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ACUE PALES CART - LA PLAT\7. PRESUPUESTO\"/>
    </mc:Choice>
  </mc:AlternateContent>
  <bookViews>
    <workbookView xWindow="0" yWindow="0" windowWidth="28800" windowHeight="12435"/>
  </bookViews>
  <sheets>
    <sheet name="APU-H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 localSheetId="0">#REF!</definedName>
    <definedName name="_B104067">#REF!</definedName>
    <definedName name="_B93008" localSheetId="0">#REF!</definedName>
    <definedName name="_B93008">#REF!</definedName>
    <definedName name="_D128899" localSheetId="0">#REF!</definedName>
    <definedName name="_D128899">#REF!</definedName>
    <definedName name="_D77032" localSheetId="0">#REF!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[3]MATERIALES!$H$4</definedName>
    <definedName name="APB">[4]PRECIOS!$I$1:$L$51</definedName>
    <definedName name="Apu">[5]Apu!$D$8:$AC$2207</definedName>
    <definedName name="AR">#REF!</definedName>
    <definedName name="AREA">#REF!</definedName>
    <definedName name="_xlnm.Print_Area" localSheetId="0">'APU-HE'!$B$1:$J$656</definedName>
    <definedName name="ASD">#REF!</definedName>
    <definedName name="AY">[4]PRECIOS!$G$6</definedName>
    <definedName name="AYU">[4]PRECIOS!$F$6</definedName>
    <definedName name="B.T1">#REF!</definedName>
    <definedName name="B_T1">#REF!</definedName>
    <definedName name="B10512." localSheetId="0">#REF!</definedName>
    <definedName name="B10512.">#REF!</definedName>
    <definedName name="BASE">#REF!</definedName>
    <definedName name="Bd">#REF!</definedName>
    <definedName name="Bd__2">#REF!</definedName>
    <definedName name="Bd_2">[6]FACTORES!#REF!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e">[7]FACTORES!#REF!</definedName>
    <definedName name="De_6">#REF!</definedName>
    <definedName name="De_8">#REF!</definedName>
    <definedName name="dem.pav">'[2]factores A.N.'!$E$15:$E$306</definedName>
    <definedName name="Diametro">#REF!</definedName>
    <definedName name="dnp">[11]Niples!$N$21:$N$32</definedName>
    <definedName name="DR">#REF!</definedName>
    <definedName name="DSAF">[12]PRECIOS!$G$10</definedName>
    <definedName name="E">#REF!</definedName>
    <definedName name="eh">[11]Ins_EH!$B$2:$D$33</definedName>
    <definedName name="ENCABEZA">#REF!</definedName>
    <definedName name="ENT.A1">'[13]CANT.5921'!#REF!</definedName>
    <definedName name="ENT.ESP">'[13]CANT.5921'!#REF!</definedName>
    <definedName name="ENTIB">#REF!</definedName>
    <definedName name="ENTIBADO">[14]TUBERIA!#REF!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[15]ZANJA!$E$11:$E$13</definedName>
    <definedName name="Formato">#REF!</definedName>
    <definedName name="Formato1">#REF!</definedName>
    <definedName name="fp">1.59</definedName>
    <definedName name="h.EXC">#REF!</definedName>
    <definedName name="h.LOM">#REF!</definedName>
    <definedName name="H.LOMO">[16]TUBERIA!$S$10:$S$14</definedName>
    <definedName name="h.POZ">#REF!</definedName>
    <definedName name="HACER">#REF!</definedName>
    <definedName name="HM">[4]PRECIOS!$G$8</definedName>
    <definedName name="HOJA1">#REF!</definedName>
    <definedName name="I">#REF!</definedName>
    <definedName name="im">[3]MATERIALES!$H$5</definedName>
    <definedName name="INDIVIDUALES">#REF!</definedName>
    <definedName name="inf">#REF!</definedName>
    <definedName name="Informe" hidden="1">{#N/A,#N/A,FALSE,"PROPON.2001"}</definedName>
    <definedName name="INSUMOS">#REF!</definedName>
    <definedName name="ITEM">#REF!</definedName>
    <definedName name="ITEMS">'[17]PPTO OBRA CD'!$A$8:$F$367</definedName>
    <definedName name="JJ">[12]PRECIOS!$F$5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'[18]Listado Base'!$B$12:$D$786</definedName>
    <definedName name="Leh">[11]Ins_EH!$B$2:$B$33</definedName>
    <definedName name="LFAB">'[10]CANTIDADES Y PTTO'!$F$243:$F$258</definedName>
    <definedName name="LiMo">[11]Ins_MO!$B$2:$B$14</definedName>
    <definedName name="LIMPIO">#REF!</definedName>
    <definedName name="listaabril">'[19]Listado precios abril 2011'!$A:$IV</definedName>
    <definedName name="listado1" hidden="1">{#N/A,#N/A,FALSE,"PROPON.2001"}</definedName>
    <definedName name="Lmat">[11]Ins_Mat!$B$2:$B$1237</definedName>
    <definedName name="LOTE">'[20]Primera Prueba'!$EI$11:$EI$90</definedName>
    <definedName name="Ltr">[11]Ins_TR!$B$2:$B$12</definedName>
    <definedName name="LUZ" hidden="1">{#N/A,#N/A,FALSE,"PROPON.2001"}</definedName>
    <definedName name="M" hidden="1">{#N/A,#N/A,FALSE,"PROPON.2001"}</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[21]MANO!$B$3:$B$79</definedName>
    <definedName name="NOVAF">#REF!</definedName>
    <definedName name="np">[11]Niples!$J$3:$J$4</definedName>
    <definedName name="O">[4]PRECIOS!$G$5</definedName>
    <definedName name="OBSERV">#REF!</definedName>
    <definedName name="OF">[4]PRECIOS!$F$5</definedName>
    <definedName name="P">[4]PRECIOS!$G$10</definedName>
    <definedName name="PER_PAV">#REF!</definedName>
    <definedName name="PESO_UNIT">#REF!</definedName>
    <definedName name="PESOUNIT">[22]REFUERZO!$L$1:$M$6</definedName>
    <definedName name="Plazo">'[23]AUI ALIVIADERO'!$D$15</definedName>
    <definedName name="pnp">[11]Niples!$N$21:$T$32</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[24]Presupuesto!$B$10:$D$231</definedName>
    <definedName name="PROGRAMADO">#REF!</definedName>
    <definedName name="RDN">[4]PRECIOS!$G$7</definedName>
    <definedName name="REP.PAV">'[2]factores A.N.'!$F$15:$F$69</definedName>
    <definedName name="s">#REF!</definedName>
    <definedName name="SMMLV">[25]INTERVENTORIA!#REF!</definedName>
    <definedName name="SSS">#REF!</definedName>
    <definedName name="SUBTIPOACC">#REF!</definedName>
    <definedName name="T">[4]PRECIOS!$G$9</definedName>
    <definedName name="T.1_POZ">[26]TUBERIA!$AB$10:$AB$84</definedName>
    <definedName name="T.3">'[13]CANT.5921'!#REF!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[27]FACTORES!$M$8:$M$23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ot">#REF!</definedName>
    <definedName name="TOTAL">#REF!</definedName>
    <definedName name="TR">[11]Ins_TR!$B$2:$D$12</definedName>
    <definedName name="TRAMO">#REF!</definedName>
    <definedName name="transtub">[3]MATERIALES!$A$66:$D$114</definedName>
    <definedName name="TRAT">[28]desmonte!$E$48</definedName>
    <definedName name="TRIANG">#REF!</definedName>
    <definedName name="U">#REF!</definedName>
    <definedName name="ut">[3]MATERIALES!$H$6</definedName>
    <definedName name="VIA">#REF!</definedName>
    <definedName name="wrn.listado." hidden="1">{#N/A,#N/A,FALSE,"PROPON.2001"}</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8" i="1" l="1"/>
  <c r="J648" i="1" s="1"/>
  <c r="J643" i="1" s="1"/>
  <c r="D648" i="1"/>
  <c r="C648" i="1"/>
  <c r="E647" i="1"/>
  <c r="I647" i="1" s="1"/>
  <c r="D647" i="1"/>
  <c r="C647" i="1"/>
  <c r="E646" i="1"/>
  <c r="H646" i="1" s="1"/>
  <c r="H643" i="1" s="1"/>
  <c r="D646" i="1"/>
  <c r="C646" i="1"/>
  <c r="C645" i="1"/>
  <c r="E640" i="1"/>
  <c r="J640" i="1" s="1"/>
  <c r="J635" i="1" s="1"/>
  <c r="D640" i="1"/>
  <c r="C640" i="1"/>
  <c r="E639" i="1"/>
  <c r="I639" i="1" s="1"/>
  <c r="D639" i="1"/>
  <c r="C639" i="1"/>
  <c r="E638" i="1"/>
  <c r="H638" i="1" s="1"/>
  <c r="H635" i="1" s="1"/>
  <c r="D638" i="1"/>
  <c r="C638" i="1"/>
  <c r="C637" i="1"/>
  <c r="E631" i="1"/>
  <c r="J631" i="1" s="1"/>
  <c r="J625" i="1" s="1"/>
  <c r="D631" i="1"/>
  <c r="C631" i="1"/>
  <c r="E630" i="1"/>
  <c r="I630" i="1" s="1"/>
  <c r="D630" i="1"/>
  <c r="C630" i="1"/>
  <c r="E629" i="1"/>
  <c r="H629" i="1" s="1"/>
  <c r="H625" i="1" s="1"/>
  <c r="D629" i="1"/>
  <c r="C629" i="1"/>
  <c r="E628" i="1"/>
  <c r="I628" i="1" s="1"/>
  <c r="D628" i="1"/>
  <c r="C628" i="1"/>
  <c r="C627" i="1"/>
  <c r="E622" i="1"/>
  <c r="J622" i="1" s="1"/>
  <c r="J615" i="1" s="1"/>
  <c r="D622" i="1"/>
  <c r="C622" i="1"/>
  <c r="E621" i="1"/>
  <c r="I621" i="1" s="1"/>
  <c r="I615" i="1" s="1"/>
  <c r="D621" i="1"/>
  <c r="C621" i="1"/>
  <c r="E620" i="1"/>
  <c r="H620" i="1" s="1"/>
  <c r="D620" i="1"/>
  <c r="C620" i="1"/>
  <c r="E619" i="1"/>
  <c r="H619" i="1" s="1"/>
  <c r="D619" i="1"/>
  <c r="C619" i="1"/>
  <c r="E618" i="1"/>
  <c r="H618" i="1" s="1"/>
  <c r="D618" i="1"/>
  <c r="C618" i="1"/>
  <c r="C617" i="1"/>
  <c r="E609" i="1"/>
  <c r="J609" i="1" s="1"/>
  <c r="J599" i="1" s="1"/>
  <c r="D609" i="1"/>
  <c r="C609" i="1"/>
  <c r="E608" i="1"/>
  <c r="H608" i="1" s="1"/>
  <c r="D608" i="1"/>
  <c r="C608" i="1"/>
  <c r="E607" i="1"/>
  <c r="I607" i="1" s="1"/>
  <c r="I599" i="1" s="1"/>
  <c r="D607" i="1"/>
  <c r="C607" i="1"/>
  <c r="E606" i="1"/>
  <c r="H606" i="1" s="1"/>
  <c r="D606" i="1"/>
  <c r="C606" i="1"/>
  <c r="E605" i="1"/>
  <c r="G605" i="1" s="1"/>
  <c r="D605" i="1"/>
  <c r="C605" i="1"/>
  <c r="E604" i="1"/>
  <c r="H604" i="1" s="1"/>
  <c r="D604" i="1"/>
  <c r="C604" i="1"/>
  <c r="E603" i="1"/>
  <c r="G603" i="1" s="1"/>
  <c r="D603" i="1"/>
  <c r="C603" i="1"/>
  <c r="E602" i="1"/>
  <c r="G602" i="1" s="1"/>
  <c r="D602" i="1"/>
  <c r="C602" i="1"/>
  <c r="C601" i="1"/>
  <c r="E595" i="1"/>
  <c r="J595" i="1" s="1"/>
  <c r="D595" i="1"/>
  <c r="C595" i="1"/>
  <c r="E594" i="1"/>
  <c r="J594" i="1" s="1"/>
  <c r="D594" i="1"/>
  <c r="C594" i="1"/>
  <c r="E593" i="1"/>
  <c r="I593" i="1" s="1"/>
  <c r="I584" i="1" s="1"/>
  <c r="D593" i="1"/>
  <c r="C593" i="1"/>
  <c r="E592" i="1"/>
  <c r="H592" i="1" s="1"/>
  <c r="D592" i="1"/>
  <c r="C592" i="1"/>
  <c r="E591" i="1"/>
  <c r="H591" i="1" s="1"/>
  <c r="D591" i="1"/>
  <c r="C591" i="1"/>
  <c r="E590" i="1"/>
  <c r="H590" i="1" s="1"/>
  <c r="D590" i="1"/>
  <c r="C590" i="1"/>
  <c r="E589" i="1"/>
  <c r="H589" i="1" s="1"/>
  <c r="D589" i="1"/>
  <c r="C589" i="1"/>
  <c r="E588" i="1"/>
  <c r="H588" i="1" s="1"/>
  <c r="D588" i="1"/>
  <c r="C588" i="1"/>
  <c r="E587" i="1"/>
  <c r="H587" i="1" s="1"/>
  <c r="D587" i="1"/>
  <c r="C587" i="1"/>
  <c r="C586" i="1"/>
  <c r="J584" i="1"/>
  <c r="C580" i="1"/>
  <c r="E579" i="1"/>
  <c r="J579" i="1" s="1"/>
  <c r="D579" i="1"/>
  <c r="C579" i="1"/>
  <c r="E578" i="1"/>
  <c r="H578" i="1" s="1"/>
  <c r="H572" i="1" s="1"/>
  <c r="D578" i="1"/>
  <c r="C578" i="1"/>
  <c r="E577" i="1"/>
  <c r="I577" i="1" s="1"/>
  <c r="D577" i="1"/>
  <c r="C577" i="1"/>
  <c r="E576" i="1"/>
  <c r="J576" i="1" s="1"/>
  <c r="D576" i="1"/>
  <c r="C576" i="1"/>
  <c r="E575" i="1"/>
  <c r="G575" i="1" s="1"/>
  <c r="G572" i="1" s="1"/>
  <c r="D575" i="1"/>
  <c r="C575" i="1"/>
  <c r="E574" i="1"/>
  <c r="I574" i="1" s="1"/>
  <c r="D574" i="1"/>
  <c r="C574" i="1"/>
  <c r="E567" i="1"/>
  <c r="J567" i="1" s="1"/>
  <c r="J559" i="1" s="1"/>
  <c r="D567" i="1"/>
  <c r="C567" i="1"/>
  <c r="E566" i="1"/>
  <c r="H566" i="1" s="1"/>
  <c r="D566" i="1"/>
  <c r="C566" i="1"/>
  <c r="E565" i="1"/>
  <c r="I565" i="1" s="1"/>
  <c r="I559" i="1" s="1"/>
  <c r="D565" i="1"/>
  <c r="C565" i="1"/>
  <c r="E564" i="1"/>
  <c r="H564" i="1" s="1"/>
  <c r="D564" i="1"/>
  <c r="C564" i="1"/>
  <c r="E563" i="1"/>
  <c r="G563" i="1" s="1"/>
  <c r="D563" i="1"/>
  <c r="C563" i="1"/>
  <c r="C562" i="1"/>
  <c r="H561" i="1"/>
  <c r="H559" i="1" s="1"/>
  <c r="E561" i="1"/>
  <c r="D561" i="1"/>
  <c r="C561" i="1"/>
  <c r="E555" i="1"/>
  <c r="J555" i="1" s="1"/>
  <c r="J548" i="1" s="1"/>
  <c r="D555" i="1"/>
  <c r="C555" i="1"/>
  <c r="E554" i="1"/>
  <c r="I554" i="1" s="1"/>
  <c r="I548" i="1" s="1"/>
  <c r="D554" i="1"/>
  <c r="C554" i="1"/>
  <c r="E553" i="1"/>
  <c r="H553" i="1" s="1"/>
  <c r="D553" i="1"/>
  <c r="C553" i="1"/>
  <c r="E552" i="1"/>
  <c r="G552" i="1" s="1"/>
  <c r="D552" i="1"/>
  <c r="C552" i="1"/>
  <c r="C551" i="1"/>
  <c r="H550" i="1"/>
  <c r="H548" i="1" s="1"/>
  <c r="E550" i="1"/>
  <c r="D550" i="1"/>
  <c r="C550" i="1"/>
  <c r="E543" i="1"/>
  <c r="J543" i="1" s="1"/>
  <c r="J533" i="1" s="1"/>
  <c r="D543" i="1"/>
  <c r="C543" i="1"/>
  <c r="E542" i="1"/>
  <c r="H542" i="1" s="1"/>
  <c r="D542" i="1"/>
  <c r="C542" i="1"/>
  <c r="E541" i="1"/>
  <c r="I541" i="1" s="1"/>
  <c r="I533" i="1" s="1"/>
  <c r="D541" i="1"/>
  <c r="C541" i="1"/>
  <c r="E540" i="1"/>
  <c r="H540" i="1" s="1"/>
  <c r="D540" i="1"/>
  <c r="C540" i="1"/>
  <c r="E539" i="1"/>
  <c r="G539" i="1" s="1"/>
  <c r="D539" i="1"/>
  <c r="C539" i="1"/>
  <c r="E538" i="1"/>
  <c r="H538" i="1" s="1"/>
  <c r="D538" i="1"/>
  <c r="C538" i="1"/>
  <c r="E537" i="1"/>
  <c r="G537" i="1" s="1"/>
  <c r="D537" i="1"/>
  <c r="C537" i="1"/>
  <c r="E536" i="1"/>
  <c r="G536" i="1" s="1"/>
  <c r="D536" i="1"/>
  <c r="C536" i="1"/>
  <c r="E535" i="1"/>
  <c r="G535" i="1" s="1"/>
  <c r="C535" i="1"/>
  <c r="E529" i="1"/>
  <c r="J529" i="1" s="1"/>
  <c r="J521" i="1" s="1"/>
  <c r="D529" i="1"/>
  <c r="C529" i="1"/>
  <c r="E528" i="1"/>
  <c r="J528" i="1" s="1"/>
  <c r="D528" i="1"/>
  <c r="C528" i="1"/>
  <c r="E527" i="1"/>
  <c r="H527" i="1" s="1"/>
  <c r="D527" i="1"/>
  <c r="C527" i="1"/>
  <c r="E526" i="1"/>
  <c r="H526" i="1" s="1"/>
  <c r="D526" i="1"/>
  <c r="C526" i="1"/>
  <c r="E525" i="1"/>
  <c r="H525" i="1" s="1"/>
  <c r="D525" i="1"/>
  <c r="C525" i="1"/>
  <c r="E524" i="1"/>
  <c r="I524" i="1" s="1"/>
  <c r="I521" i="1" s="1"/>
  <c r="D524" i="1"/>
  <c r="C524" i="1"/>
  <c r="C523" i="1"/>
  <c r="E517" i="1"/>
  <c r="J517" i="1" s="1"/>
  <c r="D517" i="1"/>
  <c r="C517" i="1"/>
  <c r="E516" i="1"/>
  <c r="J516" i="1" s="1"/>
  <c r="D516" i="1"/>
  <c r="C516" i="1"/>
  <c r="E515" i="1"/>
  <c r="H515" i="1" s="1"/>
  <c r="D515" i="1"/>
  <c r="C515" i="1"/>
  <c r="C514" i="1"/>
  <c r="I513" i="1"/>
  <c r="I510" i="1" s="1"/>
  <c r="E513" i="1"/>
  <c r="D513" i="1"/>
  <c r="C513" i="1"/>
  <c r="H512" i="1"/>
  <c r="H510" i="1" s="1"/>
  <c r="E512" i="1"/>
  <c r="D512" i="1"/>
  <c r="C512" i="1"/>
  <c r="E506" i="1"/>
  <c r="J506" i="1" s="1"/>
  <c r="D506" i="1"/>
  <c r="C506" i="1"/>
  <c r="E505" i="1"/>
  <c r="J505" i="1" s="1"/>
  <c r="D505" i="1"/>
  <c r="C505" i="1"/>
  <c r="E504" i="1"/>
  <c r="H504" i="1" s="1"/>
  <c r="D504" i="1"/>
  <c r="C504" i="1"/>
  <c r="C503" i="1"/>
  <c r="I502" i="1"/>
  <c r="I499" i="1" s="1"/>
  <c r="E502" i="1"/>
  <c r="D502" i="1"/>
  <c r="C502" i="1"/>
  <c r="E501" i="1"/>
  <c r="H501" i="1" s="1"/>
  <c r="H499" i="1" s="1"/>
  <c r="D501" i="1"/>
  <c r="C501" i="1"/>
  <c r="E495" i="1"/>
  <c r="J495" i="1" s="1"/>
  <c r="J488" i="1" s="1"/>
  <c r="D495" i="1"/>
  <c r="C495" i="1"/>
  <c r="E494" i="1"/>
  <c r="J494" i="1" s="1"/>
  <c r="D494" i="1"/>
  <c r="C494" i="1"/>
  <c r="E493" i="1"/>
  <c r="H493" i="1" s="1"/>
  <c r="D493" i="1"/>
  <c r="C493" i="1"/>
  <c r="C492" i="1"/>
  <c r="E491" i="1"/>
  <c r="I491" i="1" s="1"/>
  <c r="D491" i="1"/>
  <c r="C491" i="1"/>
  <c r="E490" i="1"/>
  <c r="H490" i="1" s="1"/>
  <c r="H488" i="1" s="1"/>
  <c r="D490" i="1"/>
  <c r="C490" i="1"/>
  <c r="E484" i="1"/>
  <c r="J484" i="1" s="1"/>
  <c r="D484" i="1"/>
  <c r="C484" i="1"/>
  <c r="E483" i="1"/>
  <c r="J483" i="1" s="1"/>
  <c r="D483" i="1"/>
  <c r="C483" i="1"/>
  <c r="E482" i="1"/>
  <c r="H482" i="1" s="1"/>
  <c r="D482" i="1"/>
  <c r="C482" i="1"/>
  <c r="C481" i="1"/>
  <c r="I480" i="1"/>
  <c r="I477" i="1" s="1"/>
  <c r="E480" i="1"/>
  <c r="D480" i="1"/>
  <c r="C480" i="1"/>
  <c r="E479" i="1"/>
  <c r="H479" i="1" s="1"/>
  <c r="H477" i="1" s="1"/>
  <c r="D479" i="1"/>
  <c r="C479" i="1"/>
  <c r="J477" i="1"/>
  <c r="E473" i="1"/>
  <c r="J473" i="1" s="1"/>
  <c r="D473" i="1"/>
  <c r="C473" i="1"/>
  <c r="E472" i="1"/>
  <c r="J472" i="1" s="1"/>
  <c r="J466" i="1" s="1"/>
  <c r="D472" i="1"/>
  <c r="C472" i="1"/>
  <c r="E471" i="1"/>
  <c r="H471" i="1" s="1"/>
  <c r="D471" i="1"/>
  <c r="C471" i="1"/>
  <c r="C470" i="1"/>
  <c r="I469" i="1"/>
  <c r="I466" i="1" s="1"/>
  <c r="E469" i="1"/>
  <c r="D469" i="1"/>
  <c r="C469" i="1"/>
  <c r="E468" i="1"/>
  <c r="H468" i="1" s="1"/>
  <c r="H466" i="1" s="1"/>
  <c r="D468" i="1"/>
  <c r="C468" i="1"/>
  <c r="E462" i="1"/>
  <c r="J462" i="1" s="1"/>
  <c r="J455" i="1" s="1"/>
  <c r="D462" i="1"/>
  <c r="C462" i="1"/>
  <c r="E461" i="1"/>
  <c r="J461" i="1" s="1"/>
  <c r="D461" i="1"/>
  <c r="C461" i="1"/>
  <c r="E460" i="1"/>
  <c r="H460" i="1" s="1"/>
  <c r="D460" i="1"/>
  <c r="C460" i="1"/>
  <c r="C459" i="1"/>
  <c r="E458" i="1"/>
  <c r="I458" i="1" s="1"/>
  <c r="D458" i="1"/>
  <c r="C458" i="1"/>
  <c r="E457" i="1"/>
  <c r="H457" i="1" s="1"/>
  <c r="H455" i="1" s="1"/>
  <c r="D457" i="1"/>
  <c r="C457" i="1"/>
  <c r="E450" i="1"/>
  <c r="J450" i="1" s="1"/>
  <c r="D450" i="1"/>
  <c r="C450" i="1"/>
  <c r="E449" i="1"/>
  <c r="J449" i="1" s="1"/>
  <c r="J443" i="1" s="1"/>
  <c r="D449" i="1"/>
  <c r="C449" i="1"/>
  <c r="C448" i="1"/>
  <c r="H447" i="1"/>
  <c r="E447" i="1"/>
  <c r="D447" i="1"/>
  <c r="C447" i="1"/>
  <c r="I446" i="1"/>
  <c r="I443" i="1" s="1"/>
  <c r="E446" i="1"/>
  <c r="D446" i="1"/>
  <c r="C446" i="1"/>
  <c r="H445" i="1"/>
  <c r="E445" i="1"/>
  <c r="D445" i="1"/>
  <c r="C445" i="1"/>
  <c r="H443" i="1"/>
  <c r="E439" i="1"/>
  <c r="J439" i="1" s="1"/>
  <c r="D439" i="1"/>
  <c r="C439" i="1"/>
  <c r="E438" i="1"/>
  <c r="J438" i="1" s="1"/>
  <c r="D438" i="1"/>
  <c r="C438" i="1"/>
  <c r="C437" i="1"/>
  <c r="E436" i="1"/>
  <c r="I436" i="1" s="1"/>
  <c r="D436" i="1"/>
  <c r="C436" i="1"/>
  <c r="E435" i="1"/>
  <c r="I435" i="1" s="1"/>
  <c r="I432" i="1" s="1"/>
  <c r="D435" i="1"/>
  <c r="C435" i="1"/>
  <c r="E434" i="1"/>
  <c r="H434" i="1" s="1"/>
  <c r="H432" i="1" s="1"/>
  <c r="D434" i="1"/>
  <c r="C434" i="1"/>
  <c r="E428" i="1"/>
  <c r="J428" i="1" s="1"/>
  <c r="J422" i="1" s="1"/>
  <c r="D428" i="1"/>
  <c r="C428" i="1"/>
  <c r="E427" i="1"/>
  <c r="G427" i="1" s="1"/>
  <c r="D427" i="1"/>
  <c r="C427" i="1"/>
  <c r="E426" i="1"/>
  <c r="I426" i="1" s="1"/>
  <c r="I422" i="1" s="1"/>
  <c r="D426" i="1"/>
  <c r="C426" i="1"/>
  <c r="E425" i="1"/>
  <c r="G425" i="1" s="1"/>
  <c r="C425" i="1"/>
  <c r="E424" i="1"/>
  <c r="H424" i="1" s="1"/>
  <c r="H422" i="1" s="1"/>
  <c r="D424" i="1"/>
  <c r="C424" i="1"/>
  <c r="E418" i="1"/>
  <c r="J418" i="1" s="1"/>
  <c r="D418" i="1"/>
  <c r="C418" i="1"/>
  <c r="E417" i="1"/>
  <c r="J417" i="1" s="1"/>
  <c r="J411" i="1" s="1"/>
  <c r="D417" i="1"/>
  <c r="C417" i="1"/>
  <c r="E416" i="1"/>
  <c r="H416" i="1" s="1"/>
  <c r="H411" i="1" s="1"/>
  <c r="D416" i="1"/>
  <c r="C416" i="1"/>
  <c r="E415" i="1"/>
  <c r="I415" i="1" s="1"/>
  <c r="I411" i="1" s="1"/>
  <c r="D415" i="1"/>
  <c r="C415" i="1"/>
  <c r="E414" i="1"/>
  <c r="H414" i="1" s="1"/>
  <c r="D414" i="1"/>
  <c r="C414" i="1"/>
  <c r="C413" i="1"/>
  <c r="E407" i="1"/>
  <c r="J407" i="1" s="1"/>
  <c r="D407" i="1"/>
  <c r="C407" i="1"/>
  <c r="E406" i="1"/>
  <c r="J406" i="1" s="1"/>
  <c r="J400" i="1" s="1"/>
  <c r="D406" i="1"/>
  <c r="C406" i="1"/>
  <c r="E405" i="1"/>
  <c r="H405" i="1" s="1"/>
  <c r="D405" i="1"/>
  <c r="C405" i="1"/>
  <c r="C404" i="1"/>
  <c r="E403" i="1"/>
  <c r="I403" i="1" s="1"/>
  <c r="I400" i="1" s="1"/>
  <c r="D403" i="1"/>
  <c r="C403" i="1"/>
  <c r="E402" i="1"/>
  <c r="H402" i="1" s="1"/>
  <c r="D402" i="1"/>
  <c r="C402" i="1"/>
  <c r="E396" i="1"/>
  <c r="J396" i="1" s="1"/>
  <c r="D396" i="1"/>
  <c r="C396" i="1"/>
  <c r="E395" i="1"/>
  <c r="J395" i="1" s="1"/>
  <c r="D395" i="1"/>
  <c r="C395" i="1"/>
  <c r="E394" i="1"/>
  <c r="H394" i="1" s="1"/>
  <c r="D394" i="1"/>
  <c r="C394" i="1"/>
  <c r="E393" i="1"/>
  <c r="I393" i="1" s="1"/>
  <c r="I389" i="1" s="1"/>
  <c r="D393" i="1"/>
  <c r="C393" i="1"/>
  <c r="E392" i="1"/>
  <c r="H392" i="1" s="1"/>
  <c r="D392" i="1"/>
  <c r="C392" i="1"/>
  <c r="C391" i="1"/>
  <c r="G389" i="1"/>
  <c r="E386" i="1"/>
  <c r="J386" i="1" s="1"/>
  <c r="D386" i="1"/>
  <c r="C386" i="1"/>
  <c r="E385" i="1"/>
  <c r="J385" i="1" s="1"/>
  <c r="J378" i="1" s="1"/>
  <c r="D385" i="1"/>
  <c r="C385" i="1"/>
  <c r="C384" i="1"/>
  <c r="H383" i="1"/>
  <c r="E383" i="1"/>
  <c r="D383" i="1"/>
  <c r="C383" i="1"/>
  <c r="H382" i="1"/>
  <c r="E382" i="1"/>
  <c r="D382" i="1"/>
  <c r="C382" i="1"/>
  <c r="E381" i="1"/>
  <c r="I381" i="1" s="1"/>
  <c r="D381" i="1"/>
  <c r="C381" i="1"/>
  <c r="E380" i="1"/>
  <c r="H380" i="1" s="1"/>
  <c r="H378" i="1" s="1"/>
  <c r="D380" i="1"/>
  <c r="C380" i="1"/>
  <c r="E374" i="1"/>
  <c r="J374" i="1" s="1"/>
  <c r="D374" i="1"/>
  <c r="C374" i="1"/>
  <c r="E373" i="1"/>
  <c r="J373" i="1" s="1"/>
  <c r="J368" i="1" s="1"/>
  <c r="D373" i="1"/>
  <c r="C373" i="1"/>
  <c r="E372" i="1"/>
  <c r="I372" i="1" s="1"/>
  <c r="E371" i="1" s="1"/>
  <c r="G371" i="1" s="1"/>
  <c r="G368" i="1" s="1"/>
  <c r="D372" i="1"/>
  <c r="C372" i="1"/>
  <c r="C371" i="1"/>
  <c r="E370" i="1"/>
  <c r="H370" i="1" s="1"/>
  <c r="H368" i="1" s="1"/>
  <c r="D370" i="1"/>
  <c r="C370" i="1"/>
  <c r="E364" i="1"/>
  <c r="J364" i="1" s="1"/>
  <c r="D364" i="1"/>
  <c r="C364" i="1"/>
  <c r="E363" i="1"/>
  <c r="J363" i="1" s="1"/>
  <c r="D363" i="1"/>
  <c r="C363" i="1"/>
  <c r="E362" i="1"/>
  <c r="I362" i="1" s="1"/>
  <c r="D362" i="1"/>
  <c r="C362" i="1"/>
  <c r="E361" i="1"/>
  <c r="G361" i="1" s="1"/>
  <c r="G358" i="1" s="1"/>
  <c r="C361" i="1"/>
  <c r="E360" i="1"/>
  <c r="H360" i="1" s="1"/>
  <c r="H358" i="1" s="1"/>
  <c r="D360" i="1"/>
  <c r="C360" i="1"/>
  <c r="I358" i="1"/>
  <c r="E354" i="1"/>
  <c r="J354" i="1" s="1"/>
  <c r="D354" i="1"/>
  <c r="C354" i="1"/>
  <c r="E353" i="1"/>
  <c r="J353" i="1" s="1"/>
  <c r="J347" i="1" s="1"/>
  <c r="D353" i="1"/>
  <c r="C353" i="1"/>
  <c r="E352" i="1"/>
  <c r="H352" i="1" s="1"/>
  <c r="D352" i="1"/>
  <c r="C352" i="1"/>
  <c r="E351" i="1"/>
  <c r="I351" i="1" s="1"/>
  <c r="D351" i="1"/>
  <c r="C351" i="1"/>
  <c r="E350" i="1"/>
  <c r="H350" i="1" s="1"/>
  <c r="H347" i="1" s="1"/>
  <c r="D350" i="1"/>
  <c r="C350" i="1"/>
  <c r="C349" i="1"/>
  <c r="J343" i="1"/>
  <c r="E343" i="1"/>
  <c r="D343" i="1"/>
  <c r="C343" i="1"/>
  <c r="E342" i="1"/>
  <c r="J342" i="1" s="1"/>
  <c r="D342" i="1"/>
  <c r="C342" i="1"/>
  <c r="E341" i="1"/>
  <c r="H341" i="1" s="1"/>
  <c r="D341" i="1"/>
  <c r="C341" i="1"/>
  <c r="E340" i="1"/>
  <c r="I340" i="1" s="1"/>
  <c r="E338" i="1" s="1"/>
  <c r="G338" i="1" s="1"/>
  <c r="G336" i="1" s="1"/>
  <c r="D340" i="1"/>
  <c r="C340" i="1"/>
  <c r="E339" i="1"/>
  <c r="H339" i="1" s="1"/>
  <c r="D339" i="1"/>
  <c r="C339" i="1"/>
  <c r="C338" i="1"/>
  <c r="I336" i="1"/>
  <c r="E332" i="1"/>
  <c r="J332" i="1" s="1"/>
  <c r="D332" i="1"/>
  <c r="C332" i="1"/>
  <c r="E331" i="1"/>
  <c r="J331" i="1" s="1"/>
  <c r="D331" i="1"/>
  <c r="C331" i="1"/>
  <c r="E330" i="1"/>
  <c r="H330" i="1" s="1"/>
  <c r="D330" i="1"/>
  <c r="C330" i="1"/>
  <c r="E329" i="1"/>
  <c r="I329" i="1" s="1"/>
  <c r="D329" i="1"/>
  <c r="C329" i="1"/>
  <c r="E328" i="1"/>
  <c r="H328" i="1" s="1"/>
  <c r="H325" i="1" s="1"/>
  <c r="D328" i="1"/>
  <c r="C328" i="1"/>
  <c r="C327" i="1"/>
  <c r="E321" i="1"/>
  <c r="J321" i="1" s="1"/>
  <c r="D321" i="1"/>
  <c r="C321" i="1"/>
  <c r="E320" i="1"/>
  <c r="J320" i="1" s="1"/>
  <c r="D320" i="1"/>
  <c r="C320" i="1"/>
  <c r="E319" i="1"/>
  <c r="I319" i="1" s="1"/>
  <c r="D319" i="1"/>
  <c r="C319" i="1"/>
  <c r="E318" i="1"/>
  <c r="H318" i="1" s="1"/>
  <c r="H315" i="1" s="1"/>
  <c r="D318" i="1"/>
  <c r="C318" i="1"/>
  <c r="C317" i="1"/>
  <c r="E311" i="1"/>
  <c r="J311" i="1" s="1"/>
  <c r="D311" i="1"/>
  <c r="C311" i="1"/>
  <c r="E310" i="1"/>
  <c r="J310" i="1" s="1"/>
  <c r="J304" i="1" s="1"/>
  <c r="D310" i="1"/>
  <c r="C310" i="1"/>
  <c r="E309" i="1"/>
  <c r="H309" i="1" s="1"/>
  <c r="D309" i="1"/>
  <c r="C309" i="1"/>
  <c r="E308" i="1"/>
  <c r="I308" i="1" s="1"/>
  <c r="D308" i="1"/>
  <c r="C308" i="1"/>
  <c r="E307" i="1"/>
  <c r="H307" i="1" s="1"/>
  <c r="H304" i="1" s="1"/>
  <c r="D307" i="1"/>
  <c r="C307" i="1"/>
  <c r="C306" i="1"/>
  <c r="E300" i="1"/>
  <c r="J300" i="1" s="1"/>
  <c r="D300" i="1"/>
  <c r="C300" i="1"/>
  <c r="E299" i="1"/>
  <c r="J299" i="1" s="1"/>
  <c r="D299" i="1"/>
  <c r="C299" i="1"/>
  <c r="E298" i="1"/>
  <c r="H298" i="1" s="1"/>
  <c r="D298" i="1"/>
  <c r="C298" i="1"/>
  <c r="E297" i="1"/>
  <c r="I297" i="1" s="1"/>
  <c r="D297" i="1"/>
  <c r="C297" i="1"/>
  <c r="E296" i="1"/>
  <c r="H296" i="1" s="1"/>
  <c r="H293" i="1" s="1"/>
  <c r="D296" i="1"/>
  <c r="C296" i="1"/>
  <c r="C295" i="1"/>
  <c r="E289" i="1"/>
  <c r="J289" i="1" s="1"/>
  <c r="D289" i="1"/>
  <c r="C289" i="1"/>
  <c r="E288" i="1"/>
  <c r="J288" i="1" s="1"/>
  <c r="J282" i="1" s="1"/>
  <c r="D288" i="1"/>
  <c r="C288" i="1"/>
  <c r="E287" i="1"/>
  <c r="H287" i="1" s="1"/>
  <c r="D287" i="1"/>
  <c r="C287" i="1"/>
  <c r="E286" i="1"/>
  <c r="I286" i="1" s="1"/>
  <c r="D286" i="1"/>
  <c r="C286" i="1"/>
  <c r="E285" i="1"/>
  <c r="H285" i="1" s="1"/>
  <c r="H282" i="1" s="1"/>
  <c r="D285" i="1"/>
  <c r="C285" i="1"/>
  <c r="C284" i="1"/>
  <c r="E278" i="1"/>
  <c r="J278" i="1" s="1"/>
  <c r="D278" i="1"/>
  <c r="C278" i="1"/>
  <c r="E277" i="1"/>
  <c r="J277" i="1" s="1"/>
  <c r="D277" i="1"/>
  <c r="C277" i="1"/>
  <c r="E276" i="1"/>
  <c r="H276" i="1" s="1"/>
  <c r="D276" i="1"/>
  <c r="C276" i="1"/>
  <c r="E275" i="1"/>
  <c r="I275" i="1" s="1"/>
  <c r="D275" i="1"/>
  <c r="C275" i="1"/>
  <c r="E274" i="1"/>
  <c r="H274" i="1" s="1"/>
  <c r="H271" i="1" s="1"/>
  <c r="D274" i="1"/>
  <c r="C274" i="1"/>
  <c r="C273" i="1"/>
  <c r="E267" i="1"/>
  <c r="J267" i="1" s="1"/>
  <c r="J257" i="1" s="1"/>
  <c r="D267" i="1"/>
  <c r="C267" i="1"/>
  <c r="E266" i="1"/>
  <c r="H266" i="1" s="1"/>
  <c r="D266" i="1"/>
  <c r="C266" i="1"/>
  <c r="E265" i="1"/>
  <c r="I265" i="1" s="1"/>
  <c r="D265" i="1"/>
  <c r="C265" i="1"/>
  <c r="E264" i="1"/>
  <c r="H264" i="1" s="1"/>
  <c r="D264" i="1"/>
  <c r="C264" i="1"/>
  <c r="E263" i="1"/>
  <c r="G263" i="1" s="1"/>
  <c r="D263" i="1"/>
  <c r="C263" i="1"/>
  <c r="E262" i="1"/>
  <c r="H262" i="1" s="1"/>
  <c r="D262" i="1"/>
  <c r="C262" i="1"/>
  <c r="E261" i="1"/>
  <c r="G261" i="1" s="1"/>
  <c r="D261" i="1"/>
  <c r="C261" i="1"/>
  <c r="E260" i="1"/>
  <c r="G260" i="1" s="1"/>
  <c r="D260" i="1"/>
  <c r="C260" i="1"/>
  <c r="C259" i="1"/>
  <c r="E253" i="1"/>
  <c r="J253" i="1" s="1"/>
  <c r="D253" i="1"/>
  <c r="C253" i="1"/>
  <c r="E252" i="1"/>
  <c r="J252" i="1" s="1"/>
  <c r="D252" i="1"/>
  <c r="C252" i="1"/>
  <c r="E251" i="1"/>
  <c r="I251" i="1" s="1"/>
  <c r="D251" i="1"/>
  <c r="C251" i="1"/>
  <c r="E250" i="1"/>
  <c r="H250" i="1" s="1"/>
  <c r="H247" i="1" s="1"/>
  <c r="D250" i="1"/>
  <c r="C250" i="1"/>
  <c r="C249" i="1"/>
  <c r="E243" i="1"/>
  <c r="J243" i="1" s="1"/>
  <c r="D243" i="1"/>
  <c r="C243" i="1"/>
  <c r="E242" i="1"/>
  <c r="J242" i="1" s="1"/>
  <c r="D242" i="1"/>
  <c r="C242" i="1"/>
  <c r="E241" i="1"/>
  <c r="I241" i="1" s="1"/>
  <c r="D241" i="1"/>
  <c r="C241" i="1"/>
  <c r="E240" i="1"/>
  <c r="H240" i="1" s="1"/>
  <c r="H237" i="1" s="1"/>
  <c r="D240" i="1"/>
  <c r="C240" i="1"/>
  <c r="C239" i="1"/>
  <c r="E233" i="1"/>
  <c r="J233" i="1" s="1"/>
  <c r="D233" i="1"/>
  <c r="C233" i="1"/>
  <c r="E232" i="1"/>
  <c r="J232" i="1" s="1"/>
  <c r="D232" i="1"/>
  <c r="C232" i="1"/>
  <c r="E231" i="1"/>
  <c r="H231" i="1" s="1"/>
  <c r="D231" i="1"/>
  <c r="C231" i="1"/>
  <c r="C230" i="1"/>
  <c r="E229" i="1"/>
  <c r="I229" i="1" s="1"/>
  <c r="D229" i="1"/>
  <c r="C229" i="1"/>
  <c r="E228" i="1"/>
  <c r="H228" i="1" s="1"/>
  <c r="D228" i="1"/>
  <c r="C228" i="1"/>
  <c r="H220" i="1"/>
  <c r="E220" i="1"/>
  <c r="D220" i="1"/>
  <c r="C220" i="1"/>
  <c r="E219" i="1"/>
  <c r="I219" i="1" s="1"/>
  <c r="D219" i="1"/>
  <c r="C219" i="1"/>
  <c r="E218" i="1"/>
  <c r="J218" i="1" s="1"/>
  <c r="J213" i="1" s="1"/>
  <c r="D218" i="1"/>
  <c r="C218" i="1"/>
  <c r="E217" i="1"/>
  <c r="I217" i="1" s="1"/>
  <c r="D217" i="1"/>
  <c r="C217" i="1"/>
  <c r="E216" i="1"/>
  <c r="H216" i="1" s="1"/>
  <c r="H213" i="1" s="1"/>
  <c r="D216" i="1"/>
  <c r="C216" i="1"/>
  <c r="C215" i="1"/>
  <c r="E209" i="1"/>
  <c r="H209" i="1" s="1"/>
  <c r="D209" i="1"/>
  <c r="C209" i="1"/>
  <c r="E208" i="1"/>
  <c r="I208" i="1" s="1"/>
  <c r="I200" i="1" s="1"/>
  <c r="D208" i="1"/>
  <c r="C208" i="1"/>
  <c r="E207" i="1"/>
  <c r="H207" i="1" s="1"/>
  <c r="D207" i="1"/>
  <c r="C207" i="1"/>
  <c r="E206" i="1"/>
  <c r="G206" i="1" s="1"/>
  <c r="D206" i="1"/>
  <c r="C206" i="1"/>
  <c r="E205" i="1"/>
  <c r="H205" i="1" s="1"/>
  <c r="D205" i="1"/>
  <c r="C205" i="1"/>
  <c r="G204" i="1"/>
  <c r="E204" i="1"/>
  <c r="D204" i="1"/>
  <c r="C204" i="1"/>
  <c r="E203" i="1"/>
  <c r="G203" i="1" s="1"/>
  <c r="D203" i="1"/>
  <c r="C203" i="1"/>
  <c r="E202" i="1"/>
  <c r="G202" i="1" s="1"/>
  <c r="D202" i="1"/>
  <c r="C202" i="1"/>
  <c r="J200" i="1"/>
  <c r="J196" i="1"/>
  <c r="J191" i="1" s="1"/>
  <c r="E196" i="1"/>
  <c r="D196" i="1"/>
  <c r="C196" i="1"/>
  <c r="E195" i="1"/>
  <c r="I195" i="1" s="1"/>
  <c r="D195" i="1"/>
  <c r="C195" i="1"/>
  <c r="E194" i="1"/>
  <c r="H194" i="1" s="1"/>
  <c r="H191" i="1" s="1"/>
  <c r="D194" i="1"/>
  <c r="C194" i="1"/>
  <c r="C193" i="1"/>
  <c r="E187" i="1"/>
  <c r="J187" i="1" s="1"/>
  <c r="D187" i="1"/>
  <c r="C187" i="1"/>
  <c r="J186" i="1"/>
  <c r="E186" i="1"/>
  <c r="D186" i="1"/>
  <c r="C186" i="1"/>
  <c r="E185" i="1"/>
  <c r="G185" i="1" s="1"/>
  <c r="D185" i="1"/>
  <c r="C185" i="1"/>
  <c r="C184" i="1"/>
  <c r="E183" i="1"/>
  <c r="I183" i="1" s="1"/>
  <c r="D183" i="1"/>
  <c r="C183" i="1"/>
  <c r="E182" i="1"/>
  <c r="H182" i="1" s="1"/>
  <c r="H180" i="1" s="1"/>
  <c r="D182" i="1"/>
  <c r="C182" i="1"/>
  <c r="E176" i="1"/>
  <c r="J176" i="1" s="1"/>
  <c r="D176" i="1"/>
  <c r="C176" i="1"/>
  <c r="E175" i="1"/>
  <c r="J175" i="1" s="1"/>
  <c r="D175" i="1"/>
  <c r="C175" i="1"/>
  <c r="E174" i="1"/>
  <c r="H174" i="1" s="1"/>
  <c r="D174" i="1"/>
  <c r="C174" i="1"/>
  <c r="C173" i="1"/>
  <c r="E172" i="1"/>
  <c r="I172" i="1" s="1"/>
  <c r="I169" i="1" s="1"/>
  <c r="D172" i="1"/>
  <c r="C172" i="1"/>
  <c r="E171" i="1"/>
  <c r="H171" i="1" s="1"/>
  <c r="D171" i="1"/>
  <c r="C171" i="1"/>
  <c r="E165" i="1"/>
  <c r="J165" i="1" s="1"/>
  <c r="J160" i="1" s="1"/>
  <c r="D165" i="1"/>
  <c r="C165" i="1"/>
  <c r="E164" i="1"/>
  <c r="I164" i="1" s="1"/>
  <c r="D164" i="1"/>
  <c r="C164" i="1"/>
  <c r="C163" i="1"/>
  <c r="E162" i="1"/>
  <c r="G162" i="1" s="1"/>
  <c r="D162" i="1"/>
  <c r="C162" i="1"/>
  <c r="H160" i="1"/>
  <c r="E156" i="1"/>
  <c r="J156" i="1" s="1"/>
  <c r="J146" i="1" s="1"/>
  <c r="D156" i="1"/>
  <c r="C156" i="1"/>
  <c r="E155" i="1"/>
  <c r="H155" i="1" s="1"/>
  <c r="D155" i="1"/>
  <c r="C155" i="1"/>
  <c r="E154" i="1"/>
  <c r="I154" i="1" s="1"/>
  <c r="D154" i="1"/>
  <c r="C154" i="1"/>
  <c r="E153" i="1"/>
  <c r="H153" i="1" s="1"/>
  <c r="D153" i="1"/>
  <c r="C153" i="1"/>
  <c r="E152" i="1"/>
  <c r="G152" i="1" s="1"/>
  <c r="D152" i="1"/>
  <c r="C152" i="1"/>
  <c r="E151" i="1"/>
  <c r="H151" i="1" s="1"/>
  <c r="D151" i="1"/>
  <c r="C151" i="1"/>
  <c r="E150" i="1"/>
  <c r="G150" i="1" s="1"/>
  <c r="D150" i="1"/>
  <c r="C150" i="1"/>
  <c r="E149" i="1"/>
  <c r="G149" i="1" s="1"/>
  <c r="D149" i="1"/>
  <c r="C149" i="1"/>
  <c r="C148" i="1"/>
  <c r="E142" i="1"/>
  <c r="J142" i="1" s="1"/>
  <c r="J134" i="1" s="1"/>
  <c r="D142" i="1"/>
  <c r="C142" i="1"/>
  <c r="E141" i="1"/>
  <c r="H141" i="1" s="1"/>
  <c r="D141" i="1"/>
  <c r="C141" i="1"/>
  <c r="E140" i="1"/>
  <c r="H140" i="1" s="1"/>
  <c r="D140" i="1"/>
  <c r="C140" i="1"/>
  <c r="E139" i="1"/>
  <c r="H139" i="1" s="1"/>
  <c r="D139" i="1"/>
  <c r="C139" i="1"/>
  <c r="E138" i="1"/>
  <c r="I138" i="1" s="1"/>
  <c r="D138" i="1"/>
  <c r="C138" i="1"/>
  <c r="C137" i="1"/>
  <c r="E136" i="1"/>
  <c r="H136" i="1" s="1"/>
  <c r="D136" i="1"/>
  <c r="C136" i="1"/>
  <c r="E130" i="1"/>
  <c r="J130" i="1" s="1"/>
  <c r="D130" i="1"/>
  <c r="C130" i="1"/>
  <c r="E129" i="1"/>
  <c r="J129" i="1" s="1"/>
  <c r="D129" i="1"/>
  <c r="C129" i="1"/>
  <c r="E128" i="1"/>
  <c r="I128" i="1" s="1"/>
  <c r="D128" i="1"/>
  <c r="C128" i="1"/>
  <c r="E127" i="1"/>
  <c r="H127" i="1" s="1"/>
  <c r="D127" i="1"/>
  <c r="C127" i="1"/>
  <c r="E126" i="1"/>
  <c r="H126" i="1" s="1"/>
  <c r="H123" i="1" s="1"/>
  <c r="D126" i="1"/>
  <c r="C126" i="1"/>
  <c r="C125" i="1"/>
  <c r="E119" i="1"/>
  <c r="J119" i="1" s="1"/>
  <c r="D119" i="1"/>
  <c r="C119" i="1"/>
  <c r="E118" i="1"/>
  <c r="J118" i="1" s="1"/>
  <c r="D118" i="1"/>
  <c r="C118" i="1"/>
  <c r="E117" i="1"/>
  <c r="I117" i="1" s="1"/>
  <c r="E114" i="1" s="1"/>
  <c r="G114" i="1" s="1"/>
  <c r="G112" i="1" s="1"/>
  <c r="D117" i="1"/>
  <c r="C117" i="1"/>
  <c r="E116" i="1"/>
  <c r="H116" i="1" s="1"/>
  <c r="H112" i="1" s="1"/>
  <c r="D116" i="1"/>
  <c r="C116" i="1"/>
  <c r="E115" i="1"/>
  <c r="I115" i="1" s="1"/>
  <c r="I112" i="1" s="1"/>
  <c r="D115" i="1"/>
  <c r="C115" i="1"/>
  <c r="C114" i="1"/>
  <c r="E106" i="1"/>
  <c r="J106" i="1" s="1"/>
  <c r="J100" i="1" s="1"/>
  <c r="D106" i="1"/>
  <c r="C106" i="1"/>
  <c r="E105" i="1"/>
  <c r="I105" i="1" s="1"/>
  <c r="D105" i="1"/>
  <c r="C105" i="1"/>
  <c r="E104" i="1"/>
  <c r="H104" i="1" s="1"/>
  <c r="H100" i="1" s="1"/>
  <c r="D104" i="1"/>
  <c r="C104" i="1"/>
  <c r="E103" i="1"/>
  <c r="G103" i="1" s="1"/>
  <c r="D103" i="1"/>
  <c r="C103" i="1"/>
  <c r="C102" i="1"/>
  <c r="E96" i="1"/>
  <c r="I96" i="1" s="1"/>
  <c r="D96" i="1"/>
  <c r="C96" i="1"/>
  <c r="E95" i="1"/>
  <c r="G95" i="1" s="1"/>
  <c r="D95" i="1"/>
  <c r="C95" i="1"/>
  <c r="C94" i="1"/>
  <c r="J92" i="1"/>
  <c r="H92" i="1"/>
  <c r="E86" i="1"/>
  <c r="I86" i="1" s="1"/>
  <c r="D86" i="1"/>
  <c r="E85" i="1"/>
  <c r="I85" i="1" s="1"/>
  <c r="D85" i="1"/>
  <c r="C85" i="1"/>
  <c r="E84" i="1"/>
  <c r="G84" i="1" s="1"/>
  <c r="D84" i="1"/>
  <c r="C84" i="1"/>
  <c r="C83" i="1"/>
  <c r="J81" i="1"/>
  <c r="H81" i="1"/>
  <c r="E77" i="1"/>
  <c r="I77" i="1" s="1"/>
  <c r="D77" i="1"/>
  <c r="C77" i="1"/>
  <c r="E76" i="1"/>
  <c r="G76" i="1" s="1"/>
  <c r="D76" i="1"/>
  <c r="C76" i="1"/>
  <c r="C75" i="1"/>
  <c r="J73" i="1"/>
  <c r="H73" i="1"/>
  <c r="E70" i="1"/>
  <c r="I70" i="1" s="1"/>
  <c r="D70" i="1"/>
  <c r="C70" i="1"/>
  <c r="E69" i="1"/>
  <c r="G69" i="1" s="1"/>
  <c r="D69" i="1"/>
  <c r="C69" i="1"/>
  <c r="C68" i="1"/>
  <c r="J66" i="1"/>
  <c r="H66" i="1"/>
  <c r="E60" i="1"/>
  <c r="J60" i="1" s="1"/>
  <c r="J55" i="1" s="1"/>
  <c r="D60" i="1"/>
  <c r="C60" i="1"/>
  <c r="E59" i="1"/>
  <c r="I59" i="1" s="1"/>
  <c r="D59" i="1"/>
  <c r="C59" i="1"/>
  <c r="E58" i="1"/>
  <c r="G58" i="1" s="1"/>
  <c r="D58" i="1"/>
  <c r="C58" i="1"/>
  <c r="C57" i="1"/>
  <c r="H55" i="1"/>
  <c r="E48" i="1"/>
  <c r="J48" i="1" s="1"/>
  <c r="J43" i="1" s="1"/>
  <c r="D48" i="1"/>
  <c r="C48" i="1"/>
  <c r="E47" i="1"/>
  <c r="I47" i="1" s="1"/>
  <c r="I43" i="1" s="1"/>
  <c r="D47" i="1"/>
  <c r="C47" i="1"/>
  <c r="F46" i="1"/>
  <c r="H46" i="1" s="1"/>
  <c r="E46" i="1"/>
  <c r="D46" i="1"/>
  <c r="C46" i="1"/>
  <c r="H45" i="1"/>
  <c r="H43" i="1" s="1"/>
  <c r="E43" i="1" s="1"/>
  <c r="E45" i="1"/>
  <c r="D45" i="1"/>
  <c r="C45" i="1"/>
  <c r="G43" i="1"/>
  <c r="E39" i="1"/>
  <c r="J39" i="1" s="1"/>
  <c r="J30" i="1" s="1"/>
  <c r="D39" i="1"/>
  <c r="C39" i="1"/>
  <c r="I38" i="1"/>
  <c r="I30" i="1" s="1"/>
  <c r="E38" i="1"/>
  <c r="D38" i="1"/>
  <c r="C38" i="1"/>
  <c r="E37" i="1"/>
  <c r="H37" i="1" s="1"/>
  <c r="D37" i="1"/>
  <c r="C37" i="1"/>
  <c r="E36" i="1"/>
  <c r="H36" i="1" s="1"/>
  <c r="D36" i="1"/>
  <c r="C36" i="1"/>
  <c r="E35" i="1"/>
  <c r="H35" i="1" s="1"/>
  <c r="D35" i="1"/>
  <c r="C35" i="1"/>
  <c r="E34" i="1"/>
  <c r="G34" i="1" s="1"/>
  <c r="D34" i="1"/>
  <c r="C34" i="1"/>
  <c r="E33" i="1"/>
  <c r="G33" i="1" s="1"/>
  <c r="D33" i="1"/>
  <c r="C33" i="1"/>
  <c r="C32" i="1"/>
  <c r="E26" i="1"/>
  <c r="I26" i="1" s="1"/>
  <c r="D26" i="1"/>
  <c r="C26" i="1"/>
  <c r="C25" i="1"/>
  <c r="J23" i="1"/>
  <c r="H23" i="1"/>
  <c r="C19" i="1"/>
  <c r="E18" i="1"/>
  <c r="I18" i="1" s="1"/>
  <c r="I15" i="1" s="1"/>
  <c r="D18" i="1"/>
  <c r="C18" i="1"/>
  <c r="I17" i="1"/>
  <c r="C17" i="1"/>
  <c r="J15" i="1"/>
  <c r="H15" i="1"/>
  <c r="I572" i="1" l="1"/>
  <c r="E580" i="1"/>
  <c r="G580" i="1" s="1"/>
  <c r="I455" i="1"/>
  <c r="E459" i="1"/>
  <c r="G459" i="1" s="1"/>
  <c r="G455" i="1" s="1"/>
  <c r="E455" i="1" s="1"/>
  <c r="I488" i="1"/>
  <c r="E492" i="1"/>
  <c r="G492" i="1" s="1"/>
  <c r="G488" i="1" s="1"/>
  <c r="E488" i="1" s="1"/>
  <c r="J572" i="1"/>
  <c r="E572" i="1" s="1"/>
  <c r="J271" i="1"/>
  <c r="J293" i="1"/>
  <c r="H169" i="1"/>
  <c r="J358" i="1"/>
  <c r="H389" i="1"/>
  <c r="J237" i="1"/>
  <c r="J389" i="1"/>
  <c r="E389" i="1" s="1"/>
  <c r="H400" i="1"/>
  <c r="J432" i="1"/>
  <c r="J336" i="1"/>
  <c r="E413" i="1"/>
  <c r="G413" i="1" s="1"/>
  <c r="G411" i="1" s="1"/>
  <c r="E411" i="1" s="1"/>
  <c r="E503" i="1"/>
  <c r="G503" i="1" s="1"/>
  <c r="G499" i="1" s="1"/>
  <c r="E499" i="1" s="1"/>
  <c r="H533" i="1"/>
  <c r="E551" i="1"/>
  <c r="G551" i="1" s="1"/>
  <c r="H615" i="1"/>
  <c r="J499" i="1"/>
  <c r="H584" i="1"/>
  <c r="H146" i="1"/>
  <c r="E448" i="1"/>
  <c r="G448" i="1" s="1"/>
  <c r="G443" i="1" s="1"/>
  <c r="E443" i="1" s="1"/>
  <c r="H521" i="1"/>
  <c r="H30" i="1"/>
  <c r="J112" i="1"/>
  <c r="J123" i="1"/>
  <c r="H336" i="1"/>
  <c r="E336" i="1" s="1"/>
  <c r="J169" i="1"/>
  <c r="J325" i="1"/>
  <c r="I368" i="1"/>
  <c r="E368" i="1" s="1"/>
  <c r="H200" i="1"/>
  <c r="E391" i="1"/>
  <c r="G391" i="1" s="1"/>
  <c r="G422" i="1"/>
  <c r="E562" i="1"/>
  <c r="G562" i="1" s="1"/>
  <c r="G559" i="1" s="1"/>
  <c r="E559" i="1" s="1"/>
  <c r="E601" i="1"/>
  <c r="G601" i="1" s="1"/>
  <c r="G599" i="1" s="1"/>
  <c r="I66" i="1"/>
  <c r="E68" i="1"/>
  <c r="G68" i="1" s="1"/>
  <c r="G66" i="1" s="1"/>
  <c r="E66" i="1" s="1"/>
  <c r="E148" i="1"/>
  <c r="G148" i="1" s="1"/>
  <c r="G146" i="1" s="1"/>
  <c r="I146" i="1"/>
  <c r="H226" i="1"/>
  <c r="E193" i="1"/>
  <c r="G193" i="1" s="1"/>
  <c r="G191" i="1" s="1"/>
  <c r="E191" i="1" s="1"/>
  <c r="I191" i="1"/>
  <c r="E273" i="1"/>
  <c r="G273" i="1" s="1"/>
  <c r="G271" i="1" s="1"/>
  <c r="I271" i="1"/>
  <c r="E295" i="1"/>
  <c r="G295" i="1" s="1"/>
  <c r="G293" i="1" s="1"/>
  <c r="I293" i="1"/>
  <c r="E317" i="1"/>
  <c r="G317" i="1" s="1"/>
  <c r="G315" i="1" s="1"/>
  <c r="I315" i="1"/>
  <c r="I81" i="1"/>
  <c r="E83" i="1"/>
  <c r="G83" i="1" s="1"/>
  <c r="G81" i="1" s="1"/>
  <c r="G200" i="1"/>
  <c r="E215" i="1"/>
  <c r="G215" i="1" s="1"/>
  <c r="G213" i="1" s="1"/>
  <c r="I213" i="1"/>
  <c r="E358" i="1"/>
  <c r="I100" i="1"/>
  <c r="E102" i="1"/>
  <c r="G102" i="1" s="1"/>
  <c r="G100" i="1" s="1"/>
  <c r="I73" i="1"/>
  <c r="E75" i="1"/>
  <c r="G75" i="1" s="1"/>
  <c r="G73" i="1" s="1"/>
  <c r="E73" i="1" s="1"/>
  <c r="I134" i="1"/>
  <c r="E137" i="1"/>
  <c r="G137" i="1" s="1"/>
  <c r="G134" i="1" s="1"/>
  <c r="I282" i="1"/>
  <c r="E284" i="1"/>
  <c r="G284" i="1" s="1"/>
  <c r="G282" i="1" s="1"/>
  <c r="E282" i="1" s="1"/>
  <c r="I304" i="1"/>
  <c r="E306" i="1"/>
  <c r="G306" i="1" s="1"/>
  <c r="G304" i="1" s="1"/>
  <c r="I347" i="1"/>
  <c r="E349" i="1"/>
  <c r="G349" i="1" s="1"/>
  <c r="G347" i="1" s="1"/>
  <c r="E347" i="1" s="1"/>
  <c r="E25" i="1"/>
  <c r="G25" i="1" s="1"/>
  <c r="G23" i="1" s="1"/>
  <c r="I23" i="1"/>
  <c r="I226" i="1"/>
  <c r="E230" i="1"/>
  <c r="G230" i="1" s="1"/>
  <c r="G226" i="1" s="1"/>
  <c r="J226" i="1"/>
  <c r="E249" i="1"/>
  <c r="G249" i="1" s="1"/>
  <c r="G247" i="1" s="1"/>
  <c r="E247" i="1" s="1"/>
  <c r="I247" i="1"/>
  <c r="H257" i="1"/>
  <c r="I378" i="1"/>
  <c r="E384" i="1"/>
  <c r="G384" i="1" s="1"/>
  <c r="G378" i="1" s="1"/>
  <c r="E378" i="1" s="1"/>
  <c r="E57" i="1"/>
  <c r="G57" i="1" s="1"/>
  <c r="G55" i="1" s="1"/>
  <c r="I55" i="1"/>
  <c r="E112" i="1"/>
  <c r="I123" i="1"/>
  <c r="E125" i="1"/>
  <c r="G125" i="1" s="1"/>
  <c r="G123" i="1" s="1"/>
  <c r="E259" i="1"/>
  <c r="G259" i="1" s="1"/>
  <c r="G257" i="1" s="1"/>
  <c r="I257" i="1"/>
  <c r="J315" i="1"/>
  <c r="E94" i="1"/>
  <c r="G94" i="1" s="1"/>
  <c r="G92" i="1" s="1"/>
  <c r="I92" i="1"/>
  <c r="H134" i="1"/>
  <c r="E184" i="1"/>
  <c r="G184" i="1" s="1"/>
  <c r="G180" i="1" s="1"/>
  <c r="I180" i="1"/>
  <c r="J180" i="1"/>
  <c r="E422" i="1"/>
  <c r="J510" i="1"/>
  <c r="I160" i="1"/>
  <c r="E163" i="1"/>
  <c r="G163" i="1" s="1"/>
  <c r="G160" i="1" s="1"/>
  <c r="E239" i="1"/>
  <c r="G239" i="1" s="1"/>
  <c r="G237" i="1" s="1"/>
  <c r="I237" i="1"/>
  <c r="J247" i="1"/>
  <c r="E327" i="1"/>
  <c r="G327" i="1" s="1"/>
  <c r="G325" i="1" s="1"/>
  <c r="E325" i="1" s="1"/>
  <c r="I325" i="1"/>
  <c r="E437" i="1"/>
  <c r="G437" i="1" s="1"/>
  <c r="G432" i="1" s="1"/>
  <c r="E432" i="1" s="1"/>
  <c r="E32" i="1"/>
  <c r="G32" i="1" s="1"/>
  <c r="G30" i="1" s="1"/>
  <c r="E30" i="1" s="1"/>
  <c r="E481" i="1"/>
  <c r="G481" i="1" s="1"/>
  <c r="G477" i="1" s="1"/>
  <c r="E477" i="1" s="1"/>
  <c r="E627" i="1"/>
  <c r="G627" i="1" s="1"/>
  <c r="G625" i="1" s="1"/>
  <c r="I625" i="1"/>
  <c r="E637" i="1"/>
  <c r="G637" i="1" s="1"/>
  <c r="G635" i="1" s="1"/>
  <c r="I635" i="1"/>
  <c r="E470" i="1"/>
  <c r="G470" i="1" s="1"/>
  <c r="G466" i="1" s="1"/>
  <c r="E466" i="1" s="1"/>
  <c r="I643" i="1"/>
  <c r="E645" i="1"/>
  <c r="G645" i="1" s="1"/>
  <c r="G643" i="1" s="1"/>
  <c r="E643" i="1" s="1"/>
  <c r="E19" i="1"/>
  <c r="G19" i="1" s="1"/>
  <c r="G15" i="1" s="1"/>
  <c r="E15" i="1" s="1"/>
  <c r="E404" i="1"/>
  <c r="G404" i="1" s="1"/>
  <c r="G400" i="1" s="1"/>
  <c r="E400" i="1" s="1"/>
  <c r="G533" i="1"/>
  <c r="E533" i="1" s="1"/>
  <c r="H599" i="1"/>
  <c r="E599" i="1" s="1"/>
  <c r="E523" i="1"/>
  <c r="G523" i="1" s="1"/>
  <c r="G521" i="1" s="1"/>
  <c r="G548" i="1"/>
  <c r="E548" i="1" s="1"/>
  <c r="E617" i="1"/>
  <c r="G617" i="1" s="1"/>
  <c r="G615" i="1" s="1"/>
  <c r="E615" i="1" s="1"/>
  <c r="E173" i="1"/>
  <c r="G173" i="1" s="1"/>
  <c r="G169" i="1" s="1"/>
  <c r="E169" i="1" s="1"/>
  <c r="E514" i="1"/>
  <c r="G514" i="1" s="1"/>
  <c r="G510" i="1" s="1"/>
  <c r="E586" i="1"/>
  <c r="G586" i="1" s="1"/>
  <c r="G584" i="1" s="1"/>
  <c r="E584" i="1" s="1"/>
  <c r="E92" i="1" l="1"/>
  <c r="E226" i="1"/>
  <c r="E521" i="1"/>
  <c r="E213" i="1"/>
  <c r="E293" i="1"/>
  <c r="E510" i="1"/>
  <c r="E625" i="1"/>
  <c r="E237" i="1"/>
  <c r="E180" i="1"/>
  <c r="E200" i="1"/>
  <c r="E160" i="1"/>
  <c r="E304" i="1"/>
  <c r="E81" i="1"/>
  <c r="E55" i="1"/>
  <c r="E134" i="1"/>
  <c r="E315" i="1"/>
  <c r="E635" i="1"/>
  <c r="E23" i="1"/>
  <c r="E257" i="1"/>
  <c r="E146" i="1"/>
  <c r="E123" i="1"/>
  <c r="E100" i="1"/>
  <c r="E271" i="1"/>
</calcChain>
</file>

<file path=xl/sharedStrings.xml><?xml version="1.0" encoding="utf-8"?>
<sst xmlns="http://schemas.openxmlformats.org/spreadsheetml/2006/main" count="1583" uniqueCount="263">
  <si>
    <t>EMPRESA DE OBRAS SANITARIAS DE CALDAS EMPOCALDAS S.A E.S.P</t>
  </si>
  <si>
    <t xml:space="preserve">SECCIONAL  PALESTINA - CALDAS </t>
  </si>
  <si>
    <t>OBJETO: AMPLIACIÓN DEL SISTEMA DE ACUEDUCTO DEL MUNICIPIO DE PALESTINA, VEREDA LA PLATA</t>
  </si>
  <si>
    <t>PALESTINA, CALDAS</t>
  </si>
  <si>
    <t>FECHA: ABRIL DE 2021</t>
  </si>
  <si>
    <t>CAPITULO I: PRELIMINARES MOVIMIENTO DE TIERRAS</t>
  </si>
  <si>
    <t>1. PRELIMINAR</t>
  </si>
  <si>
    <t xml:space="preserve"> </t>
  </si>
  <si>
    <t>ITEM No.</t>
  </si>
  <si>
    <t>Concepto</t>
  </si>
  <si>
    <t>Unidad</t>
  </si>
  <si>
    <t>Costo Directo</t>
  </si>
  <si>
    <t>H y E</t>
  </si>
  <si>
    <t>Materiales</t>
  </si>
  <si>
    <t>Mano de Obra</t>
  </si>
  <si>
    <t>Otros</t>
  </si>
  <si>
    <t>1.1.</t>
  </si>
  <si>
    <t>Localización y replanteo (Incluye: topografía y plano record)</t>
  </si>
  <si>
    <t>ml</t>
  </si>
  <si>
    <t>Código</t>
  </si>
  <si>
    <t>Descripción</t>
  </si>
  <si>
    <t>Costo. Unitario</t>
  </si>
  <si>
    <t>Cantidad</t>
  </si>
  <si>
    <t>AE-9</t>
  </si>
  <si>
    <t>AE-24</t>
  </si>
  <si>
    <t>HM-1</t>
  </si>
  <si>
    <t>%</t>
  </si>
  <si>
    <t>1.2.</t>
  </si>
  <si>
    <t>Rocería y Limpieza (Incluye transporte hasta vehículo de transporte distancia &lt; 80m)</t>
  </si>
  <si>
    <t>m2</t>
  </si>
  <si>
    <t>MO-6</t>
  </si>
  <si>
    <t>1.3.</t>
  </si>
  <si>
    <t>Suministro, transporte e instalacion señal preventiva, reglamentaria e informativa</t>
  </si>
  <si>
    <t>un</t>
  </si>
  <si>
    <t>MV-31</t>
  </si>
  <si>
    <t>MC-28</t>
  </si>
  <si>
    <t>MS-4</t>
  </si>
  <si>
    <t>AV-5</t>
  </si>
  <si>
    <t>MV-8</t>
  </si>
  <si>
    <t>MO-1</t>
  </si>
  <si>
    <t>MS-10</t>
  </si>
  <si>
    <t>1.4.</t>
  </si>
  <si>
    <t xml:space="preserve">Suministro, transporte e instalacion Bombones y Cinta a lo largo de la obra reutilizable </t>
  </si>
  <si>
    <t>MS-11</t>
  </si>
  <si>
    <t>MS-6</t>
  </si>
  <si>
    <t>2. DEMOLICIONES</t>
  </si>
  <si>
    <t>2.1.</t>
  </si>
  <si>
    <t xml:space="preserve"> Demolición en concreto hidráulico (pavimento y cunetas)</t>
  </si>
  <si>
    <t>m3</t>
  </si>
  <si>
    <t>AE-15</t>
  </si>
  <si>
    <t>MO-4</t>
  </si>
  <si>
    <t>3. EXCAVACIONES</t>
  </si>
  <si>
    <t>3.1.</t>
  </si>
  <si>
    <t xml:space="preserve"> Excavación manual - Material Común de 0 - 2 m</t>
  </si>
  <si>
    <t>AE-20</t>
  </si>
  <si>
    <t>3.2.</t>
  </si>
  <si>
    <t xml:space="preserve"> Excavación manual - Material Conglomerado de 0 - 2 m</t>
  </si>
  <si>
    <t>4. RETIRO DE SOBRANTES DE EXCAVACIÓN</t>
  </si>
  <si>
    <t>4.1.</t>
  </si>
  <si>
    <t xml:space="preserve">Manejo-Movilización, retiro y disposicion escombros/Sobrantes y material de excavación en Vehículo Automotor hasta una distancia de 10 Km </t>
  </si>
  <si>
    <t>AV-3</t>
  </si>
  <si>
    <t>AE-26</t>
  </si>
  <si>
    <t>Permiso Utilización Escombrera</t>
  </si>
  <si>
    <t>5. RELLENOS</t>
  </si>
  <si>
    <t>5.1.</t>
  </si>
  <si>
    <t xml:space="preserve">Relleno, Conformacion y Compactacion con Material seleccionado proveniente de la excavacion, incluye cargue y descargue            </t>
  </si>
  <si>
    <t>AE-1</t>
  </si>
  <si>
    <t>5.2.</t>
  </si>
  <si>
    <t>Suministro, Transporte e Instalación Arena Gruesa para el atraque de tuberías incluye sobreacarreo distancia &gt; 10 km</t>
  </si>
  <si>
    <t>AV-8</t>
  </si>
  <si>
    <t>MC-3</t>
  </si>
  <si>
    <t>MO-2</t>
  </si>
  <si>
    <t>6.INSTALACIÓN TUBERÍA PEAD</t>
  </si>
  <si>
    <t>6.1.</t>
  </si>
  <si>
    <t>Suministro transporte e instalacion Tuberia Polietileno Diam. Nominal 110 mm (4") PEAD PE 100 - PN 16 (incluye termofusión)</t>
  </si>
  <si>
    <t>MO-8</t>
  </si>
  <si>
    <t>TP-31</t>
  </si>
  <si>
    <t>AP-162</t>
  </si>
  <si>
    <t>AV-1</t>
  </si>
  <si>
    <t>6.2.</t>
  </si>
  <si>
    <t>Suministro, transporte e instalación de unión de desmontaje autoportante HD 4"</t>
  </si>
  <si>
    <t>CON-14</t>
  </si>
  <si>
    <t>TOR-1</t>
  </si>
  <si>
    <t>6.3.</t>
  </si>
  <si>
    <t xml:space="preserve">Suministro, transporte e instalación de válvula ventosa 2" triple acción plástica roscada incluye accesorios de instalación y tapa HF d=0.68 m </t>
  </si>
  <si>
    <t>Un</t>
  </si>
  <si>
    <t>ACO-72</t>
  </si>
  <si>
    <t>AP-163</t>
  </si>
  <si>
    <t>AP-164</t>
  </si>
  <si>
    <t>ACO-32</t>
  </si>
  <si>
    <t>6.4.</t>
  </si>
  <si>
    <t>Construccion caja 1.10 m x 1.10 m x 1.50 m e= 0.20 m para válvula Ventosa  m en concreto 21 Mpa  producido en obra (Incluye acero de refuerzo)</t>
  </si>
  <si>
    <t>AE-10</t>
  </si>
  <si>
    <t>AE-11</t>
  </si>
  <si>
    <t>MC-23</t>
  </si>
  <si>
    <t>MA-6</t>
  </si>
  <si>
    <t>AR-2</t>
  </si>
  <si>
    <t>MA-2</t>
  </si>
  <si>
    <t>6.5.</t>
  </si>
  <si>
    <t>Paso subterraneo de vía con tuberia de 4" polietileno con barreno manual</t>
  </si>
  <si>
    <t>AE-35</t>
  </si>
  <si>
    <t>MO-3</t>
  </si>
  <si>
    <t>6.6.</t>
  </si>
  <si>
    <t>Suministro, transporte e instalación Tee metálica BXJH HD 4"x2" (Incluye juego de tornillos)</t>
  </si>
  <si>
    <t>TEE-78</t>
  </si>
  <si>
    <t>6.7.</t>
  </si>
  <si>
    <t>Suministro, transporte e instalación Codo 45° PEAD  PE 100 PN 16 4" Termofusionado</t>
  </si>
  <si>
    <t>CO-52</t>
  </si>
  <si>
    <t>ACO-66</t>
  </si>
  <si>
    <t>6.8.</t>
  </si>
  <si>
    <t>Suministro, transporte e instalación de abrazadera metálica  para anclaje de tubería sobre muros de contención de la vía</t>
  </si>
  <si>
    <t>AP-141</t>
  </si>
  <si>
    <t>Construccion cámara válvula ventosa 1.1 m x 1.1 m x 1.5 e= 0.15 m en concreto 21 Mpa  producido en obra (Incluye acero de refuerzo y tubería de desagüe PVC 4")</t>
  </si>
  <si>
    <t>C-4</t>
  </si>
  <si>
    <t>AR-6</t>
  </si>
  <si>
    <t>TPVC-5</t>
  </si>
  <si>
    <t>6.9.</t>
  </si>
  <si>
    <t>Suministro, Transporte e Instalación de Anclaje de accesorios Tub. HG 1 1/2" y Concreto 21Mpa 3000PSI.</t>
  </si>
  <si>
    <t>AP-148</t>
  </si>
  <si>
    <t>AR-10</t>
  </si>
  <si>
    <t>7.VÁLVULAS REDUCTORAS</t>
  </si>
  <si>
    <t>7.1.</t>
  </si>
  <si>
    <t>Suministro, transporte e instalación de Valvula reductora de presion bridada Hierro Dúctil  de 4" - según norma ASTM-A536 incluye tornillería</t>
  </si>
  <si>
    <t>AC-66</t>
  </si>
  <si>
    <t>7.2.</t>
  </si>
  <si>
    <t xml:space="preserve">Suministro, Transporte e Instalación Tapa Hierro Fundido  D=0.60 m. para Cámara de la válvula reductora de presión - Con sistema de seguridad - Incluye Aro-Tapa      </t>
  </si>
  <si>
    <t>7.3.</t>
  </si>
  <si>
    <t xml:space="preserve">Suministro, transporte e Instalación Collar de derivación en HD de 110 mm (4") x ½"            </t>
  </si>
  <si>
    <t>TP-32</t>
  </si>
  <si>
    <t>7.4.</t>
  </si>
  <si>
    <t>Construccion Cámara 2 m x 1.5 e= 0.25 m para m válvula reductora de presión 4" en concreto 21 Mpa  producido en obra (Incluye acero de refuerzo y tubería de desagüe PVC 4")</t>
  </si>
  <si>
    <t>7.5.</t>
  </si>
  <si>
    <t xml:space="preserve">Suministro, transporte e instalación de niple tubería PVC sanitaria de 6" X 0.7 m para accionamiento de Válvula - Incluye Tapa tipo Chorote </t>
  </si>
  <si>
    <t>TPVC-6</t>
  </si>
  <si>
    <t>AC-63</t>
  </si>
  <si>
    <t>7.6.</t>
  </si>
  <si>
    <t>Suministro, transporte e instalación de niple en HD BXB Ø4 " L= 0.65 m (Incluye juego de tornillos)</t>
  </si>
  <si>
    <t>N-100</t>
  </si>
  <si>
    <t>7.7.</t>
  </si>
  <si>
    <t>Suministro, transporte e instalación de niple en HD BXB Ø 4" L= 1.05 m (Incluye juego de tornillos)</t>
  </si>
  <si>
    <t>N-101</t>
  </si>
  <si>
    <t>7.8.</t>
  </si>
  <si>
    <t>Suministro, transporte e instalación de niple en HD BXB Ø 4" L= 0.4 m (Incluye juego de tornillos)</t>
  </si>
  <si>
    <t>N-102</t>
  </si>
  <si>
    <t>7.9.</t>
  </si>
  <si>
    <t xml:space="preserve">Suministro, transporte e instalación de niple en HG Ø 1/2" L= 0.15 m </t>
  </si>
  <si>
    <t>ACO-67</t>
  </si>
  <si>
    <t>7.10.</t>
  </si>
  <si>
    <t>Suministro, transporte e instalación válvula de compuerta elástica BxB con vástago no ascendente Ø 4" (Incluye juego de tornillos)</t>
  </si>
  <si>
    <t>AC-67</t>
  </si>
  <si>
    <t>7.11.</t>
  </si>
  <si>
    <t>Suministro, transporte e instalación de Filtro en yee en HD Ø 4" con llave de bola extremos bridados (Incluye juego de tornillos)</t>
  </si>
  <si>
    <t>ACO-68</t>
  </si>
  <si>
    <t>7.12.</t>
  </si>
  <si>
    <t>Suministro, transporte e instalación de codo en HD 90° B X B 4" (Incluye juego de tornillos)</t>
  </si>
  <si>
    <t>CO-4</t>
  </si>
  <si>
    <t>7.13.</t>
  </si>
  <si>
    <t>Suministro, transporte e instalación de válvula ventosa plástica Ø 1/2" roscada</t>
  </si>
  <si>
    <t>ACO-69</t>
  </si>
  <si>
    <t>7.14.</t>
  </si>
  <si>
    <t xml:space="preserve">Suministro, transporte e instalación de válvula de bola en acero inoxidable 1/2" </t>
  </si>
  <si>
    <t>AC-64</t>
  </si>
  <si>
    <t>7.15.</t>
  </si>
  <si>
    <t>Suministro, transporte e instalación de macromedidor mecánico en HD Ø 4" bridado (Incluye telemetría y juego de tornillos)</t>
  </si>
  <si>
    <t>MAC-5</t>
  </si>
  <si>
    <t>MAC-6</t>
  </si>
  <si>
    <t>7.16.</t>
  </si>
  <si>
    <t>Suministro, transporte e instalación Valvula de globo de 4" en HD, Extremos Bridados, incluye tornillería</t>
  </si>
  <si>
    <t xml:space="preserve">AC-68 </t>
  </si>
  <si>
    <t>7.17.</t>
  </si>
  <si>
    <t>Suministro, transporte e instalación Tee metálica BXB HD 4"x4" (Incluye juego de tornillos)</t>
  </si>
  <si>
    <t>TEE-79</t>
  </si>
  <si>
    <t>7.18.</t>
  </si>
  <si>
    <t>Suministro, transporte e instalación de niple pasamuro  en HD  Ø 4" Z=0.3  L= 0.8 m (Incluye juego de tornillos)</t>
  </si>
  <si>
    <t>N-103</t>
  </si>
  <si>
    <t>7.19.</t>
  </si>
  <si>
    <t>Suministro, transporte e instalación de filtro en afirmado (0.8 m x 0.8 m x 1 m) para cámara de válvula reductora de presión incluye vibrocompactador</t>
  </si>
  <si>
    <t>MC-9</t>
  </si>
  <si>
    <t>AE-2</t>
  </si>
  <si>
    <t>7.20.</t>
  </si>
  <si>
    <t>Suministro, transporte e instalación Portaflanche Polietileno PE 100 PN 16 - 110 mm 4" incluye termofusión</t>
  </si>
  <si>
    <t>ACO-70</t>
  </si>
  <si>
    <t>7.21.</t>
  </si>
  <si>
    <t>Suministro, transporte e instalación Brida loca metalica  4" en HD</t>
  </si>
  <si>
    <t>ACO-71</t>
  </si>
  <si>
    <t>8. RED DE DISTRIBUCIÓN</t>
  </si>
  <si>
    <t>8.1.</t>
  </si>
  <si>
    <t>Suministro, transporte e instalación reducción HD 4"x3" bridada (Incluye juego de tornillos)</t>
  </si>
  <si>
    <t>RED-1</t>
  </si>
  <si>
    <t>8.2.</t>
  </si>
  <si>
    <t>Suministro, transporte e instalación válvula de compuerta elástica vástago no ascendente en HD 3" extremos bridados (Incluye juego de tornillos)</t>
  </si>
  <si>
    <t>AC-60</t>
  </si>
  <si>
    <t>8.3.</t>
  </si>
  <si>
    <t>Suministro, transporte e instalación Adaptador HD universal 3" extremos bridados (Incluye juego de tornillos)</t>
  </si>
  <si>
    <t>CON-15</t>
  </si>
  <si>
    <t>8.4.</t>
  </si>
  <si>
    <t>Suministro, transporte e instalación Tee 3" HD Junta hidráulica</t>
  </si>
  <si>
    <t>TEE-43</t>
  </si>
  <si>
    <t>NO-4</t>
  </si>
  <si>
    <t>8.5.</t>
  </si>
  <si>
    <t>Suministro, transporte e instalación válvula de compuerta elástica  3" HD Junta hidráulica</t>
  </si>
  <si>
    <t>AC-69</t>
  </si>
  <si>
    <t>8.6.</t>
  </si>
  <si>
    <t>Suministro, transporte e instalación codo 3" 45° HD Junta hidráulica</t>
  </si>
  <si>
    <t>CO-17</t>
  </si>
  <si>
    <t>8.7.</t>
  </si>
  <si>
    <t xml:space="preserve">Suministro, transporte e instalación tubería PVC-P unión mecánica 3" RDE 21 PSI 200 según norma NTC 382 y NTC 2295 </t>
  </si>
  <si>
    <t>APUP-3</t>
  </si>
  <si>
    <t>AC-1</t>
  </si>
  <si>
    <t>NO-2</t>
  </si>
  <si>
    <t>8.8.</t>
  </si>
  <si>
    <t>Construccion Cámara 1 m x 1m x 1.2 e= 0.15 m para accesorios de red de distribución en concreto 21 Mpa  producido en obra (Incluye acero de refuerzo y tubería de desagüe PVC 4")</t>
  </si>
  <si>
    <t>9. CONCRETOS</t>
  </si>
  <si>
    <t>9.1.</t>
  </si>
  <si>
    <t>Suministro, transporte e instalación de concreto hidraulico 21 Mpa para reconstruccion de andenes y cunetas</t>
  </si>
  <si>
    <t>MV-29</t>
  </si>
  <si>
    <t>MO-7</t>
  </si>
  <si>
    <t>9.2.</t>
  </si>
  <si>
    <t>Suministro, transporte e instalación de concreto hidraulico MR 42 kg/cm2 para reconstruccion de pavimento e= 0.2 m</t>
  </si>
  <si>
    <t>MC-21</t>
  </si>
  <si>
    <t>MC-18</t>
  </si>
  <si>
    <t xml:space="preserve">10. INSTALACIÓN SUB BASE </t>
  </si>
  <si>
    <t>10.1.</t>
  </si>
  <si>
    <t>Suministro, transporte e instalación de subbase compactada e=0.20 m</t>
  </si>
  <si>
    <t>AE-40</t>
  </si>
  <si>
    <t>MC-11</t>
  </si>
  <si>
    <t>11. PURGAS</t>
  </si>
  <si>
    <t>11.1.</t>
  </si>
  <si>
    <t>Suministro, transporte e instalación de purgas, incluye TEE HD 4X2 B*B, válvula de compuerta elástica HD 2" Bridada y demás accesorios</t>
  </si>
  <si>
    <t>TEE-2</t>
  </si>
  <si>
    <t>AC-61</t>
  </si>
  <si>
    <t>11.2.</t>
  </si>
  <si>
    <t>Suministro, transporte e instalación caja de Purga en concreto de 21 MPA (1.30x1.30x1.30) Y ESPESOR 0.15m (Incluye acero de refuerzo y tubería de desagüe PVC 4")</t>
  </si>
  <si>
    <t>12. REPOSICIONES Y OTROS</t>
  </si>
  <si>
    <t>12.1.</t>
  </si>
  <si>
    <t>Suministro, transporte e instalación Filtro frances 35x35 tubo 65mm  (reposición)</t>
  </si>
  <si>
    <t>MD-5</t>
  </si>
  <si>
    <t>LF-7</t>
  </si>
  <si>
    <t>MD-4</t>
  </si>
  <si>
    <t>12.2.</t>
  </si>
  <si>
    <t>Suministro, transporte e instalación tubería polietileno 1/2" gas (reposición)</t>
  </si>
  <si>
    <t>MO-11</t>
  </si>
  <si>
    <t>GA-1</t>
  </si>
  <si>
    <t>GA-2</t>
  </si>
  <si>
    <t>12.3.</t>
  </si>
  <si>
    <t>Rocería y reposición arbol de tallo pequeño al borde de la cuneta</t>
  </si>
  <si>
    <t>PA-1</t>
  </si>
  <si>
    <t>12.4.</t>
  </si>
  <si>
    <t>Rocería y reposición planta de café al borde de la cuneta</t>
  </si>
  <si>
    <t>PA-2</t>
  </si>
  <si>
    <t>Elaboró:</t>
  </si>
  <si>
    <t>Revisó</t>
  </si>
  <si>
    <t>LUISA FERNANDA CALDERÓN CASTAÑO</t>
  </si>
  <si>
    <t>DIEGO ALEJANDRO PATIÑO RINCÓN</t>
  </si>
  <si>
    <t xml:space="preserve">ROBINSON RAMÍREZ HERNÁNDEZ </t>
  </si>
  <si>
    <t>DISEÑADORA HIDRÁULICA</t>
  </si>
  <si>
    <t>DISEÑADOR HIDRÁULICO</t>
  </si>
  <si>
    <t>INTERVENTOR DE LA CONSULTORÍA</t>
  </si>
  <si>
    <t>EMPOCALDAS S.A E.S.P</t>
  </si>
  <si>
    <t>MP: 1720-302782 CLD</t>
  </si>
  <si>
    <t xml:space="preserve">MP: 17202-292376 </t>
  </si>
  <si>
    <t>MP: 17202-094957-CLD</t>
  </si>
  <si>
    <t>https://es.scribd.com/document/357223216/Apu-Dren-Nivel-Freatico-0-8-x-0-50-m-Ac-500mm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</si>
</sst>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164" formatCode="_ &quot;$&quot;\ * #,##0.00_ ;_ &quot;$&quot;\ * \-#,##0.00_ ;_ &quot;$&quot;\ * &quot;-&quot;??_ ;_ @_ "/>
    <numFmt numFmtId="165" formatCode="[$$-240A]\ #,##0"/>
    <numFmt numFmtId="167" formatCode="_(&quot;$&quot;\ * #,##0.00_);_(&quot;$&quot;\ * \(#,##0.00\);_(&quot;$&quot;\ * &quot;-&quot;??_);_(@_)"/>
    <numFmt numFmtId="168" formatCode="0.0"/>
    <numFmt numFmtId="169" formatCode="_-&quot;$&quot;\ * #,##0_-;\-&quot;$&quot;\ * #,##0_-;_-&quot;$&quot;\ * &quot;-&quot;??_-;_-@_-"/>
  </numFmts>
  <fonts count="18" x14ac:knownFonts="1">
    <font>
      <sz val="10"/>
      <name val="Arial"/>
    </font>
    <font>
      <sz val="11"/>
      <color theme="1"/>
      <name val="Calibri"/>
      <family val="2"/>
      <scheme val="minor"/>
    </font>
    <font>
      <sz val="11"/>
      <color theme="1"/>
      <name val="Calibri"/>
      <family val="2"/>
      <scheme val="minor"/>
    </font>
    <font>
      <b/>
      <sz val="12"/>
      <color theme="0"/>
      <name val="Arial Narrow"/>
      <family val="2"/>
    </font>
    <font>
      <sz val="10"/>
      <name val="Arial"/>
      <family val="2"/>
    </font>
    <font>
      <sz val="10"/>
      <name val="Tahoma"/>
      <family val="2"/>
    </font>
    <font>
      <sz val="11"/>
      <name val="Arial Narrow"/>
      <family val="2"/>
    </font>
    <font>
      <sz val="10"/>
      <name val="Arial Narrow"/>
      <family val="2"/>
    </font>
    <font>
      <b/>
      <sz val="22"/>
      <color theme="0"/>
      <name val="Arial"/>
      <family val="2"/>
    </font>
    <font>
      <b/>
      <sz val="16"/>
      <color theme="1"/>
      <name val="Arial Narrow"/>
      <family val="2"/>
    </font>
    <font>
      <sz val="12"/>
      <name val="Arial Narrow"/>
      <family val="2"/>
    </font>
    <font>
      <b/>
      <sz val="10"/>
      <name val="Tahoma"/>
      <family val="2"/>
    </font>
    <font>
      <b/>
      <sz val="12"/>
      <name val="Arial Narrow"/>
      <family val="2"/>
    </font>
    <font>
      <sz val="10"/>
      <color theme="1"/>
      <name val="Tahoma"/>
      <family val="2"/>
    </font>
    <font>
      <sz val="10"/>
      <color theme="1"/>
      <name val="Arial Narrow"/>
      <family val="2"/>
    </font>
    <font>
      <sz val="12"/>
      <color theme="1"/>
      <name val="Arial Narrow"/>
      <family val="2"/>
    </font>
    <font>
      <b/>
      <sz val="10"/>
      <color theme="1"/>
      <name val="Arial Narrow"/>
      <family val="2"/>
    </font>
    <font>
      <b/>
      <sz val="10"/>
      <name val="Arial Narrow"/>
      <family val="2"/>
    </font>
  </fonts>
  <fills count="7">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4.9989318521683403E-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s>
  <cellStyleXfs count="9">
    <xf numFmtId="0" fontId="0" fillId="0" borderId="0"/>
    <xf numFmtId="164" fontId="4" fillId="0" borderId="0" applyFont="0" applyFill="0" applyBorder="0" applyAlignment="0" applyProtection="0"/>
    <xf numFmtId="42" fontId="4" fillId="0" borderId="0" applyFont="0" applyFill="0" applyBorder="0" applyAlignment="0" applyProtection="0"/>
    <xf numFmtId="0" fontId="2" fillId="0" borderId="0"/>
    <xf numFmtId="0" fontId="4" fillId="0" borderId="0"/>
    <xf numFmtId="167" fontId="1" fillId="0" borderId="0" applyFont="0" applyFill="0" applyBorder="0" applyAlignment="0" applyProtection="0"/>
    <xf numFmtId="0" fontId="1" fillId="0" borderId="0"/>
    <xf numFmtId="0" fontId="4" fillId="0" borderId="0"/>
    <xf numFmtId="0" fontId="1" fillId="0" borderId="0"/>
  </cellStyleXfs>
  <cellXfs count="147">
    <xf numFmtId="0" fontId="0" fillId="0" borderId="0" xfId="0"/>
    <xf numFmtId="0" fontId="3" fillId="2" borderId="1" xfId="3" applyFont="1" applyFill="1" applyBorder="1" applyAlignment="1"/>
    <xf numFmtId="0" fontId="3" fillId="2" borderId="2" xfId="3" applyFont="1" applyFill="1" applyBorder="1" applyAlignment="1"/>
    <xf numFmtId="0" fontId="3" fillId="0" borderId="0" xfId="3" applyFont="1" applyFill="1" applyBorder="1" applyAlignment="1"/>
    <xf numFmtId="0" fontId="5" fillId="0" borderId="0" xfId="4" applyFont="1" applyFill="1"/>
    <xf numFmtId="0" fontId="3" fillId="2" borderId="3" xfId="3" applyFont="1" applyFill="1" applyBorder="1" applyAlignment="1">
      <alignment horizontal="center"/>
    </xf>
    <xf numFmtId="0" fontId="3" fillId="2" borderId="0" xfId="3" applyFont="1" applyFill="1" applyBorder="1" applyAlignment="1">
      <alignment horizontal="center"/>
    </xf>
    <xf numFmtId="0" fontId="3" fillId="2" borderId="3" xfId="3" applyFont="1" applyFill="1" applyBorder="1" applyAlignment="1">
      <alignment horizontal="left"/>
    </xf>
    <xf numFmtId="0" fontId="3" fillId="2" borderId="0" xfId="3" applyFont="1" applyFill="1" applyBorder="1" applyAlignment="1">
      <alignment horizontal="left"/>
    </xf>
    <xf numFmtId="0" fontId="3" fillId="2" borderId="4" xfId="3" applyFont="1" applyFill="1" applyBorder="1" applyAlignment="1">
      <alignment horizontal="left"/>
    </xf>
    <xf numFmtId="0" fontId="3" fillId="2" borderId="5" xfId="3" applyFont="1" applyFill="1" applyBorder="1" applyAlignment="1">
      <alignment horizontal="left"/>
    </xf>
    <xf numFmtId="0" fontId="3" fillId="2" borderId="6" xfId="3" applyFont="1" applyFill="1" applyBorder="1" applyAlignment="1">
      <alignment horizontal="left"/>
    </xf>
    <xf numFmtId="0" fontId="6" fillId="0" borderId="0" xfId="4" applyFont="1" applyFill="1" applyAlignment="1">
      <alignment horizontal="center"/>
    </xf>
    <xf numFmtId="0" fontId="7" fillId="0" borderId="0" xfId="4" applyFont="1" applyFill="1" applyAlignment="1">
      <alignment horizontal="left" wrapText="1"/>
    </xf>
    <xf numFmtId="0" fontId="7" fillId="0" borderId="0" xfId="4" applyFont="1" applyFill="1" applyAlignment="1">
      <alignment horizontal="center"/>
    </xf>
    <xf numFmtId="164" fontId="7" fillId="0" borderId="0" xfId="1" applyFont="1" applyFill="1" applyBorder="1"/>
    <xf numFmtId="0" fontId="6" fillId="0" borderId="0" xfId="4" applyFont="1" applyFill="1" applyBorder="1" applyAlignment="1">
      <alignment horizontal="center"/>
    </xf>
    <xf numFmtId="165" fontId="7" fillId="0" borderId="0" xfId="4" applyNumberFormat="1" applyFont="1" applyFill="1"/>
    <xf numFmtId="0" fontId="7" fillId="0" borderId="0" xfId="0" applyFont="1" applyFill="1"/>
    <xf numFmtId="0" fontId="8" fillId="3"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9" fillId="4" borderId="7" xfId="4" applyFont="1" applyFill="1" applyBorder="1" applyAlignment="1">
      <alignment horizontal="center"/>
    </xf>
    <xf numFmtId="0" fontId="9" fillId="4" borderId="8" xfId="4" applyFont="1" applyFill="1" applyBorder="1" applyAlignment="1">
      <alignment horizontal="center"/>
    </xf>
    <xf numFmtId="0" fontId="9" fillId="4" borderId="9" xfId="4" applyFont="1" applyFill="1" applyBorder="1" applyAlignment="1">
      <alignment horizontal="center"/>
    </xf>
    <xf numFmtId="0" fontId="10" fillId="0" borderId="0" xfId="4" applyFont="1" applyFill="1" applyBorder="1" applyAlignment="1">
      <alignment horizontal="left" wrapText="1"/>
    </xf>
    <xf numFmtId="0" fontId="10" fillId="0" borderId="0" xfId="4" applyFont="1" applyFill="1" applyBorder="1" applyAlignment="1">
      <alignment horizontal="center"/>
    </xf>
    <xf numFmtId="164" fontId="10" fillId="0" borderId="0" xfId="1" applyFont="1" applyFill="1" applyBorder="1"/>
    <xf numFmtId="165" fontId="10" fillId="0" borderId="0" xfId="4" applyNumberFormat="1" applyFont="1" applyFill="1" applyBorder="1"/>
    <xf numFmtId="0" fontId="7" fillId="0" borderId="0" xfId="4" applyFont="1" applyFill="1"/>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5" fillId="0" borderId="0" xfId="4" applyFont="1" applyFill="1" applyBorder="1"/>
    <xf numFmtId="165" fontId="11" fillId="0" borderId="13" xfId="4" applyNumberFormat="1" applyFont="1" applyFill="1" applyBorder="1" applyAlignment="1">
      <alignment horizontal="center"/>
    </xf>
    <xf numFmtId="165" fontId="11" fillId="0" borderId="14" xfId="4" applyNumberFormat="1" applyFont="1" applyFill="1" applyBorder="1" applyAlignment="1">
      <alignment horizontal="center"/>
    </xf>
    <xf numFmtId="165" fontId="11" fillId="0" borderId="14" xfId="4" applyNumberFormat="1" applyFont="1" applyFill="1" applyBorder="1"/>
    <xf numFmtId="165" fontId="11" fillId="0" borderId="15" xfId="4" applyNumberFormat="1" applyFont="1" applyFill="1" applyBorder="1" applyAlignment="1">
      <alignment horizontal="center"/>
    </xf>
    <xf numFmtId="0" fontId="11" fillId="0" borderId="16" xfId="4" applyFont="1" applyFill="1" applyBorder="1" applyAlignment="1">
      <alignment horizontal="center"/>
    </xf>
    <xf numFmtId="165" fontId="11" fillId="0" borderId="16" xfId="4" applyNumberFormat="1" applyFont="1" applyFill="1" applyBorder="1" applyAlignment="1">
      <alignment horizontal="center"/>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wrapText="1"/>
    </xf>
    <xf numFmtId="0" fontId="12" fillId="6" borderId="18" xfId="0" applyFont="1" applyFill="1" applyBorder="1" applyAlignment="1">
      <alignment horizontal="center" vertical="center"/>
    </xf>
    <xf numFmtId="42" fontId="12" fillId="6" borderId="18" xfId="2" applyFont="1" applyFill="1" applyBorder="1" applyAlignment="1">
      <alignment horizontal="center" vertical="center" wrapText="1"/>
    </xf>
    <xf numFmtId="165" fontId="12" fillId="6" borderId="18" xfId="2" applyNumberFormat="1" applyFont="1" applyFill="1" applyBorder="1" applyAlignment="1">
      <alignment horizontal="center" vertical="center" wrapText="1"/>
    </xf>
    <xf numFmtId="42" fontId="12" fillId="6" borderId="19" xfId="2" applyFont="1" applyFill="1" applyBorder="1" applyAlignment="1">
      <alignment horizontal="center" vertical="center" wrapText="1"/>
    </xf>
    <xf numFmtId="0" fontId="3" fillId="4" borderId="17" xfId="0" applyFont="1" applyFill="1" applyBorder="1" applyAlignment="1">
      <alignment horizontal="center"/>
    </xf>
    <xf numFmtId="0" fontId="3" fillId="4" borderId="18" xfId="0" applyFont="1" applyFill="1" applyBorder="1"/>
    <xf numFmtId="0" fontId="3" fillId="4" borderId="18" xfId="0" applyFont="1" applyFill="1" applyBorder="1" applyAlignment="1">
      <alignment horizontal="center"/>
    </xf>
    <xf numFmtId="0" fontId="3" fillId="4" borderId="19" xfId="0" applyFont="1" applyFill="1" applyBorder="1"/>
    <xf numFmtId="0" fontId="6" fillId="0" borderId="17" xfId="4" applyFont="1" applyFill="1" applyBorder="1" applyAlignment="1">
      <alignment horizontal="center"/>
    </xf>
    <xf numFmtId="0" fontId="10" fillId="0" borderId="18" xfId="4" applyFont="1" applyFill="1" applyBorder="1" applyAlignment="1">
      <alignment horizontal="left" wrapText="1"/>
    </xf>
    <xf numFmtId="0" fontId="10" fillId="0" borderId="18" xfId="4" applyFont="1" applyFill="1" applyBorder="1" applyAlignment="1">
      <alignment horizontal="center" vertical="center"/>
    </xf>
    <xf numFmtId="164" fontId="10" fillId="0" borderId="18" xfId="1" applyFont="1" applyFill="1" applyBorder="1"/>
    <xf numFmtId="0" fontId="6" fillId="0" borderId="18" xfId="4" applyFont="1" applyFill="1" applyBorder="1" applyAlignment="1">
      <alignment horizontal="center"/>
    </xf>
    <xf numFmtId="165" fontId="10" fillId="0" borderId="18" xfId="4" applyNumberFormat="1" applyFont="1" applyFill="1" applyBorder="1"/>
    <xf numFmtId="165" fontId="10" fillId="0" borderId="19" xfId="4" applyNumberFormat="1" applyFont="1" applyFill="1" applyBorder="1"/>
    <xf numFmtId="0" fontId="6" fillId="0" borderId="20" xfId="4" applyFont="1" applyFill="1" applyBorder="1" applyAlignment="1">
      <alignment horizontal="center"/>
    </xf>
    <xf numFmtId="0" fontId="10" fillId="0" borderId="21" xfId="4" applyFont="1" applyFill="1" applyBorder="1" applyAlignment="1">
      <alignment horizontal="left" wrapText="1"/>
    </xf>
    <xf numFmtId="0" fontId="10" fillId="0" borderId="22" xfId="4" applyFont="1" applyFill="1" applyBorder="1" applyAlignment="1">
      <alignment horizontal="center" vertical="center"/>
    </xf>
    <xf numFmtId="164" fontId="10" fillId="0" borderId="22" xfId="1" applyFont="1" applyFill="1" applyBorder="1"/>
    <xf numFmtId="0" fontId="6" fillId="0" borderId="22" xfId="4" applyFont="1" applyFill="1" applyBorder="1" applyAlignment="1">
      <alignment horizontal="center"/>
    </xf>
    <xf numFmtId="165" fontId="10" fillId="0" borderId="22" xfId="4" applyNumberFormat="1" applyFont="1" applyFill="1" applyBorder="1"/>
    <xf numFmtId="165" fontId="10" fillId="0" borderId="23" xfId="4" applyNumberFormat="1" applyFont="1" applyFill="1" applyBorder="1"/>
    <xf numFmtId="0" fontId="10" fillId="0" borderId="18" xfId="4" applyFont="1" applyFill="1" applyBorder="1" applyAlignment="1">
      <alignment horizontal="center"/>
    </xf>
    <xf numFmtId="165" fontId="5" fillId="0" borderId="18" xfId="4" applyNumberFormat="1" applyFont="1" applyFill="1" applyBorder="1"/>
    <xf numFmtId="10" fontId="10" fillId="0" borderId="18" xfId="1" applyNumberFormat="1" applyFont="1" applyFill="1" applyBorder="1" applyAlignment="1">
      <alignment horizontal="center"/>
    </xf>
    <xf numFmtId="0" fontId="10" fillId="0" borderId="21" xfId="4" applyFont="1" applyFill="1" applyBorder="1" applyAlignment="1">
      <alignment horizontal="center" vertical="center"/>
    </xf>
    <xf numFmtId="164" fontId="10" fillId="0" borderId="21" xfId="1" applyFont="1" applyFill="1" applyBorder="1"/>
    <xf numFmtId="0" fontId="6" fillId="0" borderId="21" xfId="4" applyFont="1" applyFill="1" applyBorder="1" applyAlignment="1">
      <alignment horizontal="center"/>
    </xf>
    <xf numFmtId="165" fontId="10" fillId="0" borderId="21" xfId="4" applyNumberFormat="1" applyFont="1" applyFill="1" applyBorder="1"/>
    <xf numFmtId="165" fontId="10" fillId="0" borderId="24" xfId="4" applyNumberFormat="1" applyFont="1" applyFill="1" applyBorder="1"/>
    <xf numFmtId="0" fontId="3" fillId="5" borderId="18" xfId="0" applyFont="1" applyFill="1" applyBorder="1" applyAlignment="1">
      <alignment horizontal="center"/>
    </xf>
    <xf numFmtId="165" fontId="12" fillId="6" borderId="19" xfId="2" applyNumberFormat="1" applyFont="1" applyFill="1" applyBorder="1" applyAlignment="1">
      <alignment horizontal="center" vertical="center" wrapText="1"/>
    </xf>
    <xf numFmtId="165" fontId="6" fillId="0" borderId="18" xfId="0" applyNumberFormat="1" applyFont="1" applyFill="1" applyBorder="1"/>
    <xf numFmtId="0" fontId="10" fillId="0" borderId="0" xfId="4" applyFont="1" applyFill="1" applyBorder="1" applyAlignment="1">
      <alignment horizontal="center" vertical="center"/>
    </xf>
    <xf numFmtId="165" fontId="6" fillId="0" borderId="0" xfId="0" applyNumberFormat="1" applyFont="1" applyFill="1" applyBorder="1"/>
    <xf numFmtId="2" fontId="6" fillId="0" borderId="18" xfId="4" applyNumberFormat="1" applyFont="1" applyFill="1" applyBorder="1" applyAlignment="1">
      <alignment horizontal="center"/>
    </xf>
    <xf numFmtId="9" fontId="6" fillId="0" borderId="18" xfId="4" applyNumberFormat="1" applyFont="1" applyFill="1" applyBorder="1" applyAlignment="1">
      <alignment horizontal="center"/>
    </xf>
    <xf numFmtId="0" fontId="10" fillId="0" borderId="18" xfId="4" applyFont="1" applyFill="1" applyBorder="1" applyAlignment="1">
      <alignment horizontal="justify" vertical="center"/>
    </xf>
    <xf numFmtId="0" fontId="10" fillId="0" borderId="0" xfId="4" applyFont="1" applyFill="1" applyBorder="1" applyAlignment="1">
      <alignment horizontal="justify" vertical="center"/>
    </xf>
    <xf numFmtId="0" fontId="6" fillId="0" borderId="10" xfId="4" applyFont="1" applyFill="1" applyBorder="1" applyAlignment="1">
      <alignment horizontal="center"/>
    </xf>
    <xf numFmtId="0" fontId="10" fillId="0" borderId="11" xfId="4" applyFont="1" applyFill="1" applyBorder="1" applyAlignment="1">
      <alignment horizontal="left" wrapText="1"/>
    </xf>
    <xf numFmtId="165" fontId="10" fillId="0" borderId="11" xfId="4" applyNumberFormat="1" applyFont="1" applyFill="1" applyBorder="1"/>
    <xf numFmtId="165" fontId="10" fillId="0" borderId="12" xfId="4" applyNumberFormat="1" applyFont="1" applyFill="1" applyBorder="1"/>
    <xf numFmtId="0" fontId="10" fillId="0" borderId="21" xfId="4" applyFont="1" applyFill="1" applyBorder="1" applyAlignment="1">
      <alignment horizontal="center"/>
    </xf>
    <xf numFmtId="165" fontId="13" fillId="0" borderId="18" xfId="0" applyNumberFormat="1" applyFont="1" applyFill="1" applyBorder="1"/>
    <xf numFmtId="2" fontId="13" fillId="0" borderId="18" xfId="0" applyNumberFormat="1" applyFont="1" applyFill="1" applyBorder="1" applyAlignment="1">
      <alignment horizontal="center"/>
    </xf>
    <xf numFmtId="0" fontId="13" fillId="0" borderId="18" xfId="0" applyFont="1" applyFill="1" applyBorder="1" applyAlignment="1">
      <alignment horizontal="center"/>
    </xf>
    <xf numFmtId="0" fontId="13" fillId="0" borderId="0" xfId="0" applyFont="1" applyFill="1" applyBorder="1"/>
    <xf numFmtId="165" fontId="13" fillId="0" borderId="0" xfId="0" applyNumberFormat="1" applyFont="1" applyFill="1" applyBorder="1"/>
    <xf numFmtId="0" fontId="10" fillId="0" borderId="17" xfId="4" applyFont="1" applyFill="1" applyBorder="1" applyAlignment="1">
      <alignment horizontal="center" vertical="center"/>
    </xf>
    <xf numFmtId="2" fontId="6" fillId="0" borderId="0" xfId="4" applyNumberFormat="1" applyFont="1" applyFill="1" applyBorder="1" applyAlignment="1">
      <alignment horizontal="center"/>
    </xf>
    <xf numFmtId="0" fontId="10" fillId="0" borderId="18" xfId="0" applyFont="1" applyFill="1" applyBorder="1" applyAlignment="1">
      <alignment horizontal="center" vertical="center"/>
    </xf>
    <xf numFmtId="165" fontId="10" fillId="0" borderId="18" xfId="0" applyNumberFormat="1" applyFont="1" applyFill="1" applyBorder="1" applyAlignment="1">
      <alignment horizontal="right"/>
    </xf>
    <xf numFmtId="0" fontId="0" fillId="0" borderId="18" xfId="0" applyBorder="1"/>
    <xf numFmtId="0" fontId="10" fillId="0" borderId="18" xfId="4" applyFont="1" applyFill="1" applyBorder="1"/>
    <xf numFmtId="0" fontId="10" fillId="0" borderId="22" xfId="4" applyFont="1" applyFill="1" applyBorder="1"/>
    <xf numFmtId="0" fontId="10" fillId="0" borderId="0" xfId="4" applyFont="1" applyFill="1" applyBorder="1"/>
    <xf numFmtId="165" fontId="10" fillId="0" borderId="0" xfId="0" applyNumberFormat="1" applyFont="1" applyFill="1" applyBorder="1" applyAlignment="1">
      <alignment horizontal="right"/>
    </xf>
    <xf numFmtId="0" fontId="0" fillId="0" borderId="0" xfId="0" applyBorder="1"/>
    <xf numFmtId="0" fontId="3" fillId="5" borderId="25" xfId="0" applyFont="1" applyFill="1" applyBorder="1" applyAlignment="1">
      <alignment horizontal="center"/>
    </xf>
    <xf numFmtId="0" fontId="10" fillId="0" borderId="22" xfId="4" applyFont="1" applyFill="1" applyBorder="1" applyAlignment="1">
      <alignment horizontal="center"/>
    </xf>
    <xf numFmtId="0" fontId="10" fillId="0" borderId="22" xfId="4" applyFont="1" applyFill="1" applyBorder="1" applyAlignment="1">
      <alignment horizontal="left" wrapText="1"/>
    </xf>
    <xf numFmtId="165" fontId="10" fillId="0" borderId="22" xfId="0" applyNumberFormat="1" applyFont="1" applyFill="1" applyBorder="1" applyAlignment="1">
      <alignment horizontal="right"/>
    </xf>
    <xf numFmtId="167" fontId="10" fillId="0" borderId="0" xfId="5" applyFont="1" applyFill="1" applyBorder="1"/>
    <xf numFmtId="0" fontId="0" fillId="0" borderId="18" xfId="0" applyBorder="1" applyAlignment="1">
      <alignment horizontal="center"/>
    </xf>
    <xf numFmtId="0" fontId="0" fillId="0" borderId="0" xfId="0" applyBorder="1" applyAlignment="1">
      <alignment horizontal="center"/>
    </xf>
    <xf numFmtId="165" fontId="10" fillId="0" borderId="18" xfId="4" applyNumberFormat="1" applyFont="1" applyFill="1" applyBorder="1" applyAlignment="1"/>
    <xf numFmtId="165" fontId="10" fillId="0" borderId="18" xfId="0" applyNumberFormat="1" applyFont="1" applyFill="1" applyBorder="1" applyAlignment="1"/>
    <xf numFmtId="0" fontId="10" fillId="0" borderId="0" xfId="4" applyNumberFormat="1" applyFont="1" applyFill="1" applyBorder="1"/>
    <xf numFmtId="0" fontId="6" fillId="0" borderId="17" xfId="4" applyFont="1" applyFill="1" applyBorder="1" applyAlignment="1">
      <alignment horizontal="center" vertical="center"/>
    </xf>
    <xf numFmtId="168" fontId="13" fillId="0" borderId="18" xfId="0" applyNumberFormat="1" applyFont="1" applyFill="1" applyBorder="1" applyAlignment="1">
      <alignment horizontal="center"/>
    </xf>
    <xf numFmtId="0" fontId="13" fillId="0" borderId="0" xfId="0" applyFont="1" applyFill="1" applyAlignment="1">
      <alignment horizontal="center"/>
    </xf>
    <xf numFmtId="0" fontId="13" fillId="0" borderId="0" xfId="0" applyFont="1" applyFill="1"/>
    <xf numFmtId="165" fontId="13" fillId="0" borderId="0" xfId="0" applyNumberFormat="1" applyFont="1" applyFill="1"/>
    <xf numFmtId="165" fontId="10" fillId="0" borderId="0" xfId="0" applyNumberFormat="1" applyFont="1" applyFill="1" applyBorder="1" applyAlignment="1"/>
    <xf numFmtId="165" fontId="10" fillId="0" borderId="0" xfId="4" applyNumberFormat="1" applyFont="1" applyFill="1" applyBorder="1" applyAlignment="1"/>
    <xf numFmtId="0" fontId="6" fillId="0" borderId="18" xfId="0" applyFont="1" applyFill="1" applyBorder="1" applyAlignment="1">
      <alignment horizontal="center"/>
    </xf>
    <xf numFmtId="165" fontId="10" fillId="0" borderId="18" xfId="0" applyNumberFormat="1" applyFont="1" applyFill="1" applyBorder="1"/>
    <xf numFmtId="0" fontId="13" fillId="0" borderId="18" xfId="0" applyFont="1" applyFill="1" applyBorder="1"/>
    <xf numFmtId="0" fontId="6" fillId="0" borderId="0" xfId="0" applyFont="1" applyFill="1" applyBorder="1" applyAlignment="1">
      <alignment horizontal="center"/>
    </xf>
    <xf numFmtId="165" fontId="10" fillId="0" borderId="0" xfId="0" applyNumberFormat="1" applyFont="1" applyFill="1" applyBorder="1"/>
    <xf numFmtId="0" fontId="0" fillId="0" borderId="18" xfId="0" applyFill="1" applyBorder="1" applyAlignment="1">
      <alignment horizontal="center"/>
    </xf>
    <xf numFmtId="0" fontId="5" fillId="0" borderId="18" xfId="4" applyFont="1" applyFill="1" applyBorder="1"/>
    <xf numFmtId="0" fontId="6" fillId="0" borderId="11" xfId="4" applyFont="1" applyFill="1" applyBorder="1" applyAlignment="1">
      <alignment horizontal="center"/>
    </xf>
    <xf numFmtId="0" fontId="6" fillId="0" borderId="18" xfId="4" applyFont="1" applyFill="1" applyBorder="1" applyAlignment="1">
      <alignment horizontal="center" vertical="center"/>
    </xf>
    <xf numFmtId="0" fontId="5" fillId="0" borderId="18" xfId="4" applyFont="1" applyFill="1" applyBorder="1" applyAlignment="1">
      <alignment horizontal="center"/>
    </xf>
    <xf numFmtId="165" fontId="10" fillId="0" borderId="26" xfId="4" applyNumberFormat="1" applyFont="1" applyFill="1" applyBorder="1"/>
    <xf numFmtId="165" fontId="13" fillId="0" borderId="26" xfId="0" applyNumberFormat="1" applyFont="1" applyFill="1" applyBorder="1"/>
    <xf numFmtId="165" fontId="10" fillId="0" borderId="18" xfId="4" applyNumberFormat="1" applyFont="1" applyFill="1" applyBorder="1" applyAlignment="1">
      <alignment vertical="center"/>
    </xf>
    <xf numFmtId="165" fontId="10" fillId="0" borderId="26" xfId="0" applyNumberFormat="1" applyFont="1" applyFill="1" applyBorder="1" applyAlignment="1">
      <alignment horizontal="right"/>
    </xf>
    <xf numFmtId="165" fontId="7" fillId="0" borderId="18" xfId="4" applyNumberFormat="1" applyFont="1" applyFill="1" applyBorder="1"/>
    <xf numFmtId="0" fontId="14" fillId="0" borderId="0" xfId="6" applyFont="1" applyAlignment="1">
      <alignment horizontal="left"/>
    </xf>
    <xf numFmtId="0" fontId="15" fillId="0" borderId="0" xfId="3" applyFont="1"/>
    <xf numFmtId="0" fontId="7" fillId="0" borderId="0" xfId="7" applyFont="1"/>
    <xf numFmtId="0" fontId="14" fillId="0" borderId="0" xfId="6" applyFont="1" applyAlignment="1">
      <alignment horizontal="right"/>
    </xf>
    <xf numFmtId="169" fontId="15" fillId="0" borderId="0" xfId="3" applyNumberFormat="1" applyFont="1"/>
    <xf numFmtId="0" fontId="14" fillId="0" borderId="0" xfId="6" applyFont="1" applyAlignment="1">
      <alignment horizontal="center"/>
    </xf>
    <xf numFmtId="0" fontId="16" fillId="0" borderId="0" xfId="6" applyFont="1"/>
    <xf numFmtId="0" fontId="17" fillId="0" borderId="0" xfId="7" applyFont="1"/>
    <xf numFmtId="0" fontId="16" fillId="0" borderId="0" xfId="8" applyFont="1"/>
    <xf numFmtId="0" fontId="16" fillId="0" borderId="0" xfId="6" applyFont="1" applyAlignment="1">
      <alignment horizontal="left" vertical="center"/>
    </xf>
    <xf numFmtId="0" fontId="3" fillId="0" borderId="0" xfId="3" applyFont="1" applyFill="1" applyBorder="1" applyAlignment="1">
      <alignment horizontal="center"/>
    </xf>
    <xf numFmtId="165" fontId="11" fillId="0" borderId="27" xfId="4" applyNumberFormat="1" applyFont="1" applyFill="1" applyBorder="1" applyAlignment="1">
      <alignment horizontal="center"/>
    </xf>
    <xf numFmtId="165" fontId="11" fillId="0" borderId="0" xfId="4" applyNumberFormat="1" applyFont="1" applyFill="1" applyBorder="1" applyAlignment="1">
      <alignment horizontal="center"/>
    </xf>
    <xf numFmtId="165" fontId="11" fillId="0" borderId="0" xfId="4" applyNumberFormat="1" applyFont="1" applyFill="1" applyBorder="1"/>
    <xf numFmtId="0" fontId="11" fillId="0" borderId="0" xfId="4" applyFont="1" applyFill="1" applyBorder="1" applyAlignment="1">
      <alignment horizontal="center"/>
    </xf>
  </cellXfs>
  <cellStyles count="9">
    <cellStyle name="Moneda" xfId="1" builtinId="4"/>
    <cellStyle name="Moneda [0]" xfId="2" builtinId="7"/>
    <cellStyle name="Moneda 5 2 2" xfId="5"/>
    <cellStyle name="Normal" xfId="0" builtinId="0"/>
    <cellStyle name="Normal 15" xfId="4"/>
    <cellStyle name="Normal 2 14" xfId="7"/>
    <cellStyle name="Normal 22 2" xfId="3"/>
    <cellStyle name="Normal 22 2 9" xfId="8"/>
    <cellStyle name="Normal 26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2</xdr:col>
      <xdr:colOff>1329170</xdr:colOff>
      <xdr:row>4</xdr:row>
      <xdr:rowOff>39420</xdr:rowOff>
    </xdr:to>
    <xdr:pic>
      <xdr:nvPicPr>
        <xdr:cNvPr id="2" name="Imagen 1">
          <a:extLst>
            <a:ext uri="{FF2B5EF4-FFF2-40B4-BE49-F238E27FC236}">
              <a16:creationId xmlns:a16="http://schemas.microsoft.com/office/drawing/2014/main" xmlns="" id="{9DCACA5D-043A-42BB-BDB2-D86853A01161}"/>
            </a:ext>
          </a:extLst>
        </xdr:cNvPr>
        <xdr:cNvPicPr>
          <a:picLocks noChangeAspect="1"/>
        </xdr:cNvPicPr>
      </xdr:nvPicPr>
      <xdr:blipFill>
        <a:blip xmlns:r="http://schemas.openxmlformats.org/officeDocument/2006/relationships" r:embed="rId1"/>
        <a:stretch>
          <a:fillRect/>
        </a:stretch>
      </xdr:blipFill>
      <xdr:spPr>
        <a:xfrm>
          <a:off x="400050" y="0"/>
          <a:ext cx="2043545" cy="839520"/>
        </a:xfrm>
        <a:prstGeom prst="rect">
          <a:avLst/>
        </a:prstGeom>
      </xdr:spPr>
    </xdr:pic>
    <xdr:clientData/>
  </xdr:twoCellAnchor>
  <xdr:twoCellAnchor editAs="oneCell">
    <xdr:from>
      <xdr:col>9</xdr:col>
      <xdr:colOff>114301</xdr:colOff>
      <xdr:row>0</xdr:row>
      <xdr:rowOff>40207</xdr:rowOff>
    </xdr:from>
    <xdr:to>
      <xdr:col>9</xdr:col>
      <xdr:colOff>1238251</xdr:colOff>
      <xdr:row>6</xdr:row>
      <xdr:rowOff>96496</xdr:rowOff>
    </xdr:to>
    <xdr:pic>
      <xdr:nvPicPr>
        <xdr:cNvPr id="3" name="Picture 1">
          <a:extLst>
            <a:ext uri="{FF2B5EF4-FFF2-40B4-BE49-F238E27FC236}">
              <a16:creationId xmlns:a16="http://schemas.microsoft.com/office/drawing/2014/main" xmlns="" id="{B3BDDD51-791A-41D4-A09A-4E5E090447B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773026" y="40207"/>
          <a:ext cx="1123950" cy="1256439"/>
        </a:xfrm>
        <a:prstGeom prst="rect">
          <a:avLst/>
        </a:prstGeom>
        <a:noFill/>
        <a:ln w="1">
          <a:noFill/>
          <a:miter lim="800000"/>
          <a:headEnd/>
          <a:tailEnd type="none" w="med" len="med"/>
        </a:ln>
        <a:effectLst/>
      </xdr:spPr>
    </xdr:pic>
    <xdr:clientData/>
  </xdr:twoCellAnchor>
  <xdr:twoCellAnchor editAs="oneCell">
    <xdr:from>
      <xdr:col>6</xdr:col>
      <xdr:colOff>169332</xdr:colOff>
      <xdr:row>649</xdr:row>
      <xdr:rowOff>15648</xdr:rowOff>
    </xdr:from>
    <xdr:to>
      <xdr:col>7</xdr:col>
      <xdr:colOff>644133</xdr:colOff>
      <xdr:row>651</xdr:row>
      <xdr:rowOff>142178</xdr:rowOff>
    </xdr:to>
    <xdr:pic>
      <xdr:nvPicPr>
        <xdr:cNvPr id="4" name="Imagen 3">
          <a:extLst>
            <a:ext uri="{FF2B5EF4-FFF2-40B4-BE49-F238E27FC236}">
              <a16:creationId xmlns:a16="http://schemas.microsoft.com/office/drawing/2014/main" xmlns="" id="{50899A56-A809-4DBF-A80B-EC3BE961BC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1567" t="28307" r="53767" b="63277"/>
        <a:stretch>
          <a:fillRect/>
        </a:stretch>
      </xdr:blipFill>
      <xdr:spPr bwMode="auto">
        <a:xfrm>
          <a:off x="8646582" y="159340323"/>
          <a:ext cx="1732101" cy="52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358888</xdr:colOff>
      <xdr:row>650</xdr:row>
      <xdr:rowOff>25514</xdr:rowOff>
    </xdr:from>
    <xdr:to>
      <xdr:col>2</xdr:col>
      <xdr:colOff>1553596</xdr:colOff>
      <xdr:row>651</xdr:row>
      <xdr:rowOff>127931</xdr:rowOff>
    </xdr:to>
    <xdr:pic>
      <xdr:nvPicPr>
        <xdr:cNvPr id="5" name="Imagen 4">
          <a:extLst>
            <a:ext uri="{FF2B5EF4-FFF2-40B4-BE49-F238E27FC236}">
              <a16:creationId xmlns:a16="http://schemas.microsoft.com/office/drawing/2014/main" xmlns="" id="{7120D2F5-5443-4AF7-878A-E107A62688AF}"/>
            </a:ext>
          </a:extLst>
        </xdr:cNvPr>
        <xdr:cNvPicPr/>
      </xdr:nvPicPr>
      <xdr:blipFill>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Effect>
                    <a14:brightnessContrast bright="40000"/>
                  </a14:imgEffect>
                </a14:imgLayer>
              </a14:imgProps>
            </a:ext>
            <a:ext uri="{28A0092B-C50C-407E-A947-70E740481C1C}">
              <a14:useLocalDpi xmlns:a14="http://schemas.microsoft.com/office/drawing/2010/main" val="0"/>
            </a:ext>
          </a:extLst>
        </a:blip>
        <a:stretch>
          <a:fillRect/>
        </a:stretch>
      </xdr:blipFill>
      <xdr:spPr>
        <a:xfrm>
          <a:off x="558913" y="159550214"/>
          <a:ext cx="2109108" cy="302442"/>
        </a:xfrm>
        <a:prstGeom prst="rect">
          <a:avLst/>
        </a:prstGeom>
      </xdr:spPr>
    </xdr:pic>
    <xdr:clientData/>
  </xdr:twoCellAnchor>
  <xdr:twoCellAnchor editAs="oneCell">
    <xdr:from>
      <xdr:col>3</xdr:col>
      <xdr:colOff>314324</xdr:colOff>
      <xdr:row>649</xdr:row>
      <xdr:rowOff>142875</xdr:rowOff>
    </xdr:from>
    <xdr:to>
      <xdr:col>4</xdr:col>
      <xdr:colOff>433160</xdr:colOff>
      <xdr:row>652</xdr:row>
      <xdr:rowOff>13187</xdr:rowOff>
    </xdr:to>
    <xdr:pic>
      <xdr:nvPicPr>
        <xdr:cNvPr id="6" name="Imagen 5">
          <a:extLst>
            <a:ext uri="{FF2B5EF4-FFF2-40B4-BE49-F238E27FC236}">
              <a16:creationId xmlns:a16="http://schemas.microsoft.com/office/drawing/2014/main" xmlns="" id="{9AFE590A-92FA-4EFF-BA51-8727926DD0C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19649" y="159467550"/>
          <a:ext cx="1118961" cy="470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PEAD%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IO OBRA CIVIL"/>
      <sheetName val="PGIO OBRA INTERVENTORIA"/>
      <sheetName val="PPTO"/>
      <sheetName val="CRONOGRAMA "/>
      <sheetName val="APU-HE"/>
      <sheetName val="Analisis Factor Prestacional"/>
      <sheetName val="Cantidades"/>
      <sheetName val="LP-HE"/>
      <sheetName val="A.I.U para obra civil"/>
      <sheetName val="INTERVENTORÍA"/>
      <sheetName val="CONSOLIDADO1"/>
      <sheetName val="Analisis Mano de Obra"/>
      <sheetName val="CONSOLIDADO2"/>
      <sheetName val="Análisis Mano de Obra"/>
      <sheetName val="Procec"/>
      <sheetName val="Análisis Precios Básicos"/>
      <sheetName val="cadena de valor"/>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sheetData sheetId="1"/>
      <sheetData sheetId="2"/>
      <sheetData sheetId="3"/>
      <sheetData sheetId="4"/>
      <sheetData sheetId="5"/>
      <sheetData sheetId="6"/>
      <sheetData sheetId="7">
        <row r="1">
          <cell r="C1" t="str">
            <v>EMPOCALDAS S.A E.S.P</v>
          </cell>
          <cell r="F1" t="str">
            <v>IPC 2014-2020</v>
          </cell>
        </row>
        <row r="2">
          <cell r="C2" t="str">
            <v>CUADRO RESUMEN DE PRECIOS UNITARIOS DE MATERIALES</v>
          </cell>
          <cell r="F2">
            <v>1.3</v>
          </cell>
        </row>
        <row r="3">
          <cell r="B3" t="str">
            <v>OBJETO: AMPLIACIÓN DEL SISTEMA DE ACUEDUCTO DEL MUNICIPIO DE PALESTINA, VEREDA LA PLATA</v>
          </cell>
        </row>
        <row r="4">
          <cell r="B4" t="str">
            <v>PALESTINA, CALDAS</v>
          </cell>
        </row>
        <row r="5">
          <cell r="B5" t="str">
            <v>FECHA: ABRIL DE 2021</v>
          </cell>
        </row>
        <row r="7">
          <cell r="B7" t="str">
            <v>ITEM</v>
          </cell>
          <cell r="C7" t="str">
            <v>DESCRIPCION</v>
          </cell>
          <cell r="D7" t="str">
            <v>UNIDAD</v>
          </cell>
          <cell r="E7" t="str">
            <v xml:space="preserve">VR. UNITARIO </v>
          </cell>
          <cell r="F7" t="str">
            <v>VR. UNITARIO 2021</v>
          </cell>
        </row>
        <row r="8">
          <cell r="B8">
            <v>1</v>
          </cell>
          <cell r="C8" t="str">
            <v>MANO DE OBRA</v>
          </cell>
        </row>
        <row r="9">
          <cell r="B9" t="str">
            <v>MO-1</v>
          </cell>
          <cell r="C9" t="str">
            <v>Cuadrilla tipo I (1of + 1ay)</v>
          </cell>
          <cell r="D9" t="str">
            <v>Hr</v>
          </cell>
          <cell r="E9">
            <v>17997</v>
          </cell>
          <cell r="F9">
            <v>17997</v>
          </cell>
        </row>
        <row r="10">
          <cell r="B10" t="str">
            <v>MO-2</v>
          </cell>
          <cell r="C10" t="str">
            <v>Cuadrilla tipo II (1of + 2ay)</v>
          </cell>
          <cell r="D10" t="str">
            <v>Hr</v>
          </cell>
          <cell r="E10">
            <v>24737</v>
          </cell>
          <cell r="F10">
            <v>24737</v>
          </cell>
        </row>
        <row r="11">
          <cell r="B11" t="str">
            <v>MO-3</v>
          </cell>
          <cell r="C11" t="str">
            <v>Cuadrilla tipo III (2of + 3ay)</v>
          </cell>
          <cell r="D11" t="str">
            <v>Hr</v>
          </cell>
          <cell r="E11">
            <v>42734</v>
          </cell>
          <cell r="F11">
            <v>42734</v>
          </cell>
        </row>
        <row r="12">
          <cell r="B12" t="str">
            <v>MO-4</v>
          </cell>
          <cell r="C12" t="str">
            <v>Cuadrilla tipo IV (4ay) - Demolición, Cargue y Evacuación escombros</v>
          </cell>
          <cell r="D12" t="str">
            <v>Hr</v>
          </cell>
          <cell r="E12">
            <v>26961</v>
          </cell>
          <cell r="F12">
            <v>26961</v>
          </cell>
        </row>
        <row r="13">
          <cell r="B13" t="str">
            <v>MO-5</v>
          </cell>
          <cell r="C13" t="str">
            <v>Cuadrilla tipo V (3ay) - Manejo/Movilización</v>
          </cell>
          <cell r="D13" t="str">
            <v>Hr</v>
          </cell>
          <cell r="E13">
            <v>20220</v>
          </cell>
          <cell r="F13">
            <v>20220</v>
          </cell>
        </row>
        <row r="14">
          <cell r="B14" t="str">
            <v>MO-6</v>
          </cell>
          <cell r="C14" t="str">
            <v>Cuadrilla tipo VI (4ay) - Excavación y transporte interno</v>
          </cell>
          <cell r="D14" t="str">
            <v>Hr</v>
          </cell>
          <cell r="E14">
            <v>26961</v>
          </cell>
          <cell r="F14">
            <v>26961</v>
          </cell>
        </row>
        <row r="15">
          <cell r="B15" t="str">
            <v>MO-7</v>
          </cell>
          <cell r="C15" t="str">
            <v>Cuadrilla tipo VII - Producción e Instalación Concreto</v>
          </cell>
          <cell r="D15" t="str">
            <v>Hr</v>
          </cell>
          <cell r="E15">
            <v>76434</v>
          </cell>
          <cell r="F15">
            <v>76434</v>
          </cell>
        </row>
        <row r="16">
          <cell r="B16" t="str">
            <v>MO-8</v>
          </cell>
          <cell r="C16" t="str">
            <v>Cuadrilla tipo VIII - Instalación Tubería, Accesorios de Acueducto y Alcantarillado</v>
          </cell>
          <cell r="D16" t="str">
            <v>Hr</v>
          </cell>
          <cell r="E16">
            <v>24737</v>
          </cell>
          <cell r="F16">
            <v>24737</v>
          </cell>
        </row>
        <row r="17">
          <cell r="B17" t="str">
            <v>MO-9</v>
          </cell>
          <cell r="C17" t="str">
            <v>Cuadrilla tipo XV - Instalación equipos mecánicos</v>
          </cell>
          <cell r="D17" t="str">
            <v>Hr</v>
          </cell>
          <cell r="E17">
            <v>103534</v>
          </cell>
          <cell r="F17">
            <v>103534</v>
          </cell>
        </row>
        <row r="18">
          <cell r="B18" t="str">
            <v>MO-10</v>
          </cell>
          <cell r="C18" t="str">
            <v>Cuadrilla tipo XV - Instalación estructura metálica (Soldadura)</v>
          </cell>
          <cell r="D18" t="str">
            <v>Hr</v>
          </cell>
          <cell r="E18">
            <v>23625</v>
          </cell>
          <cell r="F18">
            <v>23625</v>
          </cell>
        </row>
        <row r="19">
          <cell r="B19" t="str">
            <v>MO-11</v>
          </cell>
          <cell r="C19" t="str">
            <v xml:space="preserve">Cuadrilla tipo VIII - Instalación Tubería, Accesorios de gas natural </v>
          </cell>
          <cell r="D19" t="str">
            <v>Hr</v>
          </cell>
          <cell r="E19">
            <v>22500</v>
          </cell>
          <cell r="F19">
            <v>22500</v>
          </cell>
        </row>
        <row r="20">
          <cell r="B20">
            <v>2</v>
          </cell>
          <cell r="C20" t="str">
            <v xml:space="preserve">MATERIALES SEÑALIZACIÓN </v>
          </cell>
        </row>
        <row r="21">
          <cell r="B21" t="str">
            <v>MS-1</v>
          </cell>
          <cell r="C21" t="str">
            <v>Valla General del Proyecto (4.0x2.0 Mt)</v>
          </cell>
          <cell r="D21" t="str">
            <v>un</v>
          </cell>
          <cell r="E21">
            <v>370000</v>
          </cell>
          <cell r="F21">
            <v>488744.1</v>
          </cell>
        </row>
        <row r="22">
          <cell r="B22" t="str">
            <v>MS-2</v>
          </cell>
          <cell r="C22" t="str">
            <v>Torrecilla para apoyo de Valla General</v>
          </cell>
          <cell r="D22" t="str">
            <v>Un</v>
          </cell>
          <cell r="E22">
            <v>60000</v>
          </cell>
          <cell r="F22">
            <v>79255.8</v>
          </cell>
        </row>
        <row r="23">
          <cell r="B23" t="str">
            <v>MS-3</v>
          </cell>
          <cell r="C23" t="str">
            <v>Valla Informativa pintada (1.0 x 0.6 Mt)</v>
          </cell>
          <cell r="D23" t="str">
            <v>m2</v>
          </cell>
          <cell r="E23">
            <v>70000</v>
          </cell>
          <cell r="F23">
            <v>92465.1</v>
          </cell>
        </row>
        <row r="24">
          <cell r="B24" t="str">
            <v>MS-4</v>
          </cell>
          <cell r="C24" t="str">
            <v>Señal Preventiva/Reglamentaria</v>
          </cell>
          <cell r="D24" t="str">
            <v>Un</v>
          </cell>
          <cell r="E24">
            <v>120000</v>
          </cell>
          <cell r="F24">
            <v>158511.6</v>
          </cell>
        </row>
        <row r="25">
          <cell r="B25" t="str">
            <v>MS-5</v>
          </cell>
          <cell r="C25" t="str">
            <v>Valla Informativa tipo Trípode</v>
          </cell>
          <cell r="D25" t="str">
            <v>Un</v>
          </cell>
          <cell r="E25">
            <v>180000</v>
          </cell>
          <cell r="F25">
            <v>237767.4</v>
          </cell>
        </row>
        <row r="26">
          <cell r="B26" t="str">
            <v>MS-6</v>
          </cell>
          <cell r="C26" t="str">
            <v>Delineador Tubular Plástico</v>
          </cell>
          <cell r="D26" t="str">
            <v>Un</v>
          </cell>
          <cell r="E26">
            <v>30000</v>
          </cell>
          <cell r="F26">
            <v>39627.9</v>
          </cell>
        </row>
        <row r="27">
          <cell r="B27" t="str">
            <v>MS-7</v>
          </cell>
          <cell r="C27" t="str">
            <v>Malla para cerramiento en Yute H= 2.10 m</v>
          </cell>
          <cell r="D27" t="str">
            <v>ml</v>
          </cell>
          <cell r="E27">
            <v>2784</v>
          </cell>
          <cell r="F27">
            <v>3677.4691200000002</v>
          </cell>
        </row>
        <row r="28">
          <cell r="B28" t="str">
            <v>MS-8</v>
          </cell>
          <cell r="C28" t="str">
            <v xml:space="preserve">Cinta Reflectiva de Seguridad </v>
          </cell>
          <cell r="D28" t="str">
            <v>ml</v>
          </cell>
          <cell r="E28">
            <v>80</v>
          </cell>
          <cell r="F28">
            <v>105.67440000000001</v>
          </cell>
        </row>
        <row r="29">
          <cell r="B29" t="str">
            <v>MS-9</v>
          </cell>
          <cell r="C29" t="str">
            <v>Materiales Varios</v>
          </cell>
          <cell r="D29" t="str">
            <v>Gr</v>
          </cell>
          <cell r="E29">
            <v>1600</v>
          </cell>
          <cell r="F29">
            <v>2113.4879999999998</v>
          </cell>
        </row>
        <row r="30">
          <cell r="B30" t="str">
            <v>MS-10</v>
          </cell>
          <cell r="C30" t="str">
            <v>Acarreo interno</v>
          </cell>
          <cell r="D30" t="str">
            <v>m3</v>
          </cell>
          <cell r="E30">
            <v>782</v>
          </cell>
          <cell r="F30">
            <v>1032.9672600000001</v>
          </cell>
        </row>
        <row r="31">
          <cell r="B31" t="str">
            <v>MS-11</v>
          </cell>
          <cell r="C31" t="str">
            <v xml:space="preserve">Cinta de demarcación </v>
          </cell>
          <cell r="D31" t="str">
            <v>ml</v>
          </cell>
          <cell r="E31">
            <v>57</v>
          </cell>
          <cell r="F31">
            <v>75.29301000000001</v>
          </cell>
        </row>
        <row r="32">
          <cell r="B32">
            <v>3</v>
          </cell>
          <cell r="C32" t="str">
            <v>HERRAMIENTA MENOR</v>
          </cell>
        </row>
        <row r="33">
          <cell r="B33" t="str">
            <v>HM-1</v>
          </cell>
          <cell r="C33" t="str">
            <v>Herramienta Menor General</v>
          </cell>
          <cell r="D33" t="str">
            <v>Un</v>
          </cell>
          <cell r="E33">
            <v>1500</v>
          </cell>
          <cell r="F33">
            <v>1981.395</v>
          </cell>
        </row>
        <row r="34">
          <cell r="B34" t="str">
            <v>HM-2</v>
          </cell>
          <cell r="C34" t="str">
            <v>Pala con cabo</v>
          </cell>
          <cell r="D34" t="str">
            <v>Un</v>
          </cell>
          <cell r="E34">
            <v>10371</v>
          </cell>
          <cell r="F34">
            <v>13699.365030000001</v>
          </cell>
        </row>
        <row r="35">
          <cell r="B35" t="str">
            <v>HM-3</v>
          </cell>
          <cell r="C35" t="str">
            <v>Pica con cabo</v>
          </cell>
          <cell r="D35" t="str">
            <v>Un</v>
          </cell>
          <cell r="E35">
            <v>16200</v>
          </cell>
          <cell r="F35">
            <v>21399.065999999999</v>
          </cell>
        </row>
        <row r="36">
          <cell r="B36" t="str">
            <v>HM-4</v>
          </cell>
          <cell r="C36" t="str">
            <v>Palín con cabo</v>
          </cell>
          <cell r="D36" t="str">
            <v>Un</v>
          </cell>
          <cell r="E36">
            <v>11200</v>
          </cell>
          <cell r="F36">
            <v>14794.415999999999</v>
          </cell>
        </row>
        <row r="37">
          <cell r="B37" t="str">
            <v>HM-5</v>
          </cell>
          <cell r="C37" t="str">
            <v>Balde plástico</v>
          </cell>
          <cell r="D37" t="str">
            <v>Un</v>
          </cell>
          <cell r="E37">
            <v>1800</v>
          </cell>
          <cell r="F37">
            <v>2377.674</v>
          </cell>
        </row>
        <row r="38">
          <cell r="B38" t="str">
            <v>HM-6</v>
          </cell>
          <cell r="C38" t="str">
            <v>Carreta Buggy Liviana</v>
          </cell>
          <cell r="D38" t="str">
            <v>Un</v>
          </cell>
          <cell r="E38">
            <v>137600</v>
          </cell>
          <cell r="F38">
            <v>181759.96799999999</v>
          </cell>
        </row>
        <row r="39">
          <cell r="B39" t="str">
            <v>HM-7</v>
          </cell>
          <cell r="C39" t="str">
            <v>Almadana 10 Lb</v>
          </cell>
          <cell r="D39" t="str">
            <v>Un</v>
          </cell>
          <cell r="E39">
            <v>28610</v>
          </cell>
          <cell r="F39">
            <v>37791.8073</v>
          </cell>
        </row>
        <row r="40">
          <cell r="B40" t="str">
            <v>HM-8</v>
          </cell>
          <cell r="C40" t="str">
            <v>Barra Metálica 14 Lb</v>
          </cell>
          <cell r="D40" t="str">
            <v>Un</v>
          </cell>
          <cell r="E40">
            <v>34660</v>
          </cell>
          <cell r="F40">
            <v>45783.433799999999</v>
          </cell>
        </row>
        <row r="41">
          <cell r="B41" t="str">
            <v>HM-9</v>
          </cell>
          <cell r="C41" t="str">
            <v>Manila de 1/2" para Excavación</v>
          </cell>
          <cell r="D41" t="str">
            <v>ml</v>
          </cell>
          <cell r="E41">
            <v>1100</v>
          </cell>
          <cell r="F41">
            <v>1453.0229999999999</v>
          </cell>
        </row>
        <row r="42">
          <cell r="B42" t="str">
            <v>HM-10</v>
          </cell>
          <cell r="C42" t="str">
            <v>Explosivos para Excavación</v>
          </cell>
          <cell r="D42" t="str">
            <v>Kg</v>
          </cell>
          <cell r="E42">
            <v>28500</v>
          </cell>
          <cell r="F42">
            <v>37646.504999999997</v>
          </cell>
        </row>
        <row r="43">
          <cell r="B43">
            <v>4</v>
          </cell>
          <cell r="C43" t="str">
            <v>IMPLEMENTOS DOTACIÓN DEL PERSONAL</v>
          </cell>
        </row>
        <row r="44">
          <cell r="B44" t="str">
            <v>DP-1</v>
          </cell>
          <cell r="C44" t="str">
            <v>Casco normatizado tipo común</v>
          </cell>
          <cell r="D44" t="str">
            <v>Un</v>
          </cell>
          <cell r="E44">
            <v>10000</v>
          </cell>
          <cell r="F44">
            <v>13209.3</v>
          </cell>
        </row>
        <row r="45">
          <cell r="B45" t="str">
            <v>DP-2</v>
          </cell>
          <cell r="C45" t="str">
            <v>Casco normatizado tipo Ingeniero</v>
          </cell>
          <cell r="D45" t="str">
            <v>Un</v>
          </cell>
          <cell r="E45">
            <v>20000</v>
          </cell>
          <cell r="F45">
            <v>26418.6</v>
          </cell>
        </row>
        <row r="46">
          <cell r="B46" t="str">
            <v>DP-3</v>
          </cell>
          <cell r="C46" t="str">
            <v>Chaleco Reflectivo marcado</v>
          </cell>
          <cell r="D46" t="str">
            <v>Un</v>
          </cell>
          <cell r="E46">
            <v>15600</v>
          </cell>
          <cell r="F46">
            <v>20606.508000000002</v>
          </cell>
        </row>
        <row r="47">
          <cell r="B47" t="str">
            <v>DP-4</v>
          </cell>
          <cell r="C47" t="str">
            <v>Guantes de Caucho extra-largos</v>
          </cell>
          <cell r="D47" t="str">
            <v>Un</v>
          </cell>
          <cell r="E47">
            <v>19720</v>
          </cell>
          <cell r="F47">
            <v>26048.739600000001</v>
          </cell>
        </row>
        <row r="48">
          <cell r="B48" t="str">
            <v>DP-5</v>
          </cell>
          <cell r="C48" t="str">
            <v>Tapones para protección de Oídos</v>
          </cell>
          <cell r="D48" t="str">
            <v>Un</v>
          </cell>
          <cell r="E48">
            <v>4900</v>
          </cell>
          <cell r="F48">
            <v>6472.5569999999998</v>
          </cell>
        </row>
        <row r="49">
          <cell r="B49" t="str">
            <v>DP-6</v>
          </cell>
          <cell r="C49" t="str">
            <v>Mascarilla para protección respiratoria</v>
          </cell>
          <cell r="D49" t="str">
            <v>Un</v>
          </cell>
          <cell r="E49">
            <v>5150</v>
          </cell>
          <cell r="F49">
            <v>6802.7894999999999</v>
          </cell>
        </row>
        <row r="50">
          <cell r="B50" t="str">
            <v>DP-7</v>
          </cell>
          <cell r="C50" t="str">
            <v>Gafas policarbonato para protección de ojos</v>
          </cell>
          <cell r="D50" t="str">
            <v>Un</v>
          </cell>
          <cell r="E50">
            <v>9000</v>
          </cell>
          <cell r="F50">
            <v>11888.37</v>
          </cell>
        </row>
        <row r="51">
          <cell r="B51" t="str">
            <v>DP-8</v>
          </cell>
          <cell r="C51" t="str">
            <v>Botas de caucho</v>
          </cell>
          <cell r="D51" t="str">
            <v>Un</v>
          </cell>
          <cell r="E51">
            <v>16800</v>
          </cell>
          <cell r="F51">
            <v>22191.624</v>
          </cell>
        </row>
        <row r="52">
          <cell r="B52" t="str">
            <v>DP-9</v>
          </cell>
          <cell r="C52" t="str">
            <v>Arneses (incluye slinga)</v>
          </cell>
          <cell r="D52" t="str">
            <v>Un</v>
          </cell>
          <cell r="E52">
            <v>383000</v>
          </cell>
          <cell r="F52">
            <v>505916.19</v>
          </cell>
        </row>
        <row r="53">
          <cell r="B53" t="str">
            <v>DP-10</v>
          </cell>
          <cell r="C53" t="str">
            <v>Botiquín</v>
          </cell>
          <cell r="D53" t="str">
            <v>Un</v>
          </cell>
          <cell r="E53">
            <v>63000</v>
          </cell>
          <cell r="F53">
            <v>83218.59</v>
          </cell>
        </row>
        <row r="54">
          <cell r="B54" t="str">
            <v>DP-11</v>
          </cell>
          <cell r="C54" t="str">
            <v xml:space="preserve">Camilla </v>
          </cell>
          <cell r="D54" t="str">
            <v>Un</v>
          </cell>
          <cell r="E54">
            <v>300000</v>
          </cell>
          <cell r="F54">
            <v>396279</v>
          </cell>
        </row>
        <row r="55">
          <cell r="B55">
            <v>5</v>
          </cell>
          <cell r="C55" t="str">
            <v>MATERIALES PARA CONCRETOS Y MORTEROS</v>
          </cell>
        </row>
        <row r="56">
          <cell r="B56" t="str">
            <v>MC-1</v>
          </cell>
          <cell r="C56" t="str">
            <v>Agua para Concretos</v>
          </cell>
          <cell r="D56" t="str">
            <v>m3</v>
          </cell>
          <cell r="E56">
            <v>25000</v>
          </cell>
          <cell r="F56">
            <v>25000</v>
          </cell>
        </row>
        <row r="57">
          <cell r="B57" t="str">
            <v>MC-2</v>
          </cell>
          <cell r="C57" t="str">
            <v>Cemento Portland gris tipo 1 x 50 Kg Puesto en obra</v>
          </cell>
          <cell r="D57" t="str">
            <v>Kg</v>
          </cell>
          <cell r="E57">
            <v>700</v>
          </cell>
          <cell r="F57">
            <v>520</v>
          </cell>
        </row>
        <row r="58">
          <cell r="B58" t="str">
            <v>MC-3</v>
          </cell>
          <cell r="C58" t="str">
            <v>Arena de Río lavada para Concreto</v>
          </cell>
          <cell r="D58" t="str">
            <v>m3</v>
          </cell>
          <cell r="E58">
            <v>66000</v>
          </cell>
          <cell r="F58">
            <v>120000</v>
          </cell>
        </row>
        <row r="59">
          <cell r="B59" t="str">
            <v>MC-4</v>
          </cell>
          <cell r="C59" t="str">
            <v>Gravilla de Río lavada para Concreto</v>
          </cell>
          <cell r="D59" t="str">
            <v>m3</v>
          </cell>
          <cell r="E59">
            <v>66000</v>
          </cell>
          <cell r="F59">
            <v>125000</v>
          </cell>
        </row>
        <row r="60">
          <cell r="B60" t="str">
            <v>MC-5</v>
          </cell>
          <cell r="C60" t="str">
            <v>Triturado</v>
          </cell>
          <cell r="D60" t="str">
            <v>m3</v>
          </cell>
          <cell r="E60">
            <v>44500</v>
          </cell>
          <cell r="F60">
            <v>44500</v>
          </cell>
        </row>
        <row r="61">
          <cell r="B61" t="str">
            <v>MC-6</v>
          </cell>
          <cell r="C61" t="str">
            <v>Arena</v>
          </cell>
          <cell r="D61" t="str">
            <v>m3</v>
          </cell>
          <cell r="E61">
            <v>50000</v>
          </cell>
          <cell r="F61">
            <v>110000</v>
          </cell>
        </row>
        <row r="62">
          <cell r="B62" t="str">
            <v>MC-7</v>
          </cell>
          <cell r="C62" t="str">
            <v>Piedra de mano para Ciclópeo/Gavión</v>
          </cell>
          <cell r="D62" t="str">
            <v>m3</v>
          </cell>
          <cell r="E62">
            <v>75000</v>
          </cell>
          <cell r="F62">
            <v>99069.75</v>
          </cell>
        </row>
        <row r="63">
          <cell r="B63" t="str">
            <v>MC-8</v>
          </cell>
          <cell r="C63" t="str">
            <v>Sucio de Río para Afirmados</v>
          </cell>
          <cell r="D63" t="str">
            <v>m3</v>
          </cell>
          <cell r="E63">
            <v>48000</v>
          </cell>
          <cell r="F63">
            <v>63404.639999999999</v>
          </cell>
        </row>
        <row r="64">
          <cell r="B64" t="str">
            <v>MC-9</v>
          </cell>
          <cell r="C64" t="str">
            <v>Afirmado Norma INVIAS</v>
          </cell>
          <cell r="D64" t="str">
            <v>m3</v>
          </cell>
          <cell r="E64">
            <v>50000</v>
          </cell>
          <cell r="F64">
            <v>66046.5</v>
          </cell>
        </row>
        <row r="65">
          <cell r="B65" t="str">
            <v>MC-10</v>
          </cell>
          <cell r="C65" t="str">
            <v>Recebo tipo El Faro</v>
          </cell>
          <cell r="D65" t="str">
            <v>m3</v>
          </cell>
          <cell r="E65">
            <v>33000</v>
          </cell>
          <cell r="F65">
            <v>43590.69</v>
          </cell>
        </row>
        <row r="66">
          <cell r="B66" t="str">
            <v>MC-11</v>
          </cell>
          <cell r="C66" t="str">
            <v xml:space="preserve">Subbase Seleccionada </v>
          </cell>
          <cell r="D66" t="str">
            <v>m3</v>
          </cell>
          <cell r="E66">
            <v>60000</v>
          </cell>
          <cell r="F66">
            <v>79255.8</v>
          </cell>
        </row>
        <row r="67">
          <cell r="B67" t="str">
            <v>MC-12</v>
          </cell>
          <cell r="C67" t="str">
            <v>Base triturada tipo Invías</v>
          </cell>
          <cell r="D67" t="str">
            <v>m3</v>
          </cell>
          <cell r="E67">
            <v>50000</v>
          </cell>
          <cell r="F67">
            <v>66046.5</v>
          </cell>
        </row>
        <row r="68">
          <cell r="B68" t="str">
            <v>MC-13</v>
          </cell>
          <cell r="C68" t="str">
            <v>Base en Relleno Fluído tipo B60</v>
          </cell>
          <cell r="D68" t="str">
            <v>m3</v>
          </cell>
          <cell r="E68">
            <v>238960</v>
          </cell>
          <cell r="F68">
            <v>315649.43280000001</v>
          </cell>
        </row>
        <row r="69">
          <cell r="B69" t="str">
            <v>MC-14</v>
          </cell>
          <cell r="C69" t="str">
            <v>Material Común (Tierra) de Cantera de Préstamo p/Relleno</v>
          </cell>
          <cell r="D69" t="str">
            <v>m3 suelto</v>
          </cell>
          <cell r="E69">
            <v>12000</v>
          </cell>
          <cell r="F69">
            <v>15851.16</v>
          </cell>
        </row>
        <row r="70">
          <cell r="B70" t="str">
            <v>MC-15</v>
          </cell>
          <cell r="C70" t="str">
            <v>Material granular para Subdrén</v>
          </cell>
          <cell r="D70" t="str">
            <v>m3</v>
          </cell>
          <cell r="E70">
            <v>42000</v>
          </cell>
          <cell r="F70">
            <v>55479.06</v>
          </cell>
        </row>
        <row r="71">
          <cell r="B71" t="str">
            <v>MC-16</v>
          </cell>
          <cell r="C71" t="str">
            <v>Arena lavada y clasificada para Base de Adoquines</v>
          </cell>
          <cell r="D71" t="str">
            <v>m3</v>
          </cell>
          <cell r="E71">
            <v>30000</v>
          </cell>
          <cell r="F71">
            <v>39627.9</v>
          </cell>
        </row>
        <row r="72">
          <cell r="B72" t="str">
            <v>MC-17</v>
          </cell>
          <cell r="C72" t="str">
            <v>Arena delgada clasificada seca para Sello de Juntas</v>
          </cell>
          <cell r="D72" t="str">
            <v>m3</v>
          </cell>
          <cell r="E72">
            <v>30000</v>
          </cell>
          <cell r="F72">
            <v>39627.9</v>
          </cell>
        </row>
        <row r="73">
          <cell r="B73" t="str">
            <v>MC-18</v>
          </cell>
          <cell r="C73" t="str">
            <v>Curador para Concreto tipo Antisol blanco</v>
          </cell>
          <cell r="D73" t="str">
            <v>Kg</v>
          </cell>
          <cell r="E73">
            <v>6890.4</v>
          </cell>
          <cell r="F73">
            <v>9101.7360719999997</v>
          </cell>
        </row>
        <row r="74">
          <cell r="B74" t="str">
            <v>MC-19</v>
          </cell>
          <cell r="C74" t="str">
            <v>Acelerante concreto tipo SIKASET L  x 5 Kg o similar</v>
          </cell>
          <cell r="D74" t="str">
            <v>Unidad</v>
          </cell>
          <cell r="E74">
            <v>32189.999999999996</v>
          </cell>
          <cell r="F74">
            <v>42520.736700000001</v>
          </cell>
        </row>
        <row r="75">
          <cell r="B75" t="str">
            <v>MC-21</v>
          </cell>
          <cell r="C75" t="str">
            <v xml:space="preserve">Concreto hidráulico para pavimento MR 42 KG/CM2 </v>
          </cell>
          <cell r="D75" t="str">
            <v>m3</v>
          </cell>
          <cell r="E75">
            <v>410831</v>
          </cell>
          <cell r="F75">
            <v>484759</v>
          </cell>
        </row>
        <row r="76">
          <cell r="B76" t="str">
            <v>MC-22</v>
          </cell>
          <cell r="C76" t="str">
            <v xml:space="preserve">Concreto MR 45 KG/CM2 - MATERIAL CANTERA LA VIRGEN </v>
          </cell>
          <cell r="D76" t="str">
            <v>m3</v>
          </cell>
          <cell r="E76">
            <v>446230</v>
          </cell>
          <cell r="F76">
            <v>589438.59389999998</v>
          </cell>
        </row>
        <row r="77">
          <cell r="B77" t="str">
            <v>MC-23</v>
          </cell>
          <cell r="C77" t="str">
            <v>Concreto  (21Mpa) Producido en Obra</v>
          </cell>
          <cell r="D77" t="str">
            <v>m3</v>
          </cell>
          <cell r="E77">
            <v>400132</v>
          </cell>
          <cell r="F77">
            <v>429110</v>
          </cell>
        </row>
        <row r="78">
          <cell r="B78" t="str">
            <v>MC-24</v>
          </cell>
          <cell r="C78" t="str">
            <v>Concreto ClaseD 210 Kg/cm2</v>
          </cell>
          <cell r="D78" t="str">
            <v>m3</v>
          </cell>
          <cell r="E78">
            <v>375500</v>
          </cell>
          <cell r="F78">
            <v>496009.21500000003</v>
          </cell>
        </row>
        <row r="79">
          <cell r="B79" t="str">
            <v>MC-25</v>
          </cell>
          <cell r="C79" t="str">
            <v>Concreto Clase I (28Mpa) Producido en Obra</v>
          </cell>
          <cell r="D79" t="str">
            <v>m3</v>
          </cell>
          <cell r="E79">
            <v>480514</v>
          </cell>
          <cell r="F79">
            <v>446660</v>
          </cell>
        </row>
        <row r="80">
          <cell r="B80" t="str">
            <v>MC-26</v>
          </cell>
          <cell r="C80" t="str">
            <v>Concreto (14  Mpa) Producido en Obra</v>
          </cell>
          <cell r="D80" t="str">
            <v>m3</v>
          </cell>
          <cell r="E80">
            <v>315000</v>
          </cell>
          <cell r="F80">
            <v>370160</v>
          </cell>
        </row>
        <row r="81">
          <cell r="B81" t="str">
            <v>MC-27</v>
          </cell>
          <cell r="C81" t="str">
            <v>Concreto (17,5 Mpa) Producido en Obra</v>
          </cell>
          <cell r="D81" t="str">
            <v>m3</v>
          </cell>
          <cell r="E81">
            <v>260000</v>
          </cell>
          <cell r="F81">
            <v>343441.8</v>
          </cell>
        </row>
        <row r="82">
          <cell r="B82" t="str">
            <v>MC-28</v>
          </cell>
          <cell r="C82" t="str">
            <v>Concreto Ciclópeo Clase II (21 Mpa)  Producido en Obra</v>
          </cell>
          <cell r="D82" t="str">
            <v>m3</v>
          </cell>
          <cell r="E82">
            <v>360174</v>
          </cell>
          <cell r="F82">
            <v>475764.64182000002</v>
          </cell>
        </row>
        <row r="83">
          <cell r="B83" t="str">
            <v>MC-29</v>
          </cell>
          <cell r="C83" t="str">
            <v>Concreto 24,5 Mpa Producido en Obra</v>
          </cell>
          <cell r="D83" t="str">
            <v>m3</v>
          </cell>
          <cell r="E83">
            <v>389972</v>
          </cell>
          <cell r="F83">
            <v>515125.71396000002</v>
          </cell>
        </row>
        <row r="84">
          <cell r="B84" t="str">
            <v>MC-30</v>
          </cell>
          <cell r="C84" t="str">
            <v>Mortero 1: 3</v>
          </cell>
          <cell r="D84" t="str">
            <v>m3</v>
          </cell>
          <cell r="E84">
            <v>389942</v>
          </cell>
          <cell r="F84">
            <v>515086.08606000006</v>
          </cell>
        </row>
        <row r="85">
          <cell r="B85" t="str">
            <v>MC-31</v>
          </cell>
          <cell r="C85" t="str">
            <v>Mortero 1: 2</v>
          </cell>
          <cell r="D85" t="str">
            <v>m3</v>
          </cell>
          <cell r="E85">
            <v>491222</v>
          </cell>
          <cell r="F85">
            <v>648869.87645999994</v>
          </cell>
        </row>
        <row r="86">
          <cell r="B86" t="str">
            <v>MC-32</v>
          </cell>
          <cell r="C86" t="str">
            <v>Mortero 1: 5</v>
          </cell>
          <cell r="D86" t="str">
            <v>m3</v>
          </cell>
          <cell r="E86">
            <v>290770</v>
          </cell>
          <cell r="F86">
            <v>384086.8161</v>
          </cell>
        </row>
        <row r="87">
          <cell r="B87" t="str">
            <v>MC-33</v>
          </cell>
          <cell r="C87" t="str">
            <v>Sicaflex 11FC Cartucho x 305 CC</v>
          </cell>
          <cell r="D87" t="str">
            <v>Un</v>
          </cell>
          <cell r="E87">
            <v>24000</v>
          </cell>
          <cell r="F87">
            <v>31702.32</v>
          </cell>
        </row>
        <row r="88">
          <cell r="B88" t="str">
            <v>MC-34</v>
          </cell>
          <cell r="C88" t="str">
            <v>Curador para Concreto tipo Antisol blanco</v>
          </cell>
          <cell r="D88" t="str">
            <v>Kg</v>
          </cell>
          <cell r="E88">
            <v>6890.4</v>
          </cell>
          <cell r="F88">
            <v>9101.7360719999997</v>
          </cell>
        </row>
        <row r="89">
          <cell r="B89" t="str">
            <v>MC-35</v>
          </cell>
          <cell r="C89" t="str">
            <v>Concreto Premezclado Clase I (28 Mpa)</v>
          </cell>
          <cell r="D89" t="str">
            <v>m3</v>
          </cell>
          <cell r="E89">
            <v>298400</v>
          </cell>
          <cell r="F89">
            <v>394165.51199999999</v>
          </cell>
        </row>
        <row r="90">
          <cell r="B90">
            <v>6</v>
          </cell>
          <cell r="C90" t="str">
            <v>ACERO DE REFUERZO</v>
          </cell>
        </row>
        <row r="91">
          <cell r="B91" t="str">
            <v>AR-1</v>
          </cell>
          <cell r="C91" t="str">
            <v>Acero de Refuerzo 1/4" a 3/8" de 420 MPa</v>
          </cell>
          <cell r="D91" t="str">
            <v>Kg</v>
          </cell>
          <cell r="E91">
            <v>5500</v>
          </cell>
          <cell r="F91">
            <v>7265.1149999999998</v>
          </cell>
        </row>
        <row r="92">
          <cell r="B92" t="str">
            <v>AR-2</v>
          </cell>
          <cell r="C92" t="str">
            <v>Acero de Refuerzo 1/2" a 1 1/4" de 420 MPa</v>
          </cell>
          <cell r="D92" t="str">
            <v>Kg</v>
          </cell>
          <cell r="E92">
            <v>3800</v>
          </cell>
          <cell r="F92">
            <v>5019.5339999999997</v>
          </cell>
        </row>
        <row r="93">
          <cell r="B93" t="str">
            <v>AR-3</v>
          </cell>
          <cell r="C93" t="str">
            <v>Acero de Refuerzo 60000 psi</v>
          </cell>
          <cell r="D93" t="str">
            <v>Kg</v>
          </cell>
          <cell r="E93">
            <v>6000</v>
          </cell>
          <cell r="F93">
            <v>7925.58</v>
          </cell>
        </row>
        <row r="94">
          <cell r="B94" t="str">
            <v>AR-4</v>
          </cell>
          <cell r="C94" t="str">
            <v>Alambre de Amarre Cal 18</v>
          </cell>
          <cell r="D94" t="str">
            <v>Kg</v>
          </cell>
          <cell r="E94">
            <v>4000</v>
          </cell>
          <cell r="F94">
            <v>5283.72</v>
          </cell>
        </row>
        <row r="95">
          <cell r="B95" t="str">
            <v>AR-5</v>
          </cell>
          <cell r="C95" t="str">
            <v>Malla Electrosoldada tipo D 084 (15x15 cm x 4 m.m.)</v>
          </cell>
          <cell r="D95" t="str">
            <v>m2</v>
          </cell>
          <cell r="E95">
            <v>4000</v>
          </cell>
          <cell r="F95">
            <v>5283.72</v>
          </cell>
        </row>
        <row r="96">
          <cell r="B96" t="str">
            <v>AR-6</v>
          </cell>
          <cell r="C96" t="str">
            <v>Malla Electrosoldada tipo D 131 (15x15 cm x 5 m.m.)</v>
          </cell>
          <cell r="D96" t="str">
            <v>m2</v>
          </cell>
          <cell r="E96">
            <v>6113</v>
          </cell>
          <cell r="F96">
            <v>8074.8450900000007</v>
          </cell>
        </row>
        <row r="97">
          <cell r="B97" t="str">
            <v>AR-7</v>
          </cell>
          <cell r="C97" t="str">
            <v>Malla Electrosoldada tipo D 188 (15x15 cm x 6 m.m.)</v>
          </cell>
          <cell r="D97" t="str">
            <v>m2</v>
          </cell>
          <cell r="E97">
            <v>8798</v>
          </cell>
          <cell r="F97">
            <v>11621.54214</v>
          </cell>
        </row>
        <row r="98">
          <cell r="B98" t="str">
            <v>AR-8</v>
          </cell>
          <cell r="C98" t="str">
            <v>Malla triple torsión Cal 13 para Gavión (1.0 x 1.0 x 1.0)</v>
          </cell>
          <cell r="D98" t="str">
            <v>Un</v>
          </cell>
          <cell r="E98">
            <v>53274</v>
          </cell>
          <cell r="F98">
            <v>70371.224820000003</v>
          </cell>
        </row>
        <row r="99">
          <cell r="B99" t="str">
            <v>AR-9</v>
          </cell>
          <cell r="C99" t="str">
            <v>Alambre Galvanizado Calibre 10</v>
          </cell>
          <cell r="D99" t="str">
            <v>Kg</v>
          </cell>
          <cell r="E99">
            <v>4100</v>
          </cell>
          <cell r="F99">
            <v>5415.8130000000001</v>
          </cell>
        </row>
        <row r="100">
          <cell r="B100" t="str">
            <v>AR-10</v>
          </cell>
          <cell r="C100" t="str">
            <v>Alambre Galvanizado Calibre 12</v>
          </cell>
          <cell r="D100" t="str">
            <v>Kg</v>
          </cell>
          <cell r="E100">
            <v>4100</v>
          </cell>
          <cell r="F100">
            <v>5415.8130000000001</v>
          </cell>
        </row>
        <row r="101">
          <cell r="B101" t="str">
            <v>AR-11</v>
          </cell>
          <cell r="C101" t="str">
            <v>Alambre Galvanizado Calibre 14</v>
          </cell>
          <cell r="D101" t="str">
            <v>Kg</v>
          </cell>
          <cell r="E101">
            <v>4100</v>
          </cell>
          <cell r="F101">
            <v>5415.8130000000001</v>
          </cell>
        </row>
        <row r="102">
          <cell r="B102" t="str">
            <v>AR-12</v>
          </cell>
          <cell r="C102" t="str">
            <v>Perfil TS (1/2 - 5/16)</v>
          </cell>
          <cell r="D102" t="str">
            <v>Kg</v>
          </cell>
          <cell r="E102">
            <v>4200</v>
          </cell>
          <cell r="F102">
            <v>5547.9059999999999</v>
          </cell>
        </row>
        <row r="103">
          <cell r="B103" t="str">
            <v>AR-13</v>
          </cell>
          <cell r="C103" t="str">
            <v>Anticorrosivo Premium -</v>
          </cell>
          <cell r="D103" t="str">
            <v>Galon</v>
          </cell>
          <cell r="E103">
            <v>50000</v>
          </cell>
          <cell r="F103">
            <v>66046.5</v>
          </cell>
        </row>
        <row r="104">
          <cell r="B104" t="str">
            <v>AR-14</v>
          </cell>
          <cell r="C104" t="str">
            <v xml:space="preserve">Soldadura eléctrica </v>
          </cell>
          <cell r="D104" t="str">
            <v>Kg</v>
          </cell>
          <cell r="E104">
            <v>9000</v>
          </cell>
          <cell r="F104">
            <v>11888.37</v>
          </cell>
        </row>
        <row r="105">
          <cell r="B105" t="str">
            <v>AR-15</v>
          </cell>
          <cell r="C105" t="str">
            <v>Equipo de soldadura</v>
          </cell>
          <cell r="D105" t="str">
            <v>Día</v>
          </cell>
          <cell r="E105">
            <v>27000</v>
          </cell>
          <cell r="F105">
            <v>35665.11</v>
          </cell>
        </row>
        <row r="106">
          <cell r="B106" t="str">
            <v>AR-16</v>
          </cell>
          <cell r="C106" t="str">
            <v>Trasnporte perfiles TS</v>
          </cell>
          <cell r="D106" t="str">
            <v>Día</v>
          </cell>
          <cell r="E106">
            <v>107000</v>
          </cell>
          <cell r="F106">
            <v>141339.51</v>
          </cell>
        </row>
        <row r="107">
          <cell r="B107" t="str">
            <v>AR-17</v>
          </cell>
          <cell r="C107" t="str">
            <v>Acero de Refuerzo 3/8" a 1 1/4" de 420 MPa</v>
          </cell>
          <cell r="D107" t="str">
            <v>Kg</v>
          </cell>
          <cell r="E107">
            <v>3500</v>
          </cell>
          <cell r="F107">
            <v>4623.2550000000001</v>
          </cell>
        </row>
        <row r="108">
          <cell r="B108" t="str">
            <v>AR-18</v>
          </cell>
          <cell r="C108" t="str">
            <v>Varilla en acero de diametro 3/4"</v>
          </cell>
          <cell r="D108" t="str">
            <v>ml</v>
          </cell>
          <cell r="E108">
            <v>5200</v>
          </cell>
          <cell r="F108">
            <v>6868.8360000000002</v>
          </cell>
        </row>
        <row r="109">
          <cell r="B109">
            <v>7</v>
          </cell>
          <cell r="C109" t="str">
            <v xml:space="preserve">SELLOS JUNTAS </v>
          </cell>
        </row>
        <row r="110">
          <cell r="B110" t="str">
            <v>SJ-1</v>
          </cell>
          <cell r="C110" t="str">
            <v>Cinta Pvc V - 10 (10 cm.) p/sellado de Juntas de Concretos</v>
          </cell>
          <cell r="D110" t="str">
            <v>ml</v>
          </cell>
          <cell r="E110">
            <v>10440</v>
          </cell>
          <cell r="F110">
            <v>13790.5092</v>
          </cell>
        </row>
        <row r="111">
          <cell r="B111" t="str">
            <v>SJ-2</v>
          </cell>
          <cell r="C111" t="str">
            <v>Cinta Pvc V - 15 (15 cm.) p/sellado de Juntas de Concretos</v>
          </cell>
          <cell r="D111" t="str">
            <v>ml</v>
          </cell>
          <cell r="E111">
            <v>22272</v>
          </cell>
          <cell r="F111">
            <v>29419.752960000002</v>
          </cell>
        </row>
        <row r="112">
          <cell r="B112" t="str">
            <v>SJ-3</v>
          </cell>
          <cell r="C112" t="str">
            <v>Cinta Pvc V - 22 (22 cm.) p/sellado de Juntas de Concretos</v>
          </cell>
          <cell r="D112" t="str">
            <v>ml</v>
          </cell>
          <cell r="E112">
            <v>33380</v>
          </cell>
          <cell r="F112">
            <v>44092.643400000001</v>
          </cell>
        </row>
        <row r="113">
          <cell r="B113" t="str">
            <v>SJ-4</v>
          </cell>
          <cell r="C113" t="str">
            <v>Trilla de Respaldo para sellado de juntas de pavimento</v>
          </cell>
          <cell r="D113" t="str">
            <v>ml</v>
          </cell>
          <cell r="E113">
            <v>460</v>
          </cell>
          <cell r="F113">
            <v>607.62779999999998</v>
          </cell>
        </row>
        <row r="114">
          <cell r="B114" t="str">
            <v>SJ-5</v>
          </cell>
          <cell r="C114" t="str">
            <v>Compuesto elastomèrico para sellado de juntas de pavimento</v>
          </cell>
          <cell r="D114" t="str">
            <v>ml</v>
          </cell>
          <cell r="E114">
            <v>2600</v>
          </cell>
          <cell r="F114">
            <v>3434.4180000000001</v>
          </cell>
        </row>
        <row r="115">
          <cell r="B115">
            <v>8</v>
          </cell>
          <cell r="C115" t="str">
            <v>PINTURAS</v>
          </cell>
        </row>
        <row r="116">
          <cell r="B116" t="str">
            <v>P-1</v>
          </cell>
          <cell r="C116" t="str">
            <v>Pintura Asfáltica R 190 para Protección de Malla de Gavión</v>
          </cell>
          <cell r="D116" t="str">
            <v>Galón</v>
          </cell>
          <cell r="E116">
            <v>20000</v>
          </cell>
          <cell r="F116">
            <v>26418.6</v>
          </cell>
        </row>
        <row r="117">
          <cell r="B117" t="str">
            <v>P-2</v>
          </cell>
          <cell r="C117" t="str">
            <v>Carburo</v>
          </cell>
          <cell r="D117" t="str">
            <v>Kg</v>
          </cell>
          <cell r="E117">
            <v>300</v>
          </cell>
          <cell r="F117">
            <v>396.279</v>
          </cell>
        </row>
        <row r="118">
          <cell r="B118" t="str">
            <v>P-3</v>
          </cell>
          <cell r="C118" t="str">
            <v>Pintura en aceite</v>
          </cell>
          <cell r="D118" t="str">
            <v>Galón</v>
          </cell>
          <cell r="E118">
            <v>55500</v>
          </cell>
          <cell r="F118">
            <v>73311.615000000005</v>
          </cell>
        </row>
        <row r="119">
          <cell r="B119" t="str">
            <v>P-4</v>
          </cell>
          <cell r="C119" t="str">
            <v>Estuco y Pintura de Fachadas (3 Manos)</v>
          </cell>
          <cell r="D119" t="str">
            <v>m2</v>
          </cell>
          <cell r="E119">
            <v>9500</v>
          </cell>
          <cell r="F119">
            <v>12548.835000000001</v>
          </cell>
        </row>
        <row r="120">
          <cell r="B120" t="str">
            <v>P-5</v>
          </cell>
          <cell r="C120" t="str">
            <v>Pintura de Bajantes de Aguas Lluvias de Fachada</v>
          </cell>
          <cell r="D120" t="str">
            <v>ml</v>
          </cell>
          <cell r="E120">
            <v>3000</v>
          </cell>
          <cell r="F120">
            <v>3962.79</v>
          </cell>
        </row>
        <row r="121">
          <cell r="B121" t="str">
            <v>P-6</v>
          </cell>
          <cell r="C121" t="str">
            <v>Pintura tipo Tráfico</v>
          </cell>
          <cell r="D121" t="str">
            <v>Galón</v>
          </cell>
          <cell r="E121">
            <v>65000</v>
          </cell>
          <cell r="F121">
            <v>85860.45</v>
          </cell>
        </row>
        <row r="122">
          <cell r="B122" t="str">
            <v>P-7</v>
          </cell>
          <cell r="C122" t="str">
            <v>Wash primer</v>
          </cell>
          <cell r="D122" t="str">
            <v>1/4 Galón</v>
          </cell>
          <cell r="E122">
            <v>33800</v>
          </cell>
          <cell r="F122">
            <v>44647.434000000001</v>
          </cell>
        </row>
        <row r="123">
          <cell r="B123" t="str">
            <v>P-8</v>
          </cell>
          <cell r="C123" t="str">
            <v>Pintura amarilla</v>
          </cell>
          <cell r="D123" t="str">
            <v>Galón</v>
          </cell>
          <cell r="E123">
            <v>64300</v>
          </cell>
          <cell r="F123">
            <v>84935.798999999999</v>
          </cell>
        </row>
        <row r="124">
          <cell r="B124" t="str">
            <v>P-9</v>
          </cell>
          <cell r="C124" t="str">
            <v>Pintura Naranja/Blanco</v>
          </cell>
          <cell r="D124" t="str">
            <v>ml</v>
          </cell>
          <cell r="E124">
            <v>5000</v>
          </cell>
          <cell r="F124">
            <v>6604.65</v>
          </cell>
        </row>
        <row r="125">
          <cell r="B125" t="str">
            <v>P-10</v>
          </cell>
          <cell r="C125" t="str">
            <v>Pintura Anticorrosiva</v>
          </cell>
          <cell r="D125" t="str">
            <v>Galón</v>
          </cell>
          <cell r="E125">
            <v>31800</v>
          </cell>
          <cell r="F125">
            <v>42005.574000000001</v>
          </cell>
        </row>
        <row r="126">
          <cell r="B126">
            <v>9</v>
          </cell>
          <cell r="C126" t="str">
            <v xml:space="preserve">MATERIALES PARA DRENES </v>
          </cell>
          <cell r="F126">
            <v>0</v>
          </cell>
        </row>
        <row r="127">
          <cell r="B127" t="str">
            <v>MD-1</v>
          </cell>
          <cell r="C127" t="str">
            <v>Geotextil No tejido 1600</v>
          </cell>
          <cell r="D127" t="str">
            <v>m2</v>
          </cell>
          <cell r="E127">
            <v>6603</v>
          </cell>
          <cell r="F127">
            <v>8722.1007900000004</v>
          </cell>
        </row>
        <row r="128">
          <cell r="B128" t="str">
            <v>MD-2</v>
          </cell>
          <cell r="C128" t="str">
            <v>Geotextil No tejido  2000</v>
          </cell>
          <cell r="D128" t="str">
            <v>m2</v>
          </cell>
          <cell r="E128">
            <v>3877</v>
          </cell>
          <cell r="F128">
            <v>5121.2456099999999</v>
          </cell>
        </row>
        <row r="129">
          <cell r="B129" t="str">
            <v>MD-3</v>
          </cell>
          <cell r="C129" t="str">
            <v>Tubería Pvc para Subdrén de 100 m.m.(Sin filtro)</v>
          </cell>
          <cell r="D129" t="str">
            <v>ml</v>
          </cell>
          <cell r="E129">
            <v>24952</v>
          </cell>
          <cell r="F129">
            <v>32959.845359999999</v>
          </cell>
        </row>
        <row r="130">
          <cell r="B130" t="str">
            <v>MD-4</v>
          </cell>
          <cell r="C130" t="str">
            <v>Tubería Pvc para Subdrén de 65 mm (Sin filtro)</v>
          </cell>
          <cell r="D130" t="str">
            <v>ml</v>
          </cell>
          <cell r="E130">
            <v>12351</v>
          </cell>
          <cell r="F130">
            <v>16314.806430000001</v>
          </cell>
        </row>
        <row r="131">
          <cell r="B131" t="str">
            <v>MD-5</v>
          </cell>
          <cell r="C131" t="str">
            <v>Geotextil No tejido 3000</v>
          </cell>
          <cell r="D131" t="str">
            <v>m2</v>
          </cell>
          <cell r="E131">
            <v>3100</v>
          </cell>
          <cell r="F131">
            <v>4094.8829999999998</v>
          </cell>
        </row>
        <row r="132">
          <cell r="B132">
            <v>10</v>
          </cell>
          <cell r="C132" t="str">
            <v>ENSAYOS DE LABORATORIO</v>
          </cell>
        </row>
        <row r="133">
          <cell r="B133" t="str">
            <v>EL-1</v>
          </cell>
          <cell r="C133" t="str">
            <v>Ensayo de Granulometría de Material para Relleno</v>
          </cell>
          <cell r="D133" t="str">
            <v>Un</v>
          </cell>
          <cell r="E133">
            <v>40000</v>
          </cell>
          <cell r="F133">
            <v>52837.2</v>
          </cell>
        </row>
        <row r="134">
          <cell r="B134" t="str">
            <v>EL-2</v>
          </cell>
          <cell r="C134" t="str">
            <v>Ensayo de Próctor Modificado para Material de Relleno</v>
          </cell>
          <cell r="D134" t="str">
            <v>Un</v>
          </cell>
          <cell r="E134">
            <v>45000</v>
          </cell>
          <cell r="F134">
            <v>59441.85</v>
          </cell>
        </row>
        <row r="135">
          <cell r="B135" t="str">
            <v>EL-3</v>
          </cell>
          <cell r="C135" t="str">
            <v>Ensayo de Porcentaje de Caras Fracturadas</v>
          </cell>
          <cell r="D135" t="str">
            <v>Un</v>
          </cell>
          <cell r="E135">
            <v>20000</v>
          </cell>
          <cell r="F135">
            <v>26418.6</v>
          </cell>
        </row>
        <row r="136">
          <cell r="B136" t="str">
            <v>EL-4</v>
          </cell>
          <cell r="C136" t="str">
            <v>Ensayo de Densidad en campo p/Compactación de Relleno</v>
          </cell>
          <cell r="D136" t="str">
            <v>Un</v>
          </cell>
          <cell r="E136">
            <v>26000</v>
          </cell>
          <cell r="F136">
            <v>34344.18</v>
          </cell>
        </row>
        <row r="137">
          <cell r="B137" t="str">
            <v>EL-5</v>
          </cell>
          <cell r="C137" t="str">
            <v>Ensayo de Desgaste en Máquina de los Angeles</v>
          </cell>
          <cell r="D137" t="str">
            <v>Un</v>
          </cell>
          <cell r="E137">
            <v>45000</v>
          </cell>
          <cell r="F137">
            <v>59441.85</v>
          </cell>
        </row>
        <row r="138">
          <cell r="B138" t="str">
            <v>EL-6</v>
          </cell>
          <cell r="C138" t="str">
            <v>Ensayo de Límites de Atterberg</v>
          </cell>
          <cell r="D138" t="str">
            <v>Un</v>
          </cell>
          <cell r="E138">
            <v>20000</v>
          </cell>
          <cell r="F138">
            <v>26418.6</v>
          </cell>
        </row>
        <row r="139">
          <cell r="B139" t="str">
            <v>EL-7</v>
          </cell>
          <cell r="C139" t="str">
            <v>Ensayo de Resistencia a la Compresión del Concreto</v>
          </cell>
          <cell r="D139" t="str">
            <v>Un</v>
          </cell>
          <cell r="E139">
            <v>5421</v>
          </cell>
          <cell r="F139">
            <v>7160.7615299999998</v>
          </cell>
        </row>
        <row r="140">
          <cell r="B140" t="str">
            <v>EL-8</v>
          </cell>
          <cell r="C140" t="str">
            <v>Ensayo de Resistencia a la Flexión del Concreto</v>
          </cell>
          <cell r="D140" t="str">
            <v>Un</v>
          </cell>
          <cell r="E140">
            <v>10000</v>
          </cell>
          <cell r="F140">
            <v>13209.3</v>
          </cell>
        </row>
        <row r="141">
          <cell r="B141">
            <v>11</v>
          </cell>
          <cell r="C141" t="str">
            <v>ALQUILER EQUIPO</v>
          </cell>
        </row>
        <row r="142">
          <cell r="B142" t="str">
            <v>AE-1</v>
          </cell>
          <cell r="C142" t="str">
            <v>Alquiler de VibroCompactador tipo Canguro</v>
          </cell>
          <cell r="D142" t="str">
            <v>Día</v>
          </cell>
          <cell r="E142">
            <v>40600</v>
          </cell>
          <cell r="F142">
            <v>53629.758000000002</v>
          </cell>
        </row>
        <row r="143">
          <cell r="B143" t="str">
            <v>AE-2</v>
          </cell>
          <cell r="C143" t="str">
            <v>Alquiler de Vibrocompactador tipo Rana</v>
          </cell>
          <cell r="D143" t="str">
            <v>Día</v>
          </cell>
          <cell r="E143">
            <v>35000</v>
          </cell>
          <cell r="F143">
            <v>46232.55</v>
          </cell>
        </row>
        <row r="144">
          <cell r="B144" t="str">
            <v>AE-3</v>
          </cell>
          <cell r="C144" t="str">
            <v>Alquiler de Vibrocompactador tipo Benitín (700 Kg)</v>
          </cell>
          <cell r="D144" t="str">
            <v>Hora</v>
          </cell>
          <cell r="E144">
            <v>28999.999999999996</v>
          </cell>
          <cell r="F144">
            <v>38306.97</v>
          </cell>
        </row>
        <row r="145">
          <cell r="B145" t="str">
            <v>AE-4</v>
          </cell>
          <cell r="C145" t="str">
            <v>Alquiler cortadora de pavimento</v>
          </cell>
          <cell r="D145" t="str">
            <v>ml</v>
          </cell>
          <cell r="E145">
            <v>2900</v>
          </cell>
          <cell r="F145">
            <v>3830.6970000000001</v>
          </cell>
        </row>
        <row r="146">
          <cell r="B146" t="str">
            <v>AE-5</v>
          </cell>
          <cell r="C146" t="str">
            <v>Alquiler de Cortadora eléctrica</v>
          </cell>
          <cell r="D146" t="str">
            <v>Día</v>
          </cell>
          <cell r="E146">
            <v>17400</v>
          </cell>
          <cell r="F146">
            <v>22984.182000000001</v>
          </cell>
        </row>
        <row r="147">
          <cell r="B147" t="str">
            <v>AE-6</v>
          </cell>
          <cell r="C147" t="str">
            <v>Alquiler Tablero de 1.40 x 0.70 Mt</v>
          </cell>
          <cell r="D147" t="str">
            <v>Día</v>
          </cell>
          <cell r="E147">
            <v>3500</v>
          </cell>
          <cell r="F147">
            <v>4623.2550000000001</v>
          </cell>
        </row>
        <row r="148">
          <cell r="B148" t="str">
            <v>AE-7</v>
          </cell>
          <cell r="C148" t="str">
            <v>Alquiler Vigueta Reforzada de 3.0 m.</v>
          </cell>
          <cell r="D148" t="str">
            <v>Día</v>
          </cell>
          <cell r="E148">
            <v>113</v>
          </cell>
          <cell r="F148">
            <v>149.26509000000001</v>
          </cell>
        </row>
        <row r="149">
          <cell r="B149" t="str">
            <v>AE-8</v>
          </cell>
          <cell r="C149" t="str">
            <v>Alquiler Taco Metálico telescópico de 3.0 m.</v>
          </cell>
          <cell r="D149" t="str">
            <v>Día</v>
          </cell>
          <cell r="E149">
            <v>113</v>
          </cell>
          <cell r="F149">
            <v>149.26509000000001</v>
          </cell>
        </row>
        <row r="150">
          <cell r="B150" t="str">
            <v>AE-9</v>
          </cell>
          <cell r="C150" t="str">
            <v xml:space="preserve">Comisión de Topografía con Equipos </v>
          </cell>
          <cell r="D150" t="str">
            <v>m2</v>
          </cell>
          <cell r="E150">
            <v>350000</v>
          </cell>
          <cell r="F150">
            <v>462325.5</v>
          </cell>
        </row>
        <row r="151">
          <cell r="B151" t="str">
            <v>AE-10</v>
          </cell>
          <cell r="C151" t="str">
            <v>Alquiler Mezcladora 1 Saco a Gasolina</v>
          </cell>
          <cell r="D151" t="str">
            <v>Día</v>
          </cell>
          <cell r="E151">
            <v>34800</v>
          </cell>
          <cell r="F151">
            <v>45968.364000000001</v>
          </cell>
        </row>
        <row r="152">
          <cell r="B152" t="str">
            <v>AE-11</v>
          </cell>
          <cell r="C152" t="str">
            <v>Alquiler Vibrador Eléctrico</v>
          </cell>
          <cell r="D152" t="str">
            <v>Día</v>
          </cell>
          <cell r="E152">
            <v>42000</v>
          </cell>
          <cell r="F152">
            <v>55479.06</v>
          </cell>
        </row>
        <row r="153">
          <cell r="B153" t="str">
            <v>AE-12</v>
          </cell>
          <cell r="C153" t="str">
            <v>Alquiler Regla Vibratoria</v>
          </cell>
          <cell r="D153" t="str">
            <v>Día</v>
          </cell>
          <cell r="E153">
            <v>20880</v>
          </cell>
          <cell r="F153">
            <v>27581.018400000001</v>
          </cell>
        </row>
        <row r="154">
          <cell r="B154" t="str">
            <v>AE-13</v>
          </cell>
          <cell r="C154" t="str">
            <v>Alquiler de Formaleta metalica para vaciado y armado de las estructuras</v>
          </cell>
          <cell r="D154" t="str">
            <v>Día</v>
          </cell>
          <cell r="E154">
            <v>10000</v>
          </cell>
          <cell r="F154">
            <v>13209.3</v>
          </cell>
        </row>
        <row r="155">
          <cell r="B155" t="str">
            <v>AE-14</v>
          </cell>
          <cell r="C155" t="str">
            <v>Equipo para el Bombeo del Concreto Premezclado</v>
          </cell>
          <cell r="D155" t="str">
            <v>m3</v>
          </cell>
          <cell r="E155">
            <v>40600</v>
          </cell>
          <cell r="F155">
            <v>53629.758000000002</v>
          </cell>
        </row>
        <row r="156">
          <cell r="B156" t="str">
            <v>AE-15</v>
          </cell>
          <cell r="C156" t="str">
            <v>Compresor 1 Martillo</v>
          </cell>
          <cell r="D156" t="str">
            <v>Hora</v>
          </cell>
          <cell r="E156">
            <v>40600</v>
          </cell>
          <cell r="F156">
            <v>53629.758000000002</v>
          </cell>
        </row>
        <row r="157">
          <cell r="B157" t="str">
            <v>AE-16</v>
          </cell>
          <cell r="C157" t="str">
            <v>Retroexcavadora con Equipo Demolición</v>
          </cell>
          <cell r="D157" t="str">
            <v>Hora</v>
          </cell>
          <cell r="E157">
            <v>232000</v>
          </cell>
          <cell r="F157">
            <v>306455.76</v>
          </cell>
        </row>
        <row r="158">
          <cell r="B158" t="str">
            <v>AE-17</v>
          </cell>
          <cell r="C158" t="str">
            <v>Retroexcavadora de Oruga</v>
          </cell>
          <cell r="D158" t="str">
            <v>Hora</v>
          </cell>
          <cell r="E158">
            <v>140200</v>
          </cell>
          <cell r="F158">
            <v>185194.386</v>
          </cell>
        </row>
        <row r="159">
          <cell r="B159" t="str">
            <v>AE-18</v>
          </cell>
          <cell r="C159" t="str">
            <v>Retrocargadora de Llantas</v>
          </cell>
          <cell r="D159" t="str">
            <v>Hora</v>
          </cell>
          <cell r="E159">
            <v>75400</v>
          </cell>
          <cell r="F159">
            <v>99598.122000000003</v>
          </cell>
        </row>
        <row r="160">
          <cell r="B160" t="str">
            <v>AE-19</v>
          </cell>
          <cell r="C160" t="str">
            <v>Bulldozer D6 C</v>
          </cell>
          <cell r="D160" t="str">
            <v>Hora</v>
          </cell>
          <cell r="E160">
            <v>104400</v>
          </cell>
          <cell r="F160">
            <v>137905.092</v>
          </cell>
        </row>
        <row r="161">
          <cell r="B161" t="str">
            <v>AE-20</v>
          </cell>
          <cell r="C161" t="str">
            <v>Motobomba de 2" a Gasolina</v>
          </cell>
          <cell r="D161" t="str">
            <v>Día</v>
          </cell>
          <cell r="E161">
            <v>34800</v>
          </cell>
          <cell r="F161">
            <v>45968.364000000001</v>
          </cell>
        </row>
        <row r="162">
          <cell r="B162" t="str">
            <v>AE-21</v>
          </cell>
          <cell r="C162" t="str">
            <v>Herramienta para Movilización de Tubería</v>
          </cell>
          <cell r="D162" t="str">
            <v>Día</v>
          </cell>
          <cell r="E162">
            <v>15080</v>
          </cell>
          <cell r="F162">
            <v>19919.624400000001</v>
          </cell>
        </row>
        <row r="163">
          <cell r="B163" t="str">
            <v>AE-22</v>
          </cell>
          <cell r="C163" t="str">
            <v>Equipos-Herramientas para Prueba Hidrostática 3" a 6"</v>
          </cell>
          <cell r="D163" t="str">
            <v>ml</v>
          </cell>
          <cell r="E163">
            <v>1870</v>
          </cell>
          <cell r="F163">
            <v>2470.1390999999999</v>
          </cell>
        </row>
        <row r="164">
          <cell r="B164" t="str">
            <v>AE-23</v>
          </cell>
          <cell r="C164" t="str">
            <v>Equipos-Herramientas para Prueba Hidrostática 8" a 10"</v>
          </cell>
          <cell r="D164" t="str">
            <v>ml</v>
          </cell>
          <cell r="E164">
            <v>2000</v>
          </cell>
          <cell r="F164">
            <v>2641.86</v>
          </cell>
        </row>
        <row r="165">
          <cell r="B165" t="str">
            <v>AE-24</v>
          </cell>
          <cell r="C165" t="str">
            <v>Dibujante Plano Record</v>
          </cell>
          <cell r="D165" t="str">
            <v>Día</v>
          </cell>
          <cell r="E165">
            <v>50000</v>
          </cell>
          <cell r="F165">
            <v>66046.5</v>
          </cell>
        </row>
        <row r="166">
          <cell r="B166" t="str">
            <v>AE-25</v>
          </cell>
          <cell r="C166" t="str">
            <v>Alquiler de bodega para campamento</v>
          </cell>
          <cell r="D166" t="str">
            <v>mes</v>
          </cell>
          <cell r="E166">
            <v>175000</v>
          </cell>
          <cell r="F166">
            <v>231162.75</v>
          </cell>
        </row>
        <row r="167">
          <cell r="B167" t="str">
            <v>AE-26</v>
          </cell>
          <cell r="C167" t="str">
            <v>Permiso Utilización Escombrera</v>
          </cell>
          <cell r="D167" t="str">
            <v>m3</v>
          </cell>
          <cell r="E167">
            <v>680</v>
          </cell>
          <cell r="F167">
            <v>898.23239999999998</v>
          </cell>
        </row>
        <row r="168">
          <cell r="B168" t="str">
            <v>AE-27</v>
          </cell>
          <cell r="C168" t="str">
            <v>Alquiler Andamio</v>
          </cell>
          <cell r="D168" t="str">
            <v>Gl</v>
          </cell>
          <cell r="E168">
            <v>1800</v>
          </cell>
          <cell r="F168">
            <v>2377.674</v>
          </cell>
        </row>
        <row r="169">
          <cell r="B169" t="str">
            <v>AE-28</v>
          </cell>
          <cell r="C169" t="str">
            <v>Equipos-Herramien p/Fusión de Tubería (Termofusión)</v>
          </cell>
          <cell r="D169" t="str">
            <v>ml</v>
          </cell>
          <cell r="E169">
            <v>10800</v>
          </cell>
          <cell r="F169">
            <v>14266.044</v>
          </cell>
        </row>
        <row r="170">
          <cell r="B170" t="str">
            <v>AE-29</v>
          </cell>
          <cell r="C170" t="str">
            <v>Equipos y Herramientas p/Fusión Socket</v>
          </cell>
          <cell r="D170" t="str">
            <v>Un</v>
          </cell>
          <cell r="E170">
            <v>1000</v>
          </cell>
          <cell r="F170">
            <v>1320.93</v>
          </cell>
        </row>
        <row r="171">
          <cell r="B171" t="str">
            <v>AE-30</v>
          </cell>
          <cell r="C171" t="str">
            <v>Soldadura y Accesorios</v>
          </cell>
          <cell r="D171" t="str">
            <v>GL</v>
          </cell>
          <cell r="E171">
            <v>5000</v>
          </cell>
          <cell r="F171">
            <v>6604.65</v>
          </cell>
        </row>
        <row r="172">
          <cell r="B172" t="str">
            <v>AE-31</v>
          </cell>
          <cell r="C172" t="str">
            <v>Alquiler Pluma o Grua hasta 1 Ton</v>
          </cell>
          <cell r="D172" t="str">
            <v>Dìa</v>
          </cell>
          <cell r="E172">
            <v>35000</v>
          </cell>
          <cell r="F172">
            <v>46232.55</v>
          </cell>
        </row>
        <row r="173">
          <cell r="B173" t="str">
            <v>AE-32</v>
          </cell>
          <cell r="C173" t="str">
            <v>Vibrocompactador</v>
          </cell>
          <cell r="D173" t="str">
            <v>Dìa</v>
          </cell>
          <cell r="E173">
            <v>60000</v>
          </cell>
          <cell r="F173">
            <v>79255.8</v>
          </cell>
        </row>
        <row r="174">
          <cell r="B174" t="str">
            <v>AE-33</v>
          </cell>
          <cell r="C174" t="str">
            <v>Irrigador</v>
          </cell>
          <cell r="D174" t="str">
            <v>Dìa</v>
          </cell>
          <cell r="E174">
            <v>60000</v>
          </cell>
          <cell r="F174">
            <v>79255.8</v>
          </cell>
        </row>
        <row r="175">
          <cell r="B175" t="str">
            <v>AE-34</v>
          </cell>
          <cell r="C175" t="str">
            <v>Hidrolavadora</v>
          </cell>
          <cell r="D175" t="str">
            <v>ml</v>
          </cell>
          <cell r="E175">
            <v>990</v>
          </cell>
          <cell r="F175">
            <v>1307.7207000000001</v>
          </cell>
        </row>
        <row r="176">
          <cell r="B176" t="str">
            <v>AE-35</v>
          </cell>
          <cell r="C176" t="str">
            <v>Barreno</v>
          </cell>
          <cell r="D176" t="str">
            <v>Día</v>
          </cell>
          <cell r="E176">
            <v>110000</v>
          </cell>
          <cell r="F176">
            <v>145302.29999999999</v>
          </cell>
        </row>
        <row r="177">
          <cell r="B177" t="str">
            <v>AE-36</v>
          </cell>
          <cell r="C177" t="str">
            <v>Equipo soplador de acuerdo a especificaciones, 451 cfm, 5 psi, 15 hp</v>
          </cell>
          <cell r="D177" t="str">
            <v>Un</v>
          </cell>
          <cell r="E177">
            <v>55000000</v>
          </cell>
          <cell r="F177">
            <v>72651150</v>
          </cell>
        </row>
        <row r="178">
          <cell r="B178" t="str">
            <v>AE-37</v>
          </cell>
          <cell r="C178" t="str">
            <v>Alquiler de Formaleta metalica para cilindors de concreto</v>
          </cell>
          <cell r="D178" t="str">
            <v>Día</v>
          </cell>
          <cell r="E178">
            <v>1200</v>
          </cell>
          <cell r="F178">
            <v>1585.116</v>
          </cell>
        </row>
        <row r="179">
          <cell r="B179" t="str">
            <v>AE-38</v>
          </cell>
          <cell r="C179" t="str">
            <v>Alquiler equipo para perforación de pilotes barrenado</v>
          </cell>
          <cell r="D179" t="str">
            <v>Día</v>
          </cell>
          <cell r="E179">
            <v>200500</v>
          </cell>
          <cell r="F179">
            <v>264846.46500000003</v>
          </cell>
        </row>
        <row r="180">
          <cell r="B180" t="str">
            <v>AE-39</v>
          </cell>
          <cell r="C180" t="str">
            <v>Alquiler taladro percutor</v>
          </cell>
          <cell r="D180" t="str">
            <v>Día</v>
          </cell>
          <cell r="E180">
            <v>16000</v>
          </cell>
          <cell r="F180">
            <v>21134.880000000001</v>
          </cell>
        </row>
        <row r="181">
          <cell r="B181" t="str">
            <v>AE-40</v>
          </cell>
          <cell r="C181" t="str">
            <v>Carrotanque de agua 10.000 lts</v>
          </cell>
          <cell r="D181" t="str">
            <v>hr</v>
          </cell>
          <cell r="F181">
            <v>58628.97</v>
          </cell>
        </row>
        <row r="182">
          <cell r="B182">
            <v>12</v>
          </cell>
          <cell r="C182" t="str">
            <v xml:space="preserve">ALQUILER VEHÍCULOS </v>
          </cell>
        </row>
        <row r="183">
          <cell r="B183" t="str">
            <v>AV-1</v>
          </cell>
          <cell r="C183" t="str">
            <v>Camioneta hasta 1.5 Toneladas</v>
          </cell>
          <cell r="D183" t="str">
            <v>Día</v>
          </cell>
          <cell r="E183">
            <v>109200</v>
          </cell>
          <cell r="F183">
            <v>144245.55600000001</v>
          </cell>
        </row>
        <row r="184">
          <cell r="B184" t="str">
            <v>AV-2</v>
          </cell>
          <cell r="C184" t="str">
            <v>Camioneta hasta 3.0 Toneladas</v>
          </cell>
          <cell r="D184" t="str">
            <v>Día</v>
          </cell>
          <cell r="E184">
            <v>185600</v>
          </cell>
          <cell r="F184">
            <v>245164.60800000001</v>
          </cell>
        </row>
        <row r="185">
          <cell r="B185" t="str">
            <v>AV-3</v>
          </cell>
          <cell r="C185" t="str">
            <v>Volqueta hasta 12 .0 Toneladas</v>
          </cell>
          <cell r="D185" t="str">
            <v>Día</v>
          </cell>
          <cell r="E185">
            <v>225000</v>
          </cell>
          <cell r="F185">
            <v>297209.25</v>
          </cell>
        </row>
        <row r="186">
          <cell r="B186" t="str">
            <v>AV-4</v>
          </cell>
          <cell r="C186" t="str">
            <v>Transporte en Camión Pereira - Manizales</v>
          </cell>
          <cell r="D186" t="str">
            <v>Viajex10 Ton</v>
          </cell>
          <cell r="E186">
            <v>200000</v>
          </cell>
          <cell r="F186">
            <v>264186</v>
          </cell>
        </row>
        <row r="187">
          <cell r="B187" t="str">
            <v>AV-5</v>
          </cell>
          <cell r="C187" t="str">
            <v>Sobreacarreo de Materiales</v>
          </cell>
          <cell r="D187" t="str">
            <v>m3-Km</v>
          </cell>
          <cell r="E187">
            <v>950</v>
          </cell>
          <cell r="F187">
            <v>1422.54</v>
          </cell>
        </row>
        <row r="188">
          <cell r="B188" t="str">
            <v>AV-6</v>
          </cell>
          <cell r="C188" t="str">
            <v>Transporte material filtrante</v>
          </cell>
          <cell r="D188" t="str">
            <v>m3</v>
          </cell>
          <cell r="E188">
            <v>120000</v>
          </cell>
          <cell r="F188">
            <v>158511.6</v>
          </cell>
        </row>
        <row r="189">
          <cell r="B189" t="str">
            <v>AV-7</v>
          </cell>
          <cell r="C189" t="str">
            <v xml:space="preserve">Alquiler Pluma o Grua </v>
          </cell>
          <cell r="D189" t="str">
            <v>Dìa</v>
          </cell>
          <cell r="E189">
            <v>600000</v>
          </cell>
          <cell r="F189">
            <v>792558</v>
          </cell>
        </row>
        <row r="190">
          <cell r="B190" t="str">
            <v>AV-8</v>
          </cell>
          <cell r="C190" t="str">
            <v>Transporte material petreo desde cantera hasta vereda La Plata</v>
          </cell>
          <cell r="D190" t="str">
            <v>m3</v>
          </cell>
          <cell r="F190">
            <v>36000</v>
          </cell>
        </row>
        <row r="191">
          <cell r="B191">
            <v>13</v>
          </cell>
          <cell r="C191" t="str">
            <v>MADERAS Y VARIOS</v>
          </cell>
        </row>
        <row r="192">
          <cell r="B192" t="str">
            <v>MV-1</v>
          </cell>
          <cell r="C192" t="str">
            <v xml:space="preserve">Plástico Transparente Calibre 6 </v>
          </cell>
          <cell r="D192" t="str">
            <v>m2</v>
          </cell>
          <cell r="E192">
            <v>1435</v>
          </cell>
          <cell r="F192">
            <v>1895.5345500000001</v>
          </cell>
        </row>
        <row r="193">
          <cell r="B193" t="str">
            <v>MV-2</v>
          </cell>
          <cell r="C193" t="str">
            <v>Tabla estaca metalica Tipo PS32 S =2.40 In3/ft</v>
          </cell>
          <cell r="D193" t="str">
            <v>Un</v>
          </cell>
          <cell r="E193">
            <v>142341</v>
          </cell>
          <cell r="F193">
            <v>188022.49713000003</v>
          </cell>
        </row>
        <row r="194">
          <cell r="B194" t="str">
            <v>MV-3</v>
          </cell>
          <cell r="C194" t="str">
            <v>Tabla para Formaleta 0.22x3.00 Mt.</v>
          </cell>
          <cell r="D194" t="str">
            <v>Un</v>
          </cell>
          <cell r="E194">
            <v>7300</v>
          </cell>
          <cell r="F194">
            <v>9642.7890000000007</v>
          </cell>
        </row>
        <row r="195">
          <cell r="B195" t="str">
            <v>MV-4</v>
          </cell>
          <cell r="C195" t="str">
            <v>Telera de 0,05 x 0,22 x 2,90</v>
          </cell>
          <cell r="D195" t="str">
            <v>Un</v>
          </cell>
          <cell r="E195">
            <v>16820</v>
          </cell>
          <cell r="F195">
            <v>22218.042600000001</v>
          </cell>
        </row>
        <row r="196">
          <cell r="B196" t="str">
            <v>MV-5</v>
          </cell>
          <cell r="C196" t="str">
            <v>Cuartón de Sajo 0.04 x 0.08 x 2,80 Mt</v>
          </cell>
          <cell r="D196" t="str">
            <v>Un</v>
          </cell>
          <cell r="E196">
            <v>5825</v>
          </cell>
          <cell r="F196">
            <v>7694.4172500000004</v>
          </cell>
        </row>
        <row r="197">
          <cell r="B197" t="str">
            <v>MV-6</v>
          </cell>
          <cell r="C197" t="str">
            <v>Listón de Sajo 0,04 x 0,04 x 2,80 Mt.</v>
          </cell>
          <cell r="D197" t="str">
            <v>Un</v>
          </cell>
          <cell r="E197">
            <v>3827.9999999999995</v>
          </cell>
          <cell r="F197">
            <v>5056.5200399999994</v>
          </cell>
        </row>
        <row r="198">
          <cell r="B198" t="str">
            <v>MV-7</v>
          </cell>
          <cell r="C198" t="str">
            <v>Varillón de Sajo 0,025 x 0,04 x 2,80 Mt.</v>
          </cell>
          <cell r="D198" t="str">
            <v>Un</v>
          </cell>
          <cell r="E198">
            <v>1624</v>
          </cell>
          <cell r="F198">
            <v>2145.1903200000002</v>
          </cell>
        </row>
        <row r="199">
          <cell r="B199" t="str">
            <v>MV-8</v>
          </cell>
          <cell r="C199" t="str">
            <v>Guadua Cepa de 5 Varas</v>
          </cell>
          <cell r="D199" t="str">
            <v>Un</v>
          </cell>
          <cell r="E199">
            <v>2552</v>
          </cell>
          <cell r="F199">
            <v>3371.0133599999999</v>
          </cell>
        </row>
        <row r="200">
          <cell r="B200" t="str">
            <v>MV-9</v>
          </cell>
          <cell r="C200" t="str">
            <v>Sobrebasa de Guadua 4 Varas</v>
          </cell>
          <cell r="D200" t="str">
            <v>Un</v>
          </cell>
          <cell r="E200">
            <v>2088</v>
          </cell>
          <cell r="F200">
            <v>2758.1018400000003</v>
          </cell>
        </row>
        <row r="201">
          <cell r="B201" t="str">
            <v>MV-10</v>
          </cell>
          <cell r="C201" t="str">
            <v>Esterilla de Guadua</v>
          </cell>
          <cell r="D201" t="str">
            <v>Un</v>
          </cell>
          <cell r="E201">
            <v>2100</v>
          </cell>
          <cell r="F201">
            <v>2773.953</v>
          </cell>
        </row>
        <row r="202">
          <cell r="B202" t="str">
            <v>MV-11</v>
          </cell>
          <cell r="C202" t="str">
            <v>Lata de Guadua</v>
          </cell>
          <cell r="D202" t="str">
            <v>Un</v>
          </cell>
          <cell r="E202">
            <v>525</v>
          </cell>
          <cell r="F202">
            <v>693.48824999999999</v>
          </cell>
        </row>
        <row r="203">
          <cell r="B203" t="str">
            <v>MV-12</v>
          </cell>
          <cell r="C203" t="str">
            <v>Segueta para corte</v>
          </cell>
          <cell r="D203" t="str">
            <v>Un</v>
          </cell>
          <cell r="E203">
            <v>2800</v>
          </cell>
          <cell r="F203">
            <v>3698.6039999999998</v>
          </cell>
        </row>
        <row r="204">
          <cell r="B204" t="str">
            <v>MV-13</v>
          </cell>
          <cell r="C204" t="str">
            <v xml:space="preserve">Escoba </v>
          </cell>
          <cell r="D204" t="str">
            <v>Un</v>
          </cell>
          <cell r="E204">
            <v>6500</v>
          </cell>
          <cell r="F204">
            <v>8586.0450000000001</v>
          </cell>
        </row>
        <row r="205">
          <cell r="B205" t="str">
            <v>MV-14</v>
          </cell>
          <cell r="C205" t="str">
            <v>Cespedón de 0.30 x 0.30 m. Suministrado en Obra</v>
          </cell>
          <cell r="D205" t="str">
            <v>m2</v>
          </cell>
          <cell r="E205">
            <v>5000</v>
          </cell>
          <cell r="F205">
            <v>6604.65</v>
          </cell>
        </row>
        <row r="206">
          <cell r="B206" t="str">
            <v>MV-15</v>
          </cell>
          <cell r="C206" t="str">
            <v>Puntilla de 1.5" a 3.5"</v>
          </cell>
          <cell r="D206" t="str">
            <v>Lb</v>
          </cell>
          <cell r="E206">
            <v>1600</v>
          </cell>
          <cell r="F206">
            <v>2113.4879999999998</v>
          </cell>
        </row>
        <row r="207">
          <cell r="B207" t="str">
            <v>MV-16</v>
          </cell>
          <cell r="C207" t="str">
            <v>Puntilla de 4" a 6"</v>
          </cell>
          <cell r="D207" t="str">
            <v>Kg</v>
          </cell>
          <cell r="E207">
            <v>3200</v>
          </cell>
          <cell r="F207">
            <v>4226.9759999999997</v>
          </cell>
        </row>
        <row r="208">
          <cell r="B208" t="str">
            <v>MV-17</v>
          </cell>
          <cell r="C208" t="str">
            <v>Teja de Zinc No. 7</v>
          </cell>
          <cell r="D208" t="str">
            <v>Un</v>
          </cell>
          <cell r="E208">
            <v>14500</v>
          </cell>
          <cell r="F208">
            <v>19153.485000000001</v>
          </cell>
        </row>
        <row r="209">
          <cell r="B209" t="str">
            <v>MV-18</v>
          </cell>
          <cell r="C209" t="str">
            <v>Teja de Zinc No. 8</v>
          </cell>
          <cell r="D209" t="str">
            <v>Un</v>
          </cell>
          <cell r="E209">
            <v>16500</v>
          </cell>
          <cell r="F209">
            <v>21795.345000000001</v>
          </cell>
        </row>
        <row r="210">
          <cell r="B210" t="str">
            <v>MV-19</v>
          </cell>
          <cell r="C210" t="str">
            <v>Teja de Zinc No. 10</v>
          </cell>
          <cell r="D210" t="str">
            <v>Un</v>
          </cell>
          <cell r="E210">
            <v>21000</v>
          </cell>
          <cell r="F210">
            <v>27739.53</v>
          </cell>
        </row>
        <row r="211">
          <cell r="B211" t="str">
            <v>MV-20</v>
          </cell>
          <cell r="C211" t="str">
            <v>Herbicida tipo Roundup para protección Arena</v>
          </cell>
          <cell r="D211" t="str">
            <v>Litro</v>
          </cell>
          <cell r="E211">
            <v>21000</v>
          </cell>
          <cell r="F211">
            <v>27739.53</v>
          </cell>
        </row>
        <row r="212">
          <cell r="B212" t="str">
            <v>MV-21</v>
          </cell>
          <cell r="C212" t="str">
            <v>Costal de fibra</v>
          </cell>
          <cell r="D212" t="str">
            <v>Un</v>
          </cell>
          <cell r="E212">
            <v>300</v>
          </cell>
          <cell r="F212">
            <v>396.279</v>
          </cell>
        </row>
        <row r="213">
          <cell r="B213" t="str">
            <v>MV-22</v>
          </cell>
          <cell r="C213" t="str">
            <v>Ladrillo o bloque de cemento</v>
          </cell>
          <cell r="D213" t="str">
            <v>Un</v>
          </cell>
          <cell r="E213">
            <v>550</v>
          </cell>
          <cell r="F213">
            <v>726.51149999999996</v>
          </cell>
        </row>
        <row r="214">
          <cell r="B214" t="str">
            <v>MV-23</v>
          </cell>
          <cell r="C214" t="str">
            <v>Óxido de hierro</v>
          </cell>
          <cell r="D214" t="str">
            <v>Kg</v>
          </cell>
          <cell r="E214">
            <v>7750</v>
          </cell>
          <cell r="F214">
            <v>10237.2075</v>
          </cell>
        </row>
        <row r="215">
          <cell r="B215" t="str">
            <v>MV-24</v>
          </cell>
          <cell r="C215" t="str">
            <v>Pasamanos en tuberia HG 1.20" incluye pintura anticorrosiva</v>
          </cell>
          <cell r="D215" t="str">
            <v>ml</v>
          </cell>
          <cell r="E215">
            <v>60000</v>
          </cell>
          <cell r="F215">
            <v>79255.8</v>
          </cell>
        </row>
        <row r="216">
          <cell r="B216" t="str">
            <v>MV-25</v>
          </cell>
          <cell r="C216" t="str">
            <v>Tierra negra</v>
          </cell>
          <cell r="D216" t="str">
            <v>m3</v>
          </cell>
          <cell r="E216">
            <v>40000</v>
          </cell>
          <cell r="F216">
            <v>52837.2</v>
          </cell>
        </row>
        <row r="217">
          <cell r="B217" t="str">
            <v>MV-26</v>
          </cell>
          <cell r="C217" t="str">
            <v>Palma</v>
          </cell>
          <cell r="D217" t="str">
            <v>Unidad</v>
          </cell>
          <cell r="E217">
            <v>400000</v>
          </cell>
          <cell r="F217">
            <v>528372</v>
          </cell>
        </row>
        <row r="218">
          <cell r="B218" t="str">
            <v>MV-27</v>
          </cell>
          <cell r="C218" t="str">
            <v>Urea</v>
          </cell>
          <cell r="D218" t="str">
            <v>Bulto 1/100</v>
          </cell>
          <cell r="E218">
            <v>56000</v>
          </cell>
          <cell r="F218">
            <v>73972.08</v>
          </cell>
        </row>
        <row r="219">
          <cell r="B219" t="str">
            <v>MV-28</v>
          </cell>
          <cell r="C219" t="str">
            <v>Instalaciones Provisionales para Campamento</v>
          </cell>
          <cell r="D219" t="str">
            <v>m2</v>
          </cell>
          <cell r="E219">
            <v>4800</v>
          </cell>
          <cell r="F219">
            <v>6340.4639999999999</v>
          </cell>
        </row>
        <row r="220">
          <cell r="B220" t="str">
            <v>MV-29</v>
          </cell>
          <cell r="C220" t="str">
            <v>Formaleta en madera para cuneta</v>
          </cell>
          <cell r="D220" t="str">
            <v>Un</v>
          </cell>
          <cell r="E220">
            <v>3000</v>
          </cell>
          <cell r="F220">
            <v>3962.79</v>
          </cell>
        </row>
        <row r="221">
          <cell r="B221" t="str">
            <v>MV-30</v>
          </cell>
          <cell r="C221" t="str">
            <v>Formaleta para instalación de Aro</v>
          </cell>
          <cell r="D221" t="str">
            <v>Un</v>
          </cell>
          <cell r="E221">
            <v>1000</v>
          </cell>
          <cell r="F221">
            <v>1320.93</v>
          </cell>
        </row>
        <row r="222">
          <cell r="B222" t="str">
            <v>MV-31</v>
          </cell>
          <cell r="C222" t="str">
            <v>Formaleta para construcción de elementos en concreto</v>
          </cell>
          <cell r="D222" t="str">
            <v>Un</v>
          </cell>
          <cell r="E222">
            <v>900</v>
          </cell>
          <cell r="F222">
            <v>1188.837</v>
          </cell>
        </row>
        <row r="223">
          <cell r="B223" t="str">
            <v>MV-32</v>
          </cell>
          <cell r="C223" t="str">
            <v>Cespedón tipo Kicuyo de 0.3x0.3 p/Empradizado</v>
          </cell>
          <cell r="D223" t="str">
            <v>m2</v>
          </cell>
          <cell r="E223">
            <v>1650</v>
          </cell>
          <cell r="F223">
            <v>2179.5345000000002</v>
          </cell>
        </row>
        <row r="224">
          <cell r="B224" t="str">
            <v>MV-33</v>
          </cell>
          <cell r="C224" t="str">
            <v>Zaranda para clasificación de materiales petreos</v>
          </cell>
          <cell r="D224" t="str">
            <v>Un</v>
          </cell>
          <cell r="E224">
            <v>142882</v>
          </cell>
          <cell r="F224">
            <v>188737.12026</v>
          </cell>
        </row>
        <row r="225">
          <cell r="B225" t="str">
            <v>MV-34</v>
          </cell>
          <cell r="C225" t="str">
            <v>Difusor de burbuja gruesa, 20-40 SCFM, incluye conector y/o adaptador</v>
          </cell>
          <cell r="D225" t="str">
            <v>Un</v>
          </cell>
          <cell r="E225">
            <v>60000</v>
          </cell>
          <cell r="F225">
            <v>79255.8</v>
          </cell>
        </row>
        <row r="226">
          <cell r="B226" t="str">
            <v>MV-35</v>
          </cell>
          <cell r="C226" t="str">
            <v>Bloque divisorio nº 5  (33 x 23 x 11.5) cm arcilla (tipo santafé o similar)</v>
          </cell>
          <cell r="D226" t="str">
            <v>Un</v>
          </cell>
          <cell r="E226">
            <v>1100</v>
          </cell>
          <cell r="F226">
            <v>1453.0229999999999</v>
          </cell>
        </row>
        <row r="227">
          <cell r="B227" t="str">
            <v>MV-36</v>
          </cell>
          <cell r="C227" t="str">
            <v>Puerta metalica lámina cold rolled cal. 18 tipo panel con marco sencillo ( incluye anticorrosivo + pintura electrostatica + marco cold rolled cal. 18 cargados en concreto). incluye el suministro de todos los accesorios requeridos para el correcto montaje. (suministro e instalación).</v>
          </cell>
          <cell r="D227" t="str">
            <v>Un</v>
          </cell>
          <cell r="E227">
            <v>383617</v>
          </cell>
          <cell r="F227">
            <v>506731.20381000004</v>
          </cell>
        </row>
        <row r="228">
          <cell r="B228" t="str">
            <v>MV-37</v>
          </cell>
          <cell r="C228" t="str">
            <v>Trampa acustica de aire (Incluye reja)</v>
          </cell>
          <cell r="D228" t="str">
            <v>Un</v>
          </cell>
          <cell r="E228">
            <v>120000</v>
          </cell>
          <cell r="F228">
            <v>158511.6</v>
          </cell>
        </row>
        <row r="229">
          <cell r="B229" t="str">
            <v>MV-38</v>
          </cell>
          <cell r="C229" t="str">
            <v xml:space="preserve">Teja en fibrocemento imitación tenja española (Incluye amarras) </v>
          </cell>
          <cell r="D229" t="str">
            <v>m2</v>
          </cell>
          <cell r="E229">
            <v>25000</v>
          </cell>
          <cell r="F229">
            <v>33023.25</v>
          </cell>
        </row>
        <row r="230">
          <cell r="B230" t="str">
            <v>MV-39</v>
          </cell>
          <cell r="C230" t="str">
            <v>Soporte metálico para cubierta en teja de fibrocementos</v>
          </cell>
          <cell r="D230" t="str">
            <v>ml</v>
          </cell>
          <cell r="E230">
            <v>8500</v>
          </cell>
          <cell r="F230">
            <v>11227.905000000001</v>
          </cell>
        </row>
        <row r="231">
          <cell r="B231">
            <v>14</v>
          </cell>
          <cell r="C231" t="str">
            <v>CONCRETOS PREMEZCLADOS</v>
          </cell>
        </row>
        <row r="232">
          <cell r="B232" t="str">
            <v>C-1</v>
          </cell>
          <cell r="C232" t="str">
            <v>Concreto Premezclado Clase IA (Mr 45)</v>
          </cell>
          <cell r="D232" t="str">
            <v>m3</v>
          </cell>
          <cell r="E232">
            <v>352640</v>
          </cell>
          <cell r="F232">
            <v>465812.75520000001</v>
          </cell>
        </row>
        <row r="233">
          <cell r="B233" t="str">
            <v>C-2</v>
          </cell>
          <cell r="C233" t="str">
            <v>Concreto Premezclado Clase IB (Mr 42)</v>
          </cell>
          <cell r="D233" t="str">
            <v>m3</v>
          </cell>
          <cell r="E233">
            <v>339532</v>
          </cell>
          <cell r="F233">
            <v>448498.00476000004</v>
          </cell>
        </row>
        <row r="234">
          <cell r="B234" t="str">
            <v>C-3</v>
          </cell>
          <cell r="C234" t="str">
            <v>Concreto Premezclado Clase I (28 Mpa)</v>
          </cell>
          <cell r="D234" t="str">
            <v>m3</v>
          </cell>
          <cell r="E234">
            <v>298400</v>
          </cell>
          <cell r="F234">
            <v>394165.51199999999</v>
          </cell>
        </row>
        <row r="235">
          <cell r="B235" t="str">
            <v>C-4</v>
          </cell>
          <cell r="C235" t="str">
            <v>Concreto Premezclado Clase II (21 Mpa)</v>
          </cell>
          <cell r="D235" t="str">
            <v>m3</v>
          </cell>
          <cell r="E235">
            <v>274920</v>
          </cell>
          <cell r="F235">
            <v>363150.07559999998</v>
          </cell>
        </row>
        <row r="236">
          <cell r="B236" t="str">
            <v>C-5</v>
          </cell>
          <cell r="C236" t="str">
            <v>Concreto Premezclado Mr 42 acelerado a 3 días</v>
          </cell>
          <cell r="D236" t="str">
            <v>m3</v>
          </cell>
          <cell r="E236">
            <v>393857</v>
          </cell>
          <cell r="F236">
            <v>520257.52701000002</v>
          </cell>
        </row>
        <row r="237">
          <cell r="B237" t="str">
            <v>C-6</v>
          </cell>
          <cell r="C237" t="str">
            <v>Concreto Premezclado Mr 42 acelerado a 7 días</v>
          </cell>
          <cell r="D237" t="str">
            <v>m3</v>
          </cell>
          <cell r="E237">
            <v>382041</v>
          </cell>
          <cell r="F237">
            <v>504649.41813000001</v>
          </cell>
        </row>
        <row r="238">
          <cell r="B238" t="str">
            <v>C-7</v>
          </cell>
          <cell r="C238" t="str">
            <v xml:space="preserve">Relleno Fluido 20 </v>
          </cell>
          <cell r="D238" t="str">
            <v>m3</v>
          </cell>
          <cell r="E238">
            <v>201840</v>
          </cell>
          <cell r="F238">
            <v>266616.51120000001</v>
          </cell>
        </row>
        <row r="239">
          <cell r="B239" t="str">
            <v>C-8</v>
          </cell>
          <cell r="C239" t="str">
            <v xml:space="preserve">Relleno Fluido 30 </v>
          </cell>
          <cell r="D239" t="str">
            <v>m3</v>
          </cell>
          <cell r="E239">
            <v>195460</v>
          </cell>
          <cell r="F239">
            <v>258188.97779999999</v>
          </cell>
        </row>
        <row r="240">
          <cell r="B240">
            <v>15</v>
          </cell>
          <cell r="C240" t="str">
            <v>ASFALTOS</v>
          </cell>
        </row>
        <row r="241">
          <cell r="B241" t="str">
            <v>AS-1</v>
          </cell>
          <cell r="C241" t="str">
            <v>Mezcla asfáltica tipo MDC-2</v>
          </cell>
          <cell r="D241" t="str">
            <v>m3</v>
          </cell>
          <cell r="E241">
            <v>290000</v>
          </cell>
          <cell r="F241">
            <v>383069.7</v>
          </cell>
        </row>
        <row r="242">
          <cell r="B242" t="str">
            <v>AS-2</v>
          </cell>
          <cell r="C242" t="str">
            <v>Emulsión para imprimación</v>
          </cell>
          <cell r="D242" t="str">
            <v>Lt</v>
          </cell>
          <cell r="E242">
            <v>6728</v>
          </cell>
          <cell r="F242">
            <v>8887.2170399999995</v>
          </cell>
        </row>
        <row r="243">
          <cell r="B243">
            <v>16</v>
          </cell>
          <cell r="C243" t="str">
            <v>PREFABRICADOS</v>
          </cell>
        </row>
        <row r="244">
          <cell r="B244" t="str">
            <v>PR-1</v>
          </cell>
          <cell r="C244" t="str">
            <v>Bordillo Prefabricado de 0.15 x 0.35 x 1.0 m.</v>
          </cell>
          <cell r="D244" t="str">
            <v>ml</v>
          </cell>
          <cell r="E244">
            <v>24910</v>
          </cell>
          <cell r="F244">
            <v>32904.366300000002</v>
          </cell>
        </row>
        <row r="245">
          <cell r="B245" t="str">
            <v>PR-2</v>
          </cell>
          <cell r="C245" t="str">
            <v>Adoquín rectangular naranja uso peatonal (E=6 cm)</v>
          </cell>
          <cell r="D245" t="str">
            <v>m2</v>
          </cell>
          <cell r="E245">
            <v>32080</v>
          </cell>
          <cell r="F245">
            <v>42375.434399999998</v>
          </cell>
        </row>
        <row r="246">
          <cell r="B246" t="str">
            <v>PR-3</v>
          </cell>
          <cell r="C246" t="str">
            <v>Adoquín rectangular naranja uso vehicular (E=8 cm)</v>
          </cell>
          <cell r="D246" t="str">
            <v>m2</v>
          </cell>
          <cell r="E246">
            <v>41115</v>
          </cell>
          <cell r="F246">
            <v>54310.036950000002</v>
          </cell>
        </row>
        <row r="247">
          <cell r="B247" t="str">
            <v>PR-4</v>
          </cell>
          <cell r="C247" t="str">
            <v>Cañuela desague bicapa roja de 0.8x0.5x0.15 m.</v>
          </cell>
          <cell r="D247" t="str">
            <v>Un</v>
          </cell>
          <cell r="E247">
            <v>43800</v>
          </cell>
          <cell r="F247">
            <v>57856.733999999997</v>
          </cell>
        </row>
        <row r="248">
          <cell r="B248" t="str">
            <v>PR-5</v>
          </cell>
          <cell r="C248" t="str">
            <v>Confinamiento bicapa rojo de 0.8x0.5x0.15 m.</v>
          </cell>
          <cell r="D248" t="str">
            <v>Un</v>
          </cell>
          <cell r="E248">
            <v>43800</v>
          </cell>
          <cell r="F248">
            <v>57856.733999999997</v>
          </cell>
        </row>
        <row r="249">
          <cell r="B249">
            <v>17</v>
          </cell>
          <cell r="C249" t="str">
            <v>MATERIALES ALCANTARILLADO</v>
          </cell>
        </row>
        <row r="250">
          <cell r="B250" t="str">
            <v>MA-1</v>
          </cell>
          <cell r="C250" t="str">
            <v>Tapa completa en Hierro Dúctil (HD) D=0.60 m para Cámara - Con sistema de seguridad - Incluye Aro-Tapa</v>
          </cell>
          <cell r="D250" t="str">
            <v>Un</v>
          </cell>
          <cell r="E250">
            <v>465351</v>
          </cell>
          <cell r="F250">
            <v>614696.09643000003</v>
          </cell>
        </row>
        <row r="251">
          <cell r="B251" t="str">
            <v>MA-2</v>
          </cell>
          <cell r="C251" t="str">
            <v>Aro-Tapa HF de 0.60 m x 100 Kg</v>
          </cell>
          <cell r="D251" t="str">
            <v>Un</v>
          </cell>
          <cell r="E251">
            <v>360000</v>
          </cell>
          <cell r="F251">
            <v>475534.8</v>
          </cell>
        </row>
        <row r="252">
          <cell r="B252" t="str">
            <v>MA-3</v>
          </cell>
          <cell r="C252" t="str">
            <v>Soldadura 60-13</v>
          </cell>
          <cell r="D252" t="str">
            <v>Kg</v>
          </cell>
          <cell r="E252">
            <v>5000</v>
          </cell>
          <cell r="F252">
            <v>6604.65</v>
          </cell>
        </row>
        <row r="253">
          <cell r="B253" t="str">
            <v>MA-4</v>
          </cell>
          <cell r="C253" t="str">
            <v>Formaleta metálica para Cámara Circular</v>
          </cell>
          <cell r="D253" t="str">
            <v>Día</v>
          </cell>
          <cell r="E253">
            <v>8000</v>
          </cell>
          <cell r="F253">
            <v>10567.44</v>
          </cell>
        </row>
        <row r="254">
          <cell r="B254" t="str">
            <v>MA-5</v>
          </cell>
          <cell r="C254" t="str">
            <v>Marco-Reja en Varilla redonda corrugada de 1" y Platina</v>
          </cell>
          <cell r="D254" t="str">
            <v>Un</v>
          </cell>
          <cell r="E254">
            <v>133400</v>
          </cell>
          <cell r="F254">
            <v>176212.06200000001</v>
          </cell>
        </row>
        <row r="255">
          <cell r="B255" t="str">
            <v>MA-6</v>
          </cell>
          <cell r="C255" t="str">
            <v>Formaleta en madera para Cámara cuadrada</v>
          </cell>
          <cell r="D255" t="str">
            <v>Día</v>
          </cell>
          <cell r="E255">
            <v>7500</v>
          </cell>
          <cell r="F255">
            <v>9906.9750000000004</v>
          </cell>
        </row>
        <row r="256">
          <cell r="B256" t="str">
            <v>MA-7</v>
          </cell>
          <cell r="C256" t="str">
            <v xml:space="preserve">CODO 90° PVC ALACANTARILLADO 250MM (10") </v>
          </cell>
          <cell r="D256" t="str">
            <v>Un</v>
          </cell>
          <cell r="E256">
            <v>244500</v>
          </cell>
          <cell r="F256">
            <v>322967.38500000001</v>
          </cell>
        </row>
        <row r="257">
          <cell r="B257">
            <v>18</v>
          </cell>
          <cell r="C257" t="str">
            <v>TUBERIA CONCRETO REFORZADO</v>
          </cell>
        </row>
        <row r="258">
          <cell r="B258" t="str">
            <v>TC-1</v>
          </cell>
          <cell r="C258" t="str">
            <v>Tubería Concreto de 6" U.C. Clase II</v>
          </cell>
          <cell r="D258" t="str">
            <v>ml</v>
          </cell>
          <cell r="E258">
            <v>13114</v>
          </cell>
          <cell r="F258">
            <v>17322.676020000003</v>
          </cell>
        </row>
        <row r="259">
          <cell r="B259" t="str">
            <v>TC-2</v>
          </cell>
          <cell r="C259" t="str">
            <v>Tubería Concreto de 10" U.C. Clase II</v>
          </cell>
          <cell r="D259" t="str">
            <v>ml</v>
          </cell>
          <cell r="E259">
            <v>23368</v>
          </cell>
          <cell r="F259">
            <v>30867.492240000003</v>
          </cell>
        </row>
        <row r="260">
          <cell r="B260" t="str">
            <v>TC-3</v>
          </cell>
          <cell r="C260" t="str">
            <v>Tubería Concreto de 12" U.C. Clase II</v>
          </cell>
          <cell r="D260" t="str">
            <v>ml</v>
          </cell>
          <cell r="E260">
            <v>34609</v>
          </cell>
          <cell r="F260">
            <v>45716.066370000008</v>
          </cell>
        </row>
        <row r="261">
          <cell r="B261" t="str">
            <v>TC-4</v>
          </cell>
          <cell r="C261" t="str">
            <v>Tubería Concreto de 15" U.C. Clase II</v>
          </cell>
          <cell r="D261" t="str">
            <v>ml</v>
          </cell>
          <cell r="E261">
            <v>45849</v>
          </cell>
          <cell r="F261">
            <v>60563.319570000007</v>
          </cell>
        </row>
        <row r="262">
          <cell r="B262" t="str">
            <v>TC-5</v>
          </cell>
          <cell r="C262" t="str">
            <v>Tubería Concreto de 18" U.C. Clase II</v>
          </cell>
          <cell r="D262" t="str">
            <v>ml</v>
          </cell>
          <cell r="E262">
            <v>66456</v>
          </cell>
          <cell r="F262">
            <v>87783.72408</v>
          </cell>
        </row>
        <row r="263">
          <cell r="B263" t="str">
            <v>TC-6</v>
          </cell>
          <cell r="C263" t="str">
            <v>Tubería Concreto de 21" U.C. Clase II</v>
          </cell>
          <cell r="D263" t="str">
            <v>ml</v>
          </cell>
          <cell r="E263">
            <v>82430</v>
          </cell>
          <cell r="F263">
            <v>108884.2599</v>
          </cell>
        </row>
        <row r="264">
          <cell r="B264" t="str">
            <v>TC-7</v>
          </cell>
          <cell r="C264" t="str">
            <v>Tubería Concreto de 24" U.C. Clase II</v>
          </cell>
          <cell r="D264" t="str">
            <v>ml</v>
          </cell>
          <cell r="E264">
            <v>116151</v>
          </cell>
          <cell r="F264">
            <v>153427.34043000001</v>
          </cell>
        </row>
        <row r="265">
          <cell r="B265" t="str">
            <v>TC-8</v>
          </cell>
          <cell r="C265" t="str">
            <v>Tubería Concreto de 30" U.C. Clase II</v>
          </cell>
          <cell r="D265" t="str">
            <v>ml</v>
          </cell>
          <cell r="E265">
            <v>258697</v>
          </cell>
          <cell r="F265">
            <v>341720.62821000005</v>
          </cell>
        </row>
        <row r="266">
          <cell r="B266" t="str">
            <v>TC-9</v>
          </cell>
          <cell r="C266" t="str">
            <v>Tubería Concreto de 36" U.C. Clase II</v>
          </cell>
          <cell r="D266" t="str">
            <v>ml</v>
          </cell>
          <cell r="E266">
            <v>302552</v>
          </cell>
          <cell r="F266">
            <v>399650.01336000004</v>
          </cell>
        </row>
        <row r="267">
          <cell r="B267">
            <v>19</v>
          </cell>
          <cell r="C267" t="str">
            <v>TUBERIA SANITARIA/VENTILACIÓN</v>
          </cell>
        </row>
        <row r="268">
          <cell r="B268" t="str">
            <v>TPVC-1</v>
          </cell>
          <cell r="C268" t="str">
            <v>Tubería PVC Sanitaria 1"</v>
          </cell>
          <cell r="D268" t="str">
            <v>ml</v>
          </cell>
          <cell r="E268">
            <v>5331</v>
          </cell>
          <cell r="F268">
            <v>7041.8778300000004</v>
          </cell>
        </row>
        <row r="269">
          <cell r="B269" t="str">
            <v>TPVC-2</v>
          </cell>
          <cell r="C269" t="str">
            <v>Tubería PVC Sanitaria 1 1/2"</v>
          </cell>
          <cell r="D269" t="str">
            <v>ml</v>
          </cell>
          <cell r="E269">
            <v>5331</v>
          </cell>
          <cell r="F269">
            <v>7041.8778300000004</v>
          </cell>
        </row>
        <row r="270">
          <cell r="B270" t="str">
            <v>TPVC-3</v>
          </cell>
          <cell r="C270" t="str">
            <v>Tubería PVC Sanitaria 2"</v>
          </cell>
          <cell r="D270" t="str">
            <v>ml</v>
          </cell>
          <cell r="E270">
            <v>6610</v>
          </cell>
          <cell r="F270">
            <v>8731.3472999999994</v>
          </cell>
        </row>
        <row r="271">
          <cell r="B271" t="str">
            <v>TPVC-4</v>
          </cell>
          <cell r="C271" t="str">
            <v>Tubería PVC Sanitaría 3"</v>
          </cell>
          <cell r="D271" t="str">
            <v>ml</v>
          </cell>
          <cell r="E271">
            <v>9873</v>
          </cell>
          <cell r="F271">
            <v>13041.54189</v>
          </cell>
        </row>
        <row r="272">
          <cell r="B272" t="str">
            <v>TPVC-5</v>
          </cell>
          <cell r="C272" t="str">
            <v>Tubería PVC Sanitaría 4"</v>
          </cell>
          <cell r="D272" t="str">
            <v>ml</v>
          </cell>
          <cell r="E272">
            <v>13759</v>
          </cell>
          <cell r="F272">
            <v>18174.675869999999</v>
          </cell>
        </row>
        <row r="273">
          <cell r="B273" t="str">
            <v>TPVC-6</v>
          </cell>
          <cell r="C273" t="str">
            <v>Tubería PVC Sanitaría 6"</v>
          </cell>
          <cell r="D273" t="str">
            <v>ml</v>
          </cell>
          <cell r="E273">
            <v>29137</v>
          </cell>
          <cell r="F273">
            <v>38487.937409999999</v>
          </cell>
        </row>
        <row r="274">
          <cell r="B274">
            <v>20</v>
          </cell>
          <cell r="C274" t="str">
            <v>TUBERÍA PVC ALCANTARILLADO</v>
          </cell>
        </row>
        <row r="275">
          <cell r="B275" t="str">
            <v>TPVCN-1</v>
          </cell>
          <cell r="C275" t="str">
            <v>Tubería Pvc Alcantarillado 110 m.m. (4")</v>
          </cell>
          <cell r="D275" t="str">
            <v>ml</v>
          </cell>
          <cell r="E275">
            <v>10916</v>
          </cell>
          <cell r="F275">
            <v>14419.271880000002</v>
          </cell>
        </row>
        <row r="276">
          <cell r="B276" t="str">
            <v>TPVCN-2</v>
          </cell>
          <cell r="C276" t="str">
            <v>Tubería Pvc Alcantarillado 160 m.m. (6")</v>
          </cell>
          <cell r="D276" t="str">
            <v>ml</v>
          </cell>
          <cell r="E276">
            <v>19005.633333333335</v>
          </cell>
          <cell r="F276">
            <v>25105.111239000005</v>
          </cell>
        </row>
        <row r="277">
          <cell r="B277" t="str">
            <v>TPVCN-3</v>
          </cell>
          <cell r="C277" t="str">
            <v>Tubería Pvc Alcantarillado 200 m.m. (8")</v>
          </cell>
          <cell r="D277" t="str">
            <v>ml</v>
          </cell>
          <cell r="E277">
            <v>51763.666666666664</v>
          </cell>
          <cell r="F277">
            <v>68376.180209999991</v>
          </cell>
        </row>
        <row r="278">
          <cell r="B278" t="str">
            <v>TPVCN-4</v>
          </cell>
          <cell r="C278" t="str">
            <v>Tubería Pvc Alcantarillado 250 m.m. (10")</v>
          </cell>
          <cell r="D278" t="str">
            <v>ml</v>
          </cell>
          <cell r="E278">
            <v>40389.653333333328</v>
          </cell>
          <cell r="F278">
            <v>53351.904777599993</v>
          </cell>
        </row>
        <row r="279">
          <cell r="B279" t="str">
            <v>TPVCN-5</v>
          </cell>
          <cell r="C279" t="str">
            <v>Tubería Pvc Alcantarillado 315 m.m. (12")</v>
          </cell>
          <cell r="D279" t="str">
            <v>ml</v>
          </cell>
          <cell r="E279">
            <v>59717.38</v>
          </cell>
          <cell r="F279">
            <v>78882.478763399995</v>
          </cell>
        </row>
        <row r="280">
          <cell r="B280" t="str">
            <v>TPVCN-6</v>
          </cell>
          <cell r="C280" t="str">
            <v>Tubería Pvc Alcantarillado 355 m.m. (14")</v>
          </cell>
          <cell r="D280" t="str">
            <v>ml</v>
          </cell>
          <cell r="E280">
            <v>69010.333333333328</v>
          </cell>
          <cell r="F280">
            <v>91157.819610000006</v>
          </cell>
        </row>
        <row r="281">
          <cell r="B281" t="str">
            <v>TPVCN-7</v>
          </cell>
          <cell r="C281" t="str">
            <v>Tubería RIB LOC (15")</v>
          </cell>
          <cell r="D281" t="str">
            <v>ml</v>
          </cell>
          <cell r="E281">
            <v>75000</v>
          </cell>
          <cell r="F281">
            <v>99069.75</v>
          </cell>
        </row>
        <row r="282">
          <cell r="B282" t="str">
            <v>TPVCN-8</v>
          </cell>
          <cell r="C282" t="str">
            <v>Tubería Pvc Alcantarillado 400 m.m. (16")</v>
          </cell>
          <cell r="D282" t="str">
            <v>ml</v>
          </cell>
          <cell r="E282">
            <v>182849.83333333334</v>
          </cell>
          <cell r="F282">
            <v>241531.83034500002</v>
          </cell>
        </row>
        <row r="283">
          <cell r="B283" t="str">
            <v>TPVCN-9</v>
          </cell>
          <cell r="C283" t="str">
            <v>Tubería Pvc Alcantarillado 450 m.m. (18")</v>
          </cell>
          <cell r="D283" t="str">
            <v>ml</v>
          </cell>
          <cell r="E283">
            <v>121654.99999999999</v>
          </cell>
          <cell r="F283">
            <v>160697.73915000001</v>
          </cell>
        </row>
        <row r="284">
          <cell r="B284" t="str">
            <v>TPVCN-10</v>
          </cell>
          <cell r="C284" t="str">
            <v>Tubería Pvc Alcantarillado 500 m.m. (20")</v>
          </cell>
          <cell r="D284" t="str">
            <v>ml</v>
          </cell>
          <cell r="E284">
            <v>151005.31999999998</v>
          </cell>
          <cell r="F284">
            <v>199467.45734759996</v>
          </cell>
        </row>
        <row r="285">
          <cell r="B285" t="str">
            <v>TPVCN-11</v>
          </cell>
          <cell r="C285" t="str">
            <v>Tubería Pvc Alcantarillado 600 m.m. (24")</v>
          </cell>
          <cell r="D285" t="str">
            <v>ml</v>
          </cell>
          <cell r="E285">
            <v>205907.67384615383</v>
          </cell>
          <cell r="F285">
            <v>271989.62361359998</v>
          </cell>
        </row>
        <row r="286">
          <cell r="B286" t="str">
            <v>TPVCN-12</v>
          </cell>
          <cell r="C286" t="str">
            <v>Tubería Pvc Alcantarillado 680 m.m. (27")</v>
          </cell>
          <cell r="D286" t="str">
            <v>ml</v>
          </cell>
          <cell r="E286">
            <v>221812.70153846152</v>
          </cell>
          <cell r="F286">
            <v>292999.0518432</v>
          </cell>
        </row>
        <row r="287">
          <cell r="B287">
            <v>21</v>
          </cell>
          <cell r="C287" t="str">
            <v>ACCESORIOS TUBERÍA PVC ALCANTARILLADO</v>
          </cell>
        </row>
        <row r="288">
          <cell r="B288" t="str">
            <v>NO-1</v>
          </cell>
          <cell r="C288" t="str">
            <v>Soldadura PVC Barra x 1/8</v>
          </cell>
          <cell r="D288" t="str">
            <v>Un</v>
          </cell>
          <cell r="E288">
            <v>1327</v>
          </cell>
          <cell r="F288">
            <v>1725.1000000000001</v>
          </cell>
        </row>
        <row r="289">
          <cell r="B289" t="str">
            <v>NO-2</v>
          </cell>
          <cell r="C289" t="str">
            <v>Lubricante Alcantarillado x 4</v>
          </cell>
          <cell r="D289" t="str">
            <v>Kg</v>
          </cell>
          <cell r="E289">
            <v>81880</v>
          </cell>
          <cell r="F289">
            <v>106444</v>
          </cell>
        </row>
        <row r="290">
          <cell r="B290" t="str">
            <v>NO-3</v>
          </cell>
          <cell r="C290" t="str">
            <v>Acondicionador de superficie</v>
          </cell>
          <cell r="D290" t="str">
            <v>UN</v>
          </cell>
          <cell r="E290">
            <v>60000</v>
          </cell>
          <cell r="F290">
            <v>78000</v>
          </cell>
        </row>
        <row r="291">
          <cell r="B291" t="str">
            <v>NO-4</v>
          </cell>
          <cell r="C291" t="str">
            <v>Vaselina</v>
          </cell>
          <cell r="D291" t="str">
            <v>Kg</v>
          </cell>
          <cell r="E291">
            <v>12100</v>
          </cell>
          <cell r="F291">
            <v>15730</v>
          </cell>
        </row>
        <row r="292">
          <cell r="B292">
            <v>22</v>
          </cell>
          <cell r="C292" t="str">
            <v>TUBERIA Y ACCESORIOS PRESIÓN</v>
          </cell>
        </row>
        <row r="293">
          <cell r="B293" t="str">
            <v>AP-1</v>
          </cell>
          <cell r="C293" t="str">
            <v>Tubería Presión RDE 13.5  315 PSI de 1/2"</v>
          </cell>
          <cell r="D293" t="str">
            <v>ml</v>
          </cell>
          <cell r="E293">
            <v>1369</v>
          </cell>
          <cell r="F293">
            <v>1808.3531700000001</v>
          </cell>
        </row>
        <row r="294">
          <cell r="B294" t="str">
            <v>AP-2</v>
          </cell>
          <cell r="C294" t="str">
            <v>Tubería Presión RDE 21  200 PSI de 3/4"</v>
          </cell>
          <cell r="D294" t="str">
            <v>ml</v>
          </cell>
          <cell r="E294">
            <v>1726</v>
          </cell>
          <cell r="F294">
            <v>2279.9251800000002</v>
          </cell>
        </row>
        <row r="295">
          <cell r="B295" t="str">
            <v>AP-3</v>
          </cell>
          <cell r="C295" t="str">
            <v>Tubería Presión RDE 21  200 PSI de 1"</v>
          </cell>
          <cell r="D295" t="str">
            <v>ml</v>
          </cell>
          <cell r="E295">
            <v>2517</v>
          </cell>
          <cell r="F295">
            <v>3324.7808099999997</v>
          </cell>
        </row>
        <row r="296">
          <cell r="B296" t="str">
            <v>AP-4</v>
          </cell>
          <cell r="C296" t="str">
            <v>Tubería Presión RDE 21  200 PSI de 1 1/4"</v>
          </cell>
          <cell r="D296" t="str">
            <v>ml</v>
          </cell>
          <cell r="E296">
            <v>6144.833333333333</v>
          </cell>
          <cell r="F296">
            <v>8116.894695</v>
          </cell>
        </row>
        <row r="297">
          <cell r="B297" t="str">
            <v>AP-5</v>
          </cell>
          <cell r="C297" t="str">
            <v>Tubería Presión RDE 21  200 PSI de 1 1/2"</v>
          </cell>
          <cell r="D297" t="str">
            <v>ml</v>
          </cell>
          <cell r="E297">
            <v>8023.5</v>
          </cell>
          <cell r="F297">
            <v>10598.481855000002</v>
          </cell>
        </row>
        <row r="298">
          <cell r="B298" t="str">
            <v>AP-6</v>
          </cell>
          <cell r="C298" t="str">
            <v>Tubería Presión RDE 26  200 PSI de 2"</v>
          </cell>
          <cell r="D298" t="str">
            <v>ml</v>
          </cell>
          <cell r="E298">
            <v>9078</v>
          </cell>
          <cell r="F298">
            <v>11991.402539999999</v>
          </cell>
        </row>
        <row r="299">
          <cell r="B299" t="str">
            <v>AP-7</v>
          </cell>
          <cell r="C299" t="str">
            <v>Tubería Presión RDE 32.5  200 PSI de 2 1/2"</v>
          </cell>
          <cell r="D299" t="str">
            <v>ml</v>
          </cell>
          <cell r="E299">
            <v>14712</v>
          </cell>
          <cell r="F299">
            <v>19433.522160000004</v>
          </cell>
        </row>
        <row r="300">
          <cell r="B300" t="str">
            <v>AP-8</v>
          </cell>
          <cell r="C300" t="str">
            <v>Tubería Presión RDE 32.5  200 PSI de 3"</v>
          </cell>
          <cell r="D300" t="str">
            <v>ml</v>
          </cell>
          <cell r="E300">
            <v>26622.666666666668</v>
          </cell>
          <cell r="F300">
            <v>35166.679080000002</v>
          </cell>
        </row>
        <row r="301">
          <cell r="B301" t="str">
            <v>AP-9</v>
          </cell>
          <cell r="C301" t="str">
            <v>Tubería Presión RDE 21  200 PSI de 4"</v>
          </cell>
          <cell r="D301" t="str">
            <v>ml</v>
          </cell>
          <cell r="E301">
            <v>33505</v>
          </cell>
          <cell r="F301">
            <v>44257.75965</v>
          </cell>
        </row>
        <row r="302">
          <cell r="B302" t="str">
            <v>AP-10</v>
          </cell>
          <cell r="C302" t="str">
            <v>Tee Presión Schedule 40 1/2"</v>
          </cell>
          <cell r="D302" t="str">
            <v>Un</v>
          </cell>
          <cell r="E302">
            <v>433</v>
          </cell>
          <cell r="F302">
            <v>571.96268999999995</v>
          </cell>
        </row>
        <row r="303">
          <cell r="B303" t="str">
            <v>AP-11</v>
          </cell>
          <cell r="C303" t="str">
            <v>Tee Presión Schedule 40 3/4"</v>
          </cell>
          <cell r="D303" t="str">
            <v>Un</v>
          </cell>
          <cell r="E303">
            <v>730</v>
          </cell>
          <cell r="F303">
            <v>964.27890000000002</v>
          </cell>
        </row>
        <row r="304">
          <cell r="B304" t="str">
            <v>AP-12</v>
          </cell>
          <cell r="C304" t="str">
            <v>Tee Presión Schedule 40 1"</v>
          </cell>
          <cell r="D304" t="str">
            <v>Un</v>
          </cell>
          <cell r="E304">
            <v>1426</v>
          </cell>
          <cell r="F304">
            <v>1883.64618</v>
          </cell>
        </row>
        <row r="305">
          <cell r="B305" t="str">
            <v>AP-13</v>
          </cell>
          <cell r="C305" t="str">
            <v>Tee Presión Schedule 40 1 1/4"</v>
          </cell>
          <cell r="D305" t="str">
            <v>Un</v>
          </cell>
          <cell r="E305">
            <v>3682</v>
          </cell>
          <cell r="F305">
            <v>4863.6642600000005</v>
          </cell>
        </row>
        <row r="306">
          <cell r="B306" t="str">
            <v>AP-14</v>
          </cell>
          <cell r="C306" t="str">
            <v>Tee Presión Schedule 40 1 1/2"</v>
          </cell>
          <cell r="D306" t="str">
            <v>Un</v>
          </cell>
          <cell r="E306">
            <v>4835</v>
          </cell>
          <cell r="F306">
            <v>6386.6965499999997</v>
          </cell>
        </row>
        <row r="307">
          <cell r="B307" t="str">
            <v>AP-15</v>
          </cell>
          <cell r="C307" t="str">
            <v>Tee Presión Schedule 40 2"</v>
          </cell>
          <cell r="D307" t="str">
            <v>Un</v>
          </cell>
          <cell r="E307">
            <v>7698</v>
          </cell>
          <cell r="F307">
            <v>10168.51914</v>
          </cell>
        </row>
        <row r="308">
          <cell r="B308" t="str">
            <v>AP-16</v>
          </cell>
          <cell r="C308" t="str">
            <v>Tee Presión Schedule 40 2 1/2"</v>
          </cell>
          <cell r="D308" t="str">
            <v>Un</v>
          </cell>
          <cell r="E308">
            <v>18258</v>
          </cell>
          <cell r="F308">
            <v>24117.539940000002</v>
          </cell>
        </row>
        <row r="309">
          <cell r="B309" t="str">
            <v>AP-17</v>
          </cell>
          <cell r="C309" t="str">
            <v>Tee Presión Schedule 40 3"</v>
          </cell>
          <cell r="D309" t="str">
            <v>Un</v>
          </cell>
          <cell r="E309">
            <v>39902</v>
          </cell>
          <cell r="F309">
            <v>52707.74886</v>
          </cell>
        </row>
        <row r="310">
          <cell r="B310" t="str">
            <v>AP-18</v>
          </cell>
          <cell r="C310" t="str">
            <v>Tee Presión Schedule 40 4"</v>
          </cell>
          <cell r="D310" t="str">
            <v>Un</v>
          </cell>
          <cell r="E310">
            <v>56588</v>
          </cell>
          <cell r="F310">
            <v>74748.786840000015</v>
          </cell>
        </row>
        <row r="311">
          <cell r="B311" t="str">
            <v>AP-19</v>
          </cell>
          <cell r="C311" t="str">
            <v>Tee Universal Presión1/2"</v>
          </cell>
          <cell r="D311" t="str">
            <v>Un</v>
          </cell>
          <cell r="E311">
            <v>1819</v>
          </cell>
          <cell r="F311">
            <v>2402.7716700000001</v>
          </cell>
        </row>
        <row r="312">
          <cell r="B312" t="str">
            <v>AP-20</v>
          </cell>
          <cell r="C312" t="str">
            <v>Tee Universal Presión 3/4"</v>
          </cell>
          <cell r="D312" t="str">
            <v>Un</v>
          </cell>
          <cell r="E312">
            <v>3226</v>
          </cell>
          <cell r="F312">
            <v>4261.3201800000006</v>
          </cell>
        </row>
        <row r="313">
          <cell r="B313" t="str">
            <v>AP-21</v>
          </cell>
          <cell r="C313" t="str">
            <v>Tee Universal Presión 1"</v>
          </cell>
          <cell r="D313" t="str">
            <v>Un</v>
          </cell>
          <cell r="E313">
            <v>4878</v>
          </cell>
          <cell r="F313">
            <v>6443.496540000001</v>
          </cell>
        </row>
        <row r="314">
          <cell r="B314" t="str">
            <v>AP-22</v>
          </cell>
          <cell r="C314" t="str">
            <v>Tee Universal Presión 1 1/4"</v>
          </cell>
          <cell r="D314" t="str">
            <v>Un</v>
          </cell>
          <cell r="E314">
            <v>8803</v>
          </cell>
          <cell r="F314">
            <v>11628.146789999999</v>
          </cell>
        </row>
        <row r="315">
          <cell r="B315" t="str">
            <v>AP-23</v>
          </cell>
          <cell r="C315" t="str">
            <v>Tee Universal Presión1 1/2"</v>
          </cell>
          <cell r="D315" t="str">
            <v>Un</v>
          </cell>
          <cell r="E315">
            <v>15111</v>
          </cell>
          <cell r="F315">
            <v>19960.573229999998</v>
          </cell>
        </row>
        <row r="316">
          <cell r="B316" t="str">
            <v>AP-24</v>
          </cell>
          <cell r="C316" t="str">
            <v>Tee Universal Presión 2"</v>
          </cell>
          <cell r="D316" t="str">
            <v>Un</v>
          </cell>
          <cell r="E316">
            <v>19316</v>
          </cell>
          <cell r="F316">
            <v>25515.083879999998</v>
          </cell>
        </row>
        <row r="317">
          <cell r="B317" t="str">
            <v>AP-25</v>
          </cell>
          <cell r="C317" t="str">
            <v>Tee Reducida Presión 3/4" x 1/2"</v>
          </cell>
          <cell r="D317" t="str">
            <v>Un</v>
          </cell>
          <cell r="E317">
            <v>1015</v>
          </cell>
          <cell r="F317">
            <v>1340.74395</v>
          </cell>
        </row>
        <row r="318">
          <cell r="B318" t="str">
            <v>AP-26</v>
          </cell>
          <cell r="C318" t="str">
            <v>Tee Reducida Presión 1" x 1/2"</v>
          </cell>
          <cell r="D318" t="str">
            <v>Un</v>
          </cell>
          <cell r="E318">
            <v>1984</v>
          </cell>
          <cell r="F318">
            <v>2620.7251200000001</v>
          </cell>
        </row>
        <row r="319">
          <cell r="B319" t="str">
            <v>AP-27</v>
          </cell>
          <cell r="C319" t="str">
            <v>Tee Reducida Presión 1" x 3/4"</v>
          </cell>
          <cell r="D319" t="str">
            <v>Un</v>
          </cell>
          <cell r="E319">
            <v>1984</v>
          </cell>
          <cell r="F319">
            <v>2620.7251200000001</v>
          </cell>
        </row>
        <row r="320">
          <cell r="B320" t="str">
            <v>AP-28</v>
          </cell>
          <cell r="C320" t="str">
            <v>Codo PVC Presión 90° 1/2"</v>
          </cell>
          <cell r="D320" t="str">
            <v>Un</v>
          </cell>
          <cell r="E320">
            <v>327</v>
          </cell>
          <cell r="F320">
            <v>431.94411000000002</v>
          </cell>
        </row>
        <row r="321">
          <cell r="B321" t="str">
            <v>AP-29</v>
          </cell>
          <cell r="C321" t="str">
            <v>Codo PVC Presión 90° 3/4"</v>
          </cell>
          <cell r="D321" t="str">
            <v>Un</v>
          </cell>
          <cell r="E321">
            <v>523</v>
          </cell>
          <cell r="F321">
            <v>690.84638999999993</v>
          </cell>
        </row>
        <row r="322">
          <cell r="B322" t="str">
            <v>AP-30</v>
          </cell>
          <cell r="C322" t="str">
            <v>Codo PVC Presión 90° 1"</v>
          </cell>
          <cell r="D322" t="str">
            <v>Un</v>
          </cell>
          <cell r="E322">
            <v>1024</v>
          </cell>
          <cell r="F322">
            <v>1352.6323200000002</v>
          </cell>
        </row>
        <row r="323">
          <cell r="B323" t="str">
            <v>AP-31</v>
          </cell>
          <cell r="C323" t="str">
            <v>Codo PVC Presión 90° 1 1/4"</v>
          </cell>
          <cell r="D323" t="str">
            <v>Un</v>
          </cell>
          <cell r="E323">
            <v>1969</v>
          </cell>
          <cell r="F323">
            <v>2600.9111700000003</v>
          </cell>
        </row>
        <row r="324">
          <cell r="B324" t="str">
            <v>AP-32</v>
          </cell>
          <cell r="C324" t="str">
            <v>Codo PVC Presión 90° 1 1/2"</v>
          </cell>
          <cell r="D324" t="str">
            <v>Un</v>
          </cell>
          <cell r="E324">
            <v>5021</v>
          </cell>
          <cell r="F324">
            <v>6632.3895300000004</v>
          </cell>
        </row>
        <row r="325">
          <cell r="B325" t="str">
            <v>AP-33</v>
          </cell>
          <cell r="C325" t="str">
            <v>Codo PVC Presión 90° 2"</v>
          </cell>
          <cell r="D325" t="str">
            <v>Un</v>
          </cell>
          <cell r="E325">
            <v>6024</v>
          </cell>
          <cell r="F325">
            <v>7957.2823200000003</v>
          </cell>
        </row>
        <row r="326">
          <cell r="B326" t="str">
            <v>AP-34</v>
          </cell>
          <cell r="C326" t="str">
            <v>Codo PVC Presión 90° 2" 1/2"</v>
          </cell>
          <cell r="D326" t="str">
            <v>Un</v>
          </cell>
          <cell r="E326">
            <v>17350</v>
          </cell>
          <cell r="F326">
            <v>22918.1355</v>
          </cell>
        </row>
        <row r="327">
          <cell r="B327" t="str">
            <v>AP-35</v>
          </cell>
          <cell r="C327" t="str">
            <v>Codo PVC Presión 90° 3"</v>
          </cell>
          <cell r="D327" t="str">
            <v>Un</v>
          </cell>
          <cell r="E327">
            <v>20228</v>
          </cell>
          <cell r="F327">
            <v>26719.77204</v>
          </cell>
        </row>
        <row r="328">
          <cell r="B328" t="str">
            <v>AP-36</v>
          </cell>
          <cell r="C328" t="str">
            <v>Codo PVC Presión 90° 4"</v>
          </cell>
          <cell r="D328" t="str">
            <v>Un</v>
          </cell>
          <cell r="E328">
            <v>66492</v>
          </cell>
          <cell r="F328">
            <v>87831.277560000002</v>
          </cell>
        </row>
        <row r="329">
          <cell r="B329" t="str">
            <v>AP-37</v>
          </cell>
          <cell r="C329" t="str">
            <v>Codo PVC Presión 45° 1/2"</v>
          </cell>
          <cell r="D329" t="str">
            <v>Un</v>
          </cell>
          <cell r="E329">
            <v>539</v>
          </cell>
          <cell r="F329">
            <v>711.98126999999999</v>
          </cell>
        </row>
        <row r="330">
          <cell r="B330" t="str">
            <v>AP-38</v>
          </cell>
          <cell r="C330" t="str">
            <v>Codo PVC Presión 45° 3/4"</v>
          </cell>
          <cell r="D330" t="str">
            <v>Un</v>
          </cell>
          <cell r="E330">
            <v>864</v>
          </cell>
          <cell r="F330">
            <v>1141.28352</v>
          </cell>
        </row>
        <row r="331">
          <cell r="B331" t="str">
            <v>AP-39</v>
          </cell>
          <cell r="C331" t="str">
            <v>Codo PVC Presión 45° 1"</v>
          </cell>
          <cell r="D331" t="str">
            <v>Un</v>
          </cell>
          <cell r="E331">
            <v>1646</v>
          </cell>
          <cell r="F331">
            <v>2174.2507800000003</v>
          </cell>
        </row>
        <row r="332">
          <cell r="B332" t="str">
            <v>AP-40</v>
          </cell>
          <cell r="C332" t="str">
            <v>Codo PVC Presión 45° 1 1/4"</v>
          </cell>
          <cell r="D332" t="str">
            <v>Un</v>
          </cell>
          <cell r="E332">
            <v>2977</v>
          </cell>
          <cell r="F332">
            <v>3932.40861</v>
          </cell>
        </row>
        <row r="333">
          <cell r="B333" t="str">
            <v>AP-41</v>
          </cell>
          <cell r="C333" t="str">
            <v>Codo PVC Presión 45° 1 1/2"</v>
          </cell>
          <cell r="D333" t="str">
            <v>Un</v>
          </cell>
          <cell r="E333">
            <v>3992</v>
          </cell>
          <cell r="F333">
            <v>5273.1525600000004</v>
          </cell>
        </row>
        <row r="334">
          <cell r="B334" t="str">
            <v>AP-42</v>
          </cell>
          <cell r="C334" t="str">
            <v>Codo PVC Presión 45° 2"</v>
          </cell>
          <cell r="D334" t="str">
            <v>Un</v>
          </cell>
          <cell r="E334">
            <v>6602</v>
          </cell>
          <cell r="F334">
            <v>8720.7798600000006</v>
          </cell>
        </row>
        <row r="335">
          <cell r="B335" t="str">
            <v>AP-43</v>
          </cell>
          <cell r="C335" t="str">
            <v>Codo PVC Presión 45° 2" 1/2"</v>
          </cell>
          <cell r="D335" t="str">
            <v>Un</v>
          </cell>
          <cell r="E335">
            <v>18606</v>
          </cell>
          <cell r="F335">
            <v>24577.223579999998</v>
          </cell>
        </row>
        <row r="336">
          <cell r="B336" t="str">
            <v>AP-44</v>
          </cell>
          <cell r="C336" t="str">
            <v>Codo PVC Presión 45° 3"</v>
          </cell>
          <cell r="D336" t="str">
            <v>Un</v>
          </cell>
          <cell r="E336">
            <v>30154</v>
          </cell>
          <cell r="F336">
            <v>39831.323220000006</v>
          </cell>
        </row>
        <row r="337">
          <cell r="B337" t="str">
            <v>AP-45</v>
          </cell>
          <cell r="C337" t="str">
            <v>Codo PVC Presión 45° 4"</v>
          </cell>
          <cell r="D337" t="str">
            <v>Un</v>
          </cell>
          <cell r="E337">
            <v>45212</v>
          </cell>
          <cell r="F337">
            <v>59721.887159999998</v>
          </cell>
        </row>
        <row r="338">
          <cell r="B338" t="str">
            <v>AP-46</v>
          </cell>
          <cell r="C338" t="str">
            <v>Unión PVC Presión 1/2"</v>
          </cell>
          <cell r="D338" t="str">
            <v>Un</v>
          </cell>
          <cell r="E338">
            <v>210</v>
          </cell>
          <cell r="F338">
            <v>277.39530000000002</v>
          </cell>
        </row>
        <row r="339">
          <cell r="B339" t="str">
            <v>AP-47</v>
          </cell>
          <cell r="C339" t="str">
            <v>Unión PVC Presión 3/4"</v>
          </cell>
          <cell r="D339" t="str">
            <v>Un</v>
          </cell>
          <cell r="E339">
            <v>332</v>
          </cell>
          <cell r="F339">
            <v>438.54876000000002</v>
          </cell>
        </row>
        <row r="340">
          <cell r="B340" t="str">
            <v>AP-48</v>
          </cell>
          <cell r="C340" t="str">
            <v>Unión PVC Presión 1"</v>
          </cell>
          <cell r="D340" t="str">
            <v>Un</v>
          </cell>
          <cell r="E340">
            <v>541</v>
          </cell>
          <cell r="F340">
            <v>714.62313000000006</v>
          </cell>
        </row>
        <row r="341">
          <cell r="B341" t="str">
            <v>AP-49</v>
          </cell>
          <cell r="C341" t="str">
            <v>Unión PVC Presión 1 1/4"</v>
          </cell>
          <cell r="D341" t="str">
            <v>Un</v>
          </cell>
          <cell r="E341">
            <v>991</v>
          </cell>
          <cell r="F341">
            <v>1309.0416299999999</v>
          </cell>
        </row>
        <row r="342">
          <cell r="B342" t="str">
            <v>AP-50</v>
          </cell>
          <cell r="C342" t="str">
            <v>Unión PVC Presión 1 1/2"</v>
          </cell>
          <cell r="D342" t="str">
            <v>Un</v>
          </cell>
          <cell r="E342">
            <v>1351</v>
          </cell>
          <cell r="F342">
            <v>1784.5764300000001</v>
          </cell>
        </row>
        <row r="343">
          <cell r="B343" t="str">
            <v>AP-51</v>
          </cell>
          <cell r="C343" t="str">
            <v>Unión PVC Presión 2"</v>
          </cell>
          <cell r="D343" t="str">
            <v>Un</v>
          </cell>
          <cell r="E343">
            <v>2217</v>
          </cell>
          <cell r="F343">
            <v>2928.5018099999998</v>
          </cell>
        </row>
        <row r="344">
          <cell r="B344" t="str">
            <v>AP-52</v>
          </cell>
          <cell r="C344" t="str">
            <v>Unión PVC Presión 2 1/2"</v>
          </cell>
          <cell r="D344" t="str">
            <v>Un</v>
          </cell>
          <cell r="E344">
            <v>8768</v>
          </cell>
          <cell r="F344">
            <v>11581.91424</v>
          </cell>
        </row>
        <row r="345">
          <cell r="B345" t="str">
            <v>AP-53</v>
          </cell>
          <cell r="C345" t="str">
            <v>Unión PVC Presión 3"</v>
          </cell>
          <cell r="D345" t="str">
            <v>Un</v>
          </cell>
          <cell r="E345">
            <v>10862</v>
          </cell>
          <cell r="F345">
            <v>14347.94166</v>
          </cell>
        </row>
        <row r="346">
          <cell r="B346" t="str">
            <v>AP-54</v>
          </cell>
          <cell r="C346" t="str">
            <v>Unión PVC Presión 4"</v>
          </cell>
          <cell r="D346" t="str">
            <v>Un</v>
          </cell>
          <cell r="E346">
            <v>23597</v>
          </cell>
          <cell r="F346">
            <v>31169.985210000003</v>
          </cell>
        </row>
        <row r="347">
          <cell r="B347" t="str">
            <v>AP-55</v>
          </cell>
          <cell r="C347" t="str">
            <v>Adaptador Macho 1/2"</v>
          </cell>
          <cell r="D347" t="str">
            <v>Un</v>
          </cell>
          <cell r="E347">
            <v>225</v>
          </cell>
          <cell r="F347">
            <v>297.20925</v>
          </cell>
        </row>
        <row r="348">
          <cell r="B348" t="str">
            <v>AP-56</v>
          </cell>
          <cell r="C348" t="str">
            <v>Adaptador Macho 3/4"</v>
          </cell>
          <cell r="D348" t="str">
            <v>Un</v>
          </cell>
          <cell r="E348">
            <v>408</v>
          </cell>
          <cell r="F348">
            <v>538.93943999999999</v>
          </cell>
        </row>
        <row r="349">
          <cell r="B349" t="str">
            <v>AP-57</v>
          </cell>
          <cell r="C349" t="str">
            <v>Adaptador Macho 1"</v>
          </cell>
          <cell r="D349" t="str">
            <v>Un</v>
          </cell>
          <cell r="E349">
            <v>855</v>
          </cell>
          <cell r="F349">
            <v>1129.3951500000001</v>
          </cell>
        </row>
        <row r="350">
          <cell r="B350" t="str">
            <v>AP-58</v>
          </cell>
          <cell r="C350" t="str">
            <v>Adaptador Macho 1 1/4"</v>
          </cell>
          <cell r="D350" t="str">
            <v>Un</v>
          </cell>
          <cell r="E350">
            <v>1798</v>
          </cell>
          <cell r="F350">
            <v>2375.0321400000003</v>
          </cell>
        </row>
        <row r="351">
          <cell r="B351" t="str">
            <v>AP-59</v>
          </cell>
          <cell r="C351" t="str">
            <v>Adaptador Macho 1 1/2"</v>
          </cell>
          <cell r="D351" t="str">
            <v>Un</v>
          </cell>
          <cell r="E351">
            <v>2107</v>
          </cell>
          <cell r="F351">
            <v>2783.1995099999999</v>
          </cell>
        </row>
        <row r="352">
          <cell r="B352" t="str">
            <v>AP-60</v>
          </cell>
          <cell r="C352" t="str">
            <v>Adaptador Macho 2"</v>
          </cell>
          <cell r="D352" t="str">
            <v>Un</v>
          </cell>
          <cell r="E352">
            <v>3009</v>
          </cell>
          <cell r="F352">
            <v>3974.6783700000001</v>
          </cell>
        </row>
        <row r="353">
          <cell r="B353" t="str">
            <v>AP-61</v>
          </cell>
          <cell r="C353" t="str">
            <v>Adaptador Macho 2 1/2"</v>
          </cell>
          <cell r="D353" t="str">
            <v>Un</v>
          </cell>
          <cell r="E353">
            <v>7824</v>
          </cell>
          <cell r="F353">
            <v>10334.956320000001</v>
          </cell>
        </row>
        <row r="354">
          <cell r="B354" t="str">
            <v>AP-62</v>
          </cell>
          <cell r="C354" t="str">
            <v>Adaptador Macho 3"</v>
          </cell>
          <cell r="D354" t="str">
            <v>Un</v>
          </cell>
          <cell r="E354">
            <v>11830</v>
          </cell>
          <cell r="F354">
            <v>15626.6019</v>
          </cell>
        </row>
        <row r="355">
          <cell r="B355" t="str">
            <v>AP-63</v>
          </cell>
          <cell r="C355" t="str">
            <v>Adaptador Macho 4"</v>
          </cell>
          <cell r="D355" t="str">
            <v>Un</v>
          </cell>
          <cell r="E355">
            <v>21760</v>
          </cell>
          <cell r="F355">
            <v>28743.436799999999</v>
          </cell>
        </row>
        <row r="356">
          <cell r="B356" t="str">
            <v>AP-64</v>
          </cell>
          <cell r="C356" t="str">
            <v>Adaptador Hembra 1/2"</v>
          </cell>
          <cell r="D356" t="str">
            <v>Un</v>
          </cell>
          <cell r="E356">
            <v>254</v>
          </cell>
          <cell r="F356">
            <v>335.51621999999998</v>
          </cell>
        </row>
        <row r="357">
          <cell r="B357" t="str">
            <v>AP-65</v>
          </cell>
          <cell r="C357" t="str">
            <v>Adaptador Hembra 3/4"</v>
          </cell>
          <cell r="D357" t="str">
            <v>Un</v>
          </cell>
          <cell r="E357">
            <v>459</v>
          </cell>
          <cell r="F357">
            <v>606.30687</v>
          </cell>
        </row>
        <row r="358">
          <cell r="B358" t="str">
            <v>AP-66</v>
          </cell>
          <cell r="C358" t="str">
            <v>Adaptador Hembra 1"</v>
          </cell>
          <cell r="D358" t="str">
            <v>Un</v>
          </cell>
          <cell r="E358">
            <v>1023</v>
          </cell>
          <cell r="F358">
            <v>1351.3113900000001</v>
          </cell>
        </row>
        <row r="359">
          <cell r="B359" t="str">
            <v>AP-67</v>
          </cell>
          <cell r="C359" t="str">
            <v>Adaptador Hembra 1 1/4"</v>
          </cell>
          <cell r="D359" t="str">
            <v>Un</v>
          </cell>
          <cell r="E359">
            <v>1673</v>
          </cell>
          <cell r="F359">
            <v>2209.9158900000002</v>
          </cell>
        </row>
        <row r="360">
          <cell r="B360" t="str">
            <v>AP-68</v>
          </cell>
          <cell r="C360" t="str">
            <v>Adaptador Hembra 1 1/2"</v>
          </cell>
          <cell r="D360" t="str">
            <v>Un</v>
          </cell>
          <cell r="E360">
            <v>2827</v>
          </cell>
          <cell r="F360">
            <v>3734.2691099999997</v>
          </cell>
        </row>
        <row r="361">
          <cell r="B361" t="str">
            <v>AP-69</v>
          </cell>
          <cell r="C361" t="str">
            <v>Adaptador Hembra 2"</v>
          </cell>
          <cell r="D361" t="str">
            <v>Un</v>
          </cell>
          <cell r="E361">
            <v>5033</v>
          </cell>
          <cell r="F361">
            <v>6648.2406900000005</v>
          </cell>
        </row>
        <row r="362">
          <cell r="B362" t="str">
            <v>AP-70</v>
          </cell>
          <cell r="C362" t="str">
            <v>Adaptador Hembra 2 1/2"</v>
          </cell>
          <cell r="D362" t="str">
            <v>Un</v>
          </cell>
          <cell r="E362">
            <v>9366</v>
          </cell>
          <cell r="F362">
            <v>12371.830380000001</v>
          </cell>
        </row>
        <row r="363">
          <cell r="B363" t="str">
            <v>AP-71</v>
          </cell>
          <cell r="C363" t="str">
            <v>Adaptador Hembra 3"</v>
          </cell>
          <cell r="D363" t="str">
            <v>Un</v>
          </cell>
          <cell r="E363">
            <v>14788</v>
          </cell>
          <cell r="F363">
            <v>19533.912840000001</v>
          </cell>
        </row>
        <row r="364">
          <cell r="B364" t="str">
            <v>AP-72</v>
          </cell>
          <cell r="C364" t="str">
            <v>Adaptador Hembra 4"</v>
          </cell>
          <cell r="D364" t="str">
            <v>Un</v>
          </cell>
          <cell r="E364">
            <v>26704</v>
          </cell>
          <cell r="F364">
            <v>35274.114720000005</v>
          </cell>
        </row>
        <row r="365">
          <cell r="B365" t="str">
            <v>AP-73</v>
          </cell>
          <cell r="C365" t="str">
            <v>Tapón Soldado Presión 1/2"</v>
          </cell>
          <cell r="D365" t="str">
            <v>Un</v>
          </cell>
          <cell r="E365">
            <v>183</v>
          </cell>
          <cell r="F365">
            <v>241.73018999999999</v>
          </cell>
        </row>
        <row r="366">
          <cell r="B366" t="str">
            <v>AP-74</v>
          </cell>
          <cell r="C366" t="str">
            <v>Tapón Soldado Presión 3/4"</v>
          </cell>
          <cell r="D366" t="str">
            <v>Un</v>
          </cell>
          <cell r="E366">
            <v>374</v>
          </cell>
          <cell r="F366">
            <v>494.02781999999996</v>
          </cell>
        </row>
        <row r="367">
          <cell r="B367" t="str">
            <v>AP-75</v>
          </cell>
          <cell r="C367" t="str">
            <v>Tapón Soldado Presión 1"</v>
          </cell>
          <cell r="D367" t="str">
            <v>Un</v>
          </cell>
          <cell r="E367">
            <v>628</v>
          </cell>
          <cell r="F367">
            <v>829.54404</v>
          </cell>
        </row>
        <row r="368">
          <cell r="B368" t="str">
            <v>AP-76</v>
          </cell>
          <cell r="C368" t="str">
            <v>Tapón Soldado Presión 1 1/4"</v>
          </cell>
          <cell r="D368" t="str">
            <v>Un</v>
          </cell>
          <cell r="E368">
            <v>1510</v>
          </cell>
          <cell r="F368">
            <v>1994.6043</v>
          </cell>
        </row>
        <row r="369">
          <cell r="B369" t="str">
            <v>AP-77</v>
          </cell>
          <cell r="C369" t="str">
            <v>Tapón Soldado Presión 1 1/2"</v>
          </cell>
          <cell r="D369" t="str">
            <v>Un</v>
          </cell>
          <cell r="E369">
            <v>1966</v>
          </cell>
          <cell r="F369">
            <v>2596.9483800000003</v>
          </cell>
        </row>
        <row r="370">
          <cell r="B370" t="str">
            <v>AP-78</v>
          </cell>
          <cell r="C370" t="str">
            <v>Tapón Soldado Presión 2"</v>
          </cell>
          <cell r="D370" t="str">
            <v>Un</v>
          </cell>
          <cell r="E370">
            <v>3124</v>
          </cell>
          <cell r="F370">
            <v>4126.5853200000001</v>
          </cell>
        </row>
        <row r="371">
          <cell r="B371" t="str">
            <v>AP-79</v>
          </cell>
          <cell r="C371" t="str">
            <v>Tapón Soldado Presión 2 1/2"</v>
          </cell>
          <cell r="D371" t="str">
            <v>Un</v>
          </cell>
          <cell r="E371">
            <v>7352</v>
          </cell>
          <cell r="F371">
            <v>9711.4773600000008</v>
          </cell>
        </row>
        <row r="372">
          <cell r="B372" t="str">
            <v>AP-80</v>
          </cell>
          <cell r="C372" t="str">
            <v>Tapón Soldado Presión 3"</v>
          </cell>
          <cell r="D372" t="str">
            <v>Un</v>
          </cell>
          <cell r="E372">
            <v>11951</v>
          </cell>
          <cell r="F372">
            <v>15786.434430000001</v>
          </cell>
        </row>
        <row r="373">
          <cell r="B373" t="str">
            <v>AP-81</v>
          </cell>
          <cell r="C373" t="str">
            <v>Tapón Soldado Presión 4"</v>
          </cell>
          <cell r="D373" t="str">
            <v>Un</v>
          </cell>
          <cell r="E373">
            <v>21716</v>
          </cell>
          <cell r="F373">
            <v>28685.315879999998</v>
          </cell>
        </row>
        <row r="374">
          <cell r="B374" t="str">
            <v>AP-82</v>
          </cell>
          <cell r="C374" t="str">
            <v>Buje Soldado Presión 3/4" x 1/2"</v>
          </cell>
          <cell r="D374" t="str">
            <v>Un</v>
          </cell>
          <cell r="E374">
            <v>317</v>
          </cell>
          <cell r="F374">
            <v>418.73481000000004</v>
          </cell>
        </row>
        <row r="375">
          <cell r="B375" t="str">
            <v>AP-83</v>
          </cell>
          <cell r="C375" t="str">
            <v>Buje Soldado Presión 1" x 1/2"</v>
          </cell>
          <cell r="D375" t="str">
            <v>Un</v>
          </cell>
          <cell r="E375">
            <v>631</v>
          </cell>
          <cell r="F375">
            <v>833.50683000000004</v>
          </cell>
        </row>
        <row r="376">
          <cell r="B376" t="str">
            <v>AP-84</v>
          </cell>
          <cell r="C376" t="str">
            <v>Buje Soldado Presión 1" x 3/4"</v>
          </cell>
          <cell r="D376" t="str">
            <v>Un</v>
          </cell>
          <cell r="E376">
            <v>631</v>
          </cell>
          <cell r="F376">
            <v>833.50683000000004</v>
          </cell>
        </row>
        <row r="377">
          <cell r="B377" t="str">
            <v>AP-85</v>
          </cell>
          <cell r="C377" t="str">
            <v>Buje Soldado Presión 1 1/4" x 1/2"</v>
          </cell>
          <cell r="D377" t="str">
            <v>Un</v>
          </cell>
          <cell r="E377">
            <v>1212</v>
          </cell>
          <cell r="F377">
            <v>1600.9671600000001</v>
          </cell>
        </row>
        <row r="378">
          <cell r="B378" t="str">
            <v>AP-86</v>
          </cell>
          <cell r="C378" t="str">
            <v>Buje Soldado Presión 1 1/4" x 3/4"</v>
          </cell>
          <cell r="D378" t="str">
            <v>Un</v>
          </cell>
          <cell r="E378">
            <v>1212</v>
          </cell>
          <cell r="F378">
            <v>1600.9671600000001</v>
          </cell>
        </row>
        <row r="379">
          <cell r="B379" t="str">
            <v>AP-87</v>
          </cell>
          <cell r="C379" t="str">
            <v>Buje Soldado Presión 1 1/4" x 1"</v>
          </cell>
          <cell r="D379" t="str">
            <v>Un</v>
          </cell>
          <cell r="E379">
            <v>1212</v>
          </cell>
          <cell r="F379">
            <v>1600.9671600000001</v>
          </cell>
        </row>
        <row r="380">
          <cell r="B380" t="str">
            <v>AP-88</v>
          </cell>
          <cell r="C380" t="str">
            <v>Buje Soldado Presión 1 1/2" x 1/2"</v>
          </cell>
          <cell r="D380" t="str">
            <v>Un</v>
          </cell>
          <cell r="E380">
            <v>1871</v>
          </cell>
          <cell r="F380">
            <v>2471.4600300000002</v>
          </cell>
        </row>
        <row r="381">
          <cell r="B381" t="str">
            <v>AP-89</v>
          </cell>
          <cell r="C381" t="str">
            <v>Buje Soldado Presión 1 1/2" x 3/4"</v>
          </cell>
          <cell r="D381" t="str">
            <v>Un</v>
          </cell>
          <cell r="E381">
            <v>1871</v>
          </cell>
          <cell r="F381">
            <v>2471.4600300000002</v>
          </cell>
        </row>
        <row r="382">
          <cell r="B382" t="str">
            <v>AP-90</v>
          </cell>
          <cell r="C382" t="str">
            <v>Buje Soldado Presión 1 1/2" x 1"</v>
          </cell>
          <cell r="D382" t="str">
            <v>Un</v>
          </cell>
          <cell r="E382">
            <v>1871</v>
          </cell>
          <cell r="F382">
            <v>2471.4600300000002</v>
          </cell>
        </row>
        <row r="383">
          <cell r="B383" t="str">
            <v>AP-91</v>
          </cell>
          <cell r="C383" t="str">
            <v>Buje Soldado Presión 1 1/2" x 1 1/4"</v>
          </cell>
          <cell r="D383" t="str">
            <v>Un</v>
          </cell>
          <cell r="E383">
            <v>1871</v>
          </cell>
          <cell r="F383">
            <v>2471.4600300000002</v>
          </cell>
        </row>
        <row r="384">
          <cell r="B384" t="str">
            <v>AP-92</v>
          </cell>
          <cell r="C384" t="str">
            <v>Buje Soldado Presión 2" x 1/2"</v>
          </cell>
          <cell r="D384" t="str">
            <v>Un</v>
          </cell>
          <cell r="E384">
            <v>2862</v>
          </cell>
          <cell r="F384">
            <v>3780.5016599999999</v>
          </cell>
        </row>
        <row r="385">
          <cell r="B385" t="str">
            <v>AP-93</v>
          </cell>
          <cell r="C385" t="str">
            <v>Buje Soldado Presión 2" x 3/4"</v>
          </cell>
          <cell r="D385" t="str">
            <v>Un</v>
          </cell>
          <cell r="E385">
            <v>2862</v>
          </cell>
          <cell r="F385">
            <v>3780.5016599999999</v>
          </cell>
        </row>
        <row r="386">
          <cell r="B386" t="str">
            <v>AP-94</v>
          </cell>
          <cell r="C386" t="str">
            <v>Buje Soldado Presión 2" x 1"</v>
          </cell>
          <cell r="D386" t="str">
            <v>Un</v>
          </cell>
          <cell r="E386">
            <v>2862</v>
          </cell>
          <cell r="F386">
            <v>3780.5016599999999</v>
          </cell>
        </row>
        <row r="387">
          <cell r="B387" t="str">
            <v>AP-95</v>
          </cell>
          <cell r="C387" t="str">
            <v>Buje Soldado Presión 2" x 1 1/4"</v>
          </cell>
          <cell r="D387" t="str">
            <v>Un</v>
          </cell>
          <cell r="E387">
            <v>2862</v>
          </cell>
          <cell r="F387">
            <v>3780.5016599999999</v>
          </cell>
        </row>
        <row r="388">
          <cell r="B388" t="str">
            <v>AP-96</v>
          </cell>
          <cell r="C388" t="str">
            <v>Buje Soldado Presión 2" x 1 1/2"</v>
          </cell>
          <cell r="D388" t="str">
            <v>Un</v>
          </cell>
          <cell r="E388">
            <v>2862</v>
          </cell>
          <cell r="F388">
            <v>3780.5016599999999</v>
          </cell>
        </row>
        <row r="389">
          <cell r="B389" t="str">
            <v>AP-97</v>
          </cell>
          <cell r="C389" t="str">
            <v>Buje Soldado Presión 2 1/2" x 1 1/2"</v>
          </cell>
          <cell r="D389" t="str">
            <v>Un</v>
          </cell>
          <cell r="E389">
            <v>7178</v>
          </cell>
          <cell r="F389">
            <v>9481.6355399999993</v>
          </cell>
        </row>
        <row r="390">
          <cell r="B390" t="str">
            <v>AP-98</v>
          </cell>
          <cell r="C390" t="str">
            <v>Buje Soldado Presión 2 1/2" x 2"</v>
          </cell>
          <cell r="D390" t="str">
            <v>Un</v>
          </cell>
          <cell r="E390">
            <v>6742</v>
          </cell>
          <cell r="F390">
            <v>8905.7100600000012</v>
          </cell>
        </row>
        <row r="391">
          <cell r="B391" t="str">
            <v>AP-99</v>
          </cell>
          <cell r="C391" t="str">
            <v>Buje Soldado Presión 3" x 2"</v>
          </cell>
          <cell r="D391" t="str">
            <v>Un</v>
          </cell>
          <cell r="E391">
            <v>10305</v>
          </cell>
          <cell r="F391">
            <v>13612.183650000001</v>
          </cell>
        </row>
        <row r="392">
          <cell r="B392" t="str">
            <v>AP-100</v>
          </cell>
          <cell r="C392" t="str">
            <v>Buje Soldado Presión 3" x 2 1/2"</v>
          </cell>
          <cell r="D392" t="str">
            <v>Un</v>
          </cell>
          <cell r="E392">
            <v>10305</v>
          </cell>
          <cell r="F392">
            <v>13612.183650000001</v>
          </cell>
        </row>
        <row r="393">
          <cell r="B393" t="str">
            <v>AP-101</v>
          </cell>
          <cell r="C393" t="str">
            <v>Buje Soldado Presión 4" x 2"</v>
          </cell>
          <cell r="D393" t="str">
            <v>Un</v>
          </cell>
          <cell r="E393">
            <v>16254</v>
          </cell>
          <cell r="F393">
            <v>21470.396220000002</v>
          </cell>
        </row>
        <row r="394">
          <cell r="B394" t="str">
            <v>AP-102</v>
          </cell>
          <cell r="C394" t="str">
            <v>Buje Soldado Presión 4" x 2 1/2"</v>
          </cell>
          <cell r="D394" t="str">
            <v>Un</v>
          </cell>
          <cell r="E394">
            <v>16254</v>
          </cell>
          <cell r="F394">
            <v>21470.396220000002</v>
          </cell>
        </row>
        <row r="395">
          <cell r="B395" t="str">
            <v>AP-103</v>
          </cell>
          <cell r="C395" t="str">
            <v>Buje Soldado Presión 4" x 3"</v>
          </cell>
          <cell r="D395" t="str">
            <v>Un</v>
          </cell>
          <cell r="E395">
            <v>16254</v>
          </cell>
          <cell r="F395">
            <v>21470.396220000002</v>
          </cell>
        </row>
        <row r="396">
          <cell r="B396" t="str">
            <v>AP-104</v>
          </cell>
          <cell r="C396" t="str">
            <v>Tapón Roscado Presión 1/2"</v>
          </cell>
          <cell r="D396" t="str">
            <v>Un</v>
          </cell>
          <cell r="E396">
            <v>255</v>
          </cell>
          <cell r="F396">
            <v>336.83715000000001</v>
          </cell>
        </row>
        <row r="397">
          <cell r="B397" t="str">
            <v>AP-105</v>
          </cell>
          <cell r="C397" t="str">
            <v>Tapón Roscado Presión 3/4"</v>
          </cell>
          <cell r="D397" t="str">
            <v>Un</v>
          </cell>
          <cell r="E397">
            <v>751</v>
          </cell>
          <cell r="F397">
            <v>992.01843000000008</v>
          </cell>
        </row>
        <row r="398">
          <cell r="B398" t="str">
            <v>AP-106</v>
          </cell>
          <cell r="C398" t="str">
            <v>Tapón Roscado Presión 1"</v>
          </cell>
          <cell r="D398" t="str">
            <v>Un</v>
          </cell>
          <cell r="E398">
            <v>1066</v>
          </cell>
          <cell r="F398">
            <v>1408.1113800000001</v>
          </cell>
        </row>
        <row r="399">
          <cell r="B399" t="str">
            <v>AP-107</v>
          </cell>
          <cell r="C399" t="str">
            <v>Tapón Roscado Presión 1 1/4"</v>
          </cell>
          <cell r="D399" t="str">
            <v>Un</v>
          </cell>
          <cell r="E399">
            <v>1886</v>
          </cell>
          <cell r="F399">
            <v>2491.2739800000004</v>
          </cell>
        </row>
        <row r="400">
          <cell r="B400" t="str">
            <v>AP-108</v>
          </cell>
          <cell r="C400" t="str">
            <v>Tapón Roscado Presión 1 1/2"</v>
          </cell>
          <cell r="D400" t="str">
            <v>Un</v>
          </cell>
          <cell r="E400">
            <v>2496</v>
          </cell>
          <cell r="F400">
            <v>3297.0412800000004</v>
          </cell>
        </row>
        <row r="401">
          <cell r="B401" t="str">
            <v>AP-109</v>
          </cell>
          <cell r="C401" t="str">
            <v>Tapón Roscado Presión 2"</v>
          </cell>
          <cell r="D401" t="str">
            <v>Un</v>
          </cell>
          <cell r="E401">
            <v>4082</v>
          </cell>
          <cell r="F401">
            <v>5392.0362600000008</v>
          </cell>
        </row>
        <row r="402">
          <cell r="B402" t="str">
            <v>AP-110</v>
          </cell>
          <cell r="C402" t="str">
            <v>Tapón Roscado Presión 2 1/2"</v>
          </cell>
          <cell r="D402" t="str">
            <v>Un</v>
          </cell>
          <cell r="E402">
            <v>9406</v>
          </cell>
          <cell r="F402">
            <v>12424.667580000001</v>
          </cell>
        </row>
        <row r="403">
          <cell r="B403" t="str">
            <v>AP-111</v>
          </cell>
          <cell r="C403" t="str">
            <v>Tapón Roscado Presión 3"</v>
          </cell>
          <cell r="D403" t="str">
            <v>Un</v>
          </cell>
          <cell r="E403">
            <v>14974</v>
          </cell>
          <cell r="F403">
            <v>19779.605820000001</v>
          </cell>
        </row>
        <row r="404">
          <cell r="B404" t="str">
            <v>AP-112</v>
          </cell>
          <cell r="C404" t="str">
            <v>Tapón Roscado Presión 4"</v>
          </cell>
          <cell r="D404" t="str">
            <v>Un</v>
          </cell>
          <cell r="E404">
            <v>27649</v>
          </cell>
          <cell r="F404">
            <v>36522.393570000007</v>
          </cell>
        </row>
        <row r="405">
          <cell r="B405" t="str">
            <v>AP-113</v>
          </cell>
          <cell r="C405" t="str">
            <v>Buje Roscado Presión 1/2" x 3/8"</v>
          </cell>
          <cell r="D405" t="str">
            <v>Un</v>
          </cell>
          <cell r="E405">
            <v>589</v>
          </cell>
          <cell r="F405">
            <v>778.02777000000003</v>
          </cell>
        </row>
        <row r="406">
          <cell r="B406" t="str">
            <v>AP-114</v>
          </cell>
          <cell r="C406" t="str">
            <v>Buje Roscado Presión 3/4" x 1/2"</v>
          </cell>
          <cell r="D406" t="str">
            <v>Un</v>
          </cell>
          <cell r="E406">
            <v>739</v>
          </cell>
          <cell r="F406">
            <v>976.16727000000003</v>
          </cell>
        </row>
        <row r="407">
          <cell r="B407" t="str">
            <v>AP-115</v>
          </cell>
          <cell r="C407" t="str">
            <v>Buje Roscado Presión 1" x 1/2"</v>
          </cell>
          <cell r="D407" t="str">
            <v>Un</v>
          </cell>
          <cell r="E407">
            <v>1286</v>
          </cell>
          <cell r="F407">
            <v>1698.7159799999999</v>
          </cell>
        </row>
        <row r="408">
          <cell r="B408" t="str">
            <v>AP-116</v>
          </cell>
          <cell r="C408" t="str">
            <v>Buje Roscado Presión 1" x 3/4"</v>
          </cell>
          <cell r="D408" t="str">
            <v>Un</v>
          </cell>
          <cell r="E408">
            <v>1286</v>
          </cell>
          <cell r="F408">
            <v>1698.7159799999999</v>
          </cell>
        </row>
        <row r="409">
          <cell r="B409" t="str">
            <v>AP-117</v>
          </cell>
          <cell r="C409" t="str">
            <v>Buje Roscado Presión 1 1/4" x 1/2"</v>
          </cell>
          <cell r="D409" t="str">
            <v>Un</v>
          </cell>
          <cell r="E409">
            <v>2160</v>
          </cell>
          <cell r="F409">
            <v>2853.2087999999999</v>
          </cell>
        </row>
        <row r="410">
          <cell r="B410" t="str">
            <v>AP-118</v>
          </cell>
          <cell r="C410" t="str">
            <v>Buje Roscado Presión 1 1/4" x 3/4"</v>
          </cell>
          <cell r="D410" t="str">
            <v>Un</v>
          </cell>
          <cell r="E410">
            <v>2160</v>
          </cell>
          <cell r="F410">
            <v>2853.2087999999999</v>
          </cell>
        </row>
        <row r="411">
          <cell r="B411" t="str">
            <v>AP-119</v>
          </cell>
          <cell r="C411" t="str">
            <v>Buje Roscado Presión 1 1/4" x 1"</v>
          </cell>
          <cell r="D411" t="str">
            <v>Un</v>
          </cell>
          <cell r="E411">
            <v>2160</v>
          </cell>
          <cell r="F411">
            <v>2853.2087999999999</v>
          </cell>
        </row>
        <row r="412">
          <cell r="B412" t="str">
            <v>AP-120</v>
          </cell>
          <cell r="C412" t="str">
            <v>Buje Roscado Presión 1 1/2" x 1/2"</v>
          </cell>
          <cell r="D412" t="str">
            <v>Un</v>
          </cell>
          <cell r="E412">
            <v>2575</v>
          </cell>
          <cell r="F412">
            <v>3401.3947499999999</v>
          </cell>
        </row>
        <row r="413">
          <cell r="B413" t="str">
            <v>AP-121</v>
          </cell>
          <cell r="C413" t="str">
            <v>Buje Roscado Presión 1 1/2" x 3/4"</v>
          </cell>
          <cell r="D413" t="str">
            <v>Un</v>
          </cell>
          <cell r="E413">
            <v>2575</v>
          </cell>
          <cell r="F413">
            <v>3401.3947499999999</v>
          </cell>
        </row>
        <row r="414">
          <cell r="B414" t="str">
            <v>AP-122</v>
          </cell>
          <cell r="C414" t="str">
            <v>Buje Roscado Presión 1 1/2" x 1"</v>
          </cell>
          <cell r="D414" t="str">
            <v>Un</v>
          </cell>
          <cell r="E414">
            <v>2575</v>
          </cell>
          <cell r="F414">
            <v>3401.3947499999999</v>
          </cell>
        </row>
        <row r="415">
          <cell r="B415" t="str">
            <v>AP-123</v>
          </cell>
          <cell r="C415" t="str">
            <v>Buje Roscado Presión 1 1/2" x 1 1/4"</v>
          </cell>
          <cell r="D415" t="str">
            <v>Un</v>
          </cell>
          <cell r="E415">
            <v>2575</v>
          </cell>
          <cell r="F415">
            <v>3401.3947499999999</v>
          </cell>
        </row>
        <row r="416">
          <cell r="B416" t="str">
            <v>AP-124</v>
          </cell>
          <cell r="C416" t="str">
            <v>Buje Roscado Presión 2" x 1/2"</v>
          </cell>
          <cell r="D416" t="str">
            <v>Un</v>
          </cell>
          <cell r="E416">
            <v>4141</v>
          </cell>
          <cell r="F416">
            <v>5469.9711299999999</v>
          </cell>
        </row>
        <row r="417">
          <cell r="B417" t="str">
            <v>AP-125</v>
          </cell>
          <cell r="C417" t="str">
            <v>Buje Roscado Presión 2" x 3/4"</v>
          </cell>
          <cell r="D417" t="str">
            <v>Un</v>
          </cell>
          <cell r="E417">
            <v>4141</v>
          </cell>
          <cell r="F417">
            <v>5469.9711299999999</v>
          </cell>
        </row>
        <row r="418">
          <cell r="B418" t="str">
            <v>AP-126</v>
          </cell>
          <cell r="C418" t="str">
            <v>Buje Roscado Presión 2" x 1"</v>
          </cell>
          <cell r="D418" t="str">
            <v>Un</v>
          </cell>
          <cell r="E418">
            <v>4141</v>
          </cell>
          <cell r="F418">
            <v>5469.9711299999999</v>
          </cell>
        </row>
        <row r="419">
          <cell r="B419" t="str">
            <v>AP-127</v>
          </cell>
          <cell r="C419" t="str">
            <v>Buje Roscado Presión 2" x 1 1/4"</v>
          </cell>
          <cell r="D419" t="str">
            <v>Un</v>
          </cell>
          <cell r="E419">
            <v>4141</v>
          </cell>
          <cell r="F419">
            <v>5469.9711299999999</v>
          </cell>
        </row>
        <row r="420">
          <cell r="B420" t="str">
            <v>AP-128</v>
          </cell>
          <cell r="C420" t="str">
            <v>Buje Roscado Presión 2" x 1 1/2"</v>
          </cell>
          <cell r="D420" t="str">
            <v>Un</v>
          </cell>
          <cell r="E420">
            <v>4141</v>
          </cell>
          <cell r="F420">
            <v>5469.9711299999999</v>
          </cell>
        </row>
        <row r="421">
          <cell r="B421" t="str">
            <v>AP-129</v>
          </cell>
          <cell r="C421" t="str">
            <v>Buje Roscado Presión 3" x 2"</v>
          </cell>
          <cell r="D421" t="str">
            <v>Un</v>
          </cell>
          <cell r="E421">
            <v>18189</v>
          </cell>
          <cell r="F421">
            <v>24026.395769999999</v>
          </cell>
        </row>
        <row r="422">
          <cell r="B422" t="str">
            <v>AP-130</v>
          </cell>
          <cell r="C422" t="str">
            <v>Tubería PF + UAD 1/2"</v>
          </cell>
          <cell r="D422" t="str">
            <v>Un</v>
          </cell>
          <cell r="E422">
            <v>1071</v>
          </cell>
          <cell r="F422">
            <v>1414.71603</v>
          </cell>
        </row>
        <row r="423">
          <cell r="B423" t="str">
            <v>AP-131</v>
          </cell>
          <cell r="C423" t="str">
            <v>Tubería PF + UAD 3/4"</v>
          </cell>
          <cell r="D423" t="str">
            <v>Un</v>
          </cell>
          <cell r="E423">
            <v>2104</v>
          </cell>
          <cell r="F423">
            <v>2779.2367200000003</v>
          </cell>
        </row>
        <row r="424">
          <cell r="B424" t="str">
            <v>AP-132</v>
          </cell>
          <cell r="C424" t="str">
            <v>Adaptador Macho Presión 1/2"</v>
          </cell>
          <cell r="D424" t="str">
            <v>Un</v>
          </cell>
          <cell r="E424">
            <v>225</v>
          </cell>
          <cell r="F424">
            <v>297.20925</v>
          </cell>
        </row>
        <row r="425">
          <cell r="B425" t="str">
            <v>AP-133</v>
          </cell>
          <cell r="C425" t="str">
            <v>Adaptador Macho Presión 3/4"</v>
          </cell>
          <cell r="D425" t="str">
            <v>Un</v>
          </cell>
          <cell r="E425">
            <v>408</v>
          </cell>
          <cell r="F425">
            <v>538.93943999999999</v>
          </cell>
        </row>
        <row r="426">
          <cell r="B426" t="str">
            <v>AP-134</v>
          </cell>
          <cell r="C426" t="str">
            <v>Tapón B Ø 10"</v>
          </cell>
          <cell r="D426" t="str">
            <v>Un</v>
          </cell>
          <cell r="E426">
            <v>543000</v>
          </cell>
          <cell r="F426">
            <v>717264.99</v>
          </cell>
        </row>
        <row r="427">
          <cell r="B427" t="str">
            <v>AP-135</v>
          </cell>
          <cell r="C427" t="str">
            <v>Tapón HD Ø 10" JH</v>
          </cell>
          <cell r="D427" t="str">
            <v>Un</v>
          </cell>
          <cell r="E427">
            <v>311000</v>
          </cell>
          <cell r="F427">
            <v>410809.23</v>
          </cell>
        </row>
        <row r="428">
          <cell r="B428" t="str">
            <v>AP-136</v>
          </cell>
          <cell r="C428" t="str">
            <v>Tapón Ø 32" PRFV</v>
          </cell>
          <cell r="D428" t="str">
            <v>Un</v>
          </cell>
          <cell r="E428">
            <v>1500000</v>
          </cell>
          <cell r="F428">
            <v>1981395</v>
          </cell>
        </row>
        <row r="429">
          <cell r="B429" t="str">
            <v>AP-137</v>
          </cell>
          <cell r="C429" t="str">
            <v>Tubería Presión RDE 41  200 PSI de 8"</v>
          </cell>
          <cell r="D429" t="str">
            <v>ml</v>
          </cell>
          <cell r="E429">
            <v>81000</v>
          </cell>
          <cell r="F429">
            <v>106995.33</v>
          </cell>
        </row>
        <row r="430">
          <cell r="B430" t="str">
            <v>AP-138</v>
          </cell>
          <cell r="C430" t="str">
            <v>Tubería Presión RDE 41  200 PSI de 14"</v>
          </cell>
          <cell r="D430" t="str">
            <v>ml</v>
          </cell>
          <cell r="E430">
            <v>229000</v>
          </cell>
          <cell r="F430">
            <v>302492.96999999997</v>
          </cell>
        </row>
        <row r="431">
          <cell r="B431" t="str">
            <v>AP-139</v>
          </cell>
          <cell r="C431" t="str">
            <v>Tubería Presión RDE 41  200 PSI de 10"</v>
          </cell>
          <cell r="D431" t="str">
            <v>ml</v>
          </cell>
          <cell r="E431">
            <v>127500</v>
          </cell>
          <cell r="F431">
            <v>168418.57500000001</v>
          </cell>
        </row>
        <row r="432">
          <cell r="B432" t="str">
            <v>AP-140</v>
          </cell>
          <cell r="C432" t="str">
            <v>Tubería Presión RDE 41  200 PSI de 4"</v>
          </cell>
          <cell r="D432" t="str">
            <v>ml</v>
          </cell>
          <cell r="E432">
            <v>23000</v>
          </cell>
          <cell r="F432">
            <v>30381.39</v>
          </cell>
        </row>
        <row r="433">
          <cell r="B433" t="str">
            <v>AP-141</v>
          </cell>
          <cell r="C433" t="str">
            <v>Abrazadera metálca con juegos de tornillos y chasos</v>
          </cell>
          <cell r="D433" t="str">
            <v>Ud</v>
          </cell>
          <cell r="E433">
            <v>20000</v>
          </cell>
          <cell r="F433">
            <v>26418.6</v>
          </cell>
        </row>
        <row r="434">
          <cell r="B434" t="str">
            <v>AP-142</v>
          </cell>
          <cell r="C434" t="str">
            <v>Reducción PEAD PE 100 PN 6 termofucionada Ø 6" X 10"</v>
          </cell>
          <cell r="D434" t="str">
            <v>Ud</v>
          </cell>
          <cell r="E434">
            <v>218000</v>
          </cell>
          <cell r="F434">
            <v>287962.74</v>
          </cell>
        </row>
        <row r="435">
          <cell r="B435" t="str">
            <v>AP-143</v>
          </cell>
          <cell r="C435" t="str">
            <v xml:space="preserve">Tubería PEAD PE 100 PN 6 Ø 10" termofusioanada </v>
          </cell>
          <cell r="D435" t="str">
            <v>ml</v>
          </cell>
          <cell r="E435">
            <v>74000</v>
          </cell>
          <cell r="F435">
            <v>97748.82</v>
          </cell>
        </row>
        <row r="436">
          <cell r="B436" t="str">
            <v>AP-144</v>
          </cell>
          <cell r="C436" t="str">
            <v>Reducción PEAD PE 100 PN6 termofucionada Ø 4" X 3"</v>
          </cell>
          <cell r="D436" t="str">
            <v>Ud</v>
          </cell>
          <cell r="E436">
            <v>38000</v>
          </cell>
          <cell r="F436">
            <v>50195.340000000004</v>
          </cell>
        </row>
        <row r="437">
          <cell r="B437" t="str">
            <v>AP-145</v>
          </cell>
          <cell r="C437" t="str">
            <v xml:space="preserve">Tubería PEAD Ø 4" PN 6 termofusioanada </v>
          </cell>
          <cell r="D437" t="str">
            <v>ml</v>
          </cell>
          <cell r="E437">
            <v>15000</v>
          </cell>
          <cell r="F437">
            <v>19813.95</v>
          </cell>
        </row>
        <row r="438">
          <cell r="B438" t="str">
            <v>AP-146</v>
          </cell>
          <cell r="C438" t="str">
            <v>Tubería en acero al carbón de 3" SCH 40</v>
          </cell>
          <cell r="D438" t="str">
            <v>ml</v>
          </cell>
          <cell r="E438">
            <v>30000</v>
          </cell>
          <cell r="F438">
            <v>39627.9</v>
          </cell>
        </row>
        <row r="439">
          <cell r="B439" t="str">
            <v>AP-147</v>
          </cell>
          <cell r="C439" t="str">
            <v>Tubería en HG de 1"</v>
          </cell>
          <cell r="D439" t="str">
            <v>ml</v>
          </cell>
          <cell r="E439">
            <v>8700</v>
          </cell>
          <cell r="F439">
            <v>11492.091</v>
          </cell>
        </row>
        <row r="440">
          <cell r="B440" t="str">
            <v>AP-148</v>
          </cell>
          <cell r="C440" t="str">
            <v>Tubería en HG de 1 1/2"</v>
          </cell>
          <cell r="D440" t="str">
            <v>ml</v>
          </cell>
          <cell r="E440">
            <v>24500</v>
          </cell>
          <cell r="F440">
            <v>10100</v>
          </cell>
        </row>
        <row r="441">
          <cell r="B441" t="str">
            <v>AP-149</v>
          </cell>
          <cell r="C441" t="str">
            <v xml:space="preserve">Tubería PEAD PE 100 PN 6 Ø 16" termofusioanada </v>
          </cell>
          <cell r="D441" t="str">
            <v>ml</v>
          </cell>
          <cell r="E441">
            <v>190000</v>
          </cell>
          <cell r="F441">
            <v>250976.7</v>
          </cell>
        </row>
        <row r="442">
          <cell r="B442" t="str">
            <v>AP-150</v>
          </cell>
          <cell r="C442" t="str">
            <v xml:space="preserve">Tubería PEAD PE 100 PN 6 Ø 14" termofusioanada </v>
          </cell>
          <cell r="D442" t="str">
            <v>ml</v>
          </cell>
          <cell r="E442">
            <v>150000</v>
          </cell>
          <cell r="F442">
            <v>198139.5</v>
          </cell>
        </row>
        <row r="443">
          <cell r="B443" t="str">
            <v>AP-151</v>
          </cell>
          <cell r="C443" t="str">
            <v>Tubería Presión RDE 21  200 PSI de 3"</v>
          </cell>
          <cell r="D443" t="str">
            <v>ml</v>
          </cell>
          <cell r="E443">
            <v>17268.166666666668</v>
          </cell>
          <cell r="F443">
            <v>22810.039395000003</v>
          </cell>
        </row>
        <row r="444">
          <cell r="B444" t="str">
            <v>AP-152</v>
          </cell>
          <cell r="C444" t="str">
            <v>Tubería Presión RDE 21  200 PSI de 6"</v>
          </cell>
          <cell r="D444" t="str">
            <v>ml</v>
          </cell>
          <cell r="E444">
            <v>62211.5</v>
          </cell>
          <cell r="F444">
            <v>82177.036695000003</v>
          </cell>
        </row>
        <row r="445">
          <cell r="B445" t="str">
            <v>AP-153</v>
          </cell>
          <cell r="C445" t="str">
            <v>Tubería Presión RDE 21  200 PSI de 8"</v>
          </cell>
          <cell r="D445" t="str">
            <v>ml</v>
          </cell>
          <cell r="E445">
            <v>105378.83333333333</v>
          </cell>
          <cell r="F445">
            <v>139198.06231500002</v>
          </cell>
        </row>
        <row r="446">
          <cell r="B446" t="str">
            <v>AP-154</v>
          </cell>
          <cell r="C446" t="str">
            <v>Tubería Presión RDE 21  200 PSI de 12"</v>
          </cell>
          <cell r="D446" t="str">
            <v>ml</v>
          </cell>
          <cell r="E446">
            <v>232108.5</v>
          </cell>
          <cell r="F446">
            <v>306599.08090499998</v>
          </cell>
        </row>
        <row r="447">
          <cell r="B447" t="str">
            <v>AP-155</v>
          </cell>
          <cell r="C447" t="str">
            <v>Codo PVC Presión Soldado 90° 6"</v>
          </cell>
          <cell r="D447" t="str">
            <v>Un</v>
          </cell>
          <cell r="E447">
            <v>127790</v>
          </cell>
          <cell r="F447">
            <v>168801.6447</v>
          </cell>
        </row>
        <row r="448">
          <cell r="B448" t="str">
            <v>AP-156</v>
          </cell>
          <cell r="C448" t="str">
            <v>Codo PVC Presión Soldado 45° 6"</v>
          </cell>
          <cell r="D448" t="str">
            <v>Un</v>
          </cell>
          <cell r="E448">
            <v>166000</v>
          </cell>
          <cell r="F448">
            <v>219274.38</v>
          </cell>
        </row>
        <row r="449">
          <cell r="B449" t="str">
            <v>AP-157</v>
          </cell>
          <cell r="C449" t="str">
            <v>Tee PVC Presión Soldado 6"x6"</v>
          </cell>
          <cell r="D449" t="str">
            <v>Un</v>
          </cell>
          <cell r="E449">
            <v>200822</v>
          </cell>
          <cell r="F449">
            <v>265271.80446000001</v>
          </cell>
        </row>
        <row r="450">
          <cell r="B450" t="str">
            <v>AP-158</v>
          </cell>
          <cell r="C450" t="str">
            <v>Brida PVC Soldada 6"</v>
          </cell>
          <cell r="D450" t="str">
            <v>Un</v>
          </cell>
          <cell r="E450">
            <v>94000</v>
          </cell>
          <cell r="F450">
            <v>124167.42</v>
          </cell>
        </row>
        <row r="451">
          <cell r="B451" t="str">
            <v>AP-159</v>
          </cell>
          <cell r="C451" t="str">
            <v>Brida PVC Soldada 3"</v>
          </cell>
          <cell r="D451" t="str">
            <v>Un</v>
          </cell>
          <cell r="E451">
            <v>40131</v>
          </cell>
          <cell r="F451">
            <v>53010.241830000006</v>
          </cell>
        </row>
        <row r="452">
          <cell r="B452" t="str">
            <v>AP-160</v>
          </cell>
          <cell r="C452" t="str">
            <v>Tubería en HG de 1 1/4"</v>
          </cell>
          <cell r="D452" t="str">
            <v>ml</v>
          </cell>
          <cell r="E452">
            <v>6100</v>
          </cell>
          <cell r="F452">
            <v>8057.6729999999998</v>
          </cell>
        </row>
        <row r="453">
          <cell r="B453" t="str">
            <v>AP-161</v>
          </cell>
          <cell r="C453" t="str">
            <v>Termofusión tubería PEAD 3"</v>
          </cell>
          <cell r="D453" t="str">
            <v>ml</v>
          </cell>
          <cell r="E453">
            <v>3847</v>
          </cell>
          <cell r="F453">
            <v>5081.6177100000004</v>
          </cell>
        </row>
        <row r="454">
          <cell r="B454" t="str">
            <v>AP-162</v>
          </cell>
          <cell r="C454" t="str">
            <v>Termofusión tubería PEAD 4"</v>
          </cell>
          <cell r="D454" t="str">
            <v>ml</v>
          </cell>
          <cell r="E454">
            <v>5200</v>
          </cell>
          <cell r="F454">
            <v>6868.8360000000002</v>
          </cell>
        </row>
        <row r="455">
          <cell r="B455" t="str">
            <v>AP-163</v>
          </cell>
          <cell r="C455" t="str">
            <v>Adaptador macho roscado para PVC 2"</v>
          </cell>
          <cell r="D455" t="str">
            <v>un</v>
          </cell>
          <cell r="E455">
            <v>3500</v>
          </cell>
          <cell r="F455">
            <v>4623.2550000000001</v>
          </cell>
        </row>
        <row r="456">
          <cell r="B456" t="str">
            <v>AP-164</v>
          </cell>
          <cell r="C456" t="str">
            <v>Adaptador macho roscado para PVC 2"</v>
          </cell>
          <cell r="D456" t="str">
            <v>un</v>
          </cell>
          <cell r="E456">
            <v>6000</v>
          </cell>
          <cell r="F456">
            <v>7925.58</v>
          </cell>
        </row>
        <row r="457">
          <cell r="B457">
            <v>23</v>
          </cell>
          <cell r="C457" t="str">
            <v>TUBERIA Y ACCESORIOS UNION PLATINO</v>
          </cell>
          <cell r="F457">
            <v>0</v>
          </cell>
        </row>
        <row r="458">
          <cell r="B458" t="str">
            <v>APUP-1</v>
          </cell>
          <cell r="C458" t="str">
            <v>Tubería Unión Platino RDE 21 200 PSI de 2"</v>
          </cell>
          <cell r="D458" t="str">
            <v>ml</v>
          </cell>
          <cell r="E458">
            <v>6364</v>
          </cell>
          <cell r="F458">
            <v>8406.3985200000006</v>
          </cell>
        </row>
        <row r="459">
          <cell r="B459" t="str">
            <v>APUP-2</v>
          </cell>
          <cell r="C459" t="str">
            <v>Tubería Unión Platino RDE 21 200 PSI de 2 1/2"</v>
          </cell>
          <cell r="D459" t="str">
            <v>ml</v>
          </cell>
          <cell r="E459">
            <v>9615</v>
          </cell>
          <cell r="F459">
            <v>12700.74195</v>
          </cell>
        </row>
        <row r="460">
          <cell r="B460" t="str">
            <v>APUP-3</v>
          </cell>
          <cell r="C460" t="str">
            <v>Tubería Unión Platino RDE 21 200 PSI de 3"</v>
          </cell>
          <cell r="D460" t="str">
            <v>ml</v>
          </cell>
          <cell r="E460">
            <v>17300</v>
          </cell>
          <cell r="F460">
            <v>22852.089</v>
          </cell>
        </row>
        <row r="461">
          <cell r="B461" t="str">
            <v>APUP-4</v>
          </cell>
          <cell r="C461" t="str">
            <v>Tubería Unión Platino RDE 21 200 PSI de 4"</v>
          </cell>
          <cell r="D461" t="str">
            <v>ml</v>
          </cell>
          <cell r="E461">
            <v>22542</v>
          </cell>
          <cell r="F461">
            <v>29776.404060000001</v>
          </cell>
        </row>
        <row r="462">
          <cell r="B462" t="str">
            <v>APUP-5</v>
          </cell>
          <cell r="C462" t="str">
            <v>Tubería Unión Platino RDE 21 200 PSI de 6"</v>
          </cell>
          <cell r="D462" t="str">
            <v>ml</v>
          </cell>
          <cell r="E462">
            <v>48930</v>
          </cell>
          <cell r="F462">
            <v>64633.104899999998</v>
          </cell>
        </row>
        <row r="463">
          <cell r="B463" t="str">
            <v>APUP-6</v>
          </cell>
          <cell r="C463" t="str">
            <v>Tubería Unión Platino RDE 21 200 PSI de 8"</v>
          </cell>
          <cell r="D463" t="str">
            <v>ml</v>
          </cell>
          <cell r="E463">
            <v>83874</v>
          </cell>
          <cell r="F463">
            <v>110791.68282</v>
          </cell>
        </row>
        <row r="464">
          <cell r="B464" t="str">
            <v>APUP-7</v>
          </cell>
          <cell r="C464" t="str">
            <v>Tubería Unión Platino RDE 21 200 PSI de 10"</v>
          </cell>
          <cell r="D464" t="str">
            <v>ml</v>
          </cell>
          <cell r="E464">
            <v>131249</v>
          </cell>
          <cell r="F464">
            <v>173370.74157000001</v>
          </cell>
        </row>
        <row r="465">
          <cell r="B465" t="str">
            <v>APUP-8</v>
          </cell>
          <cell r="C465" t="str">
            <v>Tubería Unión Platino RDE 21 200 PSI de 12"</v>
          </cell>
          <cell r="D465" t="str">
            <v>ml</v>
          </cell>
          <cell r="E465">
            <v>182556</v>
          </cell>
          <cell r="F465">
            <v>241143.69708000001</v>
          </cell>
        </row>
        <row r="466">
          <cell r="B466" t="str">
            <v>APUP-9</v>
          </cell>
          <cell r="C466" t="str">
            <v>Tubería Unión Platino RDE 21 200 PSI de 14"</v>
          </cell>
          <cell r="D466" t="str">
            <v>ml</v>
          </cell>
          <cell r="E466">
            <v>239126</v>
          </cell>
          <cell r="F466">
            <v>315868.70717999997</v>
          </cell>
        </row>
        <row r="467">
          <cell r="B467" t="str">
            <v>APUP-10</v>
          </cell>
          <cell r="C467" t="str">
            <v>Tubería Unión Platino RDE 21 200 PSI de 16"</v>
          </cell>
          <cell r="D467" t="str">
            <v>ml</v>
          </cell>
          <cell r="E467">
            <v>313857</v>
          </cell>
          <cell r="F467">
            <v>414583.12701000005</v>
          </cell>
        </row>
        <row r="468">
          <cell r="B468" t="str">
            <v>APUP-11</v>
          </cell>
          <cell r="C468" t="str">
            <v>Tubería Unión Platino RDE 21 200 PSI de 18"</v>
          </cell>
          <cell r="D468" t="str">
            <v>ml</v>
          </cell>
          <cell r="E468">
            <v>397856</v>
          </cell>
          <cell r="F468">
            <v>525539.92608</v>
          </cell>
        </row>
        <row r="469">
          <cell r="B469" t="str">
            <v>APUP-12</v>
          </cell>
          <cell r="C469" t="str">
            <v>Tubería Unión Platino RDE 21 200 PSI de 20"</v>
          </cell>
          <cell r="D469" t="str">
            <v>ml</v>
          </cell>
          <cell r="E469">
            <v>477876</v>
          </cell>
          <cell r="F469">
            <v>631240.74468</v>
          </cell>
        </row>
        <row r="470">
          <cell r="B470" t="str">
            <v>APUP-13</v>
          </cell>
          <cell r="C470" t="str">
            <v>Codo Gran Radio Unión Platino 90° 2"</v>
          </cell>
          <cell r="D470" t="str">
            <v>Un</v>
          </cell>
          <cell r="E470">
            <v>17811</v>
          </cell>
          <cell r="F470">
            <v>23527.08423</v>
          </cell>
        </row>
        <row r="471">
          <cell r="B471" t="str">
            <v>APUP-14</v>
          </cell>
          <cell r="C471" t="str">
            <v>Codo Gran Radio Unión Platino 90° 2 1/2"</v>
          </cell>
          <cell r="D471" t="str">
            <v>Un</v>
          </cell>
          <cell r="E471">
            <v>22946</v>
          </cell>
          <cell r="F471">
            <v>30310.05978</v>
          </cell>
        </row>
        <row r="472">
          <cell r="B472" t="str">
            <v>APUP-15</v>
          </cell>
          <cell r="C472" t="str">
            <v>Codo Gran Radio Unión Platino 90° 3"</v>
          </cell>
          <cell r="D472" t="str">
            <v>Un</v>
          </cell>
          <cell r="E472">
            <v>41549</v>
          </cell>
          <cell r="F472">
            <v>54883.320570000003</v>
          </cell>
        </row>
        <row r="473">
          <cell r="B473" t="str">
            <v>APUP-16</v>
          </cell>
          <cell r="C473" t="str">
            <v>Codo Gran Radio Unión Platino 90° 4"</v>
          </cell>
          <cell r="D473" t="str">
            <v>Un</v>
          </cell>
          <cell r="E473">
            <v>79777</v>
          </cell>
          <cell r="F473">
            <v>105379.83261000001</v>
          </cell>
        </row>
        <row r="474">
          <cell r="B474" t="str">
            <v>APUP-17</v>
          </cell>
          <cell r="C474" t="str">
            <v>Codo Gran Radio Unión Platino 90° 6"</v>
          </cell>
          <cell r="D474" t="str">
            <v>Un</v>
          </cell>
          <cell r="E474">
            <v>212495</v>
          </cell>
          <cell r="F474">
            <v>280691.02035000001</v>
          </cell>
        </row>
        <row r="475">
          <cell r="B475" t="str">
            <v>APUP-18</v>
          </cell>
          <cell r="C475" t="str">
            <v>Codo Gran Radio Unión Platino 90° 8"</v>
          </cell>
          <cell r="D475" t="str">
            <v>Un</v>
          </cell>
          <cell r="E475">
            <v>505316</v>
          </cell>
          <cell r="F475">
            <v>667487.06388000003</v>
          </cell>
        </row>
        <row r="476">
          <cell r="B476" t="str">
            <v>APUP-19</v>
          </cell>
          <cell r="C476" t="str">
            <v>Codo Gran Radio Unión Platino 90° 10"</v>
          </cell>
          <cell r="D476" t="str">
            <v>Un</v>
          </cell>
          <cell r="E476">
            <v>1099037</v>
          </cell>
          <cell r="F476">
            <v>1451750.94441</v>
          </cell>
        </row>
        <row r="477">
          <cell r="B477" t="str">
            <v>APUP-20</v>
          </cell>
          <cell r="C477" t="str">
            <v>Codo Gran Radio Unión Platino 90° 12"</v>
          </cell>
          <cell r="D477" t="str">
            <v>Un</v>
          </cell>
          <cell r="E477">
            <v>1491595</v>
          </cell>
          <cell r="F477">
            <v>1970292.58335</v>
          </cell>
        </row>
        <row r="478">
          <cell r="B478" t="str">
            <v>APUP-21</v>
          </cell>
          <cell r="C478" t="str">
            <v>Codo Gran Radio Unión Platino 45° 2"</v>
          </cell>
          <cell r="D478" t="str">
            <v>Un</v>
          </cell>
          <cell r="E478">
            <v>15398</v>
          </cell>
          <cell r="F478">
            <v>20339.68014</v>
          </cell>
        </row>
        <row r="479">
          <cell r="B479" t="str">
            <v>APUP-22</v>
          </cell>
          <cell r="C479" t="str">
            <v>Codo Gran Radio Unión Platino 45° 2 1/2"</v>
          </cell>
          <cell r="D479" t="str">
            <v>Un</v>
          </cell>
          <cell r="E479">
            <v>17622</v>
          </cell>
          <cell r="F479">
            <v>23277.428460000003</v>
          </cell>
        </row>
        <row r="480">
          <cell r="B480" t="str">
            <v>APUP-23</v>
          </cell>
          <cell r="C480" t="str">
            <v>Codo Gran Radio Unión Platino 45° 3"</v>
          </cell>
          <cell r="D480" t="str">
            <v>Un</v>
          </cell>
          <cell r="E480">
            <v>27861</v>
          </cell>
          <cell r="F480">
            <v>36802.43073</v>
          </cell>
        </row>
        <row r="481">
          <cell r="B481" t="str">
            <v>APUP-24</v>
          </cell>
          <cell r="C481" t="str">
            <v>Codo Gran Radio Unión Platino 45° 4"</v>
          </cell>
          <cell r="D481" t="str">
            <v>Un</v>
          </cell>
          <cell r="E481">
            <v>56120</v>
          </cell>
          <cell r="F481">
            <v>74130.5916</v>
          </cell>
        </row>
        <row r="482">
          <cell r="B482" t="str">
            <v>APUP-25</v>
          </cell>
          <cell r="C482" t="str">
            <v>Codo Gran Radio Unión Platino 45° 6"</v>
          </cell>
          <cell r="D482" t="str">
            <v>Un</v>
          </cell>
          <cell r="E482">
            <v>154616</v>
          </cell>
          <cell r="F482">
            <v>204236.91288000002</v>
          </cell>
        </row>
        <row r="483">
          <cell r="B483" t="str">
            <v>APUP-26</v>
          </cell>
          <cell r="C483" t="str">
            <v>Codo Gran Radio Unión Platino 45° 8"</v>
          </cell>
          <cell r="D483" t="str">
            <v>Un</v>
          </cell>
          <cell r="E483">
            <v>335724</v>
          </cell>
          <cell r="F483">
            <v>443467.90332000004</v>
          </cell>
        </row>
        <row r="484">
          <cell r="B484" t="str">
            <v>APUP-27</v>
          </cell>
          <cell r="C484" t="str">
            <v>Codo Gran Radio Unión Platino 45° 10"</v>
          </cell>
          <cell r="D484" t="str">
            <v>Un</v>
          </cell>
          <cell r="E484">
            <v>718982</v>
          </cell>
          <cell r="F484">
            <v>949724.89325999992</v>
          </cell>
        </row>
        <row r="485">
          <cell r="B485" t="str">
            <v>APUP-28</v>
          </cell>
          <cell r="C485" t="str">
            <v>Codo Gran Radio Unión Platino 45° 12"</v>
          </cell>
          <cell r="D485" t="str">
            <v>Un</v>
          </cell>
          <cell r="E485">
            <v>1009241</v>
          </cell>
          <cell r="F485">
            <v>1333136.71413</v>
          </cell>
        </row>
        <row r="486">
          <cell r="B486" t="str">
            <v>APUP-29</v>
          </cell>
          <cell r="C486" t="str">
            <v>Codo Gran Radio Unión Platino 22 1/2° 2"</v>
          </cell>
          <cell r="D486" t="str">
            <v>Un</v>
          </cell>
          <cell r="E486">
            <v>13577</v>
          </cell>
          <cell r="F486">
            <v>17934.266610000002</v>
          </cell>
        </row>
        <row r="487">
          <cell r="B487" t="str">
            <v>APUP-30</v>
          </cell>
          <cell r="C487" t="str">
            <v>Codo Gran Radio Unión Platino 22 1/2° 2 1/2"</v>
          </cell>
          <cell r="D487" t="str">
            <v>Un</v>
          </cell>
          <cell r="E487">
            <v>19040</v>
          </cell>
          <cell r="F487">
            <v>25150.5072</v>
          </cell>
        </row>
        <row r="488">
          <cell r="B488" t="str">
            <v>APUP-31</v>
          </cell>
          <cell r="C488" t="str">
            <v>Codo Gran Radio Unión Platino 22 1/2° 3"</v>
          </cell>
          <cell r="D488" t="str">
            <v>Un</v>
          </cell>
          <cell r="E488">
            <v>27411</v>
          </cell>
          <cell r="F488">
            <v>36208.01223</v>
          </cell>
        </row>
        <row r="489">
          <cell r="B489" t="str">
            <v>APUP-32</v>
          </cell>
          <cell r="C489" t="str">
            <v>Codo Gran Radio Unión Platino 22 1/2° 4"</v>
          </cell>
          <cell r="D489" t="str">
            <v>Un</v>
          </cell>
          <cell r="E489">
            <v>50376</v>
          </cell>
          <cell r="F489">
            <v>66543.169680000006</v>
          </cell>
        </row>
        <row r="490">
          <cell r="B490" t="str">
            <v>APUP-33</v>
          </cell>
          <cell r="C490" t="str">
            <v>Codo Gran Radio Unión Platino 22 1/2° 6"</v>
          </cell>
          <cell r="D490" t="str">
            <v>Un</v>
          </cell>
          <cell r="E490">
            <v>123477</v>
          </cell>
          <cell r="F490">
            <v>163104.47361000002</v>
          </cell>
        </row>
        <row r="491">
          <cell r="B491" t="str">
            <v>APUP-34</v>
          </cell>
          <cell r="C491" t="str">
            <v>Codo Gran Radio Unión Platino 22 1/2° 8"</v>
          </cell>
          <cell r="D491" t="str">
            <v>Un</v>
          </cell>
          <cell r="E491">
            <v>261264</v>
          </cell>
          <cell r="F491">
            <v>345111.45552000002</v>
          </cell>
        </row>
        <row r="492">
          <cell r="B492" t="str">
            <v>APUP-35</v>
          </cell>
          <cell r="C492" t="str">
            <v>Codo Gran Radio Unión Platino 22 1/2° 10"</v>
          </cell>
          <cell r="D492" t="str">
            <v>Un</v>
          </cell>
          <cell r="E492">
            <v>585430</v>
          </cell>
          <cell r="F492">
            <v>773312.04989999998</v>
          </cell>
        </row>
        <row r="493">
          <cell r="B493" t="str">
            <v>APUP-36</v>
          </cell>
          <cell r="C493" t="str">
            <v>Codo Gran Radio Unión Platino 22 1/2° 12"</v>
          </cell>
          <cell r="D493" t="str">
            <v>Un</v>
          </cell>
          <cell r="E493">
            <v>788357</v>
          </cell>
          <cell r="F493">
            <v>1041364.4120100001</v>
          </cell>
        </row>
        <row r="494">
          <cell r="B494" t="str">
            <v>APUP-37</v>
          </cell>
          <cell r="C494" t="str">
            <v>Codo Gran Radio Unión Platino 11 1/4° 2"</v>
          </cell>
          <cell r="D494" t="str">
            <v>Un</v>
          </cell>
          <cell r="E494">
            <v>15660</v>
          </cell>
          <cell r="F494">
            <v>20685.763800000001</v>
          </cell>
        </row>
        <row r="495">
          <cell r="B495" t="str">
            <v>APUP-38</v>
          </cell>
          <cell r="C495" t="str">
            <v>Codo Gran Radio Unión Platino 11 1/4° 2 1/2"</v>
          </cell>
          <cell r="D495" t="str">
            <v>Un</v>
          </cell>
          <cell r="E495">
            <v>18004</v>
          </cell>
          <cell r="F495">
            <v>23782.023720000001</v>
          </cell>
        </row>
        <row r="496">
          <cell r="B496" t="str">
            <v>APUP-39</v>
          </cell>
          <cell r="C496" t="str">
            <v>Codo Gran Radio Unión Platino 11 1/4° 3"</v>
          </cell>
          <cell r="D496" t="str">
            <v>Un</v>
          </cell>
          <cell r="E496">
            <v>24983</v>
          </cell>
          <cell r="F496">
            <v>33000.794190000001</v>
          </cell>
        </row>
        <row r="497">
          <cell r="B497" t="str">
            <v>APUP-40</v>
          </cell>
          <cell r="C497" t="str">
            <v>Codo Gran Radio Unión Platino 11 1/4° 4"</v>
          </cell>
          <cell r="D497" t="str">
            <v>Un</v>
          </cell>
          <cell r="E497">
            <v>47864</v>
          </cell>
          <cell r="F497">
            <v>63224.993520000004</v>
          </cell>
        </row>
        <row r="498">
          <cell r="B498" t="str">
            <v>APUP-41</v>
          </cell>
          <cell r="C498" t="str">
            <v>Codo Gran Radio Unión Platino 11 1/4° 6"</v>
          </cell>
          <cell r="D498" t="str">
            <v>Un</v>
          </cell>
          <cell r="E498">
            <v>110411</v>
          </cell>
          <cell r="F498">
            <v>145845.20223000002</v>
          </cell>
        </row>
        <row r="499">
          <cell r="B499" t="str">
            <v>APUP-42</v>
          </cell>
          <cell r="C499" t="str">
            <v>Codo Gran Radio Unión Platino 11 1/4° 8"</v>
          </cell>
          <cell r="D499" t="str">
            <v>Un</v>
          </cell>
          <cell r="E499">
            <v>224344</v>
          </cell>
          <cell r="F499">
            <v>296342.71992</v>
          </cell>
        </row>
        <row r="500">
          <cell r="B500" t="str">
            <v>APUP-43</v>
          </cell>
          <cell r="C500" t="str">
            <v>Codo Gran Radio Unión Platino 11 1/4° 10"</v>
          </cell>
          <cell r="D500" t="str">
            <v>Un</v>
          </cell>
          <cell r="E500">
            <v>478933</v>
          </cell>
          <cell r="F500">
            <v>632636.96769000008</v>
          </cell>
        </row>
        <row r="501">
          <cell r="B501" t="str">
            <v>APUP-44</v>
          </cell>
          <cell r="C501" t="str">
            <v>Codo Gran Radio Unión Platino 11 1/4° 12"</v>
          </cell>
          <cell r="D501" t="str">
            <v>Un</v>
          </cell>
          <cell r="E501">
            <v>633941</v>
          </cell>
          <cell r="F501">
            <v>837391.68513</v>
          </cell>
        </row>
        <row r="502">
          <cell r="B502" t="str">
            <v>APUP-45</v>
          </cell>
          <cell r="C502" t="str">
            <v>Codo Gran Radio Unión Platino 6° 8"</v>
          </cell>
          <cell r="D502" t="str">
            <v>Un</v>
          </cell>
          <cell r="E502">
            <v>136611</v>
          </cell>
          <cell r="F502">
            <v>180453.56823</v>
          </cell>
        </row>
        <row r="503">
          <cell r="B503" t="str">
            <v>APUP-46</v>
          </cell>
          <cell r="C503" t="str">
            <v>Codo Gran Radio Unión Platino 6° 10"</v>
          </cell>
          <cell r="D503" t="str">
            <v>Un</v>
          </cell>
          <cell r="E503">
            <v>271888</v>
          </cell>
          <cell r="F503">
            <v>359145.01584000001</v>
          </cell>
        </row>
        <row r="504">
          <cell r="B504" t="str">
            <v>APUP-47</v>
          </cell>
          <cell r="C504" t="str">
            <v>Codo Gran Radio Unión Platino 6° 12"</v>
          </cell>
          <cell r="D504" t="str">
            <v>Un</v>
          </cell>
          <cell r="E504">
            <v>384176</v>
          </cell>
          <cell r="F504">
            <v>507469.60368</v>
          </cell>
        </row>
        <row r="505">
          <cell r="B505" t="str">
            <v>APUP-48</v>
          </cell>
          <cell r="C505" t="str">
            <v>Unión Rápida Unión Platino 2"</v>
          </cell>
          <cell r="D505" t="str">
            <v>Un</v>
          </cell>
          <cell r="E505">
            <v>13405</v>
          </cell>
          <cell r="F505">
            <v>17707.066650000001</v>
          </cell>
        </row>
        <row r="506">
          <cell r="B506" t="str">
            <v>APUP-49</v>
          </cell>
          <cell r="C506" t="str">
            <v>Unión Rápida Unión Platino 2 1/2"</v>
          </cell>
          <cell r="D506" t="str">
            <v>Un</v>
          </cell>
          <cell r="E506">
            <v>17466</v>
          </cell>
          <cell r="F506">
            <v>23071.363379999999</v>
          </cell>
        </row>
        <row r="507">
          <cell r="B507" t="str">
            <v>APUP-50</v>
          </cell>
          <cell r="C507" t="str">
            <v>Unión Rápida Unión Platino 3"</v>
          </cell>
          <cell r="D507" t="str">
            <v>Un</v>
          </cell>
          <cell r="E507">
            <v>22951</v>
          </cell>
          <cell r="F507">
            <v>30316.664430000001</v>
          </cell>
        </row>
        <row r="508">
          <cell r="B508" t="str">
            <v>APUP-51</v>
          </cell>
          <cell r="C508" t="str">
            <v>Unión Rápida Unión Platino 4"</v>
          </cell>
          <cell r="D508" t="str">
            <v>Un</v>
          </cell>
          <cell r="E508">
            <v>37306</v>
          </cell>
          <cell r="F508">
            <v>49278.614580000001</v>
          </cell>
        </row>
        <row r="509">
          <cell r="B509" t="str">
            <v>APUP-52</v>
          </cell>
          <cell r="C509" t="str">
            <v>Unión Rápida Unión Platino 6"</v>
          </cell>
          <cell r="D509" t="str">
            <v>Un</v>
          </cell>
          <cell r="E509">
            <v>87104</v>
          </cell>
          <cell r="F509">
            <v>115058.28672</v>
          </cell>
        </row>
        <row r="510">
          <cell r="B510" t="str">
            <v>APUP-53</v>
          </cell>
          <cell r="C510" t="str">
            <v>Unión Rápida Unión Platino 8"</v>
          </cell>
          <cell r="D510" t="str">
            <v>Un</v>
          </cell>
          <cell r="E510">
            <v>160031</v>
          </cell>
          <cell r="F510">
            <v>211389.74883000003</v>
          </cell>
        </row>
        <row r="511">
          <cell r="B511" t="str">
            <v>APUP-54</v>
          </cell>
          <cell r="C511" t="str">
            <v>Unión Rápida Unión Platino 10"</v>
          </cell>
          <cell r="D511" t="str">
            <v>Un</v>
          </cell>
          <cell r="E511">
            <v>285926</v>
          </cell>
          <cell r="F511">
            <v>377688.23118</v>
          </cell>
        </row>
        <row r="512">
          <cell r="B512" t="str">
            <v>APUP-55</v>
          </cell>
          <cell r="C512" t="str">
            <v>Unión Rápida Unión Platino 12"</v>
          </cell>
          <cell r="D512" t="str">
            <v>Un</v>
          </cell>
          <cell r="E512">
            <v>443119</v>
          </cell>
          <cell r="F512">
            <v>585329.18067000003</v>
          </cell>
        </row>
        <row r="513">
          <cell r="B513" t="str">
            <v>APUP-56</v>
          </cell>
          <cell r="C513" t="str">
            <v>Unión de Reparación Unión Platino 2"</v>
          </cell>
          <cell r="D513" t="str">
            <v>Un</v>
          </cell>
          <cell r="E513">
            <v>15517</v>
          </cell>
          <cell r="F513">
            <v>20496.870810000004</v>
          </cell>
        </row>
        <row r="514">
          <cell r="B514" t="str">
            <v>APUP-57</v>
          </cell>
          <cell r="C514" t="str">
            <v>Unión de Reparación Unión Platino 2 1/2"</v>
          </cell>
          <cell r="D514" t="str">
            <v>Un</v>
          </cell>
          <cell r="E514">
            <v>18067</v>
          </cell>
          <cell r="F514">
            <v>23865.242310000001</v>
          </cell>
        </row>
        <row r="515">
          <cell r="B515" t="str">
            <v>APUP-58</v>
          </cell>
          <cell r="C515" t="str">
            <v>Unión de Reparación Unión Platino 3"</v>
          </cell>
          <cell r="D515" t="str">
            <v>Un</v>
          </cell>
          <cell r="E515">
            <v>25580</v>
          </cell>
          <cell r="F515">
            <v>33789.3894</v>
          </cell>
        </row>
        <row r="516">
          <cell r="B516" t="str">
            <v>APUP-59</v>
          </cell>
          <cell r="C516" t="str">
            <v>Unión de Reparación Unión Platino 4"</v>
          </cell>
          <cell r="D516" t="str">
            <v>Un</v>
          </cell>
          <cell r="E516">
            <v>43862</v>
          </cell>
          <cell r="F516">
            <v>57938.631659999999</v>
          </cell>
        </row>
        <row r="517">
          <cell r="B517" t="str">
            <v>APUP-60</v>
          </cell>
          <cell r="C517" t="str">
            <v>Unión de Reparación Unión Platino 6"</v>
          </cell>
          <cell r="D517" t="str">
            <v>Un</v>
          </cell>
          <cell r="E517">
            <v>102029</v>
          </cell>
          <cell r="F517">
            <v>134773.16697000002</v>
          </cell>
        </row>
        <row r="518">
          <cell r="B518" t="str">
            <v>APUP-61</v>
          </cell>
          <cell r="C518" t="str">
            <v>Unión de Reparación Unión Platino 8"</v>
          </cell>
          <cell r="D518" t="str">
            <v>Un</v>
          </cell>
          <cell r="E518">
            <v>187596</v>
          </cell>
          <cell r="F518">
            <v>247801.18428000002</v>
          </cell>
        </row>
        <row r="519">
          <cell r="B519" t="str">
            <v>APUP-62</v>
          </cell>
          <cell r="C519" t="str">
            <v>Unión de Reparación Unión Platino 10"</v>
          </cell>
          <cell r="D519" t="str">
            <v>Un</v>
          </cell>
          <cell r="E519">
            <v>320414</v>
          </cell>
          <cell r="F519">
            <v>423244.46502</v>
          </cell>
        </row>
        <row r="520">
          <cell r="B520" t="str">
            <v>APUP-63</v>
          </cell>
          <cell r="C520" t="str">
            <v>Unión de Reparación Unión Platino 12"</v>
          </cell>
          <cell r="D520" t="str">
            <v>Un</v>
          </cell>
          <cell r="E520">
            <v>586548</v>
          </cell>
          <cell r="F520">
            <v>774788.84964000003</v>
          </cell>
        </row>
        <row r="521">
          <cell r="B521" t="str">
            <v>APUP-64</v>
          </cell>
          <cell r="C521" t="str">
            <v>Collar de Derivación Unión Platino 2" x 1/2"</v>
          </cell>
          <cell r="D521" t="str">
            <v>Un</v>
          </cell>
          <cell r="E521">
            <v>4862</v>
          </cell>
          <cell r="F521">
            <v>6422.3616600000005</v>
          </cell>
        </row>
        <row r="522">
          <cell r="B522" t="str">
            <v>APUP-65</v>
          </cell>
          <cell r="C522" t="str">
            <v>Collar de Derivación Unión Platino 2" x 3/4"</v>
          </cell>
          <cell r="D522" t="str">
            <v>Un</v>
          </cell>
          <cell r="E522">
            <v>4862</v>
          </cell>
          <cell r="F522">
            <v>6422.3616600000005</v>
          </cell>
        </row>
        <row r="523">
          <cell r="B523" t="str">
            <v>APUP-66</v>
          </cell>
          <cell r="C523" t="str">
            <v>Collar de Derivación Unión Platino 2 1/2" x 1/2"</v>
          </cell>
          <cell r="D523" t="str">
            <v>Un</v>
          </cell>
          <cell r="E523">
            <v>6388</v>
          </cell>
          <cell r="F523">
            <v>8438.1008399999992</v>
          </cell>
        </row>
        <row r="524">
          <cell r="B524" t="str">
            <v>APUP-67</v>
          </cell>
          <cell r="C524" t="str">
            <v>Collar de Derivación Unión Platino 2 1/2" x 3/4"</v>
          </cell>
          <cell r="D524" t="str">
            <v>Un</v>
          </cell>
          <cell r="E524">
            <v>6388</v>
          </cell>
          <cell r="F524">
            <v>8438.1008399999992</v>
          </cell>
        </row>
        <row r="525">
          <cell r="B525" t="str">
            <v>APUP-68</v>
          </cell>
          <cell r="C525" t="str">
            <v>Collar de Derivación Unión Platino 3" x 1/2"</v>
          </cell>
          <cell r="D525" t="str">
            <v>Un</v>
          </cell>
          <cell r="E525">
            <v>9724</v>
          </cell>
          <cell r="F525">
            <v>12844.723320000001</v>
          </cell>
        </row>
        <row r="526">
          <cell r="B526" t="str">
            <v>APUP-69</v>
          </cell>
          <cell r="C526" t="str">
            <v>Collar de Derivación Unión Platino 3" x 3/4"</v>
          </cell>
          <cell r="D526" t="str">
            <v>Un</v>
          </cell>
          <cell r="E526">
            <v>9724</v>
          </cell>
          <cell r="F526">
            <v>12844.723320000001</v>
          </cell>
        </row>
        <row r="527">
          <cell r="B527" t="str">
            <v>APUP-70</v>
          </cell>
          <cell r="C527" t="str">
            <v>Collar de Derivación Unión Platino 4" x 1/2"</v>
          </cell>
          <cell r="D527" t="str">
            <v>Un</v>
          </cell>
          <cell r="E527">
            <v>11007</v>
          </cell>
          <cell r="F527">
            <v>14539.47651</v>
          </cell>
        </row>
        <row r="528">
          <cell r="B528" t="str">
            <v>APUP-71</v>
          </cell>
          <cell r="C528" t="str">
            <v>Collar de Derivación Unión Platino 4" x 3/4"</v>
          </cell>
          <cell r="D528" t="str">
            <v>Un</v>
          </cell>
          <cell r="E528">
            <v>11007</v>
          </cell>
          <cell r="F528">
            <v>14539.47651</v>
          </cell>
        </row>
        <row r="529">
          <cell r="B529" t="str">
            <v>APUP-72</v>
          </cell>
          <cell r="C529" t="str">
            <v>Collar de Derivación Unión Platino 6" x 1/2"</v>
          </cell>
          <cell r="D529" t="str">
            <v>Un</v>
          </cell>
          <cell r="E529">
            <v>13992</v>
          </cell>
          <cell r="F529">
            <v>18482.452560000002</v>
          </cell>
        </row>
        <row r="530">
          <cell r="B530" t="str">
            <v>APUP-73</v>
          </cell>
          <cell r="C530" t="str">
            <v>Collar de Derivación Unión Platino 6" x 3/4"</v>
          </cell>
          <cell r="D530" t="str">
            <v>Un</v>
          </cell>
          <cell r="E530">
            <v>13992</v>
          </cell>
          <cell r="F530">
            <v>18482.452560000002</v>
          </cell>
        </row>
        <row r="531">
          <cell r="B531" t="str">
            <v>APUP-74</v>
          </cell>
          <cell r="C531" t="str">
            <v>Collar de Derivación Unión Platino 8" x 1"</v>
          </cell>
          <cell r="D531" t="str">
            <v>Un</v>
          </cell>
          <cell r="E531">
            <v>30949</v>
          </cell>
          <cell r="F531">
            <v>40881.462570000003</v>
          </cell>
        </row>
        <row r="532">
          <cell r="B532" t="str">
            <v>APUP-75</v>
          </cell>
          <cell r="C532" t="str">
            <v>Tee Unión Platino 1"</v>
          </cell>
          <cell r="D532" t="str">
            <v>Un</v>
          </cell>
          <cell r="E532">
            <v>78798</v>
          </cell>
          <cell r="F532">
            <v>104086.64214000001</v>
          </cell>
        </row>
        <row r="533">
          <cell r="B533" t="str">
            <v>APUP-76</v>
          </cell>
          <cell r="C533" t="str">
            <v>Tee Unión Platino 1 1/2"</v>
          </cell>
          <cell r="D533" t="str">
            <v>Un</v>
          </cell>
          <cell r="E533">
            <v>78798</v>
          </cell>
          <cell r="F533">
            <v>104086.64214000001</v>
          </cell>
        </row>
        <row r="534">
          <cell r="B534" t="str">
            <v>APUP-77</v>
          </cell>
          <cell r="C534" t="str">
            <v>Tee Unión Platino 2"</v>
          </cell>
          <cell r="D534" t="str">
            <v>Un</v>
          </cell>
          <cell r="E534">
            <v>84316</v>
          </cell>
          <cell r="F534">
            <v>111375.53388</v>
          </cell>
        </row>
        <row r="535">
          <cell r="B535" t="str">
            <v>APUP-78</v>
          </cell>
          <cell r="C535" t="str">
            <v>Tee Unión Platino 2 1/2"</v>
          </cell>
          <cell r="D535" t="str">
            <v>Un</v>
          </cell>
          <cell r="E535">
            <v>103506</v>
          </cell>
          <cell r="F535">
            <v>136724.18058000001</v>
          </cell>
        </row>
        <row r="536">
          <cell r="B536" t="str">
            <v>APUP-79</v>
          </cell>
          <cell r="C536" t="str">
            <v>Tee Unión Platino 3"</v>
          </cell>
          <cell r="D536" t="str">
            <v>Un</v>
          </cell>
          <cell r="E536">
            <v>84464</v>
          </cell>
          <cell r="F536">
            <v>111571.03152</v>
          </cell>
        </row>
        <row r="537">
          <cell r="B537" t="str">
            <v>APUP-80</v>
          </cell>
          <cell r="C537" t="str">
            <v>Tee Unión Platino 4"</v>
          </cell>
          <cell r="D537" t="str">
            <v>Un</v>
          </cell>
          <cell r="E537">
            <v>164306</v>
          </cell>
          <cell r="F537">
            <v>217036.72458000001</v>
          </cell>
        </row>
        <row r="538">
          <cell r="B538" t="str">
            <v>APUP-81</v>
          </cell>
          <cell r="C538" t="str">
            <v>Tee Unión Platino 6"</v>
          </cell>
          <cell r="D538" t="str">
            <v>Un</v>
          </cell>
          <cell r="E538">
            <v>341836</v>
          </cell>
          <cell r="F538">
            <v>451541.42748000001</v>
          </cell>
        </row>
        <row r="539">
          <cell r="B539" t="str">
            <v>APUP-82</v>
          </cell>
          <cell r="C539" t="str">
            <v>Tee Unión Platino 8"</v>
          </cell>
          <cell r="D539" t="str">
            <v>Un</v>
          </cell>
          <cell r="E539">
            <v>604028</v>
          </cell>
          <cell r="F539">
            <v>797878.70604000008</v>
          </cell>
        </row>
        <row r="540">
          <cell r="B540" t="str">
            <v>APUP-83</v>
          </cell>
          <cell r="C540" t="str">
            <v>Codo Unión Platino 90° 1 1/2"</v>
          </cell>
          <cell r="D540" t="str">
            <v>Un</v>
          </cell>
          <cell r="E540">
            <v>68904</v>
          </cell>
          <cell r="F540">
            <v>91017.360719999997</v>
          </cell>
        </row>
        <row r="541">
          <cell r="B541" t="str">
            <v>APUP-84</v>
          </cell>
          <cell r="C541" t="str">
            <v>Codo Unión Platino 90° 2"</v>
          </cell>
          <cell r="D541" t="str">
            <v>Un</v>
          </cell>
          <cell r="E541">
            <v>44842</v>
          </cell>
          <cell r="F541">
            <v>59233.143060000002</v>
          </cell>
        </row>
        <row r="542">
          <cell r="B542" t="str">
            <v>APUP-85</v>
          </cell>
          <cell r="C542" t="str">
            <v>Codo Unión Platino 90° 2 1/2"</v>
          </cell>
          <cell r="D542" t="str">
            <v>Un</v>
          </cell>
          <cell r="E542">
            <v>56574</v>
          </cell>
          <cell r="F542">
            <v>74730.293819999992</v>
          </cell>
        </row>
        <row r="543">
          <cell r="B543" t="str">
            <v>APUP-86</v>
          </cell>
          <cell r="C543" t="str">
            <v>Codo Unión Platino 90° 3"</v>
          </cell>
          <cell r="D543" t="str">
            <v>Un</v>
          </cell>
          <cell r="E543">
            <v>75018</v>
          </cell>
          <cell r="F543">
            <v>99093.526740000016</v>
          </cell>
        </row>
        <row r="544">
          <cell r="B544" t="str">
            <v>APUP-87</v>
          </cell>
          <cell r="C544" t="str">
            <v>Codo Unión Platino 90° 4"</v>
          </cell>
          <cell r="D544" t="str">
            <v>Un</v>
          </cell>
          <cell r="E544">
            <v>128214</v>
          </cell>
          <cell r="F544">
            <v>169361.71902000002</v>
          </cell>
        </row>
        <row r="545">
          <cell r="B545" t="str">
            <v>APUP-88</v>
          </cell>
          <cell r="C545" t="str">
            <v>Codo Unión Platino 90° 6"</v>
          </cell>
          <cell r="D545" t="str">
            <v>Un</v>
          </cell>
          <cell r="E545">
            <v>203332</v>
          </cell>
          <cell r="F545">
            <v>268587.33876000001</v>
          </cell>
        </row>
        <row r="546">
          <cell r="B546" t="str">
            <v>APUP-89</v>
          </cell>
          <cell r="C546" t="str">
            <v>Codo Unión Platino 90° 8"</v>
          </cell>
          <cell r="D546" t="str">
            <v>Un</v>
          </cell>
          <cell r="E546">
            <v>396570</v>
          </cell>
          <cell r="F546">
            <v>523841.21010000003</v>
          </cell>
        </row>
        <row r="547">
          <cell r="B547" t="str">
            <v>APUP-90</v>
          </cell>
          <cell r="C547" t="str">
            <v>Reducción Unión Platino 2" x 1 1/2"</v>
          </cell>
          <cell r="D547" t="str">
            <v>Un</v>
          </cell>
          <cell r="E547">
            <v>46334</v>
          </cell>
          <cell r="F547">
            <v>61203.970620000007</v>
          </cell>
        </row>
        <row r="548">
          <cell r="B548" t="str">
            <v>APUP-91</v>
          </cell>
          <cell r="C548" t="str">
            <v>Reducción Unión Platino 2 1/2" x 2"</v>
          </cell>
          <cell r="D548" t="str">
            <v>Un</v>
          </cell>
          <cell r="E548">
            <v>45986</v>
          </cell>
          <cell r="F548">
            <v>60744.286980000004</v>
          </cell>
        </row>
        <row r="549">
          <cell r="B549" t="str">
            <v>APUP-92</v>
          </cell>
          <cell r="C549" t="str">
            <v>Reducción Unión Platino 3" x 2"</v>
          </cell>
          <cell r="D549" t="str">
            <v>Un</v>
          </cell>
          <cell r="E549">
            <v>54884</v>
          </cell>
          <cell r="F549">
            <v>72497.922120000003</v>
          </cell>
        </row>
        <row r="550">
          <cell r="B550" t="str">
            <v>APUP-93</v>
          </cell>
          <cell r="C550" t="str">
            <v>Reducción Unión Platino 3" x 2 1/2"</v>
          </cell>
          <cell r="D550" t="str">
            <v>Un</v>
          </cell>
          <cell r="E550">
            <v>57768</v>
          </cell>
          <cell r="F550">
            <v>76307.484240000005</v>
          </cell>
        </row>
        <row r="551">
          <cell r="B551" t="str">
            <v>APUP-94</v>
          </cell>
          <cell r="C551" t="str">
            <v>Reducción Unión Platino 4" x 2"</v>
          </cell>
          <cell r="D551" t="str">
            <v>Un</v>
          </cell>
          <cell r="E551">
            <v>77156</v>
          </cell>
          <cell r="F551">
            <v>101917.67508</v>
          </cell>
        </row>
        <row r="552">
          <cell r="B552" t="str">
            <v>APUP-95</v>
          </cell>
          <cell r="C552" t="str">
            <v>Reducción Unión Platino 4" x 2 1/2"</v>
          </cell>
          <cell r="D552" t="str">
            <v>Un</v>
          </cell>
          <cell r="E552">
            <v>66666</v>
          </cell>
          <cell r="F552">
            <v>88061.119380000004</v>
          </cell>
        </row>
        <row r="553">
          <cell r="B553" t="str">
            <v>APUP-96</v>
          </cell>
          <cell r="C553" t="str">
            <v>Reducción Unión Platino 4" x 3"</v>
          </cell>
          <cell r="D553" t="str">
            <v>Un</v>
          </cell>
          <cell r="E553">
            <v>66666</v>
          </cell>
          <cell r="F553">
            <v>88061.119380000004</v>
          </cell>
        </row>
        <row r="554">
          <cell r="B554" t="str">
            <v>APUP-97</v>
          </cell>
          <cell r="C554" t="str">
            <v>Reducción Unión Platino 6" x 4"</v>
          </cell>
          <cell r="D554" t="str">
            <v>Un</v>
          </cell>
          <cell r="E554">
            <v>222968</v>
          </cell>
          <cell r="F554">
            <v>294525.12024000002</v>
          </cell>
        </row>
        <row r="555">
          <cell r="B555" t="str">
            <v>APUP-98</v>
          </cell>
          <cell r="C555" t="str">
            <v>Reducción Unión Platino 8" x 6"</v>
          </cell>
          <cell r="D555" t="str">
            <v>Un</v>
          </cell>
          <cell r="E555">
            <v>311212</v>
          </cell>
          <cell r="F555">
            <v>411089.26716000005</v>
          </cell>
        </row>
        <row r="556">
          <cell r="B556" t="str">
            <v>APUP-99</v>
          </cell>
          <cell r="C556" t="str">
            <v>Tapón Unión Platino 3"</v>
          </cell>
          <cell r="D556" t="str">
            <v>Un</v>
          </cell>
          <cell r="E556">
            <v>35446</v>
          </cell>
          <cell r="F556">
            <v>46821.684780000003</v>
          </cell>
        </row>
        <row r="557">
          <cell r="B557" t="str">
            <v>APUP-100</v>
          </cell>
          <cell r="C557" t="str">
            <v>Tapón Unión Platino 4"</v>
          </cell>
          <cell r="D557" t="str">
            <v>Un</v>
          </cell>
          <cell r="E557">
            <v>75466</v>
          </cell>
          <cell r="F557">
            <v>99685.303379999998</v>
          </cell>
        </row>
        <row r="558">
          <cell r="B558" t="str">
            <v>APUP-101</v>
          </cell>
          <cell r="C558" t="str">
            <v>Tapón Unión Platino 6"</v>
          </cell>
          <cell r="D558" t="str">
            <v>Un</v>
          </cell>
          <cell r="E558">
            <v>107730</v>
          </cell>
          <cell r="F558">
            <v>142303.78890000001</v>
          </cell>
        </row>
        <row r="559">
          <cell r="B559" t="str">
            <v>APUP-102</v>
          </cell>
          <cell r="C559" t="str">
            <v>Tapón Unión Platino 8"</v>
          </cell>
          <cell r="D559" t="str">
            <v>Un</v>
          </cell>
          <cell r="E559">
            <v>182004</v>
          </cell>
          <cell r="F559">
            <v>240414.54372000002</v>
          </cell>
        </row>
        <row r="560">
          <cell r="B560" t="str">
            <v>APUP-103</v>
          </cell>
          <cell r="C560" t="str">
            <v>Lubricante  Unión Platino x 4 Kg</v>
          </cell>
          <cell r="D560" t="str">
            <v>Un</v>
          </cell>
          <cell r="E560">
            <v>81880</v>
          </cell>
          <cell r="F560">
            <v>108157.7484</v>
          </cell>
        </row>
        <row r="561">
          <cell r="B561" t="str">
            <v>APUP-104</v>
          </cell>
          <cell r="C561" t="str">
            <v>Tubería PF + UAD para acometida de 1/2"</v>
          </cell>
          <cell r="D561" t="str">
            <v>ml</v>
          </cell>
          <cell r="E561">
            <v>1242</v>
          </cell>
          <cell r="F561">
            <v>1640.5950600000001</v>
          </cell>
        </row>
        <row r="562">
          <cell r="B562" t="str">
            <v>APUP-105</v>
          </cell>
          <cell r="C562" t="str">
            <v>Tubería PF + UAD para acometida de 3/4"</v>
          </cell>
          <cell r="D562" t="str">
            <v>ml</v>
          </cell>
          <cell r="E562">
            <v>2441</v>
          </cell>
          <cell r="F562">
            <v>3224.3901300000002</v>
          </cell>
        </row>
        <row r="563">
          <cell r="B563" t="str">
            <v>APUP-106</v>
          </cell>
          <cell r="C563" t="str">
            <v>Adaptador Macho 1/2" PF</v>
          </cell>
          <cell r="D563" t="str">
            <v>Un</v>
          </cell>
          <cell r="E563">
            <v>1288</v>
          </cell>
          <cell r="F563">
            <v>1701.3578400000001</v>
          </cell>
        </row>
        <row r="564">
          <cell r="B564" t="str">
            <v>APUP-107</v>
          </cell>
          <cell r="C564" t="str">
            <v>Adaptador Hembra 1/2" PF</v>
          </cell>
          <cell r="D564" t="str">
            <v>Un</v>
          </cell>
          <cell r="E564">
            <v>1312</v>
          </cell>
          <cell r="F564">
            <v>1733.0601600000002</v>
          </cell>
        </row>
        <row r="565">
          <cell r="B565" t="str">
            <v>APUP-108</v>
          </cell>
          <cell r="C565" t="str">
            <v>Unión 1/2"</v>
          </cell>
          <cell r="D565" t="str">
            <v>Un</v>
          </cell>
          <cell r="E565">
            <v>2260</v>
          </cell>
          <cell r="F565">
            <v>2985.3018000000002</v>
          </cell>
        </row>
        <row r="566">
          <cell r="B566" t="str">
            <v>APUP-109</v>
          </cell>
          <cell r="C566" t="str">
            <v>Codo 90° 1/2"</v>
          </cell>
          <cell r="D566" t="str">
            <v>Un</v>
          </cell>
          <cell r="E566">
            <v>1926</v>
          </cell>
          <cell r="F566">
            <v>2544.1111800000003</v>
          </cell>
        </row>
        <row r="567">
          <cell r="B567" t="str">
            <v>APUP-110</v>
          </cell>
          <cell r="C567" t="str">
            <v>Acarreo interno</v>
          </cell>
          <cell r="D567" t="str">
            <v>un</v>
          </cell>
          <cell r="F567">
            <v>0</v>
          </cell>
        </row>
        <row r="568">
          <cell r="B568">
            <v>24</v>
          </cell>
          <cell r="C568" t="str">
            <v>TUBERÍA Y ACCESORIOS BIAXIAL</v>
          </cell>
          <cell r="F568">
            <v>0</v>
          </cell>
        </row>
        <row r="569">
          <cell r="B569" t="str">
            <v>APB-1</v>
          </cell>
          <cell r="C569" t="str">
            <v>Tubería PVC Biaxial PR 200 4"</v>
          </cell>
          <cell r="D569" t="str">
            <v>ml</v>
          </cell>
          <cell r="E569">
            <v>22542</v>
          </cell>
          <cell r="F569">
            <v>29776.404060000001</v>
          </cell>
        </row>
        <row r="570">
          <cell r="B570" t="str">
            <v>APB-2</v>
          </cell>
          <cell r="C570" t="str">
            <v>Tubería PVC Biaxial PR 200 6"</v>
          </cell>
          <cell r="D570" t="str">
            <v>ml</v>
          </cell>
          <cell r="E570">
            <v>48930</v>
          </cell>
          <cell r="F570">
            <v>64633.104899999998</v>
          </cell>
        </row>
        <row r="571">
          <cell r="B571" t="str">
            <v>APB-3</v>
          </cell>
          <cell r="C571" t="str">
            <v>Tubería PVC Biaxial PR 200 8"</v>
          </cell>
          <cell r="D571" t="str">
            <v>ml</v>
          </cell>
          <cell r="E571">
            <v>83874</v>
          </cell>
          <cell r="F571">
            <v>110791.68282</v>
          </cell>
        </row>
        <row r="572">
          <cell r="B572" t="str">
            <v>APB-4</v>
          </cell>
          <cell r="C572" t="str">
            <v>Tubería PVC Biaxial PR 200 10"</v>
          </cell>
          <cell r="D572" t="str">
            <v>ml</v>
          </cell>
          <cell r="E572">
            <v>131249</v>
          </cell>
          <cell r="F572">
            <v>173370.74157000001</v>
          </cell>
        </row>
        <row r="573">
          <cell r="B573" t="str">
            <v>APB-5</v>
          </cell>
          <cell r="C573" t="str">
            <v>Tubería PVC Biaxial PR 200 12"</v>
          </cell>
          <cell r="D573" t="str">
            <v>ml</v>
          </cell>
          <cell r="E573">
            <v>182556</v>
          </cell>
          <cell r="F573">
            <v>241143.69708000001</v>
          </cell>
        </row>
        <row r="574">
          <cell r="B574" t="str">
            <v>APB-6</v>
          </cell>
          <cell r="C574" t="str">
            <v>Hidrosello Biaxial 4"</v>
          </cell>
          <cell r="D574" t="str">
            <v>Un</v>
          </cell>
          <cell r="E574">
            <v>21712</v>
          </cell>
          <cell r="F574">
            <v>28680.032160000002</v>
          </cell>
        </row>
        <row r="575">
          <cell r="B575" t="str">
            <v>APB-7</v>
          </cell>
          <cell r="C575" t="str">
            <v>Hidrosello Biaxial 6"</v>
          </cell>
          <cell r="D575" t="str">
            <v>Un</v>
          </cell>
          <cell r="E575">
            <v>42899</v>
          </cell>
          <cell r="F575">
            <v>56666.576070000003</v>
          </cell>
        </row>
        <row r="576">
          <cell r="B576" t="str">
            <v>APB-8</v>
          </cell>
          <cell r="C576" t="str">
            <v>Hidrosello Biaxial 8"</v>
          </cell>
          <cell r="D576" t="str">
            <v>Un</v>
          </cell>
          <cell r="E576">
            <v>59414</v>
          </cell>
          <cell r="F576">
            <v>78481.735019999993</v>
          </cell>
        </row>
        <row r="577">
          <cell r="B577" t="str">
            <v>APB-9</v>
          </cell>
          <cell r="C577" t="str">
            <v>Hidrosello Biaxial 10"</v>
          </cell>
          <cell r="D577" t="str">
            <v>Un</v>
          </cell>
          <cell r="E577">
            <v>67716</v>
          </cell>
          <cell r="F577">
            <v>89448.095880000008</v>
          </cell>
        </row>
        <row r="578">
          <cell r="B578" t="str">
            <v>APB-10</v>
          </cell>
          <cell r="C578" t="str">
            <v>Hidrosello Biaxial 12"</v>
          </cell>
          <cell r="D578" t="str">
            <v>Un</v>
          </cell>
          <cell r="E578">
            <v>100804</v>
          </cell>
          <cell r="F578">
            <v>133155.02772000001</v>
          </cell>
        </row>
        <row r="579">
          <cell r="B579" t="str">
            <v>APB-11</v>
          </cell>
          <cell r="C579" t="str">
            <v>Anillo Biaxial 4"</v>
          </cell>
          <cell r="D579" t="str">
            <v>Un</v>
          </cell>
          <cell r="E579">
            <v>5439</v>
          </cell>
          <cell r="F579">
            <v>7184.53827</v>
          </cell>
        </row>
        <row r="580">
          <cell r="B580" t="str">
            <v>APB-12</v>
          </cell>
          <cell r="C580" t="str">
            <v>Anillo Biaxial 6"</v>
          </cell>
          <cell r="D580" t="str">
            <v>Un</v>
          </cell>
          <cell r="E580">
            <v>6539</v>
          </cell>
          <cell r="F580">
            <v>8637.5612700000001</v>
          </cell>
        </row>
        <row r="581">
          <cell r="B581" t="str">
            <v>APB-13</v>
          </cell>
          <cell r="C581" t="str">
            <v>Anillo Biaxial 8"</v>
          </cell>
          <cell r="D581" t="str">
            <v>Un</v>
          </cell>
          <cell r="E581">
            <v>8416</v>
          </cell>
          <cell r="F581">
            <v>11116.946880000001</v>
          </cell>
        </row>
        <row r="582">
          <cell r="B582" t="str">
            <v>APB-14</v>
          </cell>
          <cell r="C582" t="str">
            <v>Anillo Biaxial 10"</v>
          </cell>
          <cell r="D582" t="str">
            <v>Un</v>
          </cell>
          <cell r="E582">
            <v>11039</v>
          </cell>
          <cell r="F582">
            <v>14581.746270000001</v>
          </cell>
        </row>
        <row r="583">
          <cell r="B583" t="str">
            <v>APB-15</v>
          </cell>
          <cell r="C583" t="str">
            <v>Anillo Biaxial 12"</v>
          </cell>
          <cell r="D583" t="str">
            <v>Un</v>
          </cell>
          <cell r="E583">
            <v>14227</v>
          </cell>
          <cell r="F583">
            <v>18792.871110000004</v>
          </cell>
        </row>
        <row r="584">
          <cell r="B584" t="str">
            <v>APB-16</v>
          </cell>
          <cell r="C584" t="str">
            <v>Lubricante para Tubería  Unión Platino, Biaxial (Tarro de 4 Kg)</v>
          </cell>
          <cell r="D584" t="str">
            <v>Kg</v>
          </cell>
          <cell r="E584">
            <v>96329</v>
          </cell>
          <cell r="F584">
            <v>127243.86597</v>
          </cell>
        </row>
        <row r="585">
          <cell r="B585">
            <v>25</v>
          </cell>
          <cell r="C585" t="str">
            <v>ELEMENTOS ACUEDUCTO</v>
          </cell>
          <cell r="F585">
            <v>0</v>
          </cell>
        </row>
        <row r="586">
          <cell r="B586" t="str">
            <v>AC-1</v>
          </cell>
          <cell r="C586" t="str">
            <v>Limpiador Removedor 1/4 760gr</v>
          </cell>
          <cell r="D586" t="str">
            <v>Un</v>
          </cell>
          <cell r="E586">
            <v>24587</v>
          </cell>
          <cell r="F586">
            <v>32477.705910000001</v>
          </cell>
        </row>
        <row r="587">
          <cell r="B587" t="str">
            <v>AC-2</v>
          </cell>
          <cell r="C587" t="str">
            <v>Soldadura Líquida  1/4 Gal</v>
          </cell>
          <cell r="D587" t="str">
            <v>Un</v>
          </cell>
          <cell r="E587">
            <v>50994</v>
          </cell>
          <cell r="F587">
            <v>67359.504419999997</v>
          </cell>
        </row>
        <row r="588">
          <cell r="B588" t="str">
            <v>AC-3</v>
          </cell>
          <cell r="C588" t="str">
            <v>Registro incorporación Acero Inoxidable</v>
          </cell>
          <cell r="D588" t="str">
            <v>Un</v>
          </cell>
          <cell r="E588">
            <v>32480</v>
          </cell>
          <cell r="F588">
            <v>42903.806400000001</v>
          </cell>
        </row>
        <row r="589">
          <cell r="B589" t="str">
            <v>AC-4</v>
          </cell>
          <cell r="C589" t="str">
            <v>Registro de Corte (Incorporación) de 1/2" para Acueducto</v>
          </cell>
          <cell r="D589" t="str">
            <v>Un</v>
          </cell>
          <cell r="E589">
            <v>18698</v>
          </cell>
          <cell r="F589">
            <v>24698.74914</v>
          </cell>
        </row>
        <row r="590">
          <cell r="B590" t="str">
            <v>AC-5</v>
          </cell>
          <cell r="C590" t="str">
            <v>Registro de Corte (Incorporación) de 3/4" para Acueducto</v>
          </cell>
          <cell r="D590" t="str">
            <v>Un</v>
          </cell>
          <cell r="E590">
            <v>24658</v>
          </cell>
          <cell r="F590">
            <v>32571.49194</v>
          </cell>
        </row>
        <row r="591">
          <cell r="B591" t="str">
            <v>AC-6</v>
          </cell>
          <cell r="C591" t="str">
            <v>Registro de Corte (Incorporación) de 2" para Acueducto</v>
          </cell>
          <cell r="D591" t="str">
            <v>Un</v>
          </cell>
          <cell r="E591">
            <v>69450</v>
          </cell>
          <cell r="F591">
            <v>91738.588499999998</v>
          </cell>
        </row>
        <row r="592">
          <cell r="B592" t="str">
            <v>AC-7</v>
          </cell>
          <cell r="C592" t="str">
            <v>Registro o Llave de Paso tipo Red White 1" Acueducto</v>
          </cell>
          <cell r="D592" t="str">
            <v>Un</v>
          </cell>
          <cell r="E592">
            <v>57558</v>
          </cell>
          <cell r="F592">
            <v>76030.088940000016</v>
          </cell>
        </row>
        <row r="593">
          <cell r="B593" t="str">
            <v>AC-8</v>
          </cell>
          <cell r="C593" t="str">
            <v>Registro o Llave de Paso tipo Red White 1 1/2" Acueducto</v>
          </cell>
          <cell r="D593" t="str">
            <v>Un</v>
          </cell>
          <cell r="E593">
            <v>102635</v>
          </cell>
          <cell r="F593">
            <v>135573.65054999999</v>
          </cell>
        </row>
        <row r="594">
          <cell r="B594" t="str">
            <v>AC-9</v>
          </cell>
          <cell r="C594" t="str">
            <v>Registro o Llave de Paso tipo Red White de 2" Acueducto</v>
          </cell>
          <cell r="D594" t="str">
            <v>Un</v>
          </cell>
          <cell r="E594">
            <v>152706</v>
          </cell>
          <cell r="F594">
            <v>201713.93658000001</v>
          </cell>
        </row>
        <row r="595">
          <cell r="B595" t="str">
            <v>AC-10</v>
          </cell>
          <cell r="C595" t="str">
            <v>Registro o Llave de Paso tipo Red White de 3" Acueducto</v>
          </cell>
          <cell r="D595" t="str">
            <v>Un</v>
          </cell>
          <cell r="E595">
            <v>368620</v>
          </cell>
          <cell r="F595">
            <v>486921.21659999999</v>
          </cell>
        </row>
        <row r="596">
          <cell r="B596" t="str">
            <v>AC-11</v>
          </cell>
          <cell r="C596" t="str">
            <v>Válvula Esfera apertura rápida 1/4 de vuelta 4"</v>
          </cell>
          <cell r="D596" t="str">
            <v>Un</v>
          </cell>
          <cell r="E596">
            <v>281287</v>
          </cell>
          <cell r="F596">
            <v>371560.43691000005</v>
          </cell>
        </row>
        <row r="597">
          <cell r="B597" t="str">
            <v>AC-12</v>
          </cell>
          <cell r="C597" t="str">
            <v>Válvula de regulación directa 3"</v>
          </cell>
          <cell r="D597" t="str">
            <v>Un</v>
          </cell>
          <cell r="E597">
            <v>346680</v>
          </cell>
          <cell r="F597">
            <v>457940.01240000001</v>
          </cell>
        </row>
        <row r="598">
          <cell r="B598" t="str">
            <v>AC-13</v>
          </cell>
          <cell r="C598" t="str">
            <v>Silleta Polietileno PE 110 x 20 m.m. para Socket</v>
          </cell>
          <cell r="D598" t="str">
            <v>Un</v>
          </cell>
          <cell r="E598">
            <v>8018</v>
          </cell>
          <cell r="F598">
            <v>10591.21674</v>
          </cell>
        </row>
        <row r="599">
          <cell r="B599" t="str">
            <v>AC-14</v>
          </cell>
          <cell r="C599" t="str">
            <v>Silleta Polietileno PE 110 x 32 m.m. para Socket</v>
          </cell>
          <cell r="D599" t="str">
            <v>Un</v>
          </cell>
          <cell r="E599">
            <v>8018</v>
          </cell>
          <cell r="F599">
            <v>10591.21674</v>
          </cell>
        </row>
        <row r="600">
          <cell r="B600" t="str">
            <v>AC-15</v>
          </cell>
          <cell r="C600" t="str">
            <v>Adaptador macho PE 32 mm</v>
          </cell>
          <cell r="D600" t="str">
            <v>Un</v>
          </cell>
          <cell r="E600">
            <v>12300</v>
          </cell>
          <cell r="F600">
            <v>16247.439</v>
          </cell>
        </row>
        <row r="601">
          <cell r="B601" t="str">
            <v>AC-16</v>
          </cell>
          <cell r="C601" t="str">
            <v>Válvula Antifraude de 20 m.m. para Acometida Acueducto</v>
          </cell>
          <cell r="D601" t="str">
            <v>Un</v>
          </cell>
          <cell r="E601">
            <v>11000</v>
          </cell>
          <cell r="F601">
            <v>14530.23</v>
          </cell>
        </row>
        <row r="602">
          <cell r="B602" t="str">
            <v>AC-17</v>
          </cell>
          <cell r="C602" t="str">
            <v>Válvula de Compuerta elástica vástago no ascendente Hf de 6" para Acueducto E.L</v>
          </cell>
          <cell r="D602" t="str">
            <v>Un</v>
          </cell>
          <cell r="E602">
            <v>871160</v>
          </cell>
          <cell r="F602">
            <v>1150741.3788000001</v>
          </cell>
        </row>
        <row r="603">
          <cell r="B603" t="str">
            <v>AC-18</v>
          </cell>
          <cell r="C603" t="str">
            <v>Válvula de Compuerta elástica vástago no ascendente Hf de 4" para Acueducto E.L</v>
          </cell>
          <cell r="D603" t="str">
            <v>Un</v>
          </cell>
          <cell r="E603">
            <v>482560</v>
          </cell>
          <cell r="F603">
            <v>637427.98080000002</v>
          </cell>
        </row>
        <row r="604">
          <cell r="B604" t="str">
            <v>AC-19</v>
          </cell>
          <cell r="C604" t="str">
            <v>Válvula de Compuerta elástica vástago no ascendente Hf de 3" para Acueducto E.L</v>
          </cell>
          <cell r="D604" t="str">
            <v>Un</v>
          </cell>
          <cell r="E604">
            <v>487200</v>
          </cell>
          <cell r="F604">
            <v>643557.09600000002</v>
          </cell>
        </row>
        <row r="605">
          <cell r="B605" t="str">
            <v>AC-20</v>
          </cell>
          <cell r="C605" t="str">
            <v>Válvula de Compuerta elástica vástago no ascendente Hf de 8" para Acueducto BRIDADA</v>
          </cell>
          <cell r="D605" t="str">
            <v>Un</v>
          </cell>
          <cell r="E605">
            <v>1205820</v>
          </cell>
          <cell r="F605">
            <v>1592803.8126000001</v>
          </cell>
        </row>
        <row r="606">
          <cell r="B606" t="str">
            <v>AC-21</v>
          </cell>
          <cell r="C606" t="str">
            <v>Válvula de Compuerta elástica vástago no ascendente Hf de 6" para Acueducto BRIDADA</v>
          </cell>
          <cell r="D606" t="str">
            <v>Un</v>
          </cell>
          <cell r="E606">
            <v>829400</v>
          </cell>
          <cell r="F606">
            <v>1095579.3419999999</v>
          </cell>
        </row>
        <row r="607">
          <cell r="B607" t="str">
            <v>AC-22</v>
          </cell>
          <cell r="C607" t="str">
            <v>Válvula de Compuerta elástica vástago no ascendente Hf de 4" para Acueducto BRIDADA</v>
          </cell>
          <cell r="D607" t="str">
            <v>Un</v>
          </cell>
          <cell r="E607">
            <v>459360</v>
          </cell>
          <cell r="F607">
            <v>606782.40480000002</v>
          </cell>
        </row>
        <row r="608">
          <cell r="B608" t="str">
            <v>AC-23</v>
          </cell>
          <cell r="C608" t="str">
            <v>Válvula de Compuerta elástica vástago no ascendente Hf de 3" para Acueducto BRIDADA</v>
          </cell>
          <cell r="D608" t="str">
            <v>Un</v>
          </cell>
          <cell r="E608">
            <v>344520</v>
          </cell>
          <cell r="F608">
            <v>455086.80359999998</v>
          </cell>
        </row>
        <row r="609">
          <cell r="B609" t="str">
            <v>AC-24</v>
          </cell>
          <cell r="C609" t="str">
            <v>Válvula de Compuerta elástica vástago no ascendente Hf de 2" para Acueducto BRIDADA</v>
          </cell>
          <cell r="D609" t="str">
            <v>Un</v>
          </cell>
          <cell r="E609">
            <v>276080</v>
          </cell>
          <cell r="F609">
            <v>364682.35440000001</v>
          </cell>
        </row>
        <row r="610">
          <cell r="B610" t="str">
            <v>AC-25</v>
          </cell>
          <cell r="C610" t="str">
            <v>Caja Rectangular HF con logotipo de EMPOCALDAS S.A</v>
          </cell>
          <cell r="D610" t="str">
            <v>Un</v>
          </cell>
          <cell r="E610">
            <v>41760</v>
          </cell>
          <cell r="F610">
            <v>55162.036800000002</v>
          </cell>
        </row>
        <row r="611">
          <cell r="B611" t="str">
            <v>AC-26</v>
          </cell>
          <cell r="C611" t="str">
            <v>Hidrante bridado HF tipo Tráfico de 4"</v>
          </cell>
          <cell r="D611" t="str">
            <v>Un</v>
          </cell>
          <cell r="E611">
            <v>2296800</v>
          </cell>
          <cell r="F611">
            <v>3033912.0240000002</v>
          </cell>
        </row>
        <row r="612">
          <cell r="B612" t="str">
            <v>AC-27</v>
          </cell>
          <cell r="C612" t="str">
            <v>Hidrante bridado HF tipo Tráfico de 3"</v>
          </cell>
          <cell r="D612" t="str">
            <v>Un</v>
          </cell>
          <cell r="E612">
            <v>1378080</v>
          </cell>
          <cell r="F612">
            <v>1820347.2143999999</v>
          </cell>
        </row>
        <row r="613">
          <cell r="B613" t="str">
            <v>AC-28</v>
          </cell>
          <cell r="C613" t="str">
            <v>Tapa portaválvula HD</v>
          </cell>
          <cell r="D613" t="str">
            <v>Un</v>
          </cell>
          <cell r="E613">
            <v>63800</v>
          </cell>
          <cell r="F613">
            <v>84275.334000000003</v>
          </cell>
        </row>
        <row r="614">
          <cell r="B614" t="str">
            <v>AC-29</v>
          </cell>
          <cell r="C614" t="str">
            <v>Wipe ó Estopa de Algodón</v>
          </cell>
          <cell r="D614" t="str">
            <v>Un</v>
          </cell>
          <cell r="E614">
            <v>5000</v>
          </cell>
          <cell r="F614">
            <v>6604.65</v>
          </cell>
        </row>
        <row r="615">
          <cell r="B615" t="str">
            <v>AC-30</v>
          </cell>
          <cell r="C615" t="str">
            <v>Cinta Teflón x 10m</v>
          </cell>
          <cell r="D615" t="str">
            <v>Un</v>
          </cell>
          <cell r="E615">
            <v>1200</v>
          </cell>
          <cell r="F615">
            <v>1585.116</v>
          </cell>
        </row>
        <row r="616">
          <cell r="B616" t="str">
            <v>AC-31</v>
          </cell>
          <cell r="C616" t="str">
            <v>Niple Galvanizado Extremo Roscado 3/4"  L= 0.05m</v>
          </cell>
          <cell r="D616" t="str">
            <v>Un</v>
          </cell>
          <cell r="E616">
            <v>1200</v>
          </cell>
          <cell r="F616">
            <v>1585.116</v>
          </cell>
        </row>
        <row r="617">
          <cell r="B617" t="str">
            <v>AC-32</v>
          </cell>
          <cell r="C617" t="str">
            <v>Unión Roscada HG 3/4"</v>
          </cell>
          <cell r="D617" t="str">
            <v>Un</v>
          </cell>
          <cell r="E617">
            <v>1000</v>
          </cell>
          <cell r="F617">
            <v>1320.93</v>
          </cell>
        </row>
        <row r="618">
          <cell r="B618" t="str">
            <v>AC-33</v>
          </cell>
          <cell r="C618" t="str">
            <v>Tornillos de 3" x 5/8", Tuerca y Arandela</v>
          </cell>
          <cell r="D618" t="str">
            <v>Un</v>
          </cell>
          <cell r="E618">
            <v>2234</v>
          </cell>
          <cell r="F618">
            <v>2950.9576200000001</v>
          </cell>
        </row>
        <row r="619">
          <cell r="B619" t="str">
            <v>AC-34</v>
          </cell>
          <cell r="C619" t="str">
            <v>Empaques</v>
          </cell>
          <cell r="D619" t="str">
            <v>Un</v>
          </cell>
          <cell r="E619">
            <v>1250</v>
          </cell>
          <cell r="F619">
            <v>1651.1624999999999</v>
          </cell>
        </row>
        <row r="620">
          <cell r="B620" t="str">
            <v>AC-35</v>
          </cell>
          <cell r="C620" t="str">
            <v>Brida por acople universal HD 8" para PVC</v>
          </cell>
          <cell r="D620" t="str">
            <v>Un</v>
          </cell>
          <cell r="E620">
            <v>265000</v>
          </cell>
          <cell r="F620">
            <v>350046.45</v>
          </cell>
        </row>
        <row r="621">
          <cell r="B621" t="str">
            <v>AC-36</v>
          </cell>
          <cell r="C621" t="str">
            <v>Brida por acople universal HD 6" para PVC</v>
          </cell>
          <cell r="D621" t="str">
            <v>Un</v>
          </cell>
          <cell r="E621">
            <v>180000</v>
          </cell>
          <cell r="F621">
            <v>237767.4</v>
          </cell>
        </row>
        <row r="622">
          <cell r="B622" t="str">
            <v>AC-37</v>
          </cell>
          <cell r="C622" t="str">
            <v>Codo HG de 90° 3/4"</v>
          </cell>
          <cell r="D622" t="str">
            <v>Un</v>
          </cell>
          <cell r="E622">
            <v>1100</v>
          </cell>
          <cell r="F622">
            <v>1453.0229999999999</v>
          </cell>
        </row>
        <row r="623">
          <cell r="B623" t="str">
            <v>AC-38</v>
          </cell>
          <cell r="C623" t="str">
            <v>Válvula de Bola PVC Presión Roscada de 1/2"</v>
          </cell>
          <cell r="D623" t="str">
            <v>Un</v>
          </cell>
          <cell r="E623">
            <v>8294</v>
          </cell>
          <cell r="F623">
            <v>10955.79342</v>
          </cell>
        </row>
        <row r="624">
          <cell r="B624" t="str">
            <v>AC-39</v>
          </cell>
          <cell r="C624" t="str">
            <v>Registro o Llave de Paso tipo Red White 3/4" Acueducto</v>
          </cell>
          <cell r="D624" t="str">
            <v>Un</v>
          </cell>
          <cell r="E624">
            <v>45000</v>
          </cell>
          <cell r="F624">
            <v>59441.85</v>
          </cell>
        </row>
        <row r="625">
          <cell r="B625" t="str">
            <v>AC-40</v>
          </cell>
          <cell r="C625" t="str">
            <v>Válvula Mariposa Tipo Wafer 4". Cuerpo de Hierro N° 150 Disco-Acero Inoxidable mando de palanca marca apollo o similar.</v>
          </cell>
          <cell r="D625" t="str">
            <v>Un</v>
          </cell>
          <cell r="E625">
            <v>250000</v>
          </cell>
          <cell r="F625">
            <v>330232.5</v>
          </cell>
        </row>
        <row r="626">
          <cell r="B626" t="str">
            <v>AC-41</v>
          </cell>
          <cell r="C626" t="str">
            <v>Válvula Mariposa Tipo Wafer 6". Cuerpo de Hierro N° 150 Disco-Acero Inoxidable mando de actuador mecánico manual</v>
          </cell>
          <cell r="D626" t="str">
            <v>Un</v>
          </cell>
          <cell r="E626">
            <v>750000</v>
          </cell>
          <cell r="F626">
            <v>990697.5</v>
          </cell>
        </row>
        <row r="627">
          <cell r="B627" t="str">
            <v>AC-43</v>
          </cell>
          <cell r="C627" t="str">
            <v>Válvula Mariposa Tipo Wafer 10". Cuerpo de Hierro N° 150 Disco-Acero Inoxidable mando de palanca marca apollo o similar.</v>
          </cell>
          <cell r="D627" t="str">
            <v>Un</v>
          </cell>
          <cell r="E627">
            <v>1310000</v>
          </cell>
          <cell r="F627">
            <v>1730418.3</v>
          </cell>
        </row>
        <row r="628">
          <cell r="B628" t="str">
            <v>AC-44</v>
          </cell>
          <cell r="C628" t="str">
            <v>Válvula Mariposa Tipo Wafer 12". Cuerpo de Hierro N° 150 Disco-Acero Inoxidable mando de palanca marca apollo o similar.</v>
          </cell>
          <cell r="D628" t="str">
            <v>Un</v>
          </cell>
          <cell r="E628">
            <v>1470000</v>
          </cell>
          <cell r="F628">
            <v>1941767.1</v>
          </cell>
        </row>
        <row r="629">
          <cell r="B629" t="str">
            <v>AC-45</v>
          </cell>
          <cell r="C629" t="str">
            <v>Válvula Mariposa BxB Tipo Wafer 16". Cuerpo de Hierro N° 150 Disco-Acero Inoxidable mando de palanca marca apollo o similar.</v>
          </cell>
          <cell r="D629" t="str">
            <v>Un</v>
          </cell>
          <cell r="E629">
            <v>2670000</v>
          </cell>
          <cell r="F629">
            <v>3526883.1</v>
          </cell>
        </row>
        <row r="630">
          <cell r="B630" t="str">
            <v>AC-46</v>
          </cell>
          <cell r="C630" t="str">
            <v>Valvulas de admision y expulsion de aire con globo incorporado (ventosas) 3"</v>
          </cell>
          <cell r="D630" t="str">
            <v>Un</v>
          </cell>
          <cell r="E630">
            <v>884000</v>
          </cell>
          <cell r="F630">
            <v>1167702.1200000001</v>
          </cell>
        </row>
        <row r="631">
          <cell r="B631" t="str">
            <v>AC-47</v>
          </cell>
          <cell r="C631" t="str">
            <v>Valvula reguladora de caudal</v>
          </cell>
          <cell r="D631" t="str">
            <v>Un</v>
          </cell>
          <cell r="F631">
            <v>0</v>
          </cell>
        </row>
        <row r="632">
          <cell r="B632" t="str">
            <v>AC-48</v>
          </cell>
          <cell r="C632" t="str">
            <v>Acople universal Ø 8" HD</v>
          </cell>
          <cell r="D632" t="str">
            <v>Un</v>
          </cell>
          <cell r="E632">
            <v>225000</v>
          </cell>
          <cell r="F632">
            <v>297209.25</v>
          </cell>
        </row>
        <row r="633">
          <cell r="B633" t="str">
            <v>AC-49</v>
          </cell>
          <cell r="C633" t="str">
            <v>Válvula de Bola PVC Presión Roscada de 1 1/2"</v>
          </cell>
          <cell r="D633" t="str">
            <v>Un</v>
          </cell>
          <cell r="E633">
            <v>27671</v>
          </cell>
          <cell r="F633">
            <v>36551.454030000001</v>
          </cell>
        </row>
        <row r="634">
          <cell r="B634" t="str">
            <v>AC-50</v>
          </cell>
          <cell r="C634" t="str">
            <v>Válvula Mariposa tipo palanca de Ø 4"</v>
          </cell>
          <cell r="D634" t="str">
            <v>Un</v>
          </cell>
          <cell r="E634">
            <v>320000</v>
          </cell>
          <cell r="F634">
            <v>422697.6</v>
          </cell>
        </row>
        <row r="635">
          <cell r="B635" t="str">
            <v>AC-51</v>
          </cell>
          <cell r="C635" t="str">
            <v>Válvula Mariposa Tipo Wafer 3". Cuerpo de Hierro N° 150 Disco-Acero Inoxidable mando de actuador mecánico manual</v>
          </cell>
          <cell r="D635" t="str">
            <v>Un</v>
          </cell>
          <cell r="E635">
            <v>590000</v>
          </cell>
          <cell r="F635">
            <v>779348.7</v>
          </cell>
        </row>
        <row r="636">
          <cell r="B636" t="str">
            <v>AC-52</v>
          </cell>
          <cell r="C636" t="str">
            <v>Válvula Mariposa Tipo Wafer 14". Cuerpo de Hierro N° 150 Disco-Acero Inoxidable mando de palanca marca apollo o similar.</v>
          </cell>
          <cell r="D636" t="str">
            <v>Un</v>
          </cell>
          <cell r="E636">
            <v>1970000</v>
          </cell>
          <cell r="F636">
            <v>2602232.1</v>
          </cell>
        </row>
        <row r="637">
          <cell r="B637" t="str">
            <v>AC-55</v>
          </cell>
          <cell r="C637" t="str">
            <v>Válvula Mariposa Tipo Wafer 8". Cuerpo de Hierro N° 150 Disco-Acero Inoxidable mando de palanca marca apollo o similar.</v>
          </cell>
          <cell r="D637" t="str">
            <v>Un</v>
          </cell>
          <cell r="E637">
            <v>1100000</v>
          </cell>
          <cell r="F637">
            <v>1453023</v>
          </cell>
        </row>
        <row r="638">
          <cell r="B638" t="str">
            <v>AC-56</v>
          </cell>
          <cell r="C638" t="str">
            <v>Válvula de compuerta elástica con vástago no ascendente en HD junta rápida para PVC de 3"</v>
          </cell>
          <cell r="D638" t="str">
            <v>Un</v>
          </cell>
          <cell r="E638">
            <v>400000</v>
          </cell>
          <cell r="F638">
            <v>528372</v>
          </cell>
        </row>
        <row r="639">
          <cell r="B639" t="str">
            <v>AC-57</v>
          </cell>
          <cell r="C639" t="str">
            <v>Válvula de compuerta elástica con vástago no ascendente en HD junta rápida para PVC de 4"</v>
          </cell>
          <cell r="D639" t="str">
            <v>Un</v>
          </cell>
          <cell r="E639">
            <v>530000</v>
          </cell>
          <cell r="F639">
            <v>700092.9</v>
          </cell>
        </row>
        <row r="640">
          <cell r="B640" t="str">
            <v>AC-58</v>
          </cell>
          <cell r="C640" t="str">
            <v>Brida por acople universal HD 12" para PVC</v>
          </cell>
          <cell r="D640" t="str">
            <v>Un</v>
          </cell>
          <cell r="E640">
            <v>620000</v>
          </cell>
          <cell r="F640">
            <v>818976.6</v>
          </cell>
        </row>
        <row r="641">
          <cell r="B641" t="str">
            <v>AC-59</v>
          </cell>
          <cell r="C641" t="str">
            <v>Válvula de compuerta elástica con vástago ascendente de bridas 4"</v>
          </cell>
          <cell r="D641" t="str">
            <v>Un</v>
          </cell>
          <cell r="E641">
            <v>1205000</v>
          </cell>
          <cell r="F641">
            <v>1591720.65</v>
          </cell>
        </row>
        <row r="642">
          <cell r="B642" t="str">
            <v>AC-60</v>
          </cell>
          <cell r="C642" t="str">
            <v>Válvula de compuerta elástica con vástago no ascendente en HD 3" extremos bridados</v>
          </cell>
          <cell r="D642" t="str">
            <v>un</v>
          </cell>
          <cell r="E642">
            <v>500000</v>
          </cell>
          <cell r="F642">
            <v>660465</v>
          </cell>
        </row>
        <row r="643">
          <cell r="B643" t="str">
            <v>AC-61</v>
          </cell>
          <cell r="C643" t="str">
            <v>Válvula de compuerta elástica con vástago no ascendente en HD 2" extremos bridados</v>
          </cell>
          <cell r="D643" t="str">
            <v>un</v>
          </cell>
          <cell r="E643">
            <v>250000</v>
          </cell>
          <cell r="F643">
            <v>330232.5</v>
          </cell>
        </row>
        <row r="644">
          <cell r="B644" t="str">
            <v>AC-62</v>
          </cell>
          <cell r="C644" t="str">
            <v>Valvula reductora de presion bridada en HD de 3" -según norma ASTM-A356</v>
          </cell>
          <cell r="D644" t="str">
            <v>un</v>
          </cell>
          <cell r="E644">
            <v>3450000</v>
          </cell>
          <cell r="F644">
            <v>4557208.5</v>
          </cell>
        </row>
        <row r="645">
          <cell r="B645" t="str">
            <v>AC-63</v>
          </cell>
          <cell r="C645" t="str">
            <v>Tapa válvula tipo chorote</v>
          </cell>
          <cell r="D645" t="str">
            <v>un</v>
          </cell>
          <cell r="E645">
            <v>34000</v>
          </cell>
          <cell r="F645">
            <v>44911.62</v>
          </cell>
        </row>
        <row r="646">
          <cell r="B646" t="str">
            <v>AC-64</v>
          </cell>
          <cell r="C646" t="str">
            <v>Válvula de bola en acero inoxidable Ø 1/2"</v>
          </cell>
          <cell r="D646" t="str">
            <v>un</v>
          </cell>
          <cell r="E646">
            <v>95000</v>
          </cell>
          <cell r="F646">
            <v>125488.35</v>
          </cell>
        </row>
        <row r="647">
          <cell r="B647" t="str">
            <v>AC-65</v>
          </cell>
          <cell r="C647" t="str">
            <v>Válvula tipo globo HD Ø 3"</v>
          </cell>
          <cell r="D647" t="str">
            <v>un</v>
          </cell>
          <cell r="E647">
            <v>900000</v>
          </cell>
          <cell r="F647">
            <v>1188837</v>
          </cell>
        </row>
        <row r="648">
          <cell r="B648" t="str">
            <v>AC-66</v>
          </cell>
          <cell r="C648" t="str">
            <v>Valvula reductora de presion bridada en HD de 4" -según norma ASTM-A356</v>
          </cell>
          <cell r="D648" t="str">
            <v>un</v>
          </cell>
          <cell r="E648">
            <v>3950000</v>
          </cell>
          <cell r="F648">
            <v>5217673.5</v>
          </cell>
        </row>
        <row r="649">
          <cell r="B649" t="str">
            <v>AC-67</v>
          </cell>
          <cell r="C649" t="str">
            <v>Válvula de compuerta elástica con vástago no ascendente en HD 4" extremos bridados</v>
          </cell>
          <cell r="D649" t="str">
            <v>un</v>
          </cell>
          <cell r="E649">
            <v>645000</v>
          </cell>
          <cell r="F649">
            <v>851999.85</v>
          </cell>
        </row>
        <row r="650">
          <cell r="B650" t="str">
            <v xml:space="preserve">AC-68 </v>
          </cell>
          <cell r="C650" t="str">
            <v>Válvula de globo 4" HD extremos bridados</v>
          </cell>
          <cell r="D650" t="str">
            <v>un</v>
          </cell>
          <cell r="F650">
            <v>3359043.702</v>
          </cell>
        </row>
        <row r="651">
          <cell r="B651" t="str">
            <v>AC-69</v>
          </cell>
          <cell r="C651" t="str">
            <v xml:space="preserve">Válvula de compuerta elástica vástago no ascendente HD 3" Junta rápida </v>
          </cell>
          <cell r="D651" t="str">
            <v>un</v>
          </cell>
          <cell r="E651">
            <v>400000</v>
          </cell>
          <cell r="F651">
            <v>528372</v>
          </cell>
        </row>
        <row r="652">
          <cell r="B652">
            <v>26</v>
          </cell>
          <cell r="C652" t="str">
            <v>TUBERIA HIERRO DÚCTIL</v>
          </cell>
        </row>
        <row r="653">
          <cell r="B653" t="str">
            <v>THD-1</v>
          </cell>
          <cell r="C653" t="str">
            <v>Tubo de Hierro Dúctil estándar C-E de 150 m.m. (6")</v>
          </cell>
          <cell r="D653" t="str">
            <v>ml</v>
          </cell>
          <cell r="E653">
            <v>114614</v>
          </cell>
          <cell r="F653">
            <v>151397.07102</v>
          </cell>
        </row>
        <row r="654">
          <cell r="B654" t="str">
            <v>THD-2</v>
          </cell>
          <cell r="C654" t="str">
            <v>Tubo de Hierro Dúctil estándar C-E de 200 m.m. (8")</v>
          </cell>
          <cell r="D654" t="str">
            <v>ml</v>
          </cell>
          <cell r="E654">
            <v>143237</v>
          </cell>
          <cell r="F654">
            <v>189206.05041</v>
          </cell>
        </row>
        <row r="655">
          <cell r="B655" t="str">
            <v>THD-3</v>
          </cell>
          <cell r="C655" t="str">
            <v>Tubo de Hierro Dúctil estándar C-E de 250 m.m. (10")</v>
          </cell>
          <cell r="D655" t="str">
            <v>ml</v>
          </cell>
          <cell r="E655">
            <v>176245</v>
          </cell>
          <cell r="F655">
            <v>232807.30785000001</v>
          </cell>
        </row>
        <row r="656">
          <cell r="B656" t="str">
            <v>THD-4</v>
          </cell>
          <cell r="C656" t="str">
            <v>Tubo de Hierro Dúctil estándar C-E de 300 m.m. (12")</v>
          </cell>
          <cell r="D656" t="str">
            <v>ml</v>
          </cell>
          <cell r="E656">
            <v>208765</v>
          </cell>
          <cell r="F656">
            <v>275763.95144999999</v>
          </cell>
        </row>
        <row r="657">
          <cell r="B657" t="str">
            <v>THD-5</v>
          </cell>
          <cell r="C657" t="str">
            <v>Tubo de Hierro Dúctil estándar C-E de 500 m.m. (20")</v>
          </cell>
          <cell r="D657" t="str">
            <v>ml</v>
          </cell>
          <cell r="E657">
            <v>375592</v>
          </cell>
          <cell r="F657">
            <v>496130.74056000006</v>
          </cell>
        </row>
        <row r="658">
          <cell r="B658" t="str">
            <v>THD-6</v>
          </cell>
          <cell r="C658" t="str">
            <v>Tubo de Hierro Dúctil estándar C-E de 700 m.m. (27")</v>
          </cell>
          <cell r="D658" t="str">
            <v>ml</v>
          </cell>
          <cell r="E658">
            <v>602362</v>
          </cell>
          <cell r="F658">
            <v>795678.03665999998</v>
          </cell>
        </row>
        <row r="659">
          <cell r="B659" t="str">
            <v>THF-7</v>
          </cell>
          <cell r="C659" t="str">
            <v>Tapón liso HF 6"</v>
          </cell>
          <cell r="D659" t="str">
            <v>un</v>
          </cell>
          <cell r="E659">
            <v>125000</v>
          </cell>
          <cell r="F659">
            <v>165116.25</v>
          </cell>
        </row>
        <row r="660">
          <cell r="B660">
            <v>27</v>
          </cell>
          <cell r="C660" t="str">
            <v>TUBERIA POLIETILENO</v>
          </cell>
        </row>
        <row r="661">
          <cell r="B661" t="str">
            <v>TP-1</v>
          </cell>
          <cell r="C661" t="str">
            <v>Tubo de Polietileno PE 100 A.D. PN 10 de 250 m.m. (10")</v>
          </cell>
          <cell r="D661" t="str">
            <v>ml</v>
          </cell>
          <cell r="E661">
            <v>118290</v>
          </cell>
          <cell r="F661">
            <v>156252.80970000001</v>
          </cell>
        </row>
        <row r="662">
          <cell r="B662" t="str">
            <v>TP-2</v>
          </cell>
          <cell r="C662" t="str">
            <v>Tubo de Polietileno PE 100 A.D. PN 12,5 de 250 m.m. (10")</v>
          </cell>
          <cell r="D662" t="str">
            <v>ml</v>
          </cell>
          <cell r="E662">
            <v>152592</v>
          </cell>
          <cell r="F662">
            <v>201563.35056000002</v>
          </cell>
        </row>
        <row r="663">
          <cell r="B663" t="str">
            <v>TP-3</v>
          </cell>
          <cell r="C663" t="str">
            <v>Tubo de Polietileno PE 100 A.D. PN 16 de 250 m.m. (10")</v>
          </cell>
          <cell r="D663" t="str">
            <v>ml</v>
          </cell>
          <cell r="E663">
            <v>174570</v>
          </cell>
          <cell r="F663">
            <v>230594.7501</v>
          </cell>
        </row>
        <row r="664">
          <cell r="B664" t="str">
            <v>TP-4</v>
          </cell>
          <cell r="C664" t="str">
            <v>Tubo de Polietileno PE 100 A.D. PN 10 de 200 m.m. (8")</v>
          </cell>
          <cell r="D664" t="str">
            <v>ml</v>
          </cell>
          <cell r="E664">
            <v>75978</v>
          </cell>
          <cell r="F664">
            <v>100361.61954000001</v>
          </cell>
        </row>
        <row r="665">
          <cell r="B665" t="str">
            <v>TP-5</v>
          </cell>
          <cell r="C665" t="str">
            <v>Tubo de Polietileno PE 100 A.D. PN 12,5 de 200 m.m. (8")</v>
          </cell>
          <cell r="D665" t="str">
            <v>ml</v>
          </cell>
          <cell r="E665">
            <v>95095</v>
          </cell>
          <cell r="F665">
            <v>125613.83835000001</v>
          </cell>
        </row>
        <row r="666">
          <cell r="B666" t="str">
            <v>TP-6</v>
          </cell>
          <cell r="C666" t="str">
            <v>Tubo de Polietileno PE 100 A.D. PN 16 de 200 m.m. (8")</v>
          </cell>
          <cell r="D666" t="str">
            <v>ml</v>
          </cell>
          <cell r="E666">
            <v>112027</v>
          </cell>
          <cell r="F666">
            <v>147979.82511000001</v>
          </cell>
        </row>
        <row r="667">
          <cell r="B667" t="str">
            <v>TP-7</v>
          </cell>
          <cell r="C667" t="str">
            <v>Tubo de Polietileno PE 100 A.D. PN 10 de 160 m.m. (6")</v>
          </cell>
          <cell r="D667" t="str">
            <v>ml</v>
          </cell>
          <cell r="E667">
            <v>48470</v>
          </cell>
          <cell r="F667">
            <v>64025.477100000004</v>
          </cell>
        </row>
        <row r="668">
          <cell r="B668" t="str">
            <v>TP-8</v>
          </cell>
          <cell r="C668" t="str">
            <v>Tubo de Polietileno PE 100 A.D. PN 12,5 de 160 m.m. (6")</v>
          </cell>
          <cell r="D668" t="str">
            <v>ml</v>
          </cell>
          <cell r="E668">
            <v>60568</v>
          </cell>
          <cell r="F668">
            <v>80006.088240000012</v>
          </cell>
        </row>
        <row r="669">
          <cell r="B669" t="str">
            <v>TP-9</v>
          </cell>
          <cell r="C669" t="str">
            <v>Tubo de Polietileno PE 100 A.D. PN 16 de 160 m.m. (6")</v>
          </cell>
          <cell r="D669" t="str">
            <v>ml</v>
          </cell>
          <cell r="E669">
            <v>71474</v>
          </cell>
          <cell r="F669">
            <v>94412.150819999995</v>
          </cell>
        </row>
        <row r="670">
          <cell r="B670" t="str">
            <v>TP-10</v>
          </cell>
          <cell r="C670" t="str">
            <v>Tubo de Polietileno PE 100 A.D. PN 10 de 110 m.m. (4")</v>
          </cell>
          <cell r="D670" t="str">
            <v>ml</v>
          </cell>
          <cell r="E670">
            <v>23135</v>
          </cell>
          <cell r="F670">
            <v>30559.715550000001</v>
          </cell>
        </row>
        <row r="671">
          <cell r="B671" t="str">
            <v>TP-11</v>
          </cell>
          <cell r="C671" t="str">
            <v>Tubo de Polietileno PE 100 A.D. PN 12,5 de 110 m.m. (4")</v>
          </cell>
          <cell r="D671" t="str">
            <v>ml</v>
          </cell>
          <cell r="E671">
            <v>28625</v>
          </cell>
          <cell r="F671">
            <v>37811.621249999997</v>
          </cell>
        </row>
        <row r="672">
          <cell r="B672" t="str">
            <v>TP-12</v>
          </cell>
          <cell r="C672" t="str">
            <v>Tubo de Polietileno PE 100 A.D. PN 16 de 110 m.m. (4")</v>
          </cell>
          <cell r="D672" t="str">
            <v>ml</v>
          </cell>
          <cell r="E672">
            <v>33763</v>
          </cell>
          <cell r="F672">
            <v>44598.559590000004</v>
          </cell>
        </row>
        <row r="673">
          <cell r="B673" t="str">
            <v>TP-13</v>
          </cell>
          <cell r="C673" t="str">
            <v>Tubo de Polietileno PE 100 A.D. PN 10 de 90 m.m. (3,5")</v>
          </cell>
          <cell r="D673" t="str">
            <v>ml</v>
          </cell>
          <cell r="E673">
            <v>15538</v>
          </cell>
          <cell r="F673">
            <v>20524.610340000003</v>
          </cell>
        </row>
        <row r="674">
          <cell r="B674" t="str">
            <v>TP-14</v>
          </cell>
          <cell r="C674" t="str">
            <v>Tubo de Polietileno PE 100 A.D. PN 12,5 de 90 m.m. (3,5")</v>
          </cell>
          <cell r="D674" t="str">
            <v>ml</v>
          </cell>
          <cell r="E674">
            <v>19190</v>
          </cell>
          <cell r="F674">
            <v>25348.646700000001</v>
          </cell>
        </row>
        <row r="675">
          <cell r="B675" t="str">
            <v>TP-15</v>
          </cell>
          <cell r="C675" t="str">
            <v>Tubo de Polietileno PE 100 A.D. PN 16 de 90 m.m. (3,5")</v>
          </cell>
          <cell r="D675" t="str">
            <v>ml</v>
          </cell>
          <cell r="E675">
            <v>22637</v>
          </cell>
          <cell r="F675">
            <v>29901.892410000004</v>
          </cell>
        </row>
        <row r="676">
          <cell r="B676" t="str">
            <v>TP-16</v>
          </cell>
          <cell r="C676" t="str">
            <v>Tubo de Polietileno PE 100 A.D. PN 10 de 75 m.m. (3")</v>
          </cell>
          <cell r="D676" t="str">
            <v>ml</v>
          </cell>
          <cell r="E676">
            <v>10916</v>
          </cell>
          <cell r="F676">
            <v>14419.271880000002</v>
          </cell>
        </row>
        <row r="677">
          <cell r="B677" t="str">
            <v>TP-17</v>
          </cell>
          <cell r="C677" t="str">
            <v>Tubo de Polietileno PE 100 A.D. PN 12,5 de 75 m.m. (3")</v>
          </cell>
          <cell r="D677" t="str">
            <v>ml</v>
          </cell>
          <cell r="E677">
            <v>13392</v>
          </cell>
          <cell r="F677">
            <v>17689.894560000001</v>
          </cell>
        </row>
        <row r="678">
          <cell r="B678" t="str">
            <v>TP-18</v>
          </cell>
          <cell r="C678" t="str">
            <v>Tubo de Polietileno PE 100 A.D. PN 16 de 75 m.m. (3")</v>
          </cell>
          <cell r="D678" t="str">
            <v>ml</v>
          </cell>
          <cell r="E678">
            <v>15961</v>
          </cell>
          <cell r="F678">
            <v>21083.363730000001</v>
          </cell>
        </row>
        <row r="679">
          <cell r="B679" t="str">
            <v>TP-19</v>
          </cell>
          <cell r="C679" t="str">
            <v>Tubo de Polietileno PE 100 A.D. PN 10 de 63 m.m. (2.5")</v>
          </cell>
          <cell r="D679" t="str">
            <v>ml</v>
          </cell>
          <cell r="E679">
            <v>7468</v>
          </cell>
          <cell r="F679">
            <v>9864.7052399999993</v>
          </cell>
        </row>
        <row r="680">
          <cell r="B680" t="str">
            <v>TP-20</v>
          </cell>
          <cell r="C680" t="str">
            <v>Tubo de Polietileno PE 100 A.D. PN 12,5 de 63 m.m. (2.5")</v>
          </cell>
          <cell r="D680" t="str">
            <v>ml</v>
          </cell>
          <cell r="E680">
            <v>9458</v>
          </cell>
          <cell r="F680">
            <v>12493.355939999999</v>
          </cell>
        </row>
        <row r="681">
          <cell r="B681" t="str">
            <v>TP-21</v>
          </cell>
          <cell r="C681" t="str">
            <v>Tubo de Polietileno PE 100 A.D. PN 16 de 63 m.m. (2.5")</v>
          </cell>
          <cell r="D681" t="str">
            <v>ml</v>
          </cell>
          <cell r="E681">
            <v>11131</v>
          </cell>
          <cell r="F681">
            <v>14703.271830000002</v>
          </cell>
        </row>
        <row r="682">
          <cell r="B682" t="str">
            <v>TP-22</v>
          </cell>
          <cell r="C682" t="str">
            <v>Tubo de Polietileno PE 100 A.D. PN 10 de 50 m.m. (2")</v>
          </cell>
          <cell r="D682" t="str">
            <v>ml</v>
          </cell>
          <cell r="E682">
            <v>5046</v>
          </cell>
          <cell r="F682">
            <v>6665.4127800000006</v>
          </cell>
        </row>
        <row r="683">
          <cell r="B683" t="str">
            <v>TP-23</v>
          </cell>
          <cell r="C683" t="str">
            <v>Tubo de Polietileno PE 100 A.D. PN 16 de 50 m.m. (2")</v>
          </cell>
          <cell r="D683" t="str">
            <v>ml</v>
          </cell>
          <cell r="E683">
            <v>7091</v>
          </cell>
          <cell r="F683">
            <v>9366.7146300000004</v>
          </cell>
        </row>
        <row r="684">
          <cell r="B684" t="str">
            <v>TP-24</v>
          </cell>
          <cell r="C684" t="str">
            <v>Tubo de Polietileno PE 40 B.D. PN 10 de 32 m.m. (1")</v>
          </cell>
          <cell r="D684" t="str">
            <v>ml</v>
          </cell>
          <cell r="E684">
            <v>3799</v>
          </cell>
          <cell r="F684">
            <v>5018.2130699999998</v>
          </cell>
        </row>
        <row r="685">
          <cell r="B685" t="str">
            <v>TP-25</v>
          </cell>
          <cell r="C685" t="str">
            <v>Tubo de Polietileno PE 80 A.D. PN 16 de 20 m.m para acometida</v>
          </cell>
          <cell r="D685" t="str">
            <v>ml</v>
          </cell>
          <cell r="E685">
            <v>1354</v>
          </cell>
          <cell r="F685">
            <v>1788.5392200000001</v>
          </cell>
        </row>
        <row r="686">
          <cell r="B686" t="str">
            <v>TP-26</v>
          </cell>
          <cell r="C686" t="str">
            <v>Tubo de Polietileno PE 80 A.D PN12,5 RDE 11  de 32 m.m</v>
          </cell>
          <cell r="D686" t="str">
            <v>ml</v>
          </cell>
          <cell r="E686">
            <v>3336</v>
          </cell>
          <cell r="F686">
            <v>4406.62248</v>
          </cell>
        </row>
        <row r="687">
          <cell r="B687" t="str">
            <v>TP-27</v>
          </cell>
          <cell r="C687" t="str">
            <v>Collar de derivación PE 90 mm x 1/2"</v>
          </cell>
          <cell r="D687" t="str">
            <v xml:space="preserve">un </v>
          </cell>
          <cell r="E687">
            <v>24000</v>
          </cell>
          <cell r="F687">
            <v>31702.32</v>
          </cell>
        </row>
        <row r="688">
          <cell r="B688" t="str">
            <v>TP-28</v>
          </cell>
          <cell r="C688" t="str">
            <v>Tubería PEAD PE 100 Ø 90 mm PN 16</v>
          </cell>
          <cell r="D688" t="str">
            <v>ml</v>
          </cell>
          <cell r="E688">
            <v>19800</v>
          </cell>
          <cell r="F688">
            <v>26154.414000000001</v>
          </cell>
        </row>
        <row r="689">
          <cell r="B689" t="str">
            <v>TP-29</v>
          </cell>
          <cell r="C689" t="str">
            <v>Tubería PEAD PE 100 Ø 63 mm PN 16</v>
          </cell>
          <cell r="D689" t="str">
            <v>ml</v>
          </cell>
          <cell r="E689">
            <v>16000</v>
          </cell>
          <cell r="F689">
            <v>21134.880000000001</v>
          </cell>
        </row>
        <row r="690">
          <cell r="B690" t="str">
            <v>TP-30</v>
          </cell>
          <cell r="C690" t="str">
            <v xml:space="preserve">Collar de derivación en HD para polietileno PN16 de 90 mm (3") x ½"           </v>
          </cell>
          <cell r="D690" t="str">
            <v>un</v>
          </cell>
          <cell r="E690">
            <v>35700</v>
          </cell>
          <cell r="F690">
            <v>47157.201000000001</v>
          </cell>
        </row>
        <row r="691">
          <cell r="B691" t="str">
            <v>TP-31</v>
          </cell>
          <cell r="C691" t="str">
            <v>Tubería PEAD PE 100 Ø 110 mm (4")  PN 16</v>
          </cell>
          <cell r="D691" t="str">
            <v>ml</v>
          </cell>
          <cell r="E691">
            <v>52000</v>
          </cell>
          <cell r="F691">
            <v>36418</v>
          </cell>
        </row>
        <row r="692">
          <cell r="B692" t="str">
            <v>TP-32</v>
          </cell>
          <cell r="C692" t="str">
            <v xml:space="preserve">Collar de derivación en HD de 110 mm (4") x ½"           </v>
          </cell>
          <cell r="D692" t="str">
            <v>un</v>
          </cell>
          <cell r="E692">
            <v>40000</v>
          </cell>
          <cell r="F692">
            <v>50805</v>
          </cell>
        </row>
        <row r="693">
          <cell r="B693">
            <v>29</v>
          </cell>
          <cell r="C693" t="str">
            <v>MATERIALES ARQUITECTÓNICOS</v>
          </cell>
          <cell r="F693">
            <v>0</v>
          </cell>
        </row>
        <row r="694">
          <cell r="B694" t="str">
            <v>MA-1</v>
          </cell>
          <cell r="C694" t="str">
            <v xml:space="preserve">Lamina Acrilico (1.2x1.8) e = 6mm </v>
          </cell>
          <cell r="D694" t="str">
            <v>Un</v>
          </cell>
          <cell r="E694">
            <v>415357</v>
          </cell>
          <cell r="F694">
            <v>548657.52200999996</v>
          </cell>
        </row>
        <row r="695">
          <cell r="B695" t="str">
            <v>MA-2</v>
          </cell>
          <cell r="C695" t="str">
            <v>Lamina Alfajor Aluminio 1 x 2 x e = 3.5mm</v>
          </cell>
          <cell r="D695" t="str">
            <v>m2</v>
          </cell>
          <cell r="E695">
            <v>296000</v>
          </cell>
          <cell r="F695">
            <v>390995.28</v>
          </cell>
        </row>
        <row r="696">
          <cell r="B696" t="str">
            <v>MA-3</v>
          </cell>
          <cell r="C696" t="str">
            <v xml:space="preserve">Ángulo Aluminio 1 x 1 x 1/8" </v>
          </cell>
          <cell r="D696" t="str">
            <v>ml</v>
          </cell>
          <cell r="E696">
            <v>7153</v>
          </cell>
          <cell r="F696">
            <v>9448.6122899999991</v>
          </cell>
        </row>
        <row r="697">
          <cell r="B697" t="str">
            <v>MA-4</v>
          </cell>
          <cell r="C697" t="str">
            <v>Bisagra Aluminio x 3"</v>
          </cell>
          <cell r="D697" t="str">
            <v>Un</v>
          </cell>
          <cell r="E697">
            <v>3828</v>
          </cell>
          <cell r="F697">
            <v>5056.5200400000003</v>
          </cell>
        </row>
        <row r="698">
          <cell r="B698" t="str">
            <v>MA-5</v>
          </cell>
          <cell r="C698" t="str">
            <v>Chazo Plástico 1/4"</v>
          </cell>
          <cell r="D698" t="str">
            <v>Un</v>
          </cell>
          <cell r="E698">
            <v>10</v>
          </cell>
          <cell r="F698">
            <v>13.209300000000001</v>
          </cell>
        </row>
        <row r="699">
          <cell r="B699" t="str">
            <v>MA-6</v>
          </cell>
          <cell r="C699" t="str">
            <v>Tornillo Pamphillips 2" No.8</v>
          </cell>
          <cell r="D699" t="str">
            <v>Un</v>
          </cell>
          <cell r="E699">
            <v>72</v>
          </cell>
          <cell r="F699">
            <v>95.106960000000015</v>
          </cell>
        </row>
        <row r="700">
          <cell r="B700" t="str">
            <v>MA-7</v>
          </cell>
          <cell r="C700" t="str">
            <v>Tornillo Avllanado 1/2" No.8</v>
          </cell>
          <cell r="D700" t="str">
            <v>Un</v>
          </cell>
          <cell r="E700">
            <v>24</v>
          </cell>
          <cell r="F700">
            <v>31.702320000000004</v>
          </cell>
        </row>
        <row r="701">
          <cell r="B701" t="str">
            <v>MA-8</v>
          </cell>
          <cell r="C701" t="str">
            <v>Tanque Plástico con Tapa de 500 Litros</v>
          </cell>
          <cell r="D701" t="str">
            <v>Un</v>
          </cell>
          <cell r="E701">
            <v>126440</v>
          </cell>
          <cell r="F701">
            <v>167018.38920000001</v>
          </cell>
        </row>
        <row r="702">
          <cell r="B702" t="str">
            <v>MA-9</v>
          </cell>
          <cell r="C702" t="str">
            <v>Tanque Plástico con Tapa de 1000 Litros</v>
          </cell>
          <cell r="D702" t="str">
            <v>Un</v>
          </cell>
          <cell r="E702">
            <v>255000</v>
          </cell>
          <cell r="F702">
            <v>336837.15</v>
          </cell>
        </row>
        <row r="703">
          <cell r="B703">
            <v>30</v>
          </cell>
          <cell r="C703" t="str">
            <v>ACCESORIOS Y OTROS</v>
          </cell>
          <cell r="F703">
            <v>0</v>
          </cell>
        </row>
        <row r="704">
          <cell r="B704" t="str">
            <v>ACO-1</v>
          </cell>
          <cell r="C704" t="str">
            <v xml:space="preserve">Impermeabilizante para concretos </v>
          </cell>
          <cell r="D704" t="str">
            <v>Kg</v>
          </cell>
          <cell r="E704">
            <v>5800</v>
          </cell>
          <cell r="F704">
            <v>7661.3940000000002</v>
          </cell>
        </row>
        <row r="705">
          <cell r="B705" t="str">
            <v>ACO-2</v>
          </cell>
          <cell r="C705" t="str">
            <v>Anclajes para escaleras</v>
          </cell>
          <cell r="D705" t="str">
            <v>Gl</v>
          </cell>
          <cell r="E705">
            <v>50000</v>
          </cell>
          <cell r="F705">
            <v>66046.5</v>
          </cell>
        </row>
        <row r="706">
          <cell r="B706" t="str">
            <v>ACO-3</v>
          </cell>
          <cell r="C706" t="str">
            <v>ARO-TAPA en polipropileno D=0,70 m</v>
          </cell>
          <cell r="D706" t="str">
            <v>Un</v>
          </cell>
          <cell r="E706">
            <v>310000</v>
          </cell>
          <cell r="F706">
            <v>409488.3</v>
          </cell>
        </row>
        <row r="707">
          <cell r="B707" t="str">
            <v>ACO-4</v>
          </cell>
          <cell r="C707" t="str">
            <v>Codo HG de 90° 4"</v>
          </cell>
          <cell r="D707" t="str">
            <v>Un</v>
          </cell>
          <cell r="E707">
            <v>43450</v>
          </cell>
          <cell r="F707">
            <v>57394.408499999998</v>
          </cell>
        </row>
        <row r="708">
          <cell r="B708" t="str">
            <v>ACO-5</v>
          </cell>
          <cell r="C708" t="str">
            <v xml:space="preserve">Tee HG 4"X 4" </v>
          </cell>
          <cell r="D708" t="str">
            <v xml:space="preserve">Un </v>
          </cell>
          <cell r="E708">
            <v>51500</v>
          </cell>
          <cell r="F708">
            <v>68027.895000000004</v>
          </cell>
        </row>
        <row r="709">
          <cell r="B709" t="str">
            <v>ACO-6</v>
          </cell>
          <cell r="C709" t="str">
            <v>Niple Roscado H.G 4"  L= 0,60 mts</v>
          </cell>
          <cell r="D709" t="str">
            <v>Un</v>
          </cell>
          <cell r="E709">
            <v>117600</v>
          </cell>
          <cell r="F709">
            <v>155341.36799999999</v>
          </cell>
        </row>
        <row r="710">
          <cell r="B710" t="str">
            <v>ACO-7</v>
          </cell>
          <cell r="C710" t="str">
            <v>Niple Roscado H.G 4"  L= 0,20 mts</v>
          </cell>
          <cell r="D710" t="str">
            <v>Un</v>
          </cell>
          <cell r="E710">
            <v>41800</v>
          </cell>
          <cell r="F710">
            <v>55214.874000000003</v>
          </cell>
        </row>
        <row r="711">
          <cell r="B711" t="str">
            <v>ACO-8</v>
          </cell>
          <cell r="C711" t="str">
            <v xml:space="preserve">Malla 5 mm </v>
          </cell>
          <cell r="D711" t="str">
            <v>m2</v>
          </cell>
          <cell r="E711">
            <v>5100</v>
          </cell>
          <cell r="F711">
            <v>6736.7430000000004</v>
          </cell>
        </row>
        <row r="712">
          <cell r="B712" t="str">
            <v>ACO-9</v>
          </cell>
          <cell r="C712" t="str">
            <v>Tapa Plastica D=0,60 m</v>
          </cell>
          <cell r="D712" t="str">
            <v>Un</v>
          </cell>
          <cell r="E712">
            <v>204200</v>
          </cell>
          <cell r="F712">
            <v>269733.90600000002</v>
          </cell>
        </row>
        <row r="713">
          <cell r="B713" t="str">
            <v>ACO-10</v>
          </cell>
          <cell r="C713" t="str">
            <v>Anclaje epóxico 3/4" Estructural L=0.15m, Incluye perforación</v>
          </cell>
          <cell r="D713" t="str">
            <v>Ud</v>
          </cell>
          <cell r="E713">
            <v>25000</v>
          </cell>
          <cell r="F713">
            <v>33023.25</v>
          </cell>
        </row>
        <row r="714">
          <cell r="B714" t="str">
            <v>ACO-11</v>
          </cell>
          <cell r="C714" t="str">
            <v>Cheque B x B Ø 10"</v>
          </cell>
          <cell r="D714" t="str">
            <v>Ud</v>
          </cell>
          <cell r="E714">
            <v>582000</v>
          </cell>
          <cell r="F714">
            <v>768781.26</v>
          </cell>
        </row>
        <row r="715">
          <cell r="B715" t="str">
            <v>ACO-12</v>
          </cell>
          <cell r="C715" t="str">
            <v>Porta flanche PEAD PN 100 Ø 10"</v>
          </cell>
          <cell r="D715" t="str">
            <v>Ud</v>
          </cell>
          <cell r="E715">
            <v>162000</v>
          </cell>
          <cell r="F715">
            <v>213990.66</v>
          </cell>
        </row>
        <row r="716">
          <cell r="B716" t="str">
            <v>ACO-13</v>
          </cell>
          <cell r="C716" t="str">
            <v>Flanche PN 100 Ø 10"</v>
          </cell>
          <cell r="D716" t="str">
            <v>Ud</v>
          </cell>
          <cell r="E716">
            <v>160000</v>
          </cell>
          <cell r="F716">
            <v>211348.8</v>
          </cell>
        </row>
        <row r="717">
          <cell r="B717" t="str">
            <v>ACO-14</v>
          </cell>
          <cell r="C717" t="str">
            <v>Cheque HD B x B Ø 4"</v>
          </cell>
          <cell r="D717" t="str">
            <v>Ud</v>
          </cell>
          <cell r="E717">
            <v>825000</v>
          </cell>
          <cell r="F717">
            <v>1089767.25</v>
          </cell>
        </row>
        <row r="718">
          <cell r="B718" t="str">
            <v>ACO-15</v>
          </cell>
          <cell r="C718" t="str">
            <v>Porta flanche PEAD PN 100 Ø 4"</v>
          </cell>
          <cell r="D718" t="str">
            <v>Ud</v>
          </cell>
          <cell r="E718">
            <v>33000</v>
          </cell>
          <cell r="F718">
            <v>43590.69</v>
          </cell>
        </row>
        <row r="719">
          <cell r="B719" t="str">
            <v>ACO-16</v>
          </cell>
          <cell r="C719" t="str">
            <v>Flanche PN 100 Ø 4"</v>
          </cell>
          <cell r="D719" t="str">
            <v>Ud</v>
          </cell>
          <cell r="E719">
            <v>52000</v>
          </cell>
          <cell r="F719">
            <v>68688.36</v>
          </cell>
        </row>
        <row r="720">
          <cell r="B720" t="str">
            <v>ACO-17</v>
          </cell>
          <cell r="C720" t="str">
            <v>Manifold o Multiple con su resistencia de precalentamiento de una valvula</v>
          </cell>
          <cell r="D720" t="str">
            <v>Ud</v>
          </cell>
          <cell r="E720">
            <v>800000</v>
          </cell>
          <cell r="F720">
            <v>1056744</v>
          </cell>
        </row>
        <row r="721">
          <cell r="B721" t="str">
            <v>ACO-18</v>
          </cell>
          <cell r="C721" t="str">
            <v>Prensa o yugo para valvula de cilindro</v>
          </cell>
          <cell r="D721" t="str">
            <v>Ud</v>
          </cell>
          <cell r="E721">
            <v>500000</v>
          </cell>
          <cell r="F721">
            <v>660465</v>
          </cell>
        </row>
        <row r="722">
          <cell r="B722" t="str">
            <v>ACO-19</v>
          </cell>
          <cell r="C722" t="str">
            <v>Llave para válvula del cilindro</v>
          </cell>
          <cell r="D722" t="str">
            <v>Ud</v>
          </cell>
          <cell r="E722">
            <v>200000</v>
          </cell>
          <cell r="F722">
            <v>264186</v>
          </cell>
        </row>
        <row r="723">
          <cell r="B723" t="str">
            <v>ACO-20</v>
          </cell>
          <cell r="C723" t="str">
            <v>Empaque de plomo</v>
          </cell>
          <cell r="D723" t="str">
            <v>Ud</v>
          </cell>
          <cell r="E723">
            <v>500000</v>
          </cell>
          <cell r="F723">
            <v>660465</v>
          </cell>
        </row>
        <row r="724">
          <cell r="B724" t="str">
            <v>ACO-21</v>
          </cell>
          <cell r="C724" t="str">
            <v>Cheque JH de Ø 1,5"</v>
          </cell>
          <cell r="D724" t="str">
            <v>Ud</v>
          </cell>
          <cell r="E724">
            <v>150000</v>
          </cell>
          <cell r="F724">
            <v>198139.5</v>
          </cell>
        </row>
        <row r="725">
          <cell r="B725" t="str">
            <v>ACO-22</v>
          </cell>
          <cell r="C725" t="str">
            <v xml:space="preserve">Eje en barra de acero 10 - 20 de 2" con buje de bronce en el extremo </v>
          </cell>
          <cell r="D725" t="str">
            <v>ml</v>
          </cell>
          <cell r="E725">
            <v>301600</v>
          </cell>
          <cell r="F725">
            <v>398392.48800000001</v>
          </cell>
        </row>
        <row r="726">
          <cell r="B726" t="str">
            <v>ACO-23</v>
          </cell>
          <cell r="C726" t="str">
            <v>Estructura en acero inoxidable para las paletas floculadores en ángulo 1.5" Incluye tornillería y soldadura</v>
          </cell>
          <cell r="D726" t="str">
            <v>Ud</v>
          </cell>
          <cell r="E726">
            <v>1102000</v>
          </cell>
          <cell r="F726">
            <v>1455664.86</v>
          </cell>
        </row>
        <row r="727">
          <cell r="B727" t="str">
            <v>ACO-24</v>
          </cell>
          <cell r="C727" t="str">
            <v>Acople cadena sistema de floculación</v>
          </cell>
          <cell r="D727" t="str">
            <v>Un</v>
          </cell>
          <cell r="E727">
            <v>550000</v>
          </cell>
          <cell r="F727">
            <v>726511.5</v>
          </cell>
        </row>
        <row r="728">
          <cell r="B728" t="str">
            <v>ACO-25</v>
          </cell>
          <cell r="C728" t="str">
            <v xml:space="preserve">Eje en barra de acero 10 - 20 de 1.5" con buje de bronce en el extremo </v>
          </cell>
          <cell r="D728" t="str">
            <v>ml</v>
          </cell>
          <cell r="E728">
            <v>280000</v>
          </cell>
          <cell r="F728">
            <v>369860.4</v>
          </cell>
        </row>
        <row r="729">
          <cell r="B729" t="str">
            <v>ACO-26</v>
          </cell>
          <cell r="C729" t="str">
            <v>Soporte transversal para anclaje del sistema en perfil estructural de acero al carbon perfil 4" para sistema agitador de polímero</v>
          </cell>
          <cell r="D729" t="str">
            <v>Un</v>
          </cell>
          <cell r="E729">
            <v>927999.99999999988</v>
          </cell>
          <cell r="F729">
            <v>1225823.04</v>
          </cell>
        </row>
        <row r="730">
          <cell r="B730" t="str">
            <v>ACO-27</v>
          </cell>
          <cell r="C730" t="str">
            <v>Acople cadena sistema agitador mecánico vertical</v>
          </cell>
          <cell r="D730" t="str">
            <v>Un</v>
          </cell>
          <cell r="E730">
            <v>300000</v>
          </cell>
          <cell r="F730">
            <v>396279</v>
          </cell>
        </row>
        <row r="731">
          <cell r="B731" t="str">
            <v>ACO-28</v>
          </cell>
          <cell r="C731" t="str">
            <v>Filtro en "Y" B x B de ø 10" con valvula ø 1</v>
          </cell>
          <cell r="D731" t="str">
            <v>Un</v>
          </cell>
          <cell r="E731">
            <v>2400000</v>
          </cell>
          <cell r="F731">
            <v>3170232</v>
          </cell>
        </row>
        <row r="732">
          <cell r="B732" t="str">
            <v>ACO-29</v>
          </cell>
          <cell r="C732" t="str">
            <v xml:space="preserve">Filtro en "Y" B x B de ø 14" con valvula ø 1" </v>
          </cell>
          <cell r="D732" t="str">
            <v>Un</v>
          </cell>
          <cell r="E732">
            <v>5322000</v>
          </cell>
          <cell r="F732">
            <v>7029989.46</v>
          </cell>
        </row>
        <row r="733">
          <cell r="B733" t="str">
            <v>ACO-30</v>
          </cell>
          <cell r="C733" t="str">
            <v>Cespedón tipo Kicuyo de 0.3x0.3 p/Empradizado</v>
          </cell>
          <cell r="D733" t="str">
            <v>m2</v>
          </cell>
          <cell r="E733">
            <v>5000</v>
          </cell>
          <cell r="F733">
            <v>6604.65</v>
          </cell>
        </row>
        <row r="734">
          <cell r="B734" t="str">
            <v>ACO-31</v>
          </cell>
          <cell r="C734" t="str">
            <v>Geotextil No tejido 1600</v>
          </cell>
          <cell r="D734" t="str">
            <v>m2</v>
          </cell>
          <cell r="E734">
            <v>2900</v>
          </cell>
          <cell r="F734">
            <v>3830.6970000000001</v>
          </cell>
        </row>
        <row r="735">
          <cell r="B735" t="str">
            <v>ACO-32</v>
          </cell>
          <cell r="C735" t="str">
            <v>ARO-TAPA Hierro Fundido D=0,60 m</v>
          </cell>
          <cell r="D735" t="str">
            <v>Un</v>
          </cell>
          <cell r="E735">
            <v>450000</v>
          </cell>
          <cell r="F735">
            <v>594418.5</v>
          </cell>
        </row>
        <row r="736">
          <cell r="B736" t="str">
            <v>ACO-33</v>
          </cell>
          <cell r="C736" t="str">
            <v>Codo 90° PEAD PE 100  PN 6 10" termofucionada</v>
          </cell>
          <cell r="D736" t="str">
            <v>Un</v>
          </cell>
          <cell r="E736">
            <v>500000</v>
          </cell>
          <cell r="F736">
            <v>660465</v>
          </cell>
        </row>
        <row r="737">
          <cell r="B737" t="str">
            <v>ACO-34</v>
          </cell>
          <cell r="C737" t="str">
            <v>Codos 90° 1.5" PVC RDE 21</v>
          </cell>
          <cell r="D737" t="str">
            <v>Un</v>
          </cell>
          <cell r="E737">
            <v>12000</v>
          </cell>
          <cell r="F737">
            <v>15851.16</v>
          </cell>
        </row>
        <row r="738">
          <cell r="B738" t="str">
            <v>ACO-35</v>
          </cell>
          <cell r="C738" t="str">
            <v>Impermeablizante integral (plastocrete o similar)</v>
          </cell>
          <cell r="D738" t="str">
            <v>Kg</v>
          </cell>
          <cell r="E738">
            <v>7000</v>
          </cell>
          <cell r="F738">
            <v>9246.51</v>
          </cell>
        </row>
        <row r="739">
          <cell r="B739" t="str">
            <v>ACO-36</v>
          </cell>
          <cell r="C739" t="str">
            <v>Codo 90° PEAD PE 100  PN 6 4" termofucionada</v>
          </cell>
          <cell r="D739" t="str">
            <v>Un</v>
          </cell>
          <cell r="E739">
            <v>45000</v>
          </cell>
          <cell r="F739">
            <v>59441.85</v>
          </cell>
        </row>
        <row r="740">
          <cell r="B740" t="str">
            <v>ACO-37</v>
          </cell>
          <cell r="C740" t="str">
            <v>Cheque JH de Ø 3"</v>
          </cell>
          <cell r="D740" t="str">
            <v>Ud</v>
          </cell>
          <cell r="E740">
            <v>530000</v>
          </cell>
          <cell r="F740">
            <v>700092.9</v>
          </cell>
        </row>
        <row r="741">
          <cell r="B741" t="str">
            <v>ACO-38</v>
          </cell>
          <cell r="C741" t="str">
            <v>Adaptador hembra - cheque 3"</v>
          </cell>
          <cell r="D741" t="str">
            <v>Ud</v>
          </cell>
          <cell r="E741">
            <v>17000</v>
          </cell>
          <cell r="F741">
            <v>22455.81</v>
          </cell>
        </row>
        <row r="742">
          <cell r="B742" t="str">
            <v>ACO-39</v>
          </cell>
          <cell r="C742" t="str">
            <v>Manifolf hidráulico, se instala en la línea de alimentación de agua del aeyector del sistema de cloración, consiste en: un filtro Y para agua de 3/4", una válvula de 3/4", un manomentro dial 2", conexión de 1 1/4" para 0 a 100 psi, Incluye juego de accesorios para ensamble</v>
          </cell>
          <cell r="D742" t="str">
            <v>Ud</v>
          </cell>
          <cell r="E742">
            <v>1500000</v>
          </cell>
          <cell r="F742">
            <v>1981395</v>
          </cell>
        </row>
        <row r="743">
          <cell r="B743" t="str">
            <v>ACO-40</v>
          </cell>
          <cell r="C743" t="str">
            <v>Soportería en ángulo de 2" x 3/16"</v>
          </cell>
          <cell r="D743" t="str">
            <v>ML</v>
          </cell>
          <cell r="E743">
            <v>10000</v>
          </cell>
          <cell r="F743">
            <v>13209.3</v>
          </cell>
        </row>
        <row r="744">
          <cell r="B744" t="str">
            <v>ACO-41</v>
          </cell>
          <cell r="C744" t="str">
            <v>Porta flanche PEAD PN 10 Ø 16"</v>
          </cell>
          <cell r="D744" t="str">
            <v>Ud</v>
          </cell>
          <cell r="E744">
            <v>588000</v>
          </cell>
          <cell r="F744">
            <v>776706.84</v>
          </cell>
        </row>
        <row r="745">
          <cell r="B745" t="str">
            <v>ACO-42</v>
          </cell>
          <cell r="C745" t="str">
            <v>Flanche PN 10 Ø 16"</v>
          </cell>
          <cell r="D745" t="str">
            <v>Ud</v>
          </cell>
          <cell r="E745">
            <v>396000</v>
          </cell>
          <cell r="F745">
            <v>523088.28</v>
          </cell>
        </row>
        <row r="746">
          <cell r="B746" t="str">
            <v>ACO-43</v>
          </cell>
          <cell r="C746" t="str">
            <v>Porta flanche PEAD PN 10 Ø 14"</v>
          </cell>
          <cell r="D746" t="str">
            <v>Ud</v>
          </cell>
          <cell r="E746">
            <v>512000</v>
          </cell>
          <cell r="F746">
            <v>676316.16000000003</v>
          </cell>
        </row>
        <row r="747">
          <cell r="B747" t="str">
            <v>ACO-44</v>
          </cell>
          <cell r="C747" t="str">
            <v>Flanche PN 10 Ø 14"</v>
          </cell>
          <cell r="D747" t="str">
            <v>Ud</v>
          </cell>
          <cell r="E747">
            <v>396000</v>
          </cell>
          <cell r="F747">
            <v>523088.28</v>
          </cell>
        </row>
        <row r="748">
          <cell r="B748" t="str">
            <v>ACO-45</v>
          </cell>
          <cell r="C748" t="str">
            <v>Compuerta deslizante tipo guillotina HD 16" cuadrada 400 mm x 400 mm</v>
          </cell>
          <cell r="D748" t="str">
            <v>Ud</v>
          </cell>
          <cell r="E748">
            <v>4000000</v>
          </cell>
          <cell r="F748">
            <v>5283720</v>
          </cell>
        </row>
        <row r="749">
          <cell r="B749" t="str">
            <v>ACO-46</v>
          </cell>
          <cell r="C749" t="str">
            <v>Instalaciones provisionales para construcción de campamento</v>
          </cell>
          <cell r="D749" t="str">
            <v>Gl</v>
          </cell>
          <cell r="E749">
            <v>15000</v>
          </cell>
          <cell r="F749">
            <v>19813.95</v>
          </cell>
        </row>
        <row r="750">
          <cell r="B750" t="str">
            <v>ACO-47</v>
          </cell>
          <cell r="C750" t="str">
            <v>Tubería galvanizada SCH40 2" HG</v>
          </cell>
          <cell r="D750" t="str">
            <v>ml</v>
          </cell>
          <cell r="E750">
            <v>38333.333333333336</v>
          </cell>
          <cell r="F750">
            <v>50635.65</v>
          </cell>
        </row>
        <row r="751">
          <cell r="B751" t="str">
            <v>ACO-48</v>
          </cell>
          <cell r="C751" t="str">
            <v>TEE Roscada HG DN 2"</v>
          </cell>
          <cell r="D751" t="str">
            <v>Ud</v>
          </cell>
          <cell r="E751">
            <v>14400</v>
          </cell>
          <cell r="F751">
            <v>19021.392</v>
          </cell>
        </row>
        <row r="752">
          <cell r="B752" t="str">
            <v>ACO-49</v>
          </cell>
          <cell r="C752" t="str">
            <v>Tapón Roscado HG DN 2"</v>
          </cell>
          <cell r="D752" t="str">
            <v>Ud</v>
          </cell>
          <cell r="E752">
            <v>5000</v>
          </cell>
          <cell r="F752">
            <v>6604.65</v>
          </cell>
        </row>
        <row r="753">
          <cell r="B753" t="str">
            <v>ACO-50</v>
          </cell>
          <cell r="C753" t="str">
            <v>Codo 90° Roscado HG DN 2"</v>
          </cell>
          <cell r="D753" t="str">
            <v>Ud</v>
          </cell>
          <cell r="E753">
            <v>11900</v>
          </cell>
          <cell r="F753">
            <v>15719.067000000001</v>
          </cell>
        </row>
        <row r="754">
          <cell r="B754" t="str">
            <v>ACO-51</v>
          </cell>
          <cell r="C754" t="str">
            <v>Cheque JH de Ø 4"</v>
          </cell>
          <cell r="D754" t="str">
            <v>Ud</v>
          </cell>
          <cell r="E754">
            <v>590000</v>
          </cell>
          <cell r="F754">
            <v>779348.7</v>
          </cell>
        </row>
        <row r="755">
          <cell r="B755" t="str">
            <v>ACO-52</v>
          </cell>
          <cell r="C755" t="str">
            <v xml:space="preserve">Soporte para anclaje del sistema de PRFV en perfil estructural de acero al carbon </v>
          </cell>
          <cell r="D755" t="str">
            <v>Un</v>
          </cell>
          <cell r="E755">
            <v>927999.99999999988</v>
          </cell>
          <cell r="F755">
            <v>1225823.04</v>
          </cell>
        </row>
        <row r="756">
          <cell r="B756" t="str">
            <v>ACO-53</v>
          </cell>
          <cell r="C756" t="str">
            <v>Broca para muro 7/8" X8"</v>
          </cell>
          <cell r="D756" t="str">
            <v>Un</v>
          </cell>
          <cell r="E756">
            <v>24000</v>
          </cell>
          <cell r="F756">
            <v>31702.32</v>
          </cell>
        </row>
        <row r="757">
          <cell r="B757" t="str">
            <v>ACO-54</v>
          </cell>
          <cell r="C757" t="str">
            <v>Sikadur 42- Anclaje</v>
          </cell>
          <cell r="D757" t="str">
            <v>kg</v>
          </cell>
          <cell r="E757">
            <v>23000</v>
          </cell>
          <cell r="F757">
            <v>30381.39</v>
          </cell>
        </row>
        <row r="758">
          <cell r="B758" t="str">
            <v>ACO-55</v>
          </cell>
          <cell r="C758" t="str">
            <v>Porta flanche PE 100 PN 16 - 90 mm</v>
          </cell>
          <cell r="D758" t="str">
            <v>un</v>
          </cell>
          <cell r="E758">
            <v>36500</v>
          </cell>
          <cell r="F758">
            <v>48213.945</v>
          </cell>
        </row>
        <row r="759">
          <cell r="B759" t="str">
            <v>ACO-56</v>
          </cell>
          <cell r="C759" t="str">
            <v>Porta flanche PE 100 PN 16 - 63 mm</v>
          </cell>
          <cell r="D759" t="str">
            <v>un</v>
          </cell>
          <cell r="E759">
            <v>21569</v>
          </cell>
          <cell r="F759">
            <v>28491.139170000002</v>
          </cell>
        </row>
        <row r="760">
          <cell r="B760" t="str">
            <v>ACO-57</v>
          </cell>
          <cell r="C760" t="str">
            <v xml:space="preserve">Brida loca HD 3" </v>
          </cell>
          <cell r="D760" t="str">
            <v>un</v>
          </cell>
          <cell r="E760">
            <v>53000</v>
          </cell>
          <cell r="F760">
            <v>70009.289999999994</v>
          </cell>
        </row>
        <row r="761">
          <cell r="B761" t="str">
            <v>ACO-58</v>
          </cell>
          <cell r="C761" t="str">
            <v xml:space="preserve">Brida loca HD 2" </v>
          </cell>
          <cell r="D761" t="str">
            <v>un</v>
          </cell>
          <cell r="E761">
            <v>40460</v>
          </cell>
          <cell r="F761">
            <v>53444.827799999999</v>
          </cell>
        </row>
        <row r="762">
          <cell r="B762" t="str">
            <v>ACO-59</v>
          </cell>
          <cell r="C762" t="str">
            <v xml:space="preserve">Tapón termofusión polietileno Polietileno PE100 PN16 90 mm </v>
          </cell>
          <cell r="D762" t="str">
            <v>un</v>
          </cell>
          <cell r="E762">
            <v>20580</v>
          </cell>
          <cell r="F762">
            <v>27184.739399999999</v>
          </cell>
        </row>
        <row r="763">
          <cell r="B763" t="str">
            <v>ACO-60</v>
          </cell>
          <cell r="C763" t="str">
            <v xml:space="preserve"> Ventosa de 1" triple accion plastica PN16 roscada</v>
          </cell>
          <cell r="D763" t="str">
            <v>un</v>
          </cell>
          <cell r="E763">
            <v>250000</v>
          </cell>
          <cell r="F763">
            <v>330232.5</v>
          </cell>
        </row>
        <row r="764">
          <cell r="B764" t="str">
            <v>ACO-61</v>
          </cell>
          <cell r="C764" t="str">
            <v>Collar de derivación en HD para Polietileno 3" x 1"</v>
          </cell>
          <cell r="D764" t="str">
            <v>un</v>
          </cell>
          <cell r="E764">
            <v>35000</v>
          </cell>
          <cell r="F764">
            <v>46232.55</v>
          </cell>
        </row>
        <row r="765">
          <cell r="B765" t="str">
            <v>ACO-62</v>
          </cell>
          <cell r="C765" t="str">
            <v>Niple galvanizado de 1" L=50 mm roscado</v>
          </cell>
          <cell r="D765" t="str">
            <v>un</v>
          </cell>
          <cell r="E765">
            <v>11000</v>
          </cell>
          <cell r="F765">
            <v>14530.23</v>
          </cell>
        </row>
        <row r="766">
          <cell r="B766" t="str">
            <v>ACO-63</v>
          </cell>
          <cell r="C766" t="str">
            <v>Registro o llave de bola de 1" metalica</v>
          </cell>
          <cell r="D766" t="str">
            <v>un</v>
          </cell>
          <cell r="E766">
            <v>40000</v>
          </cell>
          <cell r="F766">
            <v>52837.2</v>
          </cell>
        </row>
        <row r="767">
          <cell r="B767" t="str">
            <v>ACO-64</v>
          </cell>
          <cell r="C767" t="str">
            <v>Adaptador macho pf+uad de ½"</v>
          </cell>
          <cell r="D767" t="str">
            <v>un</v>
          </cell>
          <cell r="E767">
            <v>2500</v>
          </cell>
          <cell r="F767">
            <v>3302.3249999999998</v>
          </cell>
        </row>
        <row r="768">
          <cell r="B768" t="str">
            <v>ACO-65</v>
          </cell>
          <cell r="C768" t="str">
            <v>Tubería PF + UAD de 1/2"</v>
          </cell>
          <cell r="D768" t="str">
            <v>ml</v>
          </cell>
          <cell r="E768">
            <v>1750</v>
          </cell>
          <cell r="F768">
            <v>2311.6275000000001</v>
          </cell>
        </row>
        <row r="769">
          <cell r="B769" t="str">
            <v>ACO-66</v>
          </cell>
          <cell r="C769" t="str">
            <v>Termofusión punto</v>
          </cell>
          <cell r="D769" t="str">
            <v>un</v>
          </cell>
          <cell r="E769">
            <v>115500</v>
          </cell>
          <cell r="F769">
            <v>152567.41500000001</v>
          </cell>
        </row>
        <row r="770">
          <cell r="B770" t="str">
            <v>ACO-67</v>
          </cell>
          <cell r="C770" t="str">
            <v>Niple galvanizado Ø 1/2" L=0.15 m roscado</v>
          </cell>
          <cell r="D770" t="str">
            <v>un</v>
          </cell>
          <cell r="E770">
            <v>3500</v>
          </cell>
          <cell r="F770">
            <v>4623.2550000000001</v>
          </cell>
        </row>
        <row r="771">
          <cell r="B771" t="str">
            <v>ACO-68</v>
          </cell>
          <cell r="C771" t="str">
            <v>Filtro en yee HD Ø 4" con llave de bola extremos bridados</v>
          </cell>
          <cell r="D771" t="str">
            <v>un</v>
          </cell>
          <cell r="E771">
            <v>640000</v>
          </cell>
          <cell r="F771">
            <v>845395.2</v>
          </cell>
        </row>
        <row r="772">
          <cell r="B772" t="str">
            <v>ACO-69</v>
          </cell>
          <cell r="C772" t="str">
            <v xml:space="preserve"> Ventosa  de 1/2" triple accion plastica PN16 roscada</v>
          </cell>
          <cell r="D772" t="str">
            <v>un</v>
          </cell>
          <cell r="E772">
            <v>192990</v>
          </cell>
          <cell r="F772">
            <v>254926.2807</v>
          </cell>
        </row>
        <row r="773">
          <cell r="B773" t="str">
            <v>ACO-70</v>
          </cell>
          <cell r="C773" t="str">
            <v>Porta flanche PE 100 PN 16 - 110 mm (4")</v>
          </cell>
          <cell r="D773" t="str">
            <v>un</v>
          </cell>
          <cell r="E773">
            <v>37000</v>
          </cell>
          <cell r="F773">
            <v>48874.41</v>
          </cell>
        </row>
        <row r="774">
          <cell r="B774" t="str">
            <v>ACO-71</v>
          </cell>
          <cell r="C774" t="str">
            <v>Brida loca HD 4"</v>
          </cell>
          <cell r="D774" t="str">
            <v>un</v>
          </cell>
          <cell r="E774">
            <v>49000</v>
          </cell>
          <cell r="F774">
            <v>64725.57</v>
          </cell>
        </row>
        <row r="775">
          <cell r="B775" t="str">
            <v>ACO-72</v>
          </cell>
          <cell r="C775" t="str">
            <v xml:space="preserve"> Ventosa de 2" triple accion plastica PN16 roscada</v>
          </cell>
          <cell r="D775" t="str">
            <v>un</v>
          </cell>
          <cell r="E775">
            <v>347000</v>
          </cell>
          <cell r="F775">
            <v>458362.71</v>
          </cell>
        </row>
        <row r="776">
          <cell r="B776" t="str">
            <v>ACO-73</v>
          </cell>
          <cell r="C776" t="str">
            <v>Tapón termofusión polietileno Polietileno PE100 PN16 110 mm (4")</v>
          </cell>
          <cell r="D776" t="str">
            <v>un</v>
          </cell>
          <cell r="E776">
            <v>65000</v>
          </cell>
          <cell r="F776">
            <v>85860.45</v>
          </cell>
        </row>
        <row r="777">
          <cell r="B777">
            <v>40</v>
          </cell>
          <cell r="C777" t="str">
            <v>PASAMUROS</v>
          </cell>
        </row>
        <row r="778">
          <cell r="C778" t="str">
            <v>Pasamuro B.B de D= 3" L= 0,50</v>
          </cell>
          <cell r="D778" t="str">
            <v>Un</v>
          </cell>
          <cell r="E778">
            <v>368010</v>
          </cell>
          <cell r="F778">
            <v>486115.44929999998</v>
          </cell>
        </row>
        <row r="779">
          <cell r="C779" t="str">
            <v>Pasamuro B.B de D= 3" L= 0,90</v>
          </cell>
          <cell r="D779" t="str">
            <v>Un</v>
          </cell>
          <cell r="E779">
            <v>537138</v>
          </cell>
          <cell r="F779">
            <v>709521.69834</v>
          </cell>
        </row>
        <row r="780">
          <cell r="C780" t="str">
            <v>Pasamuro B.B de D= 4" L= 0,30</v>
          </cell>
          <cell r="D780" t="str">
            <v>Un</v>
          </cell>
          <cell r="E780">
            <v>345216</v>
          </cell>
          <cell r="F780">
            <v>456006.17087999999</v>
          </cell>
        </row>
        <row r="781">
          <cell r="C781" t="str">
            <v>Pasamuro B.B de D= 4" L= 0,40</v>
          </cell>
          <cell r="D781" t="str">
            <v>Un</v>
          </cell>
          <cell r="E781">
            <v>395328</v>
          </cell>
          <cell r="F781">
            <v>522200.61504</v>
          </cell>
        </row>
        <row r="782">
          <cell r="B782" t="str">
            <v>PAS-28</v>
          </cell>
          <cell r="C782" t="str">
            <v>Pasamuro B.B de Ø 4" Z=0,2 L= 0,60</v>
          </cell>
          <cell r="D782" t="str">
            <v>Un</v>
          </cell>
          <cell r="E782">
            <v>445440</v>
          </cell>
          <cell r="F782">
            <v>588395.05920000002</v>
          </cell>
        </row>
        <row r="783">
          <cell r="C783" t="str">
            <v>Pasamuro B.B de D= 4" L= 0,90</v>
          </cell>
          <cell r="D783" t="str">
            <v>Un</v>
          </cell>
          <cell r="E783">
            <v>645888</v>
          </cell>
          <cell r="F783">
            <v>853172.83584000007</v>
          </cell>
        </row>
        <row r="784">
          <cell r="C784" t="str">
            <v>Pasamuro B.B de D= 6" L= 0,20</v>
          </cell>
          <cell r="D784" t="str">
            <v>Un</v>
          </cell>
          <cell r="E784">
            <v>457272</v>
          </cell>
          <cell r="F784">
            <v>604024.30296</v>
          </cell>
        </row>
        <row r="785">
          <cell r="C785" t="str">
            <v>Pasamuro B.B de D= 6" L= 0,30</v>
          </cell>
          <cell r="D785" t="str">
            <v>Un</v>
          </cell>
          <cell r="E785">
            <v>560628</v>
          </cell>
          <cell r="F785">
            <v>740550.34404</v>
          </cell>
        </row>
        <row r="786">
          <cell r="C786" t="str">
            <v>Pasamuro B.B de D= 6" L= 0,40</v>
          </cell>
          <cell r="D786" t="str">
            <v>Un</v>
          </cell>
          <cell r="E786">
            <v>710964</v>
          </cell>
          <cell r="F786">
            <v>939133.6765200001</v>
          </cell>
        </row>
        <row r="787">
          <cell r="C787" t="str">
            <v>Pasamuro B.B de D= 6" L= 0,50</v>
          </cell>
          <cell r="D787" t="str">
            <v>Un</v>
          </cell>
          <cell r="E787">
            <v>723840</v>
          </cell>
          <cell r="F787">
            <v>956141.97120000003</v>
          </cell>
        </row>
        <row r="788">
          <cell r="C788" t="str">
            <v>Pasamuro B.B de D= 8" L= 0,50</v>
          </cell>
          <cell r="D788" t="str">
            <v>Un</v>
          </cell>
          <cell r="E788">
            <v>953520</v>
          </cell>
          <cell r="F788">
            <v>1259533.1736000001</v>
          </cell>
        </row>
        <row r="789">
          <cell r="C789" t="str">
            <v>Pasamuro B.B de D= 10" L= 0,90</v>
          </cell>
          <cell r="D789" t="str">
            <v>Un</v>
          </cell>
          <cell r="E789">
            <v>2076516</v>
          </cell>
          <cell r="F789">
            <v>2742932.2798800003</v>
          </cell>
        </row>
        <row r="790">
          <cell r="C790" t="str">
            <v>Pasamuro B.B de D= 12" L= 0,30</v>
          </cell>
          <cell r="D790" t="str">
            <v>Un</v>
          </cell>
          <cell r="E790">
            <v>1475172</v>
          </cell>
          <cell r="F790">
            <v>1948598.9499600001</v>
          </cell>
        </row>
        <row r="791">
          <cell r="C791" t="str">
            <v>Pasamuro B.B. 4"x2"  L=0,90 m</v>
          </cell>
          <cell r="D791" t="str">
            <v>Un</v>
          </cell>
          <cell r="E791">
            <v>130500</v>
          </cell>
          <cell r="F791">
            <v>172381.36499999999</v>
          </cell>
        </row>
        <row r="792">
          <cell r="C792" t="str">
            <v>Pasamuro B.B. 6"x3"  L=0,90 m</v>
          </cell>
          <cell r="D792" t="str">
            <v>Un</v>
          </cell>
          <cell r="E792">
            <v>189173</v>
          </cell>
          <cell r="F792">
            <v>249884.29089</v>
          </cell>
        </row>
        <row r="793">
          <cell r="C793" t="str">
            <v>Pasamuro en HD de  Ø 6" de L = 0.60 m, Z = 0.30 m, de Brida</v>
          </cell>
          <cell r="D793" t="str">
            <v>Un</v>
          </cell>
          <cell r="E793">
            <v>917676</v>
          </cell>
          <cell r="F793">
            <v>1212185.75868</v>
          </cell>
        </row>
        <row r="794">
          <cell r="C794" t="str">
            <v>Pasamuro en HD de  Ø 8" de L = 0.50 m, Z = 0.30 m, de Brida</v>
          </cell>
          <cell r="D794" t="str">
            <v>Un</v>
          </cell>
          <cell r="E794">
            <v>953520</v>
          </cell>
          <cell r="F794">
            <v>1259533.1736000001</v>
          </cell>
        </row>
        <row r="795">
          <cell r="C795" t="str">
            <v>Pasamuro en HD de  Ø 8" de L = 0.70 m, Z = 0.30 m, de Brida</v>
          </cell>
          <cell r="D795" t="str">
            <v>Un</v>
          </cell>
          <cell r="E795">
            <v>994410</v>
          </cell>
          <cell r="F795">
            <v>1313546.0013000001</v>
          </cell>
        </row>
        <row r="796">
          <cell r="C796" t="str">
            <v>Pasamuro en HD de  Ø 10" de L = 0.40 m, Brida</v>
          </cell>
          <cell r="D796" t="str">
            <v>Un</v>
          </cell>
          <cell r="E796">
            <v>792396</v>
          </cell>
          <cell r="F796">
            <v>1046699.6482800001</v>
          </cell>
        </row>
        <row r="797">
          <cell r="B797" t="str">
            <v>PAS-1</v>
          </cell>
          <cell r="C797" t="str">
            <v>Pasamuro Ø 4" EL x EL; Z= 0.4m  L= 0.7m</v>
          </cell>
          <cell r="D797" t="str">
            <v>Un</v>
          </cell>
          <cell r="E797">
            <v>312000</v>
          </cell>
          <cell r="F797">
            <v>412130.16</v>
          </cell>
        </row>
        <row r="798">
          <cell r="B798" t="str">
            <v>PAS-1-1</v>
          </cell>
          <cell r="C798" t="str">
            <v>Pasamuro Ø 4" EL x B; Z= 0.4m  L= 0.5m</v>
          </cell>
          <cell r="D798" t="str">
            <v>Un</v>
          </cell>
          <cell r="E798">
            <v>320000</v>
          </cell>
          <cell r="F798">
            <v>422697.6</v>
          </cell>
        </row>
        <row r="799">
          <cell r="B799" t="str">
            <v>PAS-1-2</v>
          </cell>
          <cell r="C799" t="str">
            <v>Pasamuro Ø 4" EL x B; Z= 0.3m  L= 0.7m</v>
          </cell>
          <cell r="D799" t="str">
            <v>Un</v>
          </cell>
          <cell r="E799">
            <v>300000</v>
          </cell>
          <cell r="F799">
            <v>396279</v>
          </cell>
        </row>
        <row r="800">
          <cell r="B800" t="str">
            <v>PAS-2</v>
          </cell>
          <cell r="C800" t="str">
            <v>Pasamuro Ø 6" EL x B; Z= 0.4m  L= 0.5m</v>
          </cell>
          <cell r="D800" t="str">
            <v>Un</v>
          </cell>
          <cell r="E800">
            <v>550900</v>
          </cell>
          <cell r="F800">
            <v>727700.33700000006</v>
          </cell>
        </row>
        <row r="801">
          <cell r="B801" t="str">
            <v>PAS-3</v>
          </cell>
          <cell r="C801" t="str">
            <v>Pasamuro Ø 6" EL x B; Z= 0.15m  L= 0.3m</v>
          </cell>
          <cell r="D801" t="str">
            <v>Un</v>
          </cell>
          <cell r="E801">
            <v>357000</v>
          </cell>
          <cell r="F801">
            <v>471572.01</v>
          </cell>
        </row>
        <row r="802">
          <cell r="B802" t="str">
            <v>PAS-4</v>
          </cell>
          <cell r="C802" t="str">
            <v>Pasamuro Ø 8" EL x B; Z= 0.3m  L= 1.8m</v>
          </cell>
          <cell r="D802" t="str">
            <v>Un</v>
          </cell>
          <cell r="E802">
            <v>1408000</v>
          </cell>
          <cell r="F802">
            <v>1859869.44</v>
          </cell>
        </row>
        <row r="803">
          <cell r="B803" t="str">
            <v>PAS-5</v>
          </cell>
          <cell r="C803" t="str">
            <v>Pasamuro Ø 10" EL x B; Z= 0.15m  L= 2m</v>
          </cell>
          <cell r="D803" t="str">
            <v>Un</v>
          </cell>
          <cell r="E803">
            <v>2037000</v>
          </cell>
          <cell r="F803">
            <v>2690734.41</v>
          </cell>
        </row>
        <row r="804">
          <cell r="B804" t="str">
            <v>PAS-6</v>
          </cell>
          <cell r="C804" t="str">
            <v>Pasamuro Ø 10" EL x B; Z= 0.15m L= 0.5m</v>
          </cell>
          <cell r="D804" t="str">
            <v>Un</v>
          </cell>
          <cell r="E804">
            <v>905000</v>
          </cell>
          <cell r="F804">
            <v>1195441.6499999999</v>
          </cell>
        </row>
        <row r="805">
          <cell r="B805" t="str">
            <v>PAS-7</v>
          </cell>
          <cell r="C805" t="str">
            <v>Pasamuro Ø 10" EL x B; Z= 0.15m L= 0.45m</v>
          </cell>
          <cell r="D805" t="str">
            <v>Un</v>
          </cell>
          <cell r="E805">
            <v>850850</v>
          </cell>
          <cell r="F805">
            <v>1123913.2905000001</v>
          </cell>
        </row>
        <row r="806">
          <cell r="B806" t="str">
            <v>PAS-8</v>
          </cell>
          <cell r="C806" t="str">
            <v>Pasamuro Ø 10" EL x B; Z= 0.15m L= 0.5m</v>
          </cell>
          <cell r="D806" t="str">
            <v>Un</v>
          </cell>
          <cell r="E806">
            <v>905000</v>
          </cell>
          <cell r="F806">
            <v>1195441.6499999999</v>
          </cell>
        </row>
        <row r="807">
          <cell r="B807" t="str">
            <v>PAS-9</v>
          </cell>
          <cell r="C807" t="str">
            <v>Pasamuro Ø 10" EL x B; Z= 0.15m L= 0.45m</v>
          </cell>
          <cell r="D807" t="str">
            <v>Un</v>
          </cell>
          <cell r="E807">
            <v>850850</v>
          </cell>
          <cell r="F807">
            <v>1123913.2905000001</v>
          </cell>
        </row>
        <row r="808">
          <cell r="B808" t="str">
            <v>PAS-10</v>
          </cell>
          <cell r="C808" t="str">
            <v xml:space="preserve">Pasamuro Ø 10" EL x B; Z= 0.15m L= 0.5m </v>
          </cell>
          <cell r="D808" t="str">
            <v>Un</v>
          </cell>
          <cell r="E808">
            <v>905000</v>
          </cell>
          <cell r="F808">
            <v>1195441.6499999999</v>
          </cell>
        </row>
        <row r="809">
          <cell r="B809" t="str">
            <v>PAS-11</v>
          </cell>
          <cell r="C809" t="str">
            <v xml:space="preserve">Pasamuro Ø 10" EL x B; Z= 0.15m L= 0.45m </v>
          </cell>
          <cell r="D809" t="str">
            <v>Un</v>
          </cell>
          <cell r="E809">
            <v>850850</v>
          </cell>
          <cell r="F809">
            <v>1123913.2905000001</v>
          </cell>
        </row>
        <row r="810">
          <cell r="B810" t="str">
            <v>PAS-12</v>
          </cell>
          <cell r="C810" t="str">
            <v>Pasamuro Ø 10" EL x B; Z= 0.3m  L= 0.4m</v>
          </cell>
          <cell r="D810" t="str">
            <v>Un</v>
          </cell>
          <cell r="E810">
            <v>829000</v>
          </cell>
          <cell r="F810">
            <v>1095050.97</v>
          </cell>
        </row>
        <row r="811">
          <cell r="B811" t="str">
            <v>PAS-13</v>
          </cell>
          <cell r="C811" t="str">
            <v xml:space="preserve">Pasamuro Ø 10" EL x B; Z= 0.3m  L= 0.4m </v>
          </cell>
          <cell r="D811" t="str">
            <v>Un</v>
          </cell>
          <cell r="E811">
            <v>829000</v>
          </cell>
          <cell r="F811">
            <v>1095050.97</v>
          </cell>
        </row>
        <row r="812">
          <cell r="B812" t="str">
            <v>PAS-14</v>
          </cell>
          <cell r="C812" t="str">
            <v>Pasamuro Ø 10" EL x B; Z= 0.15m  L= 0.45m</v>
          </cell>
          <cell r="D812" t="str">
            <v>Un</v>
          </cell>
          <cell r="E812">
            <v>851445</v>
          </cell>
          <cell r="F812">
            <v>1124699.24385</v>
          </cell>
        </row>
        <row r="813">
          <cell r="B813" t="str">
            <v>PAS-15</v>
          </cell>
          <cell r="C813" t="str">
            <v>Pasamuro Ø 12" EL x EL; Z= 0.2m  L= 1m</v>
          </cell>
          <cell r="D813" t="str">
            <v>Un</v>
          </cell>
          <cell r="E813">
            <v>1785000</v>
          </cell>
          <cell r="F813">
            <v>2357860.0499999998</v>
          </cell>
        </row>
        <row r="814">
          <cell r="B814" t="str">
            <v>PAS-16</v>
          </cell>
          <cell r="C814" t="str">
            <v>Pasamuro Ø 12" B x B; Z= 0.8m  L= 1.2m</v>
          </cell>
          <cell r="D814" t="str">
            <v>Un</v>
          </cell>
          <cell r="E814">
            <v>1908000</v>
          </cell>
          <cell r="F814">
            <v>2520334.44</v>
          </cell>
        </row>
        <row r="815">
          <cell r="B815" t="str">
            <v>PAS-17</v>
          </cell>
          <cell r="C815" t="str">
            <v>Pasamuro Ø 14" EL x B; Z= 0.15m  L= 2m</v>
          </cell>
          <cell r="D815" t="str">
            <v>Un</v>
          </cell>
          <cell r="E815">
            <v>3317000</v>
          </cell>
          <cell r="F815">
            <v>4381524.8099999996</v>
          </cell>
        </row>
        <row r="816">
          <cell r="B816" t="str">
            <v>PAS-18</v>
          </cell>
          <cell r="C816" t="str">
            <v>Pasamuro Ø 16" EL x B; Z= 0.35m  L= 0.5m</v>
          </cell>
          <cell r="D816" t="str">
            <v>Un</v>
          </cell>
          <cell r="E816">
            <v>1884960</v>
          </cell>
          <cell r="F816">
            <v>2489900.2127999999</v>
          </cell>
        </row>
        <row r="817">
          <cell r="B817" t="str">
            <v>PAS-19</v>
          </cell>
          <cell r="C817" t="str">
            <v>Pasamuro Ø 16" EL x B; Z= 0.9m  L= 1m</v>
          </cell>
          <cell r="D817" t="str">
            <v>Un</v>
          </cell>
          <cell r="E817">
            <v>2700000</v>
          </cell>
          <cell r="F817">
            <v>3566511</v>
          </cell>
        </row>
        <row r="818">
          <cell r="B818" t="str">
            <v>PAS-20</v>
          </cell>
          <cell r="C818" t="str">
            <v>Pasamuro Ø 16" EL x B; Z= 0.35m  L= 0.5m</v>
          </cell>
          <cell r="D818" t="str">
            <v>Un</v>
          </cell>
          <cell r="E818">
            <v>2000000</v>
          </cell>
          <cell r="F818">
            <v>2641860</v>
          </cell>
        </row>
        <row r="819">
          <cell r="B819" t="str">
            <v>PAS-21</v>
          </cell>
          <cell r="C819" t="str">
            <v xml:space="preserve">Pasamuro Ø 16" EL x B; Z= 0.9m  L= 1m </v>
          </cell>
          <cell r="D819" t="str">
            <v>Un</v>
          </cell>
          <cell r="E819">
            <v>2700000</v>
          </cell>
          <cell r="F819">
            <v>3566511</v>
          </cell>
        </row>
        <row r="820">
          <cell r="B820" t="str">
            <v>PAS-22</v>
          </cell>
          <cell r="C820" t="str">
            <v>Pasamuro Ø 16" EL x B; Z= 0.15m  L= 0.65m</v>
          </cell>
          <cell r="D820" t="str">
            <v>Un</v>
          </cell>
          <cell r="E820">
            <v>2178090</v>
          </cell>
          <cell r="F820">
            <v>2877104.4237000002</v>
          </cell>
        </row>
        <row r="821">
          <cell r="B821" t="str">
            <v>PAS-23</v>
          </cell>
          <cell r="C821" t="str">
            <v xml:space="preserve">Pasamuro Ø 16" EL x EL; Z= 0.85m  L= 1m </v>
          </cell>
          <cell r="D821" t="str">
            <v>Un</v>
          </cell>
          <cell r="E821">
            <v>2700000</v>
          </cell>
          <cell r="F821">
            <v>3566511</v>
          </cell>
        </row>
        <row r="822">
          <cell r="B822" t="str">
            <v>PAS-24</v>
          </cell>
          <cell r="C822" t="str">
            <v>Pasamuro Ø 16" EL x EL; Z= 0.15m  L= 1m</v>
          </cell>
          <cell r="D822" t="str">
            <v>Un</v>
          </cell>
          <cell r="E822">
            <v>2700000</v>
          </cell>
          <cell r="F822">
            <v>3566511</v>
          </cell>
        </row>
        <row r="823">
          <cell r="B823" t="str">
            <v>PAS-25</v>
          </cell>
          <cell r="C823" t="str">
            <v xml:space="preserve">Pasamuro en PRFV EL X B 32", L=0.5m y Z=0.15m </v>
          </cell>
          <cell r="D823" t="str">
            <v>un</v>
          </cell>
          <cell r="E823">
            <v>2446248.6</v>
          </cell>
          <cell r="F823">
            <v>3231323.1631980003</v>
          </cell>
        </row>
        <row r="824">
          <cell r="B824" t="str">
            <v>PAS-26</v>
          </cell>
          <cell r="C824" t="str">
            <v>Pasamuro Ø 14" EL x B; Z= 0.3m  L= 1m</v>
          </cell>
          <cell r="D824" t="str">
            <v>Un</v>
          </cell>
          <cell r="E824">
            <v>1517000</v>
          </cell>
          <cell r="F824">
            <v>2003850.81</v>
          </cell>
        </row>
        <row r="825">
          <cell r="B825" t="str">
            <v>PF-1</v>
          </cell>
          <cell r="C825" t="str">
            <v>Pasamuro y flap acrílico L=0.3 m</v>
          </cell>
          <cell r="D825" t="str">
            <v>Un</v>
          </cell>
          <cell r="F825">
            <v>152415</v>
          </cell>
        </row>
        <row r="826">
          <cell r="B826" t="str">
            <v>PAS-27</v>
          </cell>
          <cell r="C826" t="str">
            <v xml:space="preserve">Pasamuro Ø 3" B x B; L= 0.4m </v>
          </cell>
          <cell r="D826" t="str">
            <v>Un</v>
          </cell>
          <cell r="E826">
            <v>170000</v>
          </cell>
          <cell r="F826">
            <v>224558.1</v>
          </cell>
        </row>
        <row r="827">
          <cell r="B827">
            <v>50</v>
          </cell>
          <cell r="C827" t="str">
            <v>NIPLES</v>
          </cell>
          <cell r="F827">
            <v>0</v>
          </cell>
        </row>
        <row r="828">
          <cell r="B828" t="str">
            <v>N-1</v>
          </cell>
          <cell r="C828" t="str">
            <v>Niple Bridado L= 0,25 m  50 mm ( 2")</v>
          </cell>
          <cell r="D828" t="str">
            <v>Un</v>
          </cell>
          <cell r="E828">
            <v>148770</v>
          </cell>
          <cell r="F828">
            <v>196514.7561</v>
          </cell>
        </row>
        <row r="829">
          <cell r="B829" t="str">
            <v>N-2</v>
          </cell>
          <cell r="C829" t="str">
            <v>Niple Bridado L=0,40 m 50 mm (2")</v>
          </cell>
          <cell r="D829" t="str">
            <v>Un</v>
          </cell>
          <cell r="E829">
            <v>148016</v>
          </cell>
          <cell r="F829">
            <v>195518.77488000001</v>
          </cell>
        </row>
        <row r="830">
          <cell r="B830" t="str">
            <v>N-3</v>
          </cell>
          <cell r="C830" t="str">
            <v>Niple Bridado L=0,94 m 50 mm (2")</v>
          </cell>
          <cell r="D830" t="str">
            <v>Un</v>
          </cell>
          <cell r="E830">
            <v>244482</v>
          </cell>
          <cell r="F830">
            <v>322943.60826000001</v>
          </cell>
        </row>
        <row r="831">
          <cell r="B831" t="str">
            <v>N-4</v>
          </cell>
          <cell r="C831" t="str">
            <v>Niple Bridado L= 2,50 m  50 mm ( 2")</v>
          </cell>
          <cell r="D831" t="str">
            <v>Un</v>
          </cell>
          <cell r="E831">
            <v>642060</v>
          </cell>
          <cell r="F831">
            <v>848116.31579999998</v>
          </cell>
        </row>
        <row r="832">
          <cell r="B832" t="str">
            <v>N-5</v>
          </cell>
          <cell r="C832" t="str">
            <v>Niple Bridado L= 0,25 m  75 mm( 3")</v>
          </cell>
          <cell r="D832" t="str">
            <v>Un</v>
          </cell>
          <cell r="E832">
            <v>230985</v>
          </cell>
          <cell r="F832">
            <v>305115.01604999998</v>
          </cell>
        </row>
        <row r="833">
          <cell r="B833" t="str">
            <v>N-6</v>
          </cell>
          <cell r="C833" t="str">
            <v>Niple Bridado L=0,39 m 75 mm (3")</v>
          </cell>
          <cell r="D833" t="str">
            <v>Un</v>
          </cell>
          <cell r="E833">
            <v>236443</v>
          </cell>
          <cell r="F833">
            <v>312324.65199000004</v>
          </cell>
        </row>
        <row r="834">
          <cell r="B834" t="str">
            <v>N-7</v>
          </cell>
          <cell r="C834" t="str">
            <v>Niple Bridado L=0,40 m 75 mm (3")</v>
          </cell>
          <cell r="D834" t="str">
            <v>Un</v>
          </cell>
          <cell r="E834">
            <v>239888</v>
          </cell>
          <cell r="F834">
            <v>316875.25584</v>
          </cell>
        </row>
        <row r="835">
          <cell r="B835" t="str">
            <v>N-8</v>
          </cell>
          <cell r="C835" t="str">
            <v>Niple Bridado L=0,50 m 75 mm (3")</v>
          </cell>
          <cell r="D835" t="str">
            <v>Un</v>
          </cell>
          <cell r="E835">
            <v>274340</v>
          </cell>
          <cell r="F835">
            <v>362383.9362</v>
          </cell>
        </row>
        <row r="836">
          <cell r="B836" t="str">
            <v>N-9</v>
          </cell>
          <cell r="C836" t="str">
            <v>Niple Bridado L=0,75 m 75 mm (3")</v>
          </cell>
          <cell r="D836" t="str">
            <v>Un</v>
          </cell>
          <cell r="E836">
            <v>308000</v>
          </cell>
          <cell r="F836">
            <v>406846.44</v>
          </cell>
        </row>
        <row r="837">
          <cell r="B837" t="str">
            <v>N-10</v>
          </cell>
          <cell r="C837" t="str">
            <v>Niple Bridado L=0,77 m 75 mm (3")</v>
          </cell>
          <cell r="D837" t="str">
            <v>Un</v>
          </cell>
          <cell r="E837">
            <v>367360</v>
          </cell>
          <cell r="F837">
            <v>485256.84480000002</v>
          </cell>
        </row>
        <row r="838">
          <cell r="B838" t="str">
            <v>N-11</v>
          </cell>
          <cell r="C838" t="str">
            <v>Niple Bridado L=1,00 m 75 mm (3")</v>
          </cell>
          <cell r="D838" t="str">
            <v>Un</v>
          </cell>
          <cell r="E838">
            <v>548100</v>
          </cell>
          <cell r="F838">
            <v>724001.73300000001</v>
          </cell>
        </row>
        <row r="839">
          <cell r="B839" t="str">
            <v>N-12</v>
          </cell>
          <cell r="C839" t="str">
            <v>Niple Bridado L=1,50 m 75 mm (3")</v>
          </cell>
          <cell r="D839" t="str">
            <v>Un</v>
          </cell>
          <cell r="E839">
            <v>759510</v>
          </cell>
          <cell r="F839">
            <v>1003259.5443</v>
          </cell>
        </row>
        <row r="840">
          <cell r="B840" t="str">
            <v>N-13</v>
          </cell>
          <cell r="C840" t="str">
            <v>Niple Bridado L=1,73 m 75 mm (3")</v>
          </cell>
          <cell r="D840" t="str">
            <v>Un</v>
          </cell>
          <cell r="E840">
            <v>698100</v>
          </cell>
          <cell r="F840">
            <v>922141.23300000001</v>
          </cell>
        </row>
        <row r="841">
          <cell r="B841" t="str">
            <v>N-14</v>
          </cell>
          <cell r="C841" t="str">
            <v>Niple Bridado L=2,50 m 75 mm (3")</v>
          </cell>
          <cell r="D841" t="str">
            <v>Un</v>
          </cell>
          <cell r="E841">
            <v>1182330</v>
          </cell>
          <cell r="F841">
            <v>1561775.1669000001</v>
          </cell>
        </row>
        <row r="842">
          <cell r="B842" t="str">
            <v>N-15</v>
          </cell>
          <cell r="C842" t="str">
            <v>Niple Bridado L=0,40 m 110 mm (4")</v>
          </cell>
          <cell r="D842" t="str">
            <v>Un</v>
          </cell>
          <cell r="E842">
            <v>336864</v>
          </cell>
          <cell r="F842">
            <v>444973.76352000004</v>
          </cell>
        </row>
        <row r="843">
          <cell r="B843" t="str">
            <v>N-16</v>
          </cell>
          <cell r="C843" t="str">
            <v>Niple Bridado L=0,51 m 100 mm (4")</v>
          </cell>
          <cell r="D843" t="str">
            <v>Un</v>
          </cell>
          <cell r="E843">
            <v>475438</v>
          </cell>
          <cell r="F843">
            <v>628020.31734000007</v>
          </cell>
        </row>
        <row r="844">
          <cell r="B844" t="str">
            <v>N-17</v>
          </cell>
          <cell r="C844" t="str">
            <v>Niple Bridado L=0,55 m 100 mm (4")</v>
          </cell>
          <cell r="D844" t="str">
            <v>Un</v>
          </cell>
          <cell r="E844">
            <v>405768</v>
          </cell>
          <cell r="F844">
            <v>535991.12424000003</v>
          </cell>
        </row>
        <row r="845">
          <cell r="B845" t="str">
            <v>N-18</v>
          </cell>
          <cell r="C845" t="str">
            <v>Niple Bridado L=0,63 m 100 mm (4")</v>
          </cell>
          <cell r="D845" t="str">
            <v>Un</v>
          </cell>
          <cell r="E845">
            <v>543089</v>
          </cell>
          <cell r="F845">
            <v>717382.55277000007</v>
          </cell>
        </row>
        <row r="846">
          <cell r="B846" t="str">
            <v>N-19</v>
          </cell>
          <cell r="C846" t="str">
            <v>Niple Bridado L=0,75 m 100 mm (4")</v>
          </cell>
          <cell r="D846" t="str">
            <v>Un</v>
          </cell>
          <cell r="E846">
            <v>610740</v>
          </cell>
          <cell r="F846">
            <v>806744.78819999995</v>
          </cell>
        </row>
        <row r="847">
          <cell r="B847" t="str">
            <v>N-20</v>
          </cell>
          <cell r="C847" t="str">
            <v>Niple Bridado L=0,65 m 100 mm (4")</v>
          </cell>
          <cell r="D847" t="str">
            <v>Un</v>
          </cell>
          <cell r="E847">
            <v>554364</v>
          </cell>
          <cell r="F847">
            <v>732276.03852000006</v>
          </cell>
        </row>
        <row r="848">
          <cell r="B848" t="str">
            <v>N-21</v>
          </cell>
          <cell r="C848" t="str">
            <v>Niple Bridado L=1,00 m 100 mm (4")</v>
          </cell>
          <cell r="D848" t="str">
            <v>Un</v>
          </cell>
          <cell r="E848">
            <v>751680</v>
          </cell>
          <cell r="F848">
            <v>992916.66240000003</v>
          </cell>
        </row>
        <row r="849">
          <cell r="B849" t="str">
            <v>N-22</v>
          </cell>
          <cell r="C849" t="str">
            <v>Niple Bridado L=1,15 m 100 mm (4")</v>
          </cell>
          <cell r="D849" t="str">
            <v>Un</v>
          </cell>
          <cell r="E849">
            <v>681384</v>
          </cell>
          <cell r="F849">
            <v>900060.56712000002</v>
          </cell>
        </row>
        <row r="850">
          <cell r="B850" t="str">
            <v>N-23</v>
          </cell>
          <cell r="C850" t="str">
            <v>Niple Bridado L=1,50 m 100 mm (4")</v>
          </cell>
          <cell r="D850" t="str">
            <v>Un</v>
          </cell>
          <cell r="E850">
            <v>1033560</v>
          </cell>
          <cell r="F850">
            <v>1365260.4108</v>
          </cell>
        </row>
        <row r="851">
          <cell r="B851" t="str">
            <v>N-24</v>
          </cell>
          <cell r="C851" t="str">
            <v>Niple Bridado L=2,00m 100 mm (4")</v>
          </cell>
          <cell r="D851" t="str">
            <v>Un</v>
          </cell>
          <cell r="E851">
            <v>1315440</v>
          </cell>
          <cell r="F851">
            <v>1737604.1592000001</v>
          </cell>
        </row>
        <row r="852">
          <cell r="B852" t="str">
            <v>N-25</v>
          </cell>
          <cell r="C852" t="str">
            <v>Niple Bridado L=2,50m 100 mm (4")</v>
          </cell>
          <cell r="D852" t="str">
            <v>Un</v>
          </cell>
          <cell r="E852">
            <v>1628640</v>
          </cell>
          <cell r="F852">
            <v>2151319.4352000002</v>
          </cell>
        </row>
        <row r="853">
          <cell r="B853" t="str">
            <v>N-26</v>
          </cell>
          <cell r="C853" t="str">
            <v>Niple Bridado L=2,77 m 110 mm (4")</v>
          </cell>
          <cell r="D853" t="str">
            <v>Un</v>
          </cell>
          <cell r="E853">
            <v>1425547</v>
          </cell>
          <cell r="F853">
            <v>1883047.79871</v>
          </cell>
        </row>
        <row r="854">
          <cell r="B854" t="str">
            <v>N-27</v>
          </cell>
          <cell r="C854" t="str">
            <v>Niple Bridado L=4,20 m 100 mm (4")</v>
          </cell>
          <cell r="D854" t="str">
            <v>Un</v>
          </cell>
          <cell r="E854">
            <v>2555712</v>
          </cell>
          <cell r="F854">
            <v>3375916.6521600001</v>
          </cell>
        </row>
        <row r="855">
          <cell r="B855" t="str">
            <v>N-28</v>
          </cell>
          <cell r="C855" t="str">
            <v>Niple Bridado L=0,51 m 150 mm (6")</v>
          </cell>
          <cell r="D855" t="str">
            <v>Un</v>
          </cell>
          <cell r="E855">
            <v>777676</v>
          </cell>
          <cell r="F855">
            <v>1027255.55868</v>
          </cell>
        </row>
        <row r="856">
          <cell r="B856" t="str">
            <v>N-29</v>
          </cell>
          <cell r="C856" t="str">
            <v>Niple Bridado L=0,63 m 150 mm (6")</v>
          </cell>
          <cell r="D856" t="str">
            <v>Un</v>
          </cell>
          <cell r="E856">
            <v>901703</v>
          </cell>
          <cell r="F856">
            <v>1191086.5437900003</v>
          </cell>
        </row>
        <row r="857">
          <cell r="B857" t="str">
            <v>N-30</v>
          </cell>
          <cell r="C857" t="str">
            <v>Niple Bridado L=0,77 m 150 mm (6")</v>
          </cell>
          <cell r="D857" t="str">
            <v>Un</v>
          </cell>
          <cell r="E857">
            <v>852623</v>
          </cell>
          <cell r="F857">
            <v>1126255.2993900001</v>
          </cell>
        </row>
        <row r="858">
          <cell r="B858" t="str">
            <v>N-31</v>
          </cell>
          <cell r="C858" t="str">
            <v>Niple Bridado L=1,00 m 150 mm (6")</v>
          </cell>
          <cell r="D858" t="str">
            <v>Un</v>
          </cell>
          <cell r="E858">
            <v>1284120</v>
          </cell>
          <cell r="F858">
            <v>1696232.6316</v>
          </cell>
        </row>
        <row r="859">
          <cell r="B859" t="str">
            <v>N-32</v>
          </cell>
          <cell r="C859" t="str">
            <v>Niple Bridado L=1,50 m 150 mm (6")</v>
          </cell>
          <cell r="D859" t="str">
            <v>Un</v>
          </cell>
          <cell r="E859">
            <v>1800900</v>
          </cell>
          <cell r="F859">
            <v>2378862.8369999998</v>
          </cell>
        </row>
        <row r="860">
          <cell r="B860" t="str">
            <v>N-33</v>
          </cell>
          <cell r="C860" t="str">
            <v>Niple Bridado L=1,53 m 150 mm (6")</v>
          </cell>
          <cell r="D860" t="str">
            <v>Un</v>
          </cell>
          <cell r="E860">
            <v>1492665</v>
          </cell>
          <cell r="F860">
            <v>1971705.9784500001</v>
          </cell>
        </row>
        <row r="861">
          <cell r="B861" t="str">
            <v>N-34</v>
          </cell>
          <cell r="C861" t="str">
            <v>Niple Bridado L=0,65 m 150 mm (6")</v>
          </cell>
          <cell r="D861" t="str">
            <v>Un</v>
          </cell>
          <cell r="E861">
            <v>922374</v>
          </cell>
          <cell r="F861">
            <v>1218391.4878199999</v>
          </cell>
        </row>
        <row r="862">
          <cell r="B862" t="str">
            <v>N-35</v>
          </cell>
          <cell r="C862" t="str">
            <v>Niple Bridado L=0,75 m 150 mm (6")</v>
          </cell>
          <cell r="D862" t="str">
            <v>Un</v>
          </cell>
          <cell r="E862">
            <v>1025730</v>
          </cell>
          <cell r="F862">
            <v>1354917.5289</v>
          </cell>
        </row>
        <row r="863">
          <cell r="B863" t="str">
            <v>N-36</v>
          </cell>
          <cell r="C863" t="str">
            <v>Niple Bridado L=0,50 m 150 mm (6")</v>
          </cell>
          <cell r="D863" t="str">
            <v>Un</v>
          </cell>
          <cell r="E863">
            <v>767340</v>
          </cell>
          <cell r="F863">
            <v>1013602.4262</v>
          </cell>
        </row>
        <row r="864">
          <cell r="B864" t="str">
            <v>N-37</v>
          </cell>
          <cell r="C864" t="str">
            <v>Niple Bridado L=0,45 m 150 mm (6")</v>
          </cell>
          <cell r="D864" t="str">
            <v>Un</v>
          </cell>
          <cell r="E864">
            <v>715662</v>
          </cell>
          <cell r="F864">
            <v>945339.40565999993</v>
          </cell>
        </row>
        <row r="865">
          <cell r="B865" t="str">
            <v>N-38</v>
          </cell>
          <cell r="C865" t="str">
            <v>Niple Bridado L=2,26 m 150 mm (6")</v>
          </cell>
          <cell r="D865" t="str">
            <v>Un</v>
          </cell>
          <cell r="E865">
            <v>2586405.6</v>
          </cell>
          <cell r="F865">
            <v>3416460.7492080005</v>
          </cell>
        </row>
        <row r="866">
          <cell r="B866" t="str">
            <v>N-39</v>
          </cell>
          <cell r="C866" t="str">
            <v>Niple Bridado L=3,60 m 150 mm (6")</v>
          </cell>
          <cell r="D866" t="str">
            <v>Un</v>
          </cell>
          <cell r="E866">
            <v>3971376</v>
          </cell>
          <cell r="F866">
            <v>5245909.6996799996</v>
          </cell>
        </row>
        <row r="867">
          <cell r="B867" t="str">
            <v>N-40</v>
          </cell>
          <cell r="C867" t="str">
            <v>Niple Bridado L=0,60 m 200 mm (8")</v>
          </cell>
          <cell r="D867" t="str">
            <v>Un</v>
          </cell>
          <cell r="E867">
            <v>1143180</v>
          </cell>
          <cell r="F867">
            <v>1510060.7574</v>
          </cell>
        </row>
        <row r="868">
          <cell r="B868" t="str">
            <v>N-41</v>
          </cell>
          <cell r="C868" t="str">
            <v>Niple Bridado L=1,00 m 200 mm (8")</v>
          </cell>
          <cell r="D868" t="str">
            <v>Un</v>
          </cell>
          <cell r="E868">
            <v>1675620</v>
          </cell>
          <cell r="F868">
            <v>2213376.7266000002</v>
          </cell>
        </row>
        <row r="869">
          <cell r="B869" t="str">
            <v>N-42</v>
          </cell>
          <cell r="C869" t="str">
            <v>Niple Bridado L=1,50 m 200 mm (8")</v>
          </cell>
          <cell r="D869" t="str">
            <v>Un</v>
          </cell>
          <cell r="E869">
            <v>2341170</v>
          </cell>
          <cell r="F869">
            <v>3092521.6880999999</v>
          </cell>
        </row>
        <row r="870">
          <cell r="B870" t="str">
            <v>N-43</v>
          </cell>
          <cell r="C870" t="str">
            <v>Niple Bridado L=0,40 m 200 mm (8")</v>
          </cell>
          <cell r="D870" t="str">
            <v>Un</v>
          </cell>
          <cell r="E870">
            <v>876960</v>
          </cell>
          <cell r="F870">
            <v>1158402.7727999999</v>
          </cell>
        </row>
        <row r="871">
          <cell r="B871" t="str">
            <v>N-44</v>
          </cell>
          <cell r="C871" t="str">
            <v>Niple Bridado L=0,75 m 200 mm (8")</v>
          </cell>
          <cell r="D871" t="str">
            <v>Un</v>
          </cell>
          <cell r="E871">
            <v>1342845</v>
          </cell>
          <cell r="F871">
            <v>1773804.2458500001</v>
          </cell>
        </row>
        <row r="872">
          <cell r="B872" t="str">
            <v>N-45</v>
          </cell>
          <cell r="C872" t="str">
            <v>Niple Bridado L=1,50 m 200 mm (8")</v>
          </cell>
          <cell r="D872" t="str">
            <v>Un</v>
          </cell>
          <cell r="E872">
            <v>2341170</v>
          </cell>
          <cell r="F872">
            <v>3092521.6880999999</v>
          </cell>
        </row>
        <row r="873">
          <cell r="B873" t="str">
            <v>N-46</v>
          </cell>
          <cell r="C873" t="str">
            <v>Niple Bridado L=3,00 m 200 mm (8")</v>
          </cell>
          <cell r="D873" t="str">
            <v>Un</v>
          </cell>
          <cell r="E873">
            <v>4337820</v>
          </cell>
          <cell r="F873">
            <v>5729956.5725999996</v>
          </cell>
        </row>
        <row r="874">
          <cell r="B874" t="str">
            <v>N-47</v>
          </cell>
          <cell r="C874" t="str">
            <v>Niple Bridado L=0,35 m 250 mm (10")</v>
          </cell>
          <cell r="F874">
            <v>0</v>
          </cell>
        </row>
        <row r="875">
          <cell r="B875" t="str">
            <v>N-48</v>
          </cell>
          <cell r="C875" t="str">
            <v>Niple Bridado L=0,80 m 250 mm (10")</v>
          </cell>
          <cell r="F875">
            <v>0</v>
          </cell>
        </row>
        <row r="876">
          <cell r="B876" t="str">
            <v>N-49</v>
          </cell>
          <cell r="C876" t="str">
            <v>Niple Bridado L=0,75 m 250 mm (10")</v>
          </cell>
          <cell r="D876" t="str">
            <v>Un</v>
          </cell>
          <cell r="E876">
            <v>1808730</v>
          </cell>
          <cell r="F876">
            <v>2389205.7189000002</v>
          </cell>
        </row>
        <row r="877">
          <cell r="B877" t="str">
            <v>N-50</v>
          </cell>
          <cell r="C877" t="str">
            <v>Niple Bridado L=1,27 m 250 mm (10")</v>
          </cell>
          <cell r="D877" t="str">
            <v>Un</v>
          </cell>
          <cell r="E877">
            <v>2230193</v>
          </cell>
          <cell r="F877">
            <v>2945928.8394899997</v>
          </cell>
        </row>
        <row r="878">
          <cell r="B878" t="str">
            <v>N-51</v>
          </cell>
          <cell r="C878" t="str">
            <v>Niple Bridado L=2,54 m 250 mm (10")</v>
          </cell>
          <cell r="D878" t="str">
            <v>Un</v>
          </cell>
          <cell r="E878">
            <v>4077586</v>
          </cell>
          <cell r="F878">
            <v>5386205.6749799997</v>
          </cell>
        </row>
        <row r="879">
          <cell r="B879" t="str">
            <v>N-52</v>
          </cell>
          <cell r="C879" t="str">
            <v>Niple Bridado L=3,00 m 250 mm (10")</v>
          </cell>
          <cell r="D879" t="str">
            <v>Un</v>
          </cell>
          <cell r="E879">
            <v>4746720</v>
          </cell>
          <cell r="F879">
            <v>6270084.8496000003</v>
          </cell>
        </row>
        <row r="880">
          <cell r="B880" t="str">
            <v>N-53</v>
          </cell>
          <cell r="C880" t="str">
            <v>Niple Bridado L=0,50 m 250 mm (10")</v>
          </cell>
          <cell r="D880" t="str">
            <v>Un</v>
          </cell>
          <cell r="E880">
            <v>1110120</v>
          </cell>
          <cell r="F880">
            <v>1466390.8115999999</v>
          </cell>
        </row>
        <row r="881">
          <cell r="B881" t="str">
            <v>N-54</v>
          </cell>
          <cell r="C881" t="str">
            <v>Niple Bridado L=0,63 m 250 mm (10")</v>
          </cell>
          <cell r="D881" t="str">
            <v>Un</v>
          </cell>
          <cell r="E881">
            <v>1594501</v>
          </cell>
          <cell r="F881">
            <v>2106224.2059300002</v>
          </cell>
        </row>
        <row r="882">
          <cell r="B882" t="str">
            <v>N-55</v>
          </cell>
          <cell r="C882" t="str">
            <v>Niple Bridado L=1,50 m 250 mm (10")</v>
          </cell>
          <cell r="D882" t="str">
            <v>Un</v>
          </cell>
          <cell r="E882">
            <v>3147660</v>
          </cell>
          <cell r="F882">
            <v>4157838.5238000001</v>
          </cell>
        </row>
        <row r="883">
          <cell r="B883" t="str">
            <v>N-56</v>
          </cell>
          <cell r="C883" t="str">
            <v>Niple Bridado L=0,75 m 300 mm (12")</v>
          </cell>
          <cell r="D883" t="str">
            <v>Un</v>
          </cell>
          <cell r="E883">
            <v>2466450</v>
          </cell>
          <cell r="F883">
            <v>3258007.7985</v>
          </cell>
        </row>
        <row r="884">
          <cell r="B884" t="str">
            <v>N-57</v>
          </cell>
          <cell r="C884" t="str">
            <v>Niple Bridado L=1,5 m 300 mm (12")</v>
          </cell>
          <cell r="D884" t="str">
            <v>Un</v>
          </cell>
          <cell r="E884">
            <v>4275180</v>
          </cell>
          <cell r="F884">
            <v>5647213.5174000002</v>
          </cell>
        </row>
        <row r="885">
          <cell r="B885" t="str">
            <v>N-58</v>
          </cell>
          <cell r="C885" t="str">
            <v>Niple Bridado L=0.50 m 400 mm (16")</v>
          </cell>
          <cell r="D885" t="str">
            <v>Un</v>
          </cell>
          <cell r="E885">
            <v>2959740</v>
          </cell>
          <cell r="F885">
            <v>3909609.3582000001</v>
          </cell>
        </row>
        <row r="886">
          <cell r="B886" t="str">
            <v>N-59</v>
          </cell>
          <cell r="C886" t="str">
            <v>Niple Bridado L=2,60 m 400 mm (16")</v>
          </cell>
          <cell r="D886" t="str">
            <v>Un</v>
          </cell>
          <cell r="E886">
            <v>10918152</v>
          </cell>
          <cell r="F886">
            <v>14422114.521360001</v>
          </cell>
        </row>
        <row r="887">
          <cell r="B887" t="str">
            <v>N-60</v>
          </cell>
          <cell r="C887" t="str">
            <v>Niple Bridado L=0.40 m 450 mm (18")</v>
          </cell>
          <cell r="D887" t="str">
            <v>Un</v>
          </cell>
          <cell r="E887">
            <v>2981664</v>
          </cell>
          <cell r="F887">
            <v>3938569.4275200004</v>
          </cell>
        </row>
        <row r="888">
          <cell r="B888" t="str">
            <v>N-61</v>
          </cell>
          <cell r="C888" t="str">
            <v>Niple Brida-Extremo liso L= 0,67 50 mm (2")</v>
          </cell>
          <cell r="D888" t="str">
            <v>Un</v>
          </cell>
          <cell r="E888">
            <v>193871</v>
          </cell>
          <cell r="F888">
            <v>256090.02003000001</v>
          </cell>
        </row>
        <row r="889">
          <cell r="B889" t="str">
            <v>N-62</v>
          </cell>
          <cell r="C889" t="str">
            <v>Niple Brida-Extremo liso L=0,94 m 50 mm (2")</v>
          </cell>
          <cell r="D889" t="str">
            <v>Un</v>
          </cell>
          <cell r="E889">
            <v>206202</v>
          </cell>
          <cell r="F889">
            <v>272378.40786000004</v>
          </cell>
        </row>
        <row r="890">
          <cell r="B890" t="str">
            <v>N-63</v>
          </cell>
          <cell r="C890" t="str">
            <v>Niple Brida-Extremo liso L= 0,67 75 mm (3")</v>
          </cell>
          <cell r="D890" t="str">
            <v>Un</v>
          </cell>
          <cell r="E890">
            <v>345929</v>
          </cell>
          <cell r="F890">
            <v>456947.99397000001</v>
          </cell>
        </row>
        <row r="891">
          <cell r="B891" t="str">
            <v>N-64</v>
          </cell>
          <cell r="C891" t="str">
            <v>Niple Brida-Extremo liso L= 1,73 75 mm (3")</v>
          </cell>
          <cell r="D891" t="str">
            <v>Un</v>
          </cell>
          <cell r="E891">
            <v>647060</v>
          </cell>
          <cell r="F891">
            <v>854720.96580000001</v>
          </cell>
        </row>
        <row r="892">
          <cell r="B892" t="str">
            <v>N-65</v>
          </cell>
          <cell r="C892" t="str">
            <v>Niple Brida-Extremo liso L= 0,25 100 mm (4")</v>
          </cell>
          <cell r="D892" t="str">
            <v>Un</v>
          </cell>
          <cell r="E892">
            <v>234900</v>
          </cell>
          <cell r="F892">
            <v>310286.45699999999</v>
          </cell>
        </row>
        <row r="893">
          <cell r="B893" t="str">
            <v>N-66</v>
          </cell>
          <cell r="C893" t="str">
            <v>Niple Brida-Extremo liso L= 0,30 100 mm (4")</v>
          </cell>
          <cell r="D893" t="str">
            <v>Un</v>
          </cell>
          <cell r="E893">
            <v>185832</v>
          </cell>
          <cell r="F893">
            <v>245471.06376000002</v>
          </cell>
        </row>
        <row r="894">
          <cell r="B894" t="str">
            <v>N-67</v>
          </cell>
          <cell r="C894" t="str">
            <v>Niple Brida-Extremo liso L=2,77 m 110 mm (4")</v>
          </cell>
          <cell r="D894" t="str">
            <v>Un</v>
          </cell>
          <cell r="E894">
            <v>1348987</v>
          </cell>
          <cell r="F894">
            <v>1781917.3979100001</v>
          </cell>
        </row>
        <row r="895">
          <cell r="B895" t="str">
            <v>N-68</v>
          </cell>
          <cell r="C895" t="str">
            <v>Niple Brida-Extremo liso L= 0,25 150 mm (6")</v>
          </cell>
          <cell r="D895" t="str">
            <v>Un</v>
          </cell>
          <cell r="E895">
            <v>383670</v>
          </cell>
          <cell r="F895">
            <v>506801.21309999999</v>
          </cell>
        </row>
        <row r="896">
          <cell r="B896" t="str">
            <v>N-69</v>
          </cell>
          <cell r="C896" t="str">
            <v>Niple Brida-Extremo liso L= 0,30 150 mm (6")</v>
          </cell>
          <cell r="D896" t="str">
            <v>Un</v>
          </cell>
          <cell r="E896">
            <v>337064</v>
          </cell>
          <cell r="F896">
            <v>445237.94952000002</v>
          </cell>
        </row>
        <row r="897">
          <cell r="B897" t="str">
            <v>N-70</v>
          </cell>
          <cell r="C897" t="str">
            <v>Niple Brida-Extremo liso L= 0,40 250 mm (10")</v>
          </cell>
          <cell r="D897" t="str">
            <v>Un</v>
          </cell>
          <cell r="E897">
            <v>948996</v>
          </cell>
          <cell r="F897">
            <v>1253557.2862800001</v>
          </cell>
        </row>
        <row r="898">
          <cell r="B898" t="str">
            <v>N-71</v>
          </cell>
          <cell r="C898" t="str">
            <v>Niple Brida-Extremo liso L= 0,30 250 mm (10")</v>
          </cell>
          <cell r="D898" t="str">
            <v>Un</v>
          </cell>
          <cell r="E898">
            <v>770472</v>
          </cell>
          <cell r="F898">
            <v>1017739.57896</v>
          </cell>
        </row>
        <row r="899">
          <cell r="B899" t="str">
            <v>N-72</v>
          </cell>
          <cell r="C899" t="str">
            <v>Niple Brida-Extremo liso L= 0,30 350 mm (12")</v>
          </cell>
          <cell r="D899" t="str">
            <v>Un</v>
          </cell>
          <cell r="E899">
            <v>1412532</v>
          </cell>
          <cell r="F899">
            <v>1865855.8947600001</v>
          </cell>
        </row>
        <row r="900">
          <cell r="B900" t="str">
            <v>N-73</v>
          </cell>
          <cell r="C900" t="str">
            <v>Niple Brida-Extremo liso L= 0,40 400 mm (16")</v>
          </cell>
          <cell r="D900" t="str">
            <v>Un</v>
          </cell>
          <cell r="E900">
            <v>2048328</v>
          </cell>
          <cell r="F900">
            <v>2705697.9050400001</v>
          </cell>
        </row>
        <row r="901">
          <cell r="B901" t="str">
            <v>N-74</v>
          </cell>
          <cell r="C901" t="str">
            <v xml:space="preserve">Niple doble rosca HG d= 2 1/2" L= 0,20 m </v>
          </cell>
          <cell r="D901" t="str">
            <v>Un</v>
          </cell>
          <cell r="E901">
            <v>3626</v>
          </cell>
          <cell r="F901">
            <v>4789.69218</v>
          </cell>
        </row>
        <row r="902">
          <cell r="B902" t="str">
            <v>N-75</v>
          </cell>
          <cell r="C902" t="str">
            <v>Niple Roscado HG d=4" L=0.20 m</v>
          </cell>
          <cell r="D902" t="str">
            <v>Un</v>
          </cell>
          <cell r="E902">
            <v>12000</v>
          </cell>
          <cell r="F902">
            <v>15851.16</v>
          </cell>
        </row>
        <row r="903">
          <cell r="B903" t="str">
            <v>N-76</v>
          </cell>
          <cell r="C903" t="str">
            <v>Niple Roscado HG d=4" L=0.50 m</v>
          </cell>
          <cell r="D903" t="str">
            <v>Un</v>
          </cell>
          <cell r="E903">
            <v>30000</v>
          </cell>
          <cell r="F903">
            <v>39627.9</v>
          </cell>
        </row>
        <row r="904">
          <cell r="B904" t="str">
            <v>N-77</v>
          </cell>
          <cell r="C904" t="str">
            <v>Niple Roscado HG d=4" L=0.60 m</v>
          </cell>
          <cell r="D904" t="str">
            <v>Un</v>
          </cell>
          <cell r="E904">
            <v>36000</v>
          </cell>
          <cell r="F904">
            <v>47553.48</v>
          </cell>
        </row>
        <row r="905">
          <cell r="B905" t="str">
            <v>N-78</v>
          </cell>
          <cell r="C905" t="str">
            <v>Niple Bridado L=0,25 m 110 mm (4")</v>
          </cell>
          <cell r="D905" t="str">
            <v>Un</v>
          </cell>
          <cell r="E905">
            <v>263367</v>
          </cell>
          <cell r="F905">
            <v>347889.37131000002</v>
          </cell>
        </row>
        <row r="906">
          <cell r="B906" t="str">
            <v>N-79</v>
          </cell>
          <cell r="C906" t="str">
            <v>Niple Brida Extremo Liso L=0,50 m 110 mm (4")</v>
          </cell>
          <cell r="D906" t="str">
            <v>Un</v>
          </cell>
          <cell r="E906">
            <v>306240</v>
          </cell>
          <cell r="F906">
            <v>404521.60320000001</v>
          </cell>
        </row>
        <row r="907">
          <cell r="B907" t="str">
            <v>N-80</v>
          </cell>
          <cell r="C907" t="str">
            <v>Niple Brida Extremo Liso L=0,50 m 150 mm (6")</v>
          </cell>
          <cell r="D907" t="str">
            <v>Un</v>
          </cell>
          <cell r="E907">
            <v>523160</v>
          </cell>
          <cell r="F907">
            <v>691057.73880000005</v>
          </cell>
        </row>
        <row r="908">
          <cell r="B908" t="str">
            <v>N-81</v>
          </cell>
          <cell r="C908" t="str">
            <v>Niple B x B Ø 6" ; L= 0.75m</v>
          </cell>
          <cell r="D908" t="str">
            <v>Un</v>
          </cell>
          <cell r="E908">
            <v>509000</v>
          </cell>
          <cell r="F908">
            <v>672353.37</v>
          </cell>
        </row>
        <row r="909">
          <cell r="B909" t="str">
            <v>N-82</v>
          </cell>
          <cell r="C909" t="str">
            <v>Niple EL x EL Ø 8" ; L= 1.6m</v>
          </cell>
          <cell r="D909" t="str">
            <v>Un</v>
          </cell>
          <cell r="E909">
            <v>1263000</v>
          </cell>
          <cell r="F909">
            <v>1668334.59</v>
          </cell>
        </row>
        <row r="910">
          <cell r="B910" t="str">
            <v>N-83</v>
          </cell>
          <cell r="C910" t="str">
            <v>Niple Ø 10"  B x B;L= 0.35m</v>
          </cell>
          <cell r="D910" t="str">
            <v>Un</v>
          </cell>
          <cell r="E910">
            <v>704800</v>
          </cell>
          <cell r="F910">
            <v>930991.46400000004</v>
          </cell>
        </row>
        <row r="911">
          <cell r="B911" t="str">
            <v>N-84</v>
          </cell>
          <cell r="C911" t="str">
            <v>Niple Ø 10"  B x B;L= 0.80m</v>
          </cell>
          <cell r="D911" t="str">
            <v>Un</v>
          </cell>
          <cell r="E911">
            <v>1044500</v>
          </cell>
          <cell r="F911">
            <v>1379711.385</v>
          </cell>
        </row>
        <row r="912">
          <cell r="B912" t="str">
            <v>N-85</v>
          </cell>
          <cell r="C912" t="str">
            <v>Niple B x B Ø10";L= 0.5m</v>
          </cell>
          <cell r="D912" t="str">
            <v>Un</v>
          </cell>
          <cell r="E912">
            <v>818000</v>
          </cell>
          <cell r="F912">
            <v>1080520.74</v>
          </cell>
        </row>
        <row r="913">
          <cell r="B913" t="str">
            <v>N-86</v>
          </cell>
          <cell r="C913" t="str">
            <v>Niple EL X B Ø 10";L= 0.3</v>
          </cell>
          <cell r="D913" t="str">
            <v>Un</v>
          </cell>
          <cell r="E913">
            <v>800000</v>
          </cell>
          <cell r="F913">
            <v>1056744</v>
          </cell>
        </row>
        <row r="914">
          <cell r="B914" t="str">
            <v>N-87</v>
          </cell>
          <cell r="C914" t="str">
            <v>Niple B x L en HD ø 10" L = 1.5m</v>
          </cell>
          <cell r="D914" t="str">
            <v>Un</v>
          </cell>
          <cell r="E914">
            <v>1573000</v>
          </cell>
          <cell r="F914">
            <v>2077822.89</v>
          </cell>
        </row>
        <row r="915">
          <cell r="B915" t="str">
            <v>N-88</v>
          </cell>
          <cell r="C915" t="str">
            <v>Niple B x L en HD ø 10" L = 1.6m</v>
          </cell>
          <cell r="D915" t="str">
            <v>Un</v>
          </cell>
          <cell r="E915">
            <v>1648000</v>
          </cell>
          <cell r="F915">
            <v>2176892.64</v>
          </cell>
        </row>
        <row r="916">
          <cell r="B916" t="str">
            <v>N-89</v>
          </cell>
          <cell r="C916" t="str">
            <v>Niple B x B en HD ø 10" L = 1m + Salida para ventosa ø 1"</v>
          </cell>
          <cell r="D916" t="str">
            <v>Un</v>
          </cell>
          <cell r="E916">
            <v>1195000</v>
          </cell>
          <cell r="F916">
            <v>1578511.35</v>
          </cell>
        </row>
        <row r="917">
          <cell r="B917" t="str">
            <v>N-90</v>
          </cell>
          <cell r="C917" t="str">
            <v>Niple EL x B Ø 12" ; L= 0.5m</v>
          </cell>
          <cell r="D917" t="str">
            <v>Un</v>
          </cell>
          <cell r="E917">
            <v>1560000</v>
          </cell>
          <cell r="F917">
            <v>2060650.8</v>
          </cell>
        </row>
        <row r="918">
          <cell r="B918" t="str">
            <v>N-91</v>
          </cell>
          <cell r="C918" t="str">
            <v>Niple B x B HD ø 14" L = 0.5m</v>
          </cell>
          <cell r="D918" t="str">
            <v>Un</v>
          </cell>
          <cell r="E918">
            <v>1384000</v>
          </cell>
          <cell r="F918">
            <v>1828167.12</v>
          </cell>
        </row>
        <row r="919">
          <cell r="B919" t="str">
            <v>N-92</v>
          </cell>
          <cell r="C919" t="str">
            <v>Niple B x L en HD ø 14" L = 1.5m</v>
          </cell>
          <cell r="D919" t="str">
            <v>Un</v>
          </cell>
          <cell r="E919">
            <v>2700000</v>
          </cell>
          <cell r="F919">
            <v>3566511</v>
          </cell>
        </row>
        <row r="920">
          <cell r="B920" t="str">
            <v>N-93</v>
          </cell>
          <cell r="C920" t="str">
            <v>Niple B x L en HD ø 14" L = 1.6m</v>
          </cell>
          <cell r="D920" t="str">
            <v>Un</v>
          </cell>
          <cell r="E920">
            <v>2831000</v>
          </cell>
          <cell r="F920">
            <v>3739552.83</v>
          </cell>
        </row>
        <row r="921">
          <cell r="B921" t="str">
            <v>N-94</v>
          </cell>
          <cell r="C921" t="str">
            <v>Niple B x B en HD ø 14" L = 1m + Salida para ventosa ø 1".</v>
          </cell>
          <cell r="D921" t="str">
            <v>Un</v>
          </cell>
          <cell r="E921">
            <v>2042000</v>
          </cell>
          <cell r="F921">
            <v>2697339.06</v>
          </cell>
        </row>
        <row r="922">
          <cell r="B922" t="str">
            <v>N-95</v>
          </cell>
          <cell r="C922" t="str">
            <v>Niple EL x B Ø 16" ; L= 0.6m.</v>
          </cell>
          <cell r="D922" t="str">
            <v>Un</v>
          </cell>
          <cell r="E922">
            <v>1969200</v>
          </cell>
          <cell r="F922">
            <v>2601175.3560000001</v>
          </cell>
        </row>
        <row r="923">
          <cell r="B923" t="str">
            <v>N-96</v>
          </cell>
          <cell r="C923" t="str">
            <v>Niple EL x B Ø 16" ; L= 1m.</v>
          </cell>
          <cell r="D923" t="str">
            <v>Un</v>
          </cell>
          <cell r="E923">
            <v>1969200</v>
          </cell>
          <cell r="F923">
            <v>2601175.3560000001</v>
          </cell>
        </row>
        <row r="924">
          <cell r="B924" t="str">
            <v>N-97</v>
          </cell>
          <cell r="C924" t="str">
            <v>Niple EL x B Ø 16" ; L= 0.5m</v>
          </cell>
          <cell r="D924" t="str">
            <v>Un</v>
          </cell>
          <cell r="E924">
            <v>1806400</v>
          </cell>
          <cell r="F924">
            <v>2386127.952</v>
          </cell>
        </row>
        <row r="925">
          <cell r="B925" t="str">
            <v>N-98</v>
          </cell>
          <cell r="C925" t="str">
            <v>Niple EL x EL Ø 16" ; L= 1.2m</v>
          </cell>
          <cell r="D925" t="str">
            <v>Un</v>
          </cell>
          <cell r="E925">
            <v>2946000</v>
          </cell>
          <cell r="F925">
            <v>3891459.78</v>
          </cell>
        </row>
        <row r="926">
          <cell r="B926" t="str">
            <v>N-99</v>
          </cell>
          <cell r="C926" t="str">
            <v>Niple B x B HD ø 10" L = 0.5m</v>
          </cell>
          <cell r="D926" t="str">
            <v>Un</v>
          </cell>
          <cell r="E926">
            <v>818000</v>
          </cell>
          <cell r="F926">
            <v>1080520.74</v>
          </cell>
        </row>
        <row r="927">
          <cell r="B927" t="str">
            <v>N-100</v>
          </cell>
          <cell r="C927" t="str">
            <v>Niple Bridado L=0,65 m 75 mm (4")</v>
          </cell>
          <cell r="D927" t="str">
            <v>un</v>
          </cell>
          <cell r="E927">
            <v>307000</v>
          </cell>
          <cell r="F927">
            <v>405525.51</v>
          </cell>
        </row>
        <row r="928">
          <cell r="B928" t="str">
            <v>N-101</v>
          </cell>
          <cell r="C928" t="str">
            <v>Niple Bridado L=1.05 m 75 mm (4")</v>
          </cell>
          <cell r="D928" t="str">
            <v>un</v>
          </cell>
          <cell r="E928">
            <v>320000</v>
          </cell>
          <cell r="F928">
            <v>422697.6</v>
          </cell>
        </row>
        <row r="929">
          <cell r="B929" t="str">
            <v>N-102</v>
          </cell>
          <cell r="C929" t="str">
            <v>Niple Bridado L=0,40 m 75 mm (4")</v>
          </cell>
          <cell r="D929" t="str">
            <v>un</v>
          </cell>
          <cell r="E929">
            <v>247000</v>
          </cell>
          <cell r="F929">
            <v>326269.71000000002</v>
          </cell>
        </row>
        <row r="930">
          <cell r="B930" t="str">
            <v>N-103</v>
          </cell>
          <cell r="C930" t="str">
            <v>Niple pasamuro Z=0.3 L=0.8</v>
          </cell>
          <cell r="D930" t="str">
            <v>un</v>
          </cell>
          <cell r="E930">
            <v>320000</v>
          </cell>
          <cell r="F930">
            <v>422697.6</v>
          </cell>
        </row>
        <row r="931">
          <cell r="B931">
            <v>60</v>
          </cell>
          <cell r="C931" t="str">
            <v>TEE</v>
          </cell>
          <cell r="F931">
            <v>0</v>
          </cell>
        </row>
        <row r="932">
          <cell r="B932" t="str">
            <v>TEE-1</v>
          </cell>
          <cell r="C932" t="str">
            <v>Tee Reducida HD B.B  75 mm x 50 mm (3" x 2") bridada</v>
          </cell>
          <cell r="D932" t="str">
            <v>Un</v>
          </cell>
          <cell r="E932">
            <v>175000</v>
          </cell>
          <cell r="F932">
            <v>231162.75</v>
          </cell>
        </row>
        <row r="933">
          <cell r="B933" t="str">
            <v>TEE-2</v>
          </cell>
          <cell r="C933" t="str">
            <v>Tee Reducida HD B.B  100 mm x 50 mm (4" x 2")</v>
          </cell>
          <cell r="D933" t="str">
            <v>Un</v>
          </cell>
          <cell r="E933">
            <v>330000</v>
          </cell>
          <cell r="F933">
            <v>435906.9</v>
          </cell>
        </row>
        <row r="934">
          <cell r="B934" t="str">
            <v>TEE-3</v>
          </cell>
          <cell r="C934" t="str">
            <v>Tee Reducida HD B.B  100 mm x 75 mm (4" x 3")</v>
          </cell>
          <cell r="D934" t="str">
            <v>Un</v>
          </cell>
          <cell r="E934">
            <v>294640</v>
          </cell>
          <cell r="F934">
            <v>389198.81520000001</v>
          </cell>
        </row>
        <row r="935">
          <cell r="B935" t="str">
            <v>TEE-4</v>
          </cell>
          <cell r="C935" t="str">
            <v>Tee reducida HD B.B.  150 x50 mm (6" x 2")</v>
          </cell>
          <cell r="D935" t="str">
            <v>Un</v>
          </cell>
          <cell r="E935">
            <v>411800</v>
          </cell>
          <cell r="F935">
            <v>543958.97400000005</v>
          </cell>
        </row>
        <row r="936">
          <cell r="B936" t="str">
            <v>TEE-5</v>
          </cell>
          <cell r="C936" t="str">
            <v>Tee reducida HD B.B.  150 x75 mm (6" x 3")</v>
          </cell>
          <cell r="D936" t="str">
            <v>Un</v>
          </cell>
          <cell r="E936">
            <v>423400</v>
          </cell>
          <cell r="F936">
            <v>559281.76199999999</v>
          </cell>
        </row>
        <row r="937">
          <cell r="B937" t="str">
            <v>TEE-6</v>
          </cell>
          <cell r="C937" t="str">
            <v>Tee reducida HD B.B.  150x100 mm (6" x 4")</v>
          </cell>
          <cell r="D937" t="str">
            <v>Un</v>
          </cell>
          <cell r="E937">
            <v>473280</v>
          </cell>
          <cell r="F937">
            <v>625169.75040000002</v>
          </cell>
        </row>
        <row r="938">
          <cell r="B938" t="str">
            <v>TEE-7</v>
          </cell>
          <cell r="C938" t="str">
            <v>Tee reducida HD B.B.  150x 75 mm (8" x 3")</v>
          </cell>
          <cell r="D938" t="str">
            <v>Un</v>
          </cell>
          <cell r="E938">
            <v>701800</v>
          </cell>
          <cell r="F938">
            <v>927028.674</v>
          </cell>
        </row>
        <row r="939">
          <cell r="B939" t="str">
            <v>TEE-8</v>
          </cell>
          <cell r="C939" t="str">
            <v>Tee reducida HD B.B.  150x100 mm (8" x 4")</v>
          </cell>
          <cell r="D939" t="str">
            <v>Un</v>
          </cell>
          <cell r="E939">
            <v>803880</v>
          </cell>
          <cell r="F939">
            <v>1061869.2084000001</v>
          </cell>
        </row>
        <row r="940">
          <cell r="B940" t="str">
            <v>TEE-9</v>
          </cell>
          <cell r="C940" t="str">
            <v>Tee reducida HD B.B.  250mm x 75 mm (10" x 3")</v>
          </cell>
          <cell r="D940" t="str">
            <v>Un</v>
          </cell>
          <cell r="E940">
            <v>1046320</v>
          </cell>
          <cell r="F940">
            <v>1382115.4776000001</v>
          </cell>
        </row>
        <row r="941">
          <cell r="B941" t="str">
            <v>TEE-10</v>
          </cell>
          <cell r="C941" t="str">
            <v>Tee reducida HD B.B.  250mm x 100mm (10" x 4")</v>
          </cell>
          <cell r="D941" t="str">
            <v>Un</v>
          </cell>
          <cell r="E941">
            <v>1172760</v>
          </cell>
          <cell r="F941">
            <v>1549133.8668</v>
          </cell>
        </row>
        <row r="942">
          <cell r="B942" t="str">
            <v>TEE-11</v>
          </cell>
          <cell r="C942" t="str">
            <v>Tee reducida HD B.B.  300mm x 75mm (12" x 3")</v>
          </cell>
          <cell r="D942" t="str">
            <v>Un</v>
          </cell>
          <cell r="E942">
            <v>1678520</v>
          </cell>
          <cell r="F942">
            <v>2217207.4235999999</v>
          </cell>
        </row>
        <row r="943">
          <cell r="B943" t="str">
            <v>TEE-12</v>
          </cell>
          <cell r="C943" t="str">
            <v>Tee reducida HD B.B.  300mm x 100mm (12" x 4")</v>
          </cell>
          <cell r="D943" t="str">
            <v>Un</v>
          </cell>
          <cell r="E943">
            <v>1757400</v>
          </cell>
          <cell r="F943">
            <v>2321402.3820000002</v>
          </cell>
        </row>
        <row r="944">
          <cell r="B944" t="str">
            <v>TEE-13</v>
          </cell>
          <cell r="C944" t="str">
            <v>Tee reducida HD B.B.  300mm x  300mm (12" x 2")</v>
          </cell>
          <cell r="D944" t="str">
            <v>Un</v>
          </cell>
          <cell r="E944">
            <v>1678520</v>
          </cell>
          <cell r="F944">
            <v>2217207.4235999999</v>
          </cell>
        </row>
        <row r="945">
          <cell r="B945" t="str">
            <v>TEE-14</v>
          </cell>
          <cell r="C945" t="str">
            <v>Tee reducida HD E.L.  250mm x 150mm (10" x 6")</v>
          </cell>
          <cell r="D945" t="str">
            <v>Un</v>
          </cell>
          <cell r="E945">
            <v>765600</v>
          </cell>
          <cell r="F945">
            <v>1011304.008</v>
          </cell>
        </row>
        <row r="946">
          <cell r="B946" t="str">
            <v>TEE-15</v>
          </cell>
          <cell r="C946" t="str">
            <v>Tee HD B.B.  150x150 mm (6" x 6")</v>
          </cell>
          <cell r="D946" t="str">
            <v>Un</v>
          </cell>
          <cell r="E946">
            <v>582320</v>
          </cell>
          <cell r="F946">
            <v>769203.95759999997</v>
          </cell>
        </row>
        <row r="947">
          <cell r="B947" t="str">
            <v>TEE-16</v>
          </cell>
          <cell r="C947" t="str">
            <v>Tee HD B.B.  200x200 mm (8" x 8")</v>
          </cell>
          <cell r="D947" t="str">
            <v>Un</v>
          </cell>
          <cell r="E947">
            <v>938440</v>
          </cell>
          <cell r="F947">
            <v>1239613.5492</v>
          </cell>
        </row>
        <row r="948">
          <cell r="B948" t="str">
            <v>TEE-17</v>
          </cell>
          <cell r="C948" t="str">
            <v>Tee HD B.B.  300x300 mm (12" x 12")</v>
          </cell>
          <cell r="D948" t="str">
            <v>Un</v>
          </cell>
          <cell r="E948">
            <v>2226040</v>
          </cell>
          <cell r="F948">
            <v>2940443.0172000001</v>
          </cell>
        </row>
        <row r="949">
          <cell r="B949" t="str">
            <v>TEE-18</v>
          </cell>
          <cell r="C949" t="str">
            <v>Tee HD B.B.  250x250 mm (10" x 10")</v>
          </cell>
          <cell r="D949" t="str">
            <v>Un</v>
          </cell>
          <cell r="E949">
            <v>1671560</v>
          </cell>
          <cell r="F949">
            <v>2208013.7508</v>
          </cell>
        </row>
        <row r="950">
          <cell r="B950" t="str">
            <v>TEE-19</v>
          </cell>
          <cell r="C950" t="str">
            <v>Tee HD B.B.  400x400 mm (16" x 16")</v>
          </cell>
          <cell r="D950" t="str">
            <v>Un</v>
          </cell>
          <cell r="E950">
            <v>6380000</v>
          </cell>
          <cell r="F950">
            <v>8427533.4000000004</v>
          </cell>
        </row>
        <row r="951">
          <cell r="B951" t="str">
            <v>TEE-20</v>
          </cell>
          <cell r="C951" t="str">
            <v>Tee HD 2" (50 mm x 50 mm) Extremo Liso</v>
          </cell>
          <cell r="D951" t="str">
            <v>Un</v>
          </cell>
          <cell r="E951">
            <v>55680</v>
          </cell>
          <cell r="F951">
            <v>73549.382400000002</v>
          </cell>
        </row>
        <row r="952">
          <cell r="B952" t="str">
            <v>TEE-21</v>
          </cell>
          <cell r="C952" t="str">
            <v>Tee HD 4" x 2" (150 mm x 75 mm) Extremo liso</v>
          </cell>
          <cell r="D952" t="str">
            <v>Un</v>
          </cell>
          <cell r="E952">
            <v>121800</v>
          </cell>
          <cell r="F952">
            <v>160889.274</v>
          </cell>
        </row>
        <row r="953">
          <cell r="B953" t="str">
            <v>TEE-22</v>
          </cell>
          <cell r="C953" t="str">
            <v>Tee HD 6" x 3" (150 mm x 75 mm) Extremo liso</v>
          </cell>
          <cell r="D953" t="str">
            <v>Un</v>
          </cell>
          <cell r="E953">
            <v>227359.99999999997</v>
          </cell>
          <cell r="F953">
            <v>300326.64480000001</v>
          </cell>
        </row>
        <row r="954">
          <cell r="B954" t="str">
            <v>TEE-23</v>
          </cell>
          <cell r="C954" t="str">
            <v>Tee HD 6" x 4" (150 mm x 100 mm) Extremo liso</v>
          </cell>
          <cell r="D954" t="str">
            <v>Un</v>
          </cell>
          <cell r="E954">
            <v>267960</v>
          </cell>
          <cell r="F954">
            <v>353956.40279999998</v>
          </cell>
        </row>
        <row r="955">
          <cell r="B955" t="str">
            <v>TEE-24</v>
          </cell>
          <cell r="C955" t="str">
            <v>Tee HD 6" x 6" (150 mm x 150 mm) Extremo liso</v>
          </cell>
          <cell r="D955" t="str">
            <v>Un</v>
          </cell>
          <cell r="E955">
            <v>319000</v>
          </cell>
          <cell r="F955">
            <v>421376.67</v>
          </cell>
        </row>
        <row r="956">
          <cell r="B956" t="str">
            <v>TEE-25</v>
          </cell>
          <cell r="C956" t="str">
            <v>Tee HD 8" x 3" (200 mm x 75 mm) Extremo liso</v>
          </cell>
          <cell r="D956" t="str">
            <v>Un</v>
          </cell>
          <cell r="E956">
            <v>423399.99999999994</v>
          </cell>
          <cell r="F956">
            <v>559281.76199999999</v>
          </cell>
        </row>
        <row r="957">
          <cell r="B957" t="str">
            <v>TEE-26</v>
          </cell>
          <cell r="C957" t="str">
            <v>Tee HD 8" x 4" (200 mm x 100 mm) Extremo liso</v>
          </cell>
          <cell r="D957" t="str">
            <v>Un</v>
          </cell>
          <cell r="E957">
            <v>510399.99999999994</v>
          </cell>
          <cell r="F957">
            <v>674202.67200000002</v>
          </cell>
        </row>
        <row r="958">
          <cell r="B958" t="str">
            <v>TEE-27</v>
          </cell>
          <cell r="C958" t="str">
            <v>Tee HD 8" x 6" (200 mm x 150 mm) Extremo liso</v>
          </cell>
          <cell r="D958" t="str">
            <v>Un</v>
          </cell>
          <cell r="E958">
            <v>535920</v>
          </cell>
          <cell r="F958">
            <v>707912.80559999996</v>
          </cell>
        </row>
        <row r="959">
          <cell r="B959" t="str">
            <v>TEE-28</v>
          </cell>
          <cell r="C959" t="str">
            <v>Tee HD 8" x 8 "(200 mm x 200 mm) Extremo liso</v>
          </cell>
          <cell r="D959" t="str">
            <v>Un</v>
          </cell>
          <cell r="E959">
            <v>574200</v>
          </cell>
          <cell r="F959">
            <v>758478.00600000005</v>
          </cell>
        </row>
        <row r="960">
          <cell r="B960" t="str">
            <v>TEE-29</v>
          </cell>
          <cell r="C960" t="str">
            <v>Tee HD 10" x 3" (250 mm x 75 mm) Extremo liso</v>
          </cell>
          <cell r="D960" t="str">
            <v>Un</v>
          </cell>
          <cell r="E960">
            <v>701800</v>
          </cell>
          <cell r="F960">
            <v>927028.674</v>
          </cell>
        </row>
        <row r="961">
          <cell r="B961" t="str">
            <v>TEE-30</v>
          </cell>
          <cell r="C961" t="str">
            <v>Tee HD 10" x 4" (250 mm x 100 mm) Extremo liso</v>
          </cell>
          <cell r="D961" t="str">
            <v>Un</v>
          </cell>
          <cell r="E961">
            <v>727320</v>
          </cell>
          <cell r="F961">
            <v>960738.80760000006</v>
          </cell>
        </row>
        <row r="962">
          <cell r="B962" t="str">
            <v>TEE-31</v>
          </cell>
          <cell r="C962" t="str">
            <v>Tee HD 10" x 6" (250 mm x 150 mm) Extremo liso</v>
          </cell>
          <cell r="D962" t="str">
            <v>Un</v>
          </cell>
          <cell r="E962">
            <v>765600</v>
          </cell>
          <cell r="F962">
            <v>1011304.008</v>
          </cell>
        </row>
        <row r="963">
          <cell r="B963" t="str">
            <v>TEE-32</v>
          </cell>
          <cell r="C963" t="str">
            <v>Tee HD 10" x 10" (250 mm x 250 mm) Extremo liso</v>
          </cell>
          <cell r="D963" t="str">
            <v>Un</v>
          </cell>
          <cell r="E963">
            <v>985999.99999999988</v>
          </cell>
          <cell r="F963">
            <v>1302436.98</v>
          </cell>
        </row>
        <row r="964">
          <cell r="B964" t="str">
            <v>TEE-33</v>
          </cell>
          <cell r="C964" t="str">
            <v>Tee HD 12" x 3" (300 mm x 75 mm) Extremo liso</v>
          </cell>
          <cell r="D964" t="str">
            <v>Un</v>
          </cell>
          <cell r="E964">
            <v>1020799.9999999999</v>
          </cell>
          <cell r="F964">
            <v>1348405.344</v>
          </cell>
        </row>
        <row r="965">
          <cell r="B965" t="str">
            <v>TEE-34</v>
          </cell>
          <cell r="C965" t="str">
            <v>Tee HD 12" x 4" (300 mm x 100 mm) Extremo liso</v>
          </cell>
          <cell r="D965" t="str">
            <v>Un</v>
          </cell>
          <cell r="E965">
            <v>1046319.9999999999</v>
          </cell>
          <cell r="F965">
            <v>1382115.4776000001</v>
          </cell>
        </row>
        <row r="966">
          <cell r="B966" t="str">
            <v>TEE-35</v>
          </cell>
          <cell r="C966" t="str">
            <v>Tee HD 12" x 6" (300 mm x 150 mm) Extremo liso</v>
          </cell>
          <cell r="D966" t="str">
            <v>Un</v>
          </cell>
          <cell r="E966">
            <v>1276000</v>
          </cell>
          <cell r="F966">
            <v>1685506.68</v>
          </cell>
        </row>
        <row r="967">
          <cell r="B967" t="str">
            <v>TEE-36</v>
          </cell>
          <cell r="C967" t="str">
            <v>Tee HD 12" x 10" (300 mm x 250 mm) Extremo liso</v>
          </cell>
          <cell r="D967" t="str">
            <v>Un</v>
          </cell>
          <cell r="E967">
            <v>1658800</v>
          </cell>
          <cell r="F967">
            <v>2191158.6839999999</v>
          </cell>
        </row>
        <row r="968">
          <cell r="B968" t="str">
            <v>TEE-37</v>
          </cell>
          <cell r="C968" t="str">
            <v>Tee HD 12" x 8" (300 mm x 250 mm) Extremo liso</v>
          </cell>
          <cell r="D968" t="str">
            <v>Un</v>
          </cell>
          <cell r="E968">
            <v>1403600</v>
          </cell>
          <cell r="F968">
            <v>1854057.348</v>
          </cell>
        </row>
        <row r="969">
          <cell r="B969" t="str">
            <v>TEE-38</v>
          </cell>
          <cell r="C969" t="str">
            <v>Tee HD 14" x 3" (350 mm x 75 mm) Extremo liso</v>
          </cell>
          <cell r="D969" t="str">
            <v>Un</v>
          </cell>
          <cell r="E969">
            <v>1410560</v>
          </cell>
          <cell r="F969">
            <v>1863251.0208000001</v>
          </cell>
        </row>
        <row r="970">
          <cell r="B970" t="str">
            <v>TEE-39</v>
          </cell>
          <cell r="C970" t="str">
            <v>Tee HD 18" x 6" (450 mm x 150 mm) Extremo liso</v>
          </cell>
          <cell r="D970" t="str">
            <v>Un</v>
          </cell>
          <cell r="E970">
            <v>5450840</v>
          </cell>
          <cell r="F970">
            <v>7200178.0811999999</v>
          </cell>
        </row>
        <row r="971">
          <cell r="B971" t="str">
            <v>TEE-40</v>
          </cell>
          <cell r="C971" t="str">
            <v>Tee HD 14" x 4" (350 mm x 75 mm) Extremo liso</v>
          </cell>
          <cell r="D971" t="str">
            <v>Un</v>
          </cell>
          <cell r="E971">
            <v>1862959.9999999998</v>
          </cell>
          <cell r="F971">
            <v>2460839.7527999999</v>
          </cell>
        </row>
        <row r="972">
          <cell r="B972" t="str">
            <v>TEE-41</v>
          </cell>
          <cell r="C972" t="str">
            <v>Tee HD  Junta Hidráulica 2" x 2" (50 mm x 50 mm)</v>
          </cell>
          <cell r="D972" t="str">
            <v>Un</v>
          </cell>
          <cell r="E972">
            <v>56840</v>
          </cell>
          <cell r="F972">
            <v>75081.661200000002</v>
          </cell>
        </row>
        <row r="973">
          <cell r="B973" t="str">
            <v>TEE-42</v>
          </cell>
          <cell r="C973" t="str">
            <v>Tee HD  Junta Hidráulica 3" x 2" (75 mm x 50 mm)</v>
          </cell>
          <cell r="D973" t="str">
            <v>Un</v>
          </cell>
          <cell r="E973">
            <v>71920</v>
          </cell>
          <cell r="F973">
            <v>95001.285600000003</v>
          </cell>
        </row>
        <row r="974">
          <cell r="B974" t="str">
            <v>TEE-43</v>
          </cell>
          <cell r="C974" t="str">
            <v>Tee HD  Junta Hidráulica 3" x 3" (75 mm x 75 mm)</v>
          </cell>
          <cell r="D974" t="str">
            <v>Un</v>
          </cell>
          <cell r="E974">
            <v>106720</v>
          </cell>
          <cell r="F974">
            <v>140969.6496</v>
          </cell>
        </row>
        <row r="975">
          <cell r="B975" t="str">
            <v>TEE-44</v>
          </cell>
          <cell r="C975" t="str">
            <v>Tee HD  Junta Hidráulica 4" x 2" (100 mm x 50 mm)</v>
          </cell>
          <cell r="D975" t="str">
            <v>Un</v>
          </cell>
          <cell r="E975">
            <v>99760</v>
          </cell>
          <cell r="F975">
            <v>131775.9768</v>
          </cell>
        </row>
        <row r="976">
          <cell r="B976" t="str">
            <v>TEE-45</v>
          </cell>
          <cell r="C976" t="str">
            <v>Tee HD  Junta Hidráulica 4" x 3" (100 mm x 75 mm)</v>
          </cell>
          <cell r="D976" t="str">
            <v>Un</v>
          </cell>
          <cell r="E976">
            <v>112520</v>
          </cell>
          <cell r="F976">
            <v>148631.0436</v>
          </cell>
        </row>
        <row r="977">
          <cell r="B977" t="str">
            <v>TEE-46</v>
          </cell>
          <cell r="C977" t="str">
            <v>Tee HD  Junta Hidráulica 4" x 4" (100 mm x 100 mm)</v>
          </cell>
          <cell r="D977" t="str">
            <v>Un</v>
          </cell>
          <cell r="E977">
            <v>268400</v>
          </cell>
          <cell r="F977">
            <v>354537.61200000002</v>
          </cell>
        </row>
        <row r="978">
          <cell r="B978" t="str">
            <v>TEE-47</v>
          </cell>
          <cell r="C978" t="str">
            <v>Tee HD  Junta Hidráulica 6" x 2" (150 mm x 50 mm)</v>
          </cell>
          <cell r="D978" t="str">
            <v>Un</v>
          </cell>
          <cell r="E978">
            <v>218080</v>
          </cell>
          <cell r="F978">
            <v>288068.41440000001</v>
          </cell>
        </row>
        <row r="979">
          <cell r="B979" t="str">
            <v>TEE-48</v>
          </cell>
          <cell r="C979" t="str">
            <v>Tee HD  Junta Hidráulica 6" x 3" (150 mm x 75 mm)</v>
          </cell>
          <cell r="D979" t="str">
            <v>Un</v>
          </cell>
          <cell r="E979">
            <v>238960</v>
          </cell>
          <cell r="F979">
            <v>315649.43280000001</v>
          </cell>
        </row>
        <row r="980">
          <cell r="B980" t="str">
            <v>TEE-49</v>
          </cell>
          <cell r="C980" t="str">
            <v>Tee HD Junta Hidráulica 6"x4" (150 mm x 100 mm)</v>
          </cell>
          <cell r="D980" t="str">
            <v>Un</v>
          </cell>
          <cell r="E980">
            <v>280720</v>
          </cell>
          <cell r="F980">
            <v>370811.46960000001</v>
          </cell>
        </row>
        <row r="981">
          <cell r="B981" t="str">
            <v>TEE-50</v>
          </cell>
          <cell r="C981" t="str">
            <v>Tee HD Junta Hidráulica 6"x6" (150 mm x 150 mm)</v>
          </cell>
          <cell r="D981" t="str">
            <v>Un</v>
          </cell>
          <cell r="E981">
            <v>351480</v>
          </cell>
          <cell r="F981">
            <v>464280.47639999999</v>
          </cell>
        </row>
        <row r="982">
          <cell r="B982" t="str">
            <v>TEE-51</v>
          </cell>
          <cell r="C982" t="str">
            <v>Tee HD Junta Hidráulica 8"x3" (200 mm x 75 mm)</v>
          </cell>
          <cell r="D982" t="str">
            <v>Un</v>
          </cell>
          <cell r="E982">
            <v>491840</v>
          </cell>
          <cell r="F982">
            <v>649686.21120000002</v>
          </cell>
        </row>
        <row r="983">
          <cell r="B983" t="str">
            <v>TEE-52</v>
          </cell>
          <cell r="C983" t="str">
            <v>Tee HD Junta Hidráulica 8"x4" (200 mm x 100 mm)</v>
          </cell>
          <cell r="D983" t="str">
            <v>Un</v>
          </cell>
          <cell r="E983">
            <v>561440</v>
          </cell>
          <cell r="F983">
            <v>741622.93920000002</v>
          </cell>
        </row>
        <row r="984">
          <cell r="B984" t="str">
            <v>TEE-53</v>
          </cell>
          <cell r="C984" t="str">
            <v>Tee HD Junta Hidráulica 8"x6" (200 mm x 150 mm)</v>
          </cell>
          <cell r="D984" t="str">
            <v>Un</v>
          </cell>
          <cell r="E984">
            <v>589280</v>
          </cell>
          <cell r="F984">
            <v>778397.63040000002</v>
          </cell>
        </row>
        <row r="985">
          <cell r="B985" t="str">
            <v>TEE-54</v>
          </cell>
          <cell r="C985" t="str">
            <v>Tee HD Junta Hidráulica 8"x8" (200 mm x 200 mm)</v>
          </cell>
          <cell r="D985" t="str">
            <v>Un</v>
          </cell>
          <cell r="E985">
            <v>632200</v>
          </cell>
          <cell r="F985">
            <v>835091.946</v>
          </cell>
        </row>
        <row r="986">
          <cell r="B986" t="str">
            <v>TEE-55</v>
          </cell>
          <cell r="C986" t="str">
            <v>Tee HD Junta Hidráulica 10"x3" (250 mm x 75 mm)</v>
          </cell>
          <cell r="D986" t="str">
            <v>Un</v>
          </cell>
          <cell r="E986">
            <v>772560</v>
          </cell>
          <cell r="F986">
            <v>1020497.6808</v>
          </cell>
        </row>
        <row r="987">
          <cell r="B987" t="str">
            <v>TEE-56</v>
          </cell>
          <cell r="C987" t="str">
            <v>Tee HD Junta Hidráulica 10"x4" (250 mm x 100 mm)</v>
          </cell>
          <cell r="D987" t="str">
            <v>Un</v>
          </cell>
          <cell r="E987">
            <v>800400</v>
          </cell>
          <cell r="F987">
            <v>1057272.372</v>
          </cell>
        </row>
        <row r="988">
          <cell r="B988" t="str">
            <v>TEE-57</v>
          </cell>
          <cell r="C988" t="str">
            <v>Tee HD Junta Hidráulica 10"x6" (250 mm x 150 mm)</v>
          </cell>
          <cell r="D988" t="str">
            <v>Un</v>
          </cell>
          <cell r="E988">
            <v>842160</v>
          </cell>
          <cell r="F988">
            <v>1112434.4088000001</v>
          </cell>
        </row>
        <row r="989">
          <cell r="B989" t="str">
            <v>TEE-58</v>
          </cell>
          <cell r="C989" t="str">
            <v>Tee HD Junta Hidráulica 10"x8" (250 mm x 200 mm)</v>
          </cell>
          <cell r="D989" t="str">
            <v>Un</v>
          </cell>
          <cell r="E989">
            <v>982520</v>
          </cell>
          <cell r="F989">
            <v>1297840.1436000001</v>
          </cell>
        </row>
        <row r="990">
          <cell r="B990" t="str">
            <v>TEE-59</v>
          </cell>
          <cell r="C990" t="str">
            <v>Tee HD Junta Hidráulica 10"x10" (250 mm x 250 mm)</v>
          </cell>
          <cell r="D990" t="str">
            <v>Un</v>
          </cell>
          <cell r="E990">
            <v>1245840</v>
          </cell>
          <cell r="F990">
            <v>1645667.4312</v>
          </cell>
        </row>
        <row r="991">
          <cell r="B991" t="str">
            <v>TEE-60</v>
          </cell>
          <cell r="C991" t="str">
            <v>Tee HD Junta Hidráulica 12"x3" (300 mm x 75 mm)</v>
          </cell>
          <cell r="D991" t="str">
            <v>Un</v>
          </cell>
          <cell r="E991">
            <v>1122880</v>
          </cell>
          <cell r="F991">
            <v>1483245.8784</v>
          </cell>
        </row>
        <row r="992">
          <cell r="B992" t="str">
            <v>TEE-61</v>
          </cell>
          <cell r="C992" t="str">
            <v>Tee HD Junta Hidráulica 12"x4" (300 mm x 100 mm)</v>
          </cell>
          <cell r="D992" t="str">
            <v>Un</v>
          </cell>
          <cell r="E992">
            <v>1150720</v>
          </cell>
          <cell r="F992">
            <v>1520020.5696</v>
          </cell>
        </row>
        <row r="993">
          <cell r="B993" t="str">
            <v>TEE-62</v>
          </cell>
          <cell r="C993" t="str">
            <v>Tee HD Junta Hidráulica 12"x6" (300 mm x 150 mm)</v>
          </cell>
          <cell r="D993" t="str">
            <v>Un</v>
          </cell>
          <cell r="E993">
            <v>1403600</v>
          </cell>
          <cell r="F993">
            <v>1854057.348</v>
          </cell>
        </row>
        <row r="994">
          <cell r="B994" t="str">
            <v>TEE-63</v>
          </cell>
          <cell r="C994" t="str">
            <v>Tee HD Junta Hidráulica 12"x8" (300 mm x 200 mm)</v>
          </cell>
          <cell r="D994" t="str">
            <v>Un</v>
          </cell>
          <cell r="E994">
            <v>1543960</v>
          </cell>
          <cell r="F994">
            <v>2039463.0828</v>
          </cell>
        </row>
        <row r="995">
          <cell r="B995" t="str">
            <v>TEE-64</v>
          </cell>
          <cell r="C995" t="str">
            <v>Tee HD Junta Hidráulica 12"x10" (300 mm x 250 mm)</v>
          </cell>
          <cell r="D995" t="str">
            <v>Un</v>
          </cell>
          <cell r="E995">
            <v>1824680</v>
          </cell>
          <cell r="F995">
            <v>2410274.5523999999</v>
          </cell>
        </row>
        <row r="996">
          <cell r="B996" t="str">
            <v>TEE-65</v>
          </cell>
          <cell r="C996" t="str">
            <v>Tee HD Junta Hidráulica 12"x12" (300 mm x 300 mm)</v>
          </cell>
          <cell r="D996" t="str">
            <v>Un</v>
          </cell>
          <cell r="E996">
            <v>2105400</v>
          </cell>
          <cell r="F996">
            <v>2781086.0219999999</v>
          </cell>
        </row>
        <row r="997">
          <cell r="B997" t="str">
            <v>TEE-66</v>
          </cell>
          <cell r="C997" t="str">
            <v>Tee HD Junta Hidráulica 14"x3" (350 mm x 75 mm)</v>
          </cell>
          <cell r="D997" t="str">
            <v>Un</v>
          </cell>
          <cell r="E997">
            <v>1437240</v>
          </cell>
          <cell r="F997">
            <v>1898493.4332000001</v>
          </cell>
        </row>
        <row r="998">
          <cell r="B998" t="str">
            <v>TEE-67</v>
          </cell>
          <cell r="C998" t="str">
            <v>Tee HD Junta Hidráulica 14"x4" (350 mm x 100 mm)</v>
          </cell>
          <cell r="D998" t="str">
            <v>Un</v>
          </cell>
          <cell r="E998">
            <v>1466240</v>
          </cell>
          <cell r="F998">
            <v>1936800.4032000001</v>
          </cell>
        </row>
        <row r="999">
          <cell r="B999" t="str">
            <v>TEE-68</v>
          </cell>
          <cell r="C999" t="str">
            <v>Tee HD Junta Hidráulica 14"x6" (350 mm x 150 mm)</v>
          </cell>
          <cell r="D999" t="str">
            <v>Un</v>
          </cell>
          <cell r="E999">
            <v>1537000</v>
          </cell>
          <cell r="F999">
            <v>2030269.41</v>
          </cell>
        </row>
        <row r="1000">
          <cell r="B1000" t="str">
            <v>TEE-69</v>
          </cell>
          <cell r="C1000" t="str">
            <v>Tee HD Junta Hidráulica 16"x4"  (350 mm x 100 mm)</v>
          </cell>
          <cell r="D1000" t="str">
            <v>Un</v>
          </cell>
          <cell r="E1000">
            <v>1972000</v>
          </cell>
          <cell r="F1000">
            <v>2604873.96</v>
          </cell>
        </row>
        <row r="1001">
          <cell r="B1001" t="str">
            <v>TEE-70</v>
          </cell>
          <cell r="C1001" t="str">
            <v>Tee Brida Brida 4" X 4" (100 mm x 100 mm)</v>
          </cell>
          <cell r="D1001" t="str">
            <v>Un</v>
          </cell>
          <cell r="E1001">
            <v>365000</v>
          </cell>
          <cell r="F1001">
            <v>482139.45</v>
          </cell>
        </row>
        <row r="1002">
          <cell r="B1002" t="str">
            <v>TEE-71</v>
          </cell>
          <cell r="C1002" t="str">
            <v>Tee Ø 8" X 2" HD JH</v>
          </cell>
          <cell r="D1002" t="str">
            <v>Un</v>
          </cell>
          <cell r="E1002">
            <v>790000</v>
          </cell>
          <cell r="F1002">
            <v>1043534.7</v>
          </cell>
        </row>
        <row r="1003">
          <cell r="B1003" t="str">
            <v>TEE-72</v>
          </cell>
          <cell r="C1003" t="str">
            <v>Tee B x B Ø 10"</v>
          </cell>
          <cell r="D1003" t="str">
            <v>Un</v>
          </cell>
          <cell r="E1003">
            <v>2285990</v>
          </cell>
          <cell r="F1003">
            <v>3019632.7707000002</v>
          </cell>
        </row>
        <row r="1004">
          <cell r="B1004" t="str">
            <v>TEE-73</v>
          </cell>
          <cell r="C1004" t="str">
            <v>Tee PVC Ø 4"</v>
          </cell>
          <cell r="D1004" t="str">
            <v>Un</v>
          </cell>
          <cell r="E1004">
            <v>135000</v>
          </cell>
          <cell r="F1004">
            <v>178325.55</v>
          </cell>
        </row>
        <row r="1005">
          <cell r="B1005" t="str">
            <v>TEE-74</v>
          </cell>
          <cell r="C1005" t="str">
            <v>Tee PVC 3 x 3 RDE 21</v>
          </cell>
          <cell r="D1005" t="str">
            <v>Un</v>
          </cell>
          <cell r="E1005">
            <v>62000</v>
          </cell>
          <cell r="F1005">
            <v>81897.66</v>
          </cell>
        </row>
        <row r="1006">
          <cell r="B1006" t="str">
            <v>TEE-75</v>
          </cell>
          <cell r="C1006" t="str">
            <v>Tee PEAD Ø 10" PE 100 Termofucionado</v>
          </cell>
          <cell r="D1006" t="str">
            <v>Un</v>
          </cell>
          <cell r="E1006">
            <v>555000</v>
          </cell>
          <cell r="F1006">
            <v>733116.15</v>
          </cell>
        </row>
        <row r="1007">
          <cell r="B1007" t="str">
            <v>TEE-76</v>
          </cell>
          <cell r="C1007" t="str">
            <v>Tee PEAD Ø 4 x 4" PE 100 Termofucionado</v>
          </cell>
          <cell r="D1007" t="str">
            <v>Un</v>
          </cell>
          <cell r="E1007">
            <v>86000</v>
          </cell>
          <cell r="F1007">
            <v>113599.98</v>
          </cell>
        </row>
        <row r="1008">
          <cell r="B1008" t="str">
            <v>TEE-77</v>
          </cell>
          <cell r="C1008" t="str">
            <v>Tee HD BXB 3"X3"</v>
          </cell>
          <cell r="D1008" t="str">
            <v>un</v>
          </cell>
          <cell r="E1008">
            <v>250000</v>
          </cell>
          <cell r="F1008">
            <v>330232.5</v>
          </cell>
        </row>
        <row r="1009">
          <cell r="B1009" t="str">
            <v>TEE-78</v>
          </cell>
          <cell r="C1009" t="str">
            <v>Tee HD BXJH 3"X2"</v>
          </cell>
          <cell r="D1009" t="str">
            <v>un</v>
          </cell>
          <cell r="E1009">
            <v>210000</v>
          </cell>
          <cell r="F1009">
            <v>277395.3</v>
          </cell>
        </row>
        <row r="1010">
          <cell r="B1010" t="str">
            <v>TEE-79</v>
          </cell>
          <cell r="C1010" t="str">
            <v>Tee HD BXB 4"X4"</v>
          </cell>
          <cell r="D1010" t="str">
            <v>un</v>
          </cell>
          <cell r="E1010">
            <v>425000</v>
          </cell>
          <cell r="F1010">
            <v>561395.25</v>
          </cell>
        </row>
        <row r="1011">
          <cell r="B1011">
            <v>80</v>
          </cell>
          <cell r="C1011" t="str">
            <v>CODOS</v>
          </cell>
          <cell r="F1011">
            <v>0</v>
          </cell>
        </row>
        <row r="1012">
          <cell r="B1012" t="str">
            <v>CO-1</v>
          </cell>
          <cell r="C1012" t="str">
            <v>Codo HD 50 mm (2") x 90º  Brida</v>
          </cell>
          <cell r="D1012" t="str">
            <v>Un</v>
          </cell>
          <cell r="E1012">
            <v>67280</v>
          </cell>
          <cell r="F1012">
            <v>88872.170400000003</v>
          </cell>
        </row>
        <row r="1013">
          <cell r="B1013" t="str">
            <v>CO-2</v>
          </cell>
          <cell r="C1013" t="str">
            <v>Codo HD 75 mm (3") x 90º  Brida</v>
          </cell>
          <cell r="D1013" t="str">
            <v>Un</v>
          </cell>
          <cell r="E1013">
            <v>216000</v>
          </cell>
          <cell r="F1013">
            <v>285320.88</v>
          </cell>
        </row>
        <row r="1014">
          <cell r="B1014" t="str">
            <v>CO-3</v>
          </cell>
          <cell r="C1014" t="str">
            <v>Codo HD 100 mm (4") x 45º  Brida</v>
          </cell>
          <cell r="D1014" t="str">
            <v>Un</v>
          </cell>
          <cell r="E1014">
            <v>227360</v>
          </cell>
          <cell r="F1014">
            <v>300326.64480000001</v>
          </cell>
        </row>
        <row r="1015">
          <cell r="B1015" t="str">
            <v>CO-4</v>
          </cell>
          <cell r="C1015" t="str">
            <v>Codo HD 100 mm (4") x 90º  Brida</v>
          </cell>
          <cell r="D1015" t="str">
            <v>Un</v>
          </cell>
          <cell r="E1015">
            <v>220400</v>
          </cell>
          <cell r="F1015">
            <v>291132.97200000001</v>
          </cell>
        </row>
        <row r="1016">
          <cell r="B1016" t="str">
            <v>CO-5</v>
          </cell>
          <cell r="C1016" t="str">
            <v>Codo HD 150 mm (6") x 90º  Brida</v>
          </cell>
          <cell r="D1016" t="str">
            <v>Un</v>
          </cell>
          <cell r="E1016">
            <v>465000</v>
          </cell>
          <cell r="F1016">
            <v>614232.44999999995</v>
          </cell>
        </row>
        <row r="1017">
          <cell r="B1017" t="str">
            <v>CO-6</v>
          </cell>
          <cell r="C1017" t="str">
            <v>Codo HD 150 mm (6") x 45º  Brida</v>
          </cell>
          <cell r="D1017" t="str">
            <v>Un</v>
          </cell>
          <cell r="E1017">
            <v>432000</v>
          </cell>
          <cell r="F1017">
            <v>570641.76</v>
          </cell>
        </row>
        <row r="1018">
          <cell r="B1018" t="str">
            <v>CO-7</v>
          </cell>
          <cell r="C1018" t="str">
            <v>Codo HD 200 mm (8") x 90º  Brida</v>
          </cell>
          <cell r="D1018" t="str">
            <v>Un</v>
          </cell>
          <cell r="E1018">
            <v>810000</v>
          </cell>
          <cell r="F1018">
            <v>1069953.3</v>
          </cell>
        </row>
        <row r="1019">
          <cell r="B1019" t="str">
            <v>CO-8</v>
          </cell>
          <cell r="C1019" t="str">
            <v>Codo HD 200 mm (8") x 45º  Brida</v>
          </cell>
          <cell r="D1019" t="str">
            <v>Un</v>
          </cell>
          <cell r="E1019">
            <v>800000</v>
          </cell>
          <cell r="F1019">
            <v>1056744</v>
          </cell>
        </row>
        <row r="1020">
          <cell r="B1020" t="str">
            <v>CO-9</v>
          </cell>
          <cell r="C1020" t="str">
            <v>Codo HD 300 mm (12") x 90º  Brida</v>
          </cell>
          <cell r="D1020" t="str">
            <v>Un</v>
          </cell>
          <cell r="E1020">
            <v>1900000</v>
          </cell>
          <cell r="F1020">
            <v>2509767</v>
          </cell>
        </row>
        <row r="1021">
          <cell r="B1021" t="str">
            <v>CO-10</v>
          </cell>
          <cell r="C1021" t="str">
            <v>Codo HD 250 mm (16") x 90º  Brida</v>
          </cell>
          <cell r="D1021" t="str">
            <v>Un</v>
          </cell>
          <cell r="E1021">
            <v>3450000</v>
          </cell>
          <cell r="F1021">
            <v>4557208.5</v>
          </cell>
        </row>
        <row r="1022">
          <cell r="B1022" t="str">
            <v>CO-11</v>
          </cell>
          <cell r="C1022" t="str">
            <v>Codo HD 250 mm (10") x 45º  Brida</v>
          </cell>
          <cell r="D1022" t="str">
            <v>Un</v>
          </cell>
          <cell r="E1022">
            <v>1033560</v>
          </cell>
          <cell r="F1022">
            <v>1365260.4108</v>
          </cell>
        </row>
        <row r="1023">
          <cell r="B1023" t="str">
            <v>CO-12</v>
          </cell>
          <cell r="C1023" t="str">
            <v>Codo HD 400 mm (16") x 45º  Brida</v>
          </cell>
          <cell r="D1023" t="str">
            <v>Un</v>
          </cell>
          <cell r="E1023">
            <v>2855920</v>
          </cell>
          <cell r="F1023">
            <v>3772470.4056000002</v>
          </cell>
        </row>
        <row r="1024">
          <cell r="B1024" t="str">
            <v>CO-13</v>
          </cell>
          <cell r="C1024" t="str">
            <v>Codo HD Junta Hidráulica 2" x 90º</v>
          </cell>
          <cell r="D1024" t="str">
            <v>Un</v>
          </cell>
          <cell r="E1024">
            <v>58000</v>
          </cell>
          <cell r="F1024">
            <v>76613.94</v>
          </cell>
        </row>
        <row r="1025">
          <cell r="B1025" t="str">
            <v>CO-14</v>
          </cell>
          <cell r="C1025" t="str">
            <v>Codo HD Junta Hidráulica 2" x 45º</v>
          </cell>
          <cell r="D1025" t="str">
            <v>Un</v>
          </cell>
          <cell r="E1025">
            <v>63800</v>
          </cell>
          <cell r="F1025">
            <v>84275.334000000003</v>
          </cell>
        </row>
        <row r="1026">
          <cell r="B1026" t="str">
            <v>CO-15</v>
          </cell>
          <cell r="C1026" t="str">
            <v>Codo HD Junta Hidráulica 2" x 22.5º</v>
          </cell>
          <cell r="D1026" t="str">
            <v>Un</v>
          </cell>
          <cell r="E1026">
            <v>51040</v>
          </cell>
          <cell r="F1026">
            <v>67420.267200000002</v>
          </cell>
        </row>
        <row r="1027">
          <cell r="B1027" t="str">
            <v>CO-16</v>
          </cell>
          <cell r="C1027" t="str">
            <v>Codo HD Junta Hidráulica 3" x 22.5º</v>
          </cell>
          <cell r="D1027" t="str">
            <v>Un</v>
          </cell>
          <cell r="E1027">
            <v>88160</v>
          </cell>
          <cell r="F1027">
            <v>116453.1888</v>
          </cell>
        </row>
        <row r="1028">
          <cell r="B1028" t="str">
            <v>CO-17</v>
          </cell>
          <cell r="C1028" t="str">
            <v>Codo HD Junta Hidráulica 3" x 45º</v>
          </cell>
          <cell r="D1028" t="str">
            <v>Un</v>
          </cell>
          <cell r="E1028">
            <v>81200</v>
          </cell>
          <cell r="F1028">
            <v>107259.516</v>
          </cell>
        </row>
        <row r="1029">
          <cell r="B1029" t="str">
            <v>CO-18</v>
          </cell>
          <cell r="C1029" t="str">
            <v>Codo HD Junta Hidráulica 3" x 90º</v>
          </cell>
          <cell r="D1029" t="str">
            <v>Un</v>
          </cell>
          <cell r="E1029">
            <v>84680</v>
          </cell>
          <cell r="F1029">
            <v>111856.3524</v>
          </cell>
        </row>
        <row r="1030">
          <cell r="B1030" t="str">
            <v>CO-19</v>
          </cell>
          <cell r="C1030" t="str">
            <v>Codo HD Junta Hidráulica 4" x 22.5º</v>
          </cell>
          <cell r="D1030" t="str">
            <v>Un</v>
          </cell>
          <cell r="E1030">
            <v>124120</v>
          </cell>
          <cell r="F1030">
            <v>163953.8316</v>
          </cell>
        </row>
        <row r="1031">
          <cell r="B1031" t="str">
            <v>CO-20</v>
          </cell>
          <cell r="C1031" t="str">
            <v>Codo HD Junta Hidráulica 4" x 45º</v>
          </cell>
          <cell r="D1031" t="str">
            <v>Un</v>
          </cell>
          <cell r="E1031">
            <v>102080</v>
          </cell>
          <cell r="F1031">
            <v>134840.5344</v>
          </cell>
        </row>
        <row r="1032">
          <cell r="B1032" t="str">
            <v>CO-21</v>
          </cell>
          <cell r="C1032" t="str">
            <v>Codo HD Junta Hidráulica 4" x 90º</v>
          </cell>
          <cell r="D1032" t="str">
            <v>Un</v>
          </cell>
          <cell r="E1032">
            <v>119480</v>
          </cell>
          <cell r="F1032">
            <v>157824.7164</v>
          </cell>
        </row>
        <row r="1033">
          <cell r="B1033" t="str">
            <v>CO-22</v>
          </cell>
          <cell r="C1033" t="str">
            <v>Codo HD Junta Hidráulica 6" x 90º</v>
          </cell>
          <cell r="D1033" t="str">
            <v>Un</v>
          </cell>
          <cell r="E1033">
            <v>357000</v>
          </cell>
          <cell r="F1033">
            <v>471572.01</v>
          </cell>
        </row>
        <row r="1034">
          <cell r="B1034" t="str">
            <v>CO-23</v>
          </cell>
          <cell r="C1034" t="str">
            <v>Codo HD Junta Hidráulica 6" x 45º</v>
          </cell>
          <cell r="D1034" t="str">
            <v>Un</v>
          </cell>
          <cell r="E1034">
            <v>308000</v>
          </cell>
          <cell r="F1034">
            <v>406846.44</v>
          </cell>
        </row>
        <row r="1035">
          <cell r="B1035" t="str">
            <v>CO-24</v>
          </cell>
          <cell r="C1035" t="str">
            <v>Codo HD Junta Hidráulica 6" x 22.5º</v>
          </cell>
          <cell r="D1035" t="str">
            <v>Un</v>
          </cell>
          <cell r="E1035">
            <v>238960</v>
          </cell>
          <cell r="F1035">
            <v>315649.43280000001</v>
          </cell>
        </row>
        <row r="1036">
          <cell r="B1036" t="str">
            <v>CO-25</v>
          </cell>
          <cell r="C1036" t="str">
            <v>Codo HD Junta Hidráulica 8" x 90º</v>
          </cell>
          <cell r="D1036" t="str">
            <v>Un</v>
          </cell>
          <cell r="E1036">
            <v>584000</v>
          </cell>
          <cell r="F1036">
            <v>771423.12</v>
          </cell>
        </row>
        <row r="1037">
          <cell r="B1037" t="str">
            <v>CO-26</v>
          </cell>
          <cell r="C1037" t="str">
            <v>Codo HD Junta Hidráulica 8" x 45º</v>
          </cell>
          <cell r="D1037" t="str">
            <v>Un</v>
          </cell>
          <cell r="E1037">
            <v>562000</v>
          </cell>
          <cell r="F1037">
            <v>742362.66</v>
          </cell>
        </row>
        <row r="1038">
          <cell r="B1038" t="str">
            <v>CO-27</v>
          </cell>
          <cell r="C1038" t="str">
            <v>Codo HD Junta Hidráulica 8" x 22.5º</v>
          </cell>
          <cell r="D1038" t="str">
            <v>Un</v>
          </cell>
          <cell r="E1038">
            <v>348000</v>
          </cell>
          <cell r="F1038">
            <v>459683.64</v>
          </cell>
        </row>
        <row r="1039">
          <cell r="B1039" t="str">
            <v>CO-28</v>
          </cell>
          <cell r="C1039" t="str">
            <v>Codo HD Junta Hidráulica 10" x 22.5º</v>
          </cell>
          <cell r="D1039" t="str">
            <v>Un</v>
          </cell>
          <cell r="E1039">
            <v>638000</v>
          </cell>
          <cell r="F1039">
            <v>842753.34</v>
          </cell>
        </row>
        <row r="1040">
          <cell r="B1040" t="str">
            <v>CO-29</v>
          </cell>
          <cell r="C1040" t="str">
            <v>Codo HD Junta Hidráulica 10" x 45º</v>
          </cell>
          <cell r="D1040" t="str">
            <v>Un</v>
          </cell>
          <cell r="E1040">
            <v>754000</v>
          </cell>
          <cell r="F1040">
            <v>995981.22</v>
          </cell>
        </row>
        <row r="1041">
          <cell r="B1041" t="str">
            <v>CO-30</v>
          </cell>
          <cell r="C1041" t="str">
            <v>Codo HD Junta Hidráulica 10" x 90º</v>
          </cell>
          <cell r="D1041" t="str">
            <v>Un</v>
          </cell>
          <cell r="E1041">
            <v>904800</v>
          </cell>
          <cell r="F1041">
            <v>1195177.4639999999</v>
          </cell>
        </row>
        <row r="1042">
          <cell r="B1042" t="str">
            <v>CO-31</v>
          </cell>
          <cell r="C1042" t="str">
            <v>Codo HD Junta Hidráulica 12" x 22.5º</v>
          </cell>
          <cell r="D1042" t="str">
            <v>Un</v>
          </cell>
          <cell r="E1042">
            <v>1122880</v>
          </cell>
          <cell r="F1042">
            <v>1483245.8784</v>
          </cell>
        </row>
        <row r="1043">
          <cell r="B1043" t="str">
            <v>CO-32</v>
          </cell>
          <cell r="C1043" t="str">
            <v>Codo HD Junta Hidráulica 12" x 45º</v>
          </cell>
          <cell r="D1043" t="str">
            <v>Un</v>
          </cell>
          <cell r="E1043">
            <v>1040520</v>
          </cell>
          <cell r="F1043">
            <v>1374454.0836</v>
          </cell>
        </row>
        <row r="1044">
          <cell r="B1044" t="str">
            <v>CO-33</v>
          </cell>
          <cell r="C1044" t="str">
            <v>Codo HD Junta Hidráulica 12" x 90º</v>
          </cell>
          <cell r="D1044" t="str">
            <v>Un</v>
          </cell>
          <cell r="E1044">
            <v>1340000</v>
          </cell>
          <cell r="F1044">
            <v>1770046.2</v>
          </cell>
        </row>
        <row r="1045">
          <cell r="B1045" t="str">
            <v>CO-34</v>
          </cell>
          <cell r="C1045" t="str">
            <v>Codo HD Junta Hidráulica 14" x 45º</v>
          </cell>
          <cell r="D1045" t="str">
            <v>Un</v>
          </cell>
          <cell r="E1045">
            <v>1160000</v>
          </cell>
          <cell r="F1045">
            <v>1532278.8</v>
          </cell>
        </row>
        <row r="1046">
          <cell r="B1046" t="str">
            <v>CO-35</v>
          </cell>
          <cell r="C1046" t="str">
            <v>Codo HD 150 mm (6") x 22,5º  Extremo Liso</v>
          </cell>
          <cell r="D1046" t="str">
            <v>Un</v>
          </cell>
          <cell r="E1046">
            <v>174000</v>
          </cell>
          <cell r="F1046">
            <v>229841.82</v>
          </cell>
        </row>
        <row r="1047">
          <cell r="B1047" t="str">
            <v>CO-36</v>
          </cell>
          <cell r="C1047" t="str">
            <v>Codo HD 150 mm (6") x 45º  Extremo Liso</v>
          </cell>
          <cell r="D1047" t="str">
            <v>Un</v>
          </cell>
          <cell r="E1047">
            <v>197200</v>
          </cell>
          <cell r="F1047">
            <v>260487.39600000001</v>
          </cell>
        </row>
        <row r="1048">
          <cell r="B1048" t="str">
            <v>CO-37</v>
          </cell>
          <cell r="C1048" t="str">
            <v>Codo HD 150 mm (6") x 90º  Extremo Liso</v>
          </cell>
          <cell r="D1048" t="str">
            <v>Un</v>
          </cell>
          <cell r="E1048">
            <v>257520</v>
          </cell>
          <cell r="F1048">
            <v>340165.89360000001</v>
          </cell>
        </row>
        <row r="1049">
          <cell r="B1049" t="str">
            <v>CO-38</v>
          </cell>
          <cell r="C1049" t="str">
            <v>Codo HD 200 mm (8") x 90º  Extremo Liso</v>
          </cell>
          <cell r="D1049" t="str">
            <v>Un</v>
          </cell>
          <cell r="E1049">
            <v>487200</v>
          </cell>
          <cell r="F1049">
            <v>643557.09600000002</v>
          </cell>
        </row>
        <row r="1050">
          <cell r="B1050" t="str">
            <v>CO-39</v>
          </cell>
          <cell r="C1050" t="str">
            <v>Codo HD 250 mm (10") x 90º Extremo liso</v>
          </cell>
          <cell r="D1050" t="str">
            <v>Un</v>
          </cell>
          <cell r="E1050">
            <v>904800</v>
          </cell>
          <cell r="F1050">
            <v>1195177.4639999999</v>
          </cell>
        </row>
        <row r="1051">
          <cell r="B1051" t="str">
            <v>CO-40</v>
          </cell>
          <cell r="C1051" t="str">
            <v>Codo HD 250 mm (10") x 45º Extremo liso</v>
          </cell>
          <cell r="D1051" t="str">
            <v>Un</v>
          </cell>
          <cell r="E1051">
            <v>765600</v>
          </cell>
          <cell r="F1051">
            <v>1011304.008</v>
          </cell>
        </row>
        <row r="1052">
          <cell r="B1052" t="str">
            <v>CO-41</v>
          </cell>
          <cell r="C1052" t="str">
            <v>Codo HD 500 mm (12") x 45º Extremo liso</v>
          </cell>
          <cell r="D1052" t="str">
            <v>Un</v>
          </cell>
          <cell r="E1052">
            <v>812000</v>
          </cell>
          <cell r="F1052">
            <v>1072595.1599999999</v>
          </cell>
        </row>
        <row r="1053">
          <cell r="B1053" t="str">
            <v>CO-42</v>
          </cell>
          <cell r="C1053" t="str">
            <v>Codo HD 250 mm (10") x 22,5º Extremo liso</v>
          </cell>
          <cell r="D1053" t="str">
            <v>Un</v>
          </cell>
          <cell r="E1053">
            <v>522000</v>
          </cell>
          <cell r="F1053">
            <v>689525.46</v>
          </cell>
        </row>
        <row r="1054">
          <cell r="B1054" t="str">
            <v>CO-43</v>
          </cell>
          <cell r="C1054" t="str">
            <v>Codo HD 500 mm (12") x 22,5º Extremo liso</v>
          </cell>
          <cell r="D1054" t="str">
            <v>Un</v>
          </cell>
          <cell r="E1054">
            <v>870000</v>
          </cell>
          <cell r="F1054">
            <v>1149209.1000000001</v>
          </cell>
        </row>
        <row r="1055">
          <cell r="B1055" t="str">
            <v>CO-44</v>
          </cell>
          <cell r="C1055" t="str">
            <v>Codo HD 350 mm (14") x 22,5º Extremo liso</v>
          </cell>
          <cell r="D1055" t="str">
            <v>Un</v>
          </cell>
          <cell r="E1055">
            <v>1102000</v>
          </cell>
          <cell r="F1055">
            <v>1455664.86</v>
          </cell>
        </row>
        <row r="1056">
          <cell r="B1056" t="str">
            <v>CO-45</v>
          </cell>
          <cell r="C1056" t="str">
            <v>Codo HD 400 mm (16") x 22,5º Extremo liso</v>
          </cell>
          <cell r="D1056" t="str">
            <v>Un</v>
          </cell>
          <cell r="E1056">
            <v>1450000</v>
          </cell>
          <cell r="F1056">
            <v>1915348.5</v>
          </cell>
        </row>
        <row r="1057">
          <cell r="B1057" t="str">
            <v>CO-46</v>
          </cell>
          <cell r="C1057" t="str">
            <v>Codo HD 150 mm (6") x 90º  Brida</v>
          </cell>
          <cell r="D1057" t="str">
            <v>Un</v>
          </cell>
          <cell r="F1057">
            <v>0</v>
          </cell>
        </row>
        <row r="1058">
          <cell r="B1058" t="str">
            <v>CO-47</v>
          </cell>
          <cell r="C1058" t="str">
            <v>Codo HD 250 mm (10") x 90º  Brida</v>
          </cell>
          <cell r="D1058" t="str">
            <v>Un</v>
          </cell>
          <cell r="F1058">
            <v>0</v>
          </cell>
        </row>
        <row r="1059">
          <cell r="B1059" t="str">
            <v>CO-48</v>
          </cell>
          <cell r="C1059" t="str">
            <v>Codo HD 300 mm (12") x 90º  Brida</v>
          </cell>
          <cell r="D1059" t="str">
            <v>Un</v>
          </cell>
          <cell r="F1059">
            <v>0</v>
          </cell>
        </row>
        <row r="1060">
          <cell r="B1060" t="str">
            <v>CO-49</v>
          </cell>
          <cell r="C1060" t="str">
            <v>Codo HD 300 mm (16") x 90º  Brida</v>
          </cell>
          <cell r="D1060" t="str">
            <v>Un</v>
          </cell>
          <cell r="F1060">
            <v>0</v>
          </cell>
        </row>
        <row r="1061">
          <cell r="B1061" t="str">
            <v>CO-50</v>
          </cell>
          <cell r="C1061" t="str">
            <v>Codo 90°  Ø 16" JH</v>
          </cell>
          <cell r="D1061" t="str">
            <v>Un</v>
          </cell>
          <cell r="E1061">
            <v>2666800</v>
          </cell>
          <cell r="F1061">
            <v>3522656.1239999998</v>
          </cell>
        </row>
        <row r="1062">
          <cell r="B1062" t="str">
            <v>CO-51</v>
          </cell>
          <cell r="C1062" t="str">
            <v>Codo HD 75 mm (3") x 45º  Brida</v>
          </cell>
          <cell r="D1062" t="str">
            <v>un</v>
          </cell>
          <cell r="E1062">
            <v>150000</v>
          </cell>
          <cell r="F1062">
            <v>198139.5</v>
          </cell>
        </row>
        <row r="1063">
          <cell r="B1063" t="str">
            <v>CO-52</v>
          </cell>
          <cell r="C1063" t="str">
            <v>Codo PEAD 45°  4" PE 100 PN 16</v>
          </cell>
          <cell r="D1063" t="str">
            <v>un</v>
          </cell>
          <cell r="F1063">
            <v>117819.24380099999</v>
          </cell>
        </row>
        <row r="1064">
          <cell r="B1064" t="str">
            <v>CO-53</v>
          </cell>
          <cell r="C1064" t="str">
            <v>Codo PEAD 90°  4" PE 100 PN 16</v>
          </cell>
          <cell r="D1064" t="str">
            <v>un</v>
          </cell>
          <cell r="F1064">
            <v>147388.01798699997</v>
          </cell>
        </row>
        <row r="1065">
          <cell r="B1065" t="str">
            <v>REDUCCIONES</v>
          </cell>
          <cell r="F1065">
            <v>0</v>
          </cell>
        </row>
        <row r="1066">
          <cell r="B1066" t="str">
            <v>RED-1</v>
          </cell>
          <cell r="C1066" t="str">
            <v>Reducción HD 4"x3" bridada</v>
          </cell>
          <cell r="D1066" t="str">
            <v>un</v>
          </cell>
          <cell r="E1066">
            <v>195000</v>
          </cell>
          <cell r="F1066">
            <v>257581.35</v>
          </cell>
        </row>
        <row r="1067">
          <cell r="B1067" t="str">
            <v>90 CONEXIONES</v>
          </cell>
          <cell r="F1067">
            <v>0</v>
          </cell>
        </row>
        <row r="1068">
          <cell r="B1068" t="str">
            <v>CON-1</v>
          </cell>
          <cell r="C1068" t="str">
            <v>UNIONES 39" TUBERÍA NOVALOC</v>
          </cell>
          <cell r="D1068" t="str">
            <v>Un</v>
          </cell>
          <cell r="E1068">
            <v>18983</v>
          </cell>
          <cell r="F1068">
            <v>25075.214190000002</v>
          </cell>
        </row>
        <row r="1069">
          <cell r="B1069" t="str">
            <v>CON-2</v>
          </cell>
          <cell r="C1069" t="str">
            <v>UNION DE DESMONTAJE AUTOPORTANTE DE 12" (Bridas iso)</v>
          </cell>
          <cell r="D1069" t="str">
            <v>Un</v>
          </cell>
          <cell r="E1069">
            <v>1397400</v>
          </cell>
          <cell r="F1069">
            <v>1845867.5819999999</v>
          </cell>
        </row>
        <row r="1070">
          <cell r="B1070" t="str">
            <v>CON-3</v>
          </cell>
          <cell r="C1070" t="str">
            <v>UNION DE DESMONTAJE AUTOPORTANTE DE 16" (Bridas iso)</v>
          </cell>
          <cell r="D1070" t="str">
            <v>Un</v>
          </cell>
          <cell r="E1070">
            <v>2860000</v>
          </cell>
          <cell r="F1070">
            <v>3777859.8</v>
          </cell>
        </row>
        <row r="1071">
          <cell r="B1071" t="str">
            <v>CON-4</v>
          </cell>
          <cell r="C1071" t="str">
            <v>UNION ACOPLE UNIVERSAL PVC HD Ø 14"</v>
          </cell>
          <cell r="D1071" t="str">
            <v>Un</v>
          </cell>
          <cell r="E1071">
            <v>976000</v>
          </cell>
          <cell r="F1071">
            <v>1289227.68</v>
          </cell>
        </row>
        <row r="1072">
          <cell r="B1072" t="str">
            <v>CON-5</v>
          </cell>
          <cell r="C1072" t="str">
            <v>UNION ACOPLE UNIVERSAL PVC HD Ø 10"</v>
          </cell>
          <cell r="D1072" t="str">
            <v>Un</v>
          </cell>
          <cell r="E1072">
            <v>393000</v>
          </cell>
          <cell r="F1072">
            <v>519125.49</v>
          </cell>
        </row>
        <row r="1073">
          <cell r="B1073" t="str">
            <v>CON-6</v>
          </cell>
          <cell r="C1073" t="str">
            <v>BRIDA PLÁSTICA PVC  Ø 4"</v>
          </cell>
          <cell r="D1073" t="str">
            <v>Un</v>
          </cell>
          <cell r="E1073">
            <v>62000</v>
          </cell>
          <cell r="F1073">
            <v>81897.66</v>
          </cell>
        </row>
        <row r="1074">
          <cell r="B1074" t="str">
            <v>CON-7</v>
          </cell>
          <cell r="C1074" t="str">
            <v>Conector flexible cadmiado de 3/8" x 1.8m</v>
          </cell>
          <cell r="D1074" t="str">
            <v>Un</v>
          </cell>
          <cell r="E1074">
            <v>100000</v>
          </cell>
          <cell r="F1074">
            <v>132093</v>
          </cell>
        </row>
        <row r="1075">
          <cell r="B1075" t="str">
            <v>CON-8</v>
          </cell>
          <cell r="C1075" t="str">
            <v>BRIDA PLÁSTICA PVC  Ø 3"</v>
          </cell>
          <cell r="D1075" t="str">
            <v>Un</v>
          </cell>
          <cell r="E1075">
            <v>44000</v>
          </cell>
          <cell r="F1075">
            <v>58120.92</v>
          </cell>
        </row>
        <row r="1076">
          <cell r="B1076" t="str">
            <v>CON-9</v>
          </cell>
          <cell r="C1076" t="str">
            <v>BRIDA UNIVERSAL PVC Ø 16"</v>
          </cell>
          <cell r="D1076" t="str">
            <v>Un</v>
          </cell>
          <cell r="E1076">
            <v>1200000</v>
          </cell>
          <cell r="F1076">
            <v>1585116</v>
          </cell>
        </row>
        <row r="1077">
          <cell r="B1077" t="str">
            <v>CON-10</v>
          </cell>
          <cell r="C1077" t="str">
            <v>BRIDA UNIVERSAL PVC Ø 14"</v>
          </cell>
          <cell r="D1077" t="str">
            <v>Un</v>
          </cell>
          <cell r="E1077">
            <v>1030000</v>
          </cell>
          <cell r="F1077">
            <v>1360557.9</v>
          </cell>
        </row>
        <row r="1078">
          <cell r="B1078" t="str">
            <v>CON-11</v>
          </cell>
          <cell r="C1078" t="str">
            <v>BRIDA UNIVERSAL PVC Ø 10"</v>
          </cell>
          <cell r="D1078" t="str">
            <v>Un</v>
          </cell>
          <cell r="E1078">
            <v>450000</v>
          </cell>
          <cell r="F1078">
            <v>594418.5</v>
          </cell>
        </row>
        <row r="1079">
          <cell r="B1079" t="str">
            <v>CON-12</v>
          </cell>
          <cell r="C1079" t="str">
            <v>UNION DE DESMONTAJE AUTOPORTANTE DE 3" (Bridas ANSI)</v>
          </cell>
          <cell r="D1079" t="str">
            <v>un</v>
          </cell>
          <cell r="E1079">
            <v>300000</v>
          </cell>
          <cell r="F1079">
            <v>396279</v>
          </cell>
        </row>
        <row r="1080">
          <cell r="B1080" t="str">
            <v>CON-13</v>
          </cell>
          <cell r="C1080" t="str">
            <v>UNION DE DESMONTAJE AUTOPORTANTE DE 2" (Bridas ANSI)</v>
          </cell>
          <cell r="D1080" t="str">
            <v>un</v>
          </cell>
          <cell r="E1080">
            <v>160000</v>
          </cell>
          <cell r="F1080">
            <v>211348.8</v>
          </cell>
        </row>
        <row r="1081">
          <cell r="B1081" t="str">
            <v>CON-14</v>
          </cell>
          <cell r="C1081" t="str">
            <v>UNION DE DESMONTAJE AUTOPORTANTE DE 4" (Bridas ANSI)</v>
          </cell>
          <cell r="D1081" t="str">
            <v>un</v>
          </cell>
          <cell r="E1081">
            <v>393000</v>
          </cell>
          <cell r="F1081">
            <v>519125.49</v>
          </cell>
        </row>
        <row r="1082">
          <cell r="B1082" t="str">
            <v>CON-15</v>
          </cell>
          <cell r="C1082" t="str">
            <v>ADAPTADOR BRIDA UNIVERSAL HD Ø 3"</v>
          </cell>
          <cell r="D1082" t="str">
            <v>un</v>
          </cell>
          <cell r="E1082">
            <v>90000</v>
          </cell>
          <cell r="F1082">
            <v>118883.7</v>
          </cell>
        </row>
        <row r="1083">
          <cell r="B1083" t="str">
            <v>CON-16</v>
          </cell>
          <cell r="C1083" t="str">
            <v>ADAPTADOR BRIDA UNIVERSAL HD Ø 4"</v>
          </cell>
          <cell r="D1083" t="str">
            <v>un</v>
          </cell>
          <cell r="E1083">
            <v>95000</v>
          </cell>
          <cell r="F1083">
            <v>125488.35</v>
          </cell>
        </row>
        <row r="1084">
          <cell r="B1084">
            <v>90</v>
          </cell>
          <cell r="C1084" t="str">
            <v>BOMBAS</v>
          </cell>
          <cell r="F1084">
            <v>0</v>
          </cell>
        </row>
        <row r="1085">
          <cell r="B1085" t="str">
            <v>B-1</v>
          </cell>
          <cell r="C1085" t="str">
            <v>BOMBA SUMERGIBLE DE 1500 GPM Y PRESIÓN DE TRABAJO DE 10 MCA O SIMILAR, INCLUYE ACCESORIOS PARA SU CORRECTA INSTALACION.</v>
          </cell>
          <cell r="D1085" t="str">
            <v>Un</v>
          </cell>
          <cell r="E1085">
            <v>53000000</v>
          </cell>
          <cell r="F1085">
            <v>70009290</v>
          </cell>
        </row>
        <row r="1086">
          <cell r="B1086" t="str">
            <v>B-2</v>
          </cell>
          <cell r="C1086" t="str">
            <v>Sistema de dosificacion de Cloro gaseoso , con capacidad 100 lbs/día, operado al vacío con la válvula del rotámetro. Un (1) Eyector con su difusor, capacidad hasta 100 lb/día para trabajar con agua a presión, ejercer vacío en la línea de cloro gaseoso y producir la mezcla cloro/agua. Kit de accesorios para repuesto, consta de: Una (1) Malla para línea de venteo, Un (1) Frasco vacío para amoniaco detector de fugas de cloro. Una (1) llave para válvula de cloro y del yugo del clorador. (10) Empaques de plomo.  Un (1) Filtro TS-210</v>
          </cell>
          <cell r="D1086" t="str">
            <v>Un</v>
          </cell>
          <cell r="E1086">
            <v>8000000</v>
          </cell>
          <cell r="F1086">
            <v>10567440</v>
          </cell>
        </row>
        <row r="1087">
          <cell r="B1087" t="str">
            <v>B-3</v>
          </cell>
          <cell r="C1087" t="str">
            <v>Bomba dosificadora de cloro potencia igual a 0.5 HP</v>
          </cell>
          <cell r="D1087" t="str">
            <v>Un</v>
          </cell>
          <cell r="E1087">
            <v>1100000</v>
          </cell>
          <cell r="F1087">
            <v>1453023</v>
          </cell>
        </row>
        <row r="1088">
          <cell r="B1088" t="str">
            <v>B-4</v>
          </cell>
          <cell r="C1088" t="str">
            <v>Bomba Peristaltica de 75 LPH</v>
          </cell>
          <cell r="D1088" t="str">
            <v>Un</v>
          </cell>
          <cell r="E1088">
            <v>2600000</v>
          </cell>
          <cell r="F1088">
            <v>3434418</v>
          </cell>
        </row>
        <row r="1089">
          <cell r="B1089" t="str">
            <v>B-5</v>
          </cell>
          <cell r="C1089" t="str">
            <v>Bomba Sumergible de potencia 2 Hp, 150 gpm y un  H dinamico de 20 mca  o similar, incluye Accesorios para su correcta instalacion.</v>
          </cell>
          <cell r="D1089" t="str">
            <v>Un</v>
          </cell>
          <cell r="E1089">
            <v>15700000</v>
          </cell>
          <cell r="F1089">
            <v>20738601</v>
          </cell>
        </row>
        <row r="1090">
          <cell r="B1090" t="str">
            <v>B-6</v>
          </cell>
          <cell r="C1090" t="str">
            <v>Sistema de bombeo para lavado de la PTAP  150 gpm, H dinamico de 20 mca  o similar), incluye Accesorios para su correcta instalacion.para su correcta instalacion.</v>
          </cell>
          <cell r="D1090" t="str">
            <v>Un</v>
          </cell>
          <cell r="E1090">
            <v>6000000</v>
          </cell>
          <cell r="F1090">
            <v>7925580</v>
          </cell>
        </row>
        <row r="1091">
          <cell r="B1091" t="str">
            <v>B-7</v>
          </cell>
          <cell r="C1091" t="str">
            <v>Bomba Dosificadora de regulacion electronica  diseño resistente para uso con productos quimicos posee, diafragma en teflon y cabezal en PVDF, para dosificar (PAC) policloruro de aluminio, Dosis 13 lt/h, presion maxima de descarga de 7 bar (101,5 psi). Incluye bomba con dosificadora con siete (7) modos de operación, señal de entrada de 4-20mA y valvula de pie con sensor de nivel.</v>
          </cell>
          <cell r="D1091" t="str">
            <v>Un</v>
          </cell>
          <cell r="E1091">
            <v>3900000</v>
          </cell>
          <cell r="F1091">
            <v>5151627</v>
          </cell>
        </row>
        <row r="1092">
          <cell r="B1092" t="str">
            <v>B-8</v>
          </cell>
          <cell r="C1092" t="str">
            <v>Bomba sumergible, con impulsor en acero inoxidable, y cuerpo en HD, Q=50gpm, HDinámica 20 m.c.a.</v>
          </cell>
          <cell r="D1092" t="str">
            <v>Un</v>
          </cell>
          <cell r="E1092">
            <v>11910200</v>
          </cell>
          <cell r="F1092">
            <v>15732540.486</v>
          </cell>
        </row>
        <row r="1093">
          <cell r="B1093" t="str">
            <v>B-9</v>
          </cell>
          <cell r="C1093" t="str">
            <v>Bomba centrífuga con impulsor en acero inoxidable y cuerpo en HD Q=75gpm HDinámica=20 m.c.a.</v>
          </cell>
          <cell r="D1093" t="str">
            <v>Un</v>
          </cell>
          <cell r="E1093">
            <v>14010341</v>
          </cell>
          <cell r="F1093">
            <v>18506679.737130001</v>
          </cell>
        </row>
        <row r="1094">
          <cell r="B1094">
            <v>100</v>
          </cell>
          <cell r="C1094" t="str">
            <v>Vastagos</v>
          </cell>
          <cell r="F1094">
            <v>0</v>
          </cell>
        </row>
        <row r="1095">
          <cell r="B1095" t="str">
            <v>V-1</v>
          </cell>
          <cell r="C1095" t="str">
            <v>Vástago metálico 1.5" en Acero Inoxidable</v>
          </cell>
          <cell r="D1095" t="str">
            <v>ml</v>
          </cell>
          <cell r="E1095">
            <v>207300</v>
          </cell>
          <cell r="F1095">
            <v>273828.78899999999</v>
          </cell>
        </row>
        <row r="1096">
          <cell r="B1096" t="str">
            <v>V-2</v>
          </cell>
          <cell r="C1096" t="str">
            <v>Columna de Maniobra en HD hmin=0.9m</v>
          </cell>
          <cell r="D1096" t="str">
            <v>Un</v>
          </cell>
          <cell r="E1096">
            <v>601700</v>
          </cell>
          <cell r="F1096">
            <v>794803.58100000001</v>
          </cell>
        </row>
        <row r="1097">
          <cell r="B1097" t="str">
            <v>V-3</v>
          </cell>
          <cell r="C1097" t="str">
            <v>Rueda de Manejo</v>
          </cell>
          <cell r="D1097" t="str">
            <v>Un</v>
          </cell>
          <cell r="E1097">
            <v>109480</v>
          </cell>
          <cell r="F1097">
            <v>144615.41639999999</v>
          </cell>
        </row>
        <row r="1098">
          <cell r="B1098" t="str">
            <v>V-4</v>
          </cell>
          <cell r="C1098" t="str">
            <v>Soporte de Vastago</v>
          </cell>
          <cell r="D1098" t="str">
            <v>Un</v>
          </cell>
          <cell r="E1098">
            <v>275000</v>
          </cell>
          <cell r="F1098">
            <v>363255.75</v>
          </cell>
        </row>
        <row r="1099">
          <cell r="B1099">
            <v>110</v>
          </cell>
          <cell r="C1099" t="str">
            <v>Controladores</v>
          </cell>
          <cell r="F1099">
            <v>0</v>
          </cell>
        </row>
        <row r="1100">
          <cell r="B1100" t="str">
            <v>CONT-1</v>
          </cell>
          <cell r="C1100" t="str">
            <v xml:space="preserve">Controlador </v>
          </cell>
          <cell r="D1100" t="str">
            <v>Un</v>
          </cell>
          <cell r="E1100">
            <v>52000000</v>
          </cell>
          <cell r="F1100">
            <v>68688360</v>
          </cell>
        </row>
        <row r="1101">
          <cell r="B1101">
            <v>120</v>
          </cell>
          <cell r="C1101" t="str">
            <v>PRFV</v>
          </cell>
          <cell r="F1101">
            <v>0</v>
          </cell>
        </row>
        <row r="1102">
          <cell r="B1102" t="str">
            <v>PRFV-1</v>
          </cell>
          <cell r="C1102" t="str">
            <v>Soporte a los tabiques de concreto platina 1" x 1/4" recubierta en PRFV</v>
          </cell>
          <cell r="D1102" t="str">
            <v>Un</v>
          </cell>
          <cell r="E1102">
            <v>137160</v>
          </cell>
          <cell r="F1102">
            <v>181178.75880000001</v>
          </cell>
        </row>
        <row r="1103">
          <cell r="B1103" t="str">
            <v>PRFV-2</v>
          </cell>
          <cell r="C1103" t="str">
            <v>Tubería de PRFV Ø 32" con extremo bridado y extremo con brida ciega en el otro extremo</v>
          </cell>
          <cell r="D1103" t="str">
            <v>ml</v>
          </cell>
          <cell r="E1103">
            <v>710000</v>
          </cell>
          <cell r="F1103">
            <v>937860.3</v>
          </cell>
        </row>
        <row r="1104">
          <cell r="B1104" t="str">
            <v>PRFV-3</v>
          </cell>
          <cell r="C1104" t="str">
            <v>Compuerta PRFV tipo guillotina 0.5 m de ancho por 0.35 m de alto</v>
          </cell>
          <cell r="D1104" t="str">
            <v>Un</v>
          </cell>
          <cell r="E1104">
            <v>500000</v>
          </cell>
          <cell r="F1104">
            <v>660465</v>
          </cell>
        </row>
        <row r="1105">
          <cell r="B1105" t="str">
            <v>PRFV-4</v>
          </cell>
          <cell r="C1105" t="str">
            <v xml:space="preserve">Canaletas en PRFV recolección longitudinal 0.3m x 0.3m (ancho x alto) (Sedimentación acelerada) </v>
          </cell>
          <cell r="D1105" t="str">
            <v>ml</v>
          </cell>
          <cell r="E1105">
            <v>261800</v>
          </cell>
          <cell r="F1105">
            <v>345819.47399999999</v>
          </cell>
        </row>
        <row r="1106">
          <cell r="B1106" t="str">
            <v>PRFV-5</v>
          </cell>
          <cell r="C1106" t="str">
            <v>Perfiles PRFV en C 90° de 1.5"para soportería de canaletas de recolección (Sedimentación acelerada)</v>
          </cell>
          <cell r="D1106" t="str">
            <v>ml</v>
          </cell>
          <cell r="E1106">
            <v>40000</v>
          </cell>
          <cell r="F1106">
            <v>52837.2</v>
          </cell>
        </row>
        <row r="1107">
          <cell r="B1107" t="str">
            <v>PRFV-6</v>
          </cell>
          <cell r="C1107" t="str">
            <v xml:space="preserve">Canaletas en PRFV recolección longitudinal 0.46m x 0.3m (ancho x alto) (Sedimentación acelerada) </v>
          </cell>
          <cell r="D1107" t="str">
            <v>ml</v>
          </cell>
          <cell r="E1107">
            <v>400000</v>
          </cell>
          <cell r="F1107">
            <v>528372</v>
          </cell>
        </row>
        <row r="1108">
          <cell r="B1108" t="str">
            <v>PRFV-7</v>
          </cell>
          <cell r="C1108" t="str">
            <v>Tolvas en PRFV de acondicionamiento de lodos rectangular de dimensiones 2m de ancho x 3.5 m largo y 2.5 m de alto, incluye salida bridada</v>
          </cell>
          <cell r="D1108" t="str">
            <v>Un</v>
          </cell>
          <cell r="E1108">
            <v>8618220</v>
          </cell>
          <cell r="F1108">
            <v>11384065.344599999</v>
          </cell>
        </row>
        <row r="1109">
          <cell r="B1109" t="str">
            <v>PRFV-8</v>
          </cell>
          <cell r="C1109" t="str">
            <v>Tanque cilindrico en PRFV de diámetro 1.95m y 1m altura para suministrar polimero</v>
          </cell>
          <cell r="D1109" t="str">
            <v>Un</v>
          </cell>
          <cell r="E1109">
            <v>5038344</v>
          </cell>
          <cell r="F1109">
            <v>6655299.7399200005</v>
          </cell>
        </row>
        <row r="1110">
          <cell r="B1110" t="str">
            <v>PRFV-9</v>
          </cell>
          <cell r="C1110" t="str">
            <v xml:space="preserve">Tanque cilindrico en PRFV de diámetro 2.5m y 3.5m altura para almacenamiento de floculante </v>
          </cell>
          <cell r="D1110" t="str">
            <v>Un</v>
          </cell>
          <cell r="E1110">
            <v>12273671</v>
          </cell>
          <cell r="F1110">
            <v>16212660.234030001</v>
          </cell>
        </row>
        <row r="1111">
          <cell r="B1111" t="str">
            <v>PRFV-10</v>
          </cell>
          <cell r="C1111" t="str">
            <v>Paletas en PRFV de 3.9m de alto x 0.18m de ancho y 10mm de espesor</v>
          </cell>
          <cell r="D1111" t="str">
            <v>Un</v>
          </cell>
          <cell r="E1111">
            <v>696000</v>
          </cell>
          <cell r="F1111">
            <v>919367.28</v>
          </cell>
        </row>
        <row r="1112">
          <cell r="B1112" t="str">
            <v>PRFV-11</v>
          </cell>
          <cell r="C1112" t="str">
            <v>Paletas en PRFV o Acero inoxidable con 6 paletas adheridas a un plato de 0.48m de diametro, cada paletica tendra 0.16m de ancho por 0.13m de alto</v>
          </cell>
          <cell r="D1112" t="str">
            <v>Un</v>
          </cell>
          <cell r="E1112">
            <v>696000</v>
          </cell>
          <cell r="F1112">
            <v>919367.28</v>
          </cell>
        </row>
        <row r="1113">
          <cell r="B1113" t="str">
            <v>PRFV-12</v>
          </cell>
          <cell r="C1113" t="str">
            <v>Lamina de PRFV  de ancho=Variable incluye soportes (Para pasarelas)</v>
          </cell>
          <cell r="D1113" t="str">
            <v>m2</v>
          </cell>
          <cell r="E1113">
            <v>300000</v>
          </cell>
          <cell r="F1113">
            <v>396279</v>
          </cell>
        </row>
        <row r="1114">
          <cell r="B1114" t="str">
            <v>PRFV-13</v>
          </cell>
          <cell r="C1114" t="str">
            <v>Tanque espesador de lodos en PRFV de forma cilindrica y con tolva de forma conica con las siguientes dimensiones: Diametro de 4.2 m y una altura de 1.4 m hasta donde empieza el cono, el cono tendra el mismo diametro con paredes inclinadas a 45° y una altura de 2.10. Salida bridada 3"</v>
          </cell>
          <cell r="D1114" t="str">
            <v>Un</v>
          </cell>
          <cell r="E1114">
            <v>24937000</v>
          </cell>
          <cell r="F1114">
            <v>32940031.41</v>
          </cell>
        </row>
        <row r="1115">
          <cell r="B1115" t="str">
            <v>PRFV-14</v>
          </cell>
          <cell r="C1115" t="str">
            <v>Tanque espesador de lodos en PRFV, cilíndrico y con tolva cónica con las siguientes dimensiones de cilindro: ø8.60m y h=0.50m; y del cono: ø8.60m y h=2.60m; con un ángulo de tolva de 45°, con salida bridada ø4" por el fondo. Las láminas PRFV de 30mm de espesor. Incluye soportería metálica y/o en concreto de 28 MPa</v>
          </cell>
          <cell r="D1115" t="str">
            <v>Un</v>
          </cell>
          <cell r="E1115">
            <v>22398020</v>
          </cell>
          <cell r="F1115">
            <v>29586216.558600001</v>
          </cell>
        </row>
        <row r="1116">
          <cell r="B1116" t="str">
            <v>PRFV-15</v>
          </cell>
          <cell r="C1116" t="str">
            <v>Tanque espesador de Tolvas de acondicionamiento de lodos en PRFV de forma de paralelepípedo con las siguientes dimensiones de 4x4x2m, con entrada bridada ø4" y salida bridada de ø3". Las láminas en PRFV de 30mm de espesor. Incluye soportería metálica y/o concreto</v>
          </cell>
          <cell r="D1116" t="str">
            <v>Un</v>
          </cell>
          <cell r="E1116">
            <v>6920000</v>
          </cell>
          <cell r="F1116">
            <v>9140835.5999999996</v>
          </cell>
        </row>
        <row r="1117">
          <cell r="B1117" t="str">
            <v>PRFV-16</v>
          </cell>
          <cell r="C1117" t="str">
            <v>Canal perimetral de aproximación y mezcla rápida en PRFV L:3.9m, sección transversal de 0.3 m x 1.1 m, vertedero rectangular de mezcla rápida (0.7m x 1.1), vertederos de repartición de caudal (2 de 0.2x02m) (1 de 0.2x0.3m), 2 salidas bridadas (6") y 1 salida soldada (6"), incluye una brida de 4" (Salida de rebose), una de 4" (Entrada)</v>
          </cell>
          <cell r="D1117" t="str">
            <v>Un</v>
          </cell>
          <cell r="E1117">
            <v>4165000</v>
          </cell>
          <cell r="F1117">
            <v>5501673.4500000002</v>
          </cell>
        </row>
        <row r="1118">
          <cell r="B1118" t="str">
            <v>PRFV-17</v>
          </cell>
          <cell r="C1118" t="str">
            <v xml:space="preserve">Tanque Cilíndrico en poliester reforzado con fibra de vidrio (PRFV) de D=2.40 m, H=5.95m con seis (6) compartimentos con orificios de paso superior o inferior variables de una cámara a otra. Incluye 6 bridas (3") para drenaje de lodos; brida (12") para salida de agua floculada. </v>
          </cell>
          <cell r="D1118" t="str">
            <v>Un</v>
          </cell>
          <cell r="E1118">
            <v>35830900</v>
          </cell>
          <cell r="F1118">
            <v>47330110.737000003</v>
          </cell>
        </row>
        <row r="1119">
          <cell r="B1119" t="str">
            <v>PRFV-18</v>
          </cell>
          <cell r="C1119" t="str">
            <v>Tubería de PRFV Ø 14" con extremo bridado</v>
          </cell>
          <cell r="D1119" t="str">
            <v>ml</v>
          </cell>
          <cell r="E1119">
            <v>450000</v>
          </cell>
          <cell r="F1119">
            <v>594418.5</v>
          </cell>
        </row>
        <row r="1120">
          <cell r="B1120" t="str">
            <v>PRFV-19</v>
          </cell>
          <cell r="C1120" t="str">
            <v>CODO 90" PRFV 14"</v>
          </cell>
          <cell r="D1120" t="str">
            <v>Un</v>
          </cell>
          <cell r="E1120">
            <v>480000</v>
          </cell>
          <cell r="F1120">
            <v>634046.4</v>
          </cell>
        </row>
        <row r="1121">
          <cell r="B1121" t="str">
            <v>PRFV-20</v>
          </cell>
          <cell r="C1121" t="str">
            <v>Tanque Cilíndrico con fondo cónico de D=3.85m, H=05.95m (Total: 3.46m cilindro + 1.93 m cono + 0.56 separaciónde la placa de piso), fabricado en PRFV. Incluye móduloes de sedimentacion acelerada de 1.04m de altura; cuatro patas metálicas en perfil de acero al carbón; brida de 3" para drenaje de lodos y brida de 14" para acceso de agua floculada. Incluye canal en PRFV de 15x15 cm con 40 vertederos triangulares de 0.1 m para recolección de agua clarificada y un tubo de 14" para alimentación de agua floculada. Incluye tubería PRFV 14" con 16 orificios de 3" para distribución de agua floculada.</v>
          </cell>
          <cell r="D1121" t="str">
            <v>Un</v>
          </cell>
          <cell r="E1121">
            <v>54135480</v>
          </cell>
          <cell r="F1121">
            <v>71509179.596400008</v>
          </cell>
        </row>
        <row r="1122">
          <cell r="B1122" t="str">
            <v>PRFV-21</v>
          </cell>
          <cell r="C1122" t="str">
            <v xml:space="preserve">Canal en fibra de vidrio (PRFV) de ancho 0.3m x 2m de longitud (medida de arco) y 0.6 m de profundidad. Incluye una brida de 6" para salida de agua a los filtros; y esta adosado al tanque sedimentador </v>
          </cell>
          <cell r="D1122" t="str">
            <v>Un</v>
          </cell>
          <cell r="E1122">
            <v>1065050</v>
          </cell>
          <cell r="F1122">
            <v>1406856.4964999999</v>
          </cell>
        </row>
        <row r="1123">
          <cell r="B1123" t="str">
            <v>PRFV-22</v>
          </cell>
          <cell r="C1123" t="str">
            <v>Tanque cilíndrico de poliester reforzado con fibra de vidrio (PRFV) de D=1.60 m, H=2.2m. Incluye 2 bridas de 6", falso fondo para soporte del lecho filtrante y manómetro para chequeo de presión</v>
          </cell>
          <cell r="D1123" t="str">
            <v>Un</v>
          </cell>
          <cell r="E1123">
            <v>8504930</v>
          </cell>
          <cell r="F1123">
            <v>11234417.184900001</v>
          </cell>
        </row>
        <row r="1124">
          <cell r="B1124" t="str">
            <v>PRFV-23</v>
          </cell>
          <cell r="C1124" t="str">
            <v xml:space="preserve">Tubería de distribución de agua floculada, de PRFV 24" (100 PSI) y 5.50 de longitud con uniones, tapon PRFV extremo  y brida en el otro  con 13 orificios de diámetro 4",  y codo de bridas 24" x 90 </v>
          </cell>
          <cell r="D1124" t="str">
            <v>Un</v>
          </cell>
          <cell r="E1124">
            <v>8585850</v>
          </cell>
          <cell r="F1124">
            <v>11341306.840500001</v>
          </cell>
        </row>
        <row r="1125">
          <cell r="B1125" t="str">
            <v>PRFV-24</v>
          </cell>
          <cell r="C1125" t="str">
            <v>Tubería de distribución de agua floculada, de PRFV 24" (100 PSI) y 5.50 de longitud con uniones, tapon PRFV extremo  y brida en el otro  con 13 orificios de diámetro 4",  y Tee PRFV 24"</v>
          </cell>
          <cell r="D1125" t="str">
            <v>Un</v>
          </cell>
          <cell r="E1125">
            <v>8823850</v>
          </cell>
          <cell r="F1125">
            <v>11655688.180500001</v>
          </cell>
        </row>
        <row r="1126">
          <cell r="B1126">
            <v>130</v>
          </cell>
          <cell r="C1126" t="str">
            <v>SEDIMENTACIÓN ACELERADA</v>
          </cell>
          <cell r="F1126">
            <v>0</v>
          </cell>
        </row>
        <row r="1127">
          <cell r="B1127" t="str">
            <v>SED-1</v>
          </cell>
          <cell r="C1127" t="str">
            <v xml:space="preserve">Modulos de sedimentación acelera en material ABS de 1.2 m de largo Calibre 40 tipo colmena </v>
          </cell>
          <cell r="D1127" t="str">
            <v>m2</v>
          </cell>
          <cell r="E1127">
            <v>663520</v>
          </cell>
          <cell r="F1127">
            <v>876463.47360000003</v>
          </cell>
        </row>
        <row r="1128">
          <cell r="B1128" t="str">
            <v>SED-2</v>
          </cell>
          <cell r="C1128" t="str">
            <v>Perfiles en C de 4" para soportería de elementos de sedimentación acelerada</v>
          </cell>
          <cell r="D1128" t="str">
            <v>m2</v>
          </cell>
          <cell r="E1128">
            <v>75000</v>
          </cell>
          <cell r="F1128">
            <v>99069.75</v>
          </cell>
        </row>
        <row r="1129">
          <cell r="B1129" t="str">
            <v>SED-3</v>
          </cell>
          <cell r="C1129" t="str">
            <v xml:space="preserve">Modulos de sedimentación acelera en material ABS de 0.6 m de largo Calibre 40 tipo colmena </v>
          </cell>
          <cell r="D1129" t="str">
            <v>m2</v>
          </cell>
          <cell r="E1129">
            <v>521000</v>
          </cell>
          <cell r="F1129">
            <v>688204.53</v>
          </cell>
        </row>
        <row r="1130">
          <cell r="B1130">
            <v>140</v>
          </cell>
          <cell r="C1130" t="str">
            <v>TORNILLERIA</v>
          </cell>
          <cell r="F1130">
            <v>0</v>
          </cell>
        </row>
        <row r="1131">
          <cell r="B1131" t="str">
            <v>TOR-1</v>
          </cell>
          <cell r="C1131" t="str">
            <v>Juego Tornillería - Empaque De 4 Br Cl125 G2 Delta Mks</v>
          </cell>
          <cell r="D1131" t="str">
            <v>Un</v>
          </cell>
          <cell r="E1131">
            <v>70000</v>
          </cell>
          <cell r="F1131">
            <v>92465.1</v>
          </cell>
        </row>
        <row r="1132">
          <cell r="B1132" t="str">
            <v>TOR-2</v>
          </cell>
          <cell r="C1132" t="str">
            <v>Juego Tornillería - Empaque De 8 Br Cl125 G2 Delta Mks</v>
          </cell>
          <cell r="D1132" t="str">
            <v>Un</v>
          </cell>
          <cell r="E1132">
            <v>110495</v>
          </cell>
          <cell r="F1132">
            <v>145956.16034999999</v>
          </cell>
        </row>
        <row r="1133">
          <cell r="B1133" t="str">
            <v>TOR-3</v>
          </cell>
          <cell r="C1133" t="str">
            <v>Juego Tornillería - Empaque Br 10 Cl 125 Delta Mks</v>
          </cell>
          <cell r="D1133" t="str">
            <v>Un</v>
          </cell>
          <cell r="E1133">
            <v>177485</v>
          </cell>
          <cell r="F1133">
            <v>234445.26105</v>
          </cell>
        </row>
        <row r="1134">
          <cell r="B1134" t="str">
            <v>TOR-4</v>
          </cell>
          <cell r="C1134" t="str">
            <v>Juego Tornillería - Empaque Br 12 Cl 125 G2 Delta Mks</v>
          </cell>
          <cell r="D1134" t="str">
            <v>Un</v>
          </cell>
          <cell r="E1134">
            <v>188485</v>
          </cell>
          <cell r="F1134">
            <v>248975.49105000001</v>
          </cell>
        </row>
        <row r="1135">
          <cell r="B1135" t="str">
            <v>TOR-5</v>
          </cell>
          <cell r="C1135" t="str">
            <v>Juego Tornillería - Empaque Br 14 Cl 125 G2 Delta Mks</v>
          </cell>
          <cell r="D1135" t="str">
            <v>Un</v>
          </cell>
          <cell r="E1135">
            <v>254584</v>
          </cell>
          <cell r="F1135">
            <v>336287.64312000002</v>
          </cell>
        </row>
        <row r="1136">
          <cell r="B1136" t="str">
            <v>TOR-6</v>
          </cell>
          <cell r="C1136" t="str">
            <v>Juego Tornillería - Empaque Br 16 Cl125 G2 Delta Mks</v>
          </cell>
          <cell r="D1136" t="str">
            <v>Un</v>
          </cell>
          <cell r="E1136">
            <v>320287</v>
          </cell>
          <cell r="F1136">
            <v>423076.70691000001</v>
          </cell>
        </row>
        <row r="1137">
          <cell r="B1137" t="str">
            <v>TOR-7</v>
          </cell>
          <cell r="C1137" t="str">
            <v>Juego Tornillería - Empaque Br 1 1/2" Cl125 G2 Delta Mks</v>
          </cell>
          <cell r="D1137" t="str">
            <v>Un</v>
          </cell>
          <cell r="E1137">
            <v>320287</v>
          </cell>
          <cell r="F1137">
            <v>423076.70691000001</v>
          </cell>
        </row>
        <row r="1138">
          <cell r="B1138">
            <v>150</v>
          </cell>
          <cell r="C1138" t="str">
            <v>EQUIPOS MECÁNICOS</v>
          </cell>
          <cell r="F1138">
            <v>0</v>
          </cell>
        </row>
        <row r="1139">
          <cell r="B1139" t="str">
            <v>EM-1</v>
          </cell>
          <cell r="C1139" t="str">
            <v>Sistema Moto - reductor de 2 - 6 rpm, con motor 0.5 HP/3 fases 220 VAC</v>
          </cell>
          <cell r="D1139" t="str">
            <v>Un</v>
          </cell>
          <cell r="E1139">
            <v>7200000</v>
          </cell>
          <cell r="F1139">
            <v>9510696</v>
          </cell>
        </row>
        <row r="1140">
          <cell r="B1140" t="str">
            <v>EM-2</v>
          </cell>
          <cell r="C1140" t="str">
            <v>Variador de velocidad con guardamotor y breaker de proteccion. Incluye cofre 542</v>
          </cell>
          <cell r="D1140" t="str">
            <v>Un</v>
          </cell>
          <cell r="E1140">
            <v>1160000</v>
          </cell>
          <cell r="F1140">
            <v>1532278.8</v>
          </cell>
        </row>
        <row r="1141">
          <cell r="B1141" t="str">
            <v>EM-3</v>
          </cell>
          <cell r="C1141" t="str">
            <v>Sistema Moto - reductor de100 rpm,con motor 7HP/ 3 fases/ 220 VAC</v>
          </cell>
          <cell r="D1141" t="str">
            <v>Un</v>
          </cell>
          <cell r="E1141">
            <v>11667744</v>
          </cell>
          <cell r="F1141">
            <v>15412273.081920002</v>
          </cell>
        </row>
        <row r="1142">
          <cell r="B1142" t="str">
            <v>EM-4</v>
          </cell>
          <cell r="C1142" t="str">
            <v>Soplador con rango de potencia de 2 HP 77CFM y presión de salida de 9 psi, para Tanques de Homogenización, incluye filtro de aire, manómetro, válvula de alivio, válvula de cheque, válvula de mariposa, junta flexible</v>
          </cell>
          <cell r="D1142" t="str">
            <v>Un</v>
          </cell>
          <cell r="E1142">
            <v>2200000</v>
          </cell>
          <cell r="F1142">
            <v>2906046</v>
          </cell>
        </row>
        <row r="1143">
          <cell r="B1143">
            <v>160</v>
          </cell>
          <cell r="C1143" t="str">
            <v>LECHOS FILTRANTES</v>
          </cell>
          <cell r="F1143">
            <v>0</v>
          </cell>
        </row>
        <row r="1144">
          <cell r="B1144" t="str">
            <v>LF-1</v>
          </cell>
          <cell r="C1144" t="str">
            <v>Antracita Te 1 - 2 mm</v>
          </cell>
          <cell r="D1144" t="str">
            <v>m3</v>
          </cell>
          <cell r="E1144">
            <v>595407</v>
          </cell>
          <cell r="F1144">
            <v>786490.96851000004</v>
          </cell>
        </row>
        <row r="1145">
          <cell r="B1145" t="str">
            <v>LF-2</v>
          </cell>
          <cell r="C1145" t="str">
            <v>Arena Te 0.45 - 0.55 mm</v>
          </cell>
          <cell r="D1145" t="str">
            <v>m3</v>
          </cell>
          <cell r="E1145">
            <v>580000</v>
          </cell>
          <cell r="F1145">
            <v>766139.4</v>
          </cell>
        </row>
        <row r="1146">
          <cell r="B1146" t="str">
            <v>LF-3</v>
          </cell>
          <cell r="C1146" t="str">
            <v>Arena Te 0.7 - 0.9 mm</v>
          </cell>
          <cell r="D1146" t="str">
            <v>m3</v>
          </cell>
          <cell r="E1146">
            <v>520000</v>
          </cell>
          <cell r="F1146">
            <v>686883.6</v>
          </cell>
        </row>
        <row r="1147">
          <cell r="B1147" t="str">
            <v>LF-4</v>
          </cell>
          <cell r="C1147" t="str">
            <v>Grava 1/8" - 2 mm malla 10</v>
          </cell>
          <cell r="D1147" t="str">
            <v>m3</v>
          </cell>
          <cell r="E1147">
            <v>500000</v>
          </cell>
          <cell r="F1147">
            <v>660465</v>
          </cell>
        </row>
        <row r="1148">
          <cell r="B1148" t="str">
            <v>LF-5</v>
          </cell>
          <cell r="C1148" t="str">
            <v>Grava 1/4" - 1/8"</v>
          </cell>
          <cell r="D1148" t="str">
            <v>m3</v>
          </cell>
          <cell r="E1148">
            <v>500000</v>
          </cell>
          <cell r="F1148">
            <v>660465</v>
          </cell>
        </row>
        <row r="1149">
          <cell r="B1149" t="str">
            <v>LF-6</v>
          </cell>
          <cell r="C1149" t="str">
            <v>Grava 1/2" - 1/4"</v>
          </cell>
          <cell r="D1149" t="str">
            <v>m3</v>
          </cell>
          <cell r="E1149">
            <v>500000</v>
          </cell>
          <cell r="F1149">
            <v>660465</v>
          </cell>
        </row>
        <row r="1150">
          <cell r="B1150" t="str">
            <v>LF-7</v>
          </cell>
          <cell r="C1150" t="str">
            <v>Grava 3/4" - 1/2"</v>
          </cell>
          <cell r="D1150" t="str">
            <v>m3</v>
          </cell>
          <cell r="E1150">
            <v>100000</v>
          </cell>
          <cell r="F1150">
            <v>132093</v>
          </cell>
        </row>
        <row r="1151">
          <cell r="B1151" t="str">
            <v>LF-8</v>
          </cell>
          <cell r="C1151" t="str">
            <v>Grava 1" - 1/2" mm</v>
          </cell>
          <cell r="D1151" t="str">
            <v>m3</v>
          </cell>
          <cell r="E1151">
            <v>595407</v>
          </cell>
          <cell r="F1151">
            <v>786490.96851000004</v>
          </cell>
        </row>
        <row r="1152">
          <cell r="B1152" t="str">
            <v>LF-9</v>
          </cell>
          <cell r="C1152" t="str">
            <v>Grava para Filtro</v>
          </cell>
          <cell r="D1152" t="str">
            <v>m3</v>
          </cell>
          <cell r="E1152">
            <v>66000</v>
          </cell>
          <cell r="F1152">
            <v>87181.38</v>
          </cell>
        </row>
        <row r="1153">
          <cell r="B1153" t="str">
            <v>LF-10</v>
          </cell>
          <cell r="C1153" t="str">
            <v xml:space="preserve">Afirmado </v>
          </cell>
          <cell r="F1153">
            <v>0</v>
          </cell>
        </row>
        <row r="1154">
          <cell r="B1154">
            <v>170</v>
          </cell>
          <cell r="C1154" t="str">
            <v>VÁLVULAS</v>
          </cell>
          <cell r="F1154">
            <v>0</v>
          </cell>
        </row>
        <row r="1155">
          <cell r="B1155" t="str">
            <v>VA-1</v>
          </cell>
          <cell r="C1155" t="str">
            <v>Valvula de admision y expulsion de aire camara sencilla HD roscada 1"</v>
          </cell>
          <cell r="D1155" t="str">
            <v>UD</v>
          </cell>
          <cell r="E1155">
            <v>55000</v>
          </cell>
          <cell r="F1155">
            <v>72651.149999999994</v>
          </cell>
        </row>
        <row r="1156">
          <cell r="B1156" t="str">
            <v>VA-2</v>
          </cell>
          <cell r="C1156" t="str">
            <v>Valvula Mariposa tipo wafer en HD (3")</v>
          </cell>
          <cell r="D1156" t="str">
            <v>UD</v>
          </cell>
          <cell r="E1156">
            <v>450000</v>
          </cell>
          <cell r="F1156">
            <v>594418.5</v>
          </cell>
        </row>
        <row r="1157">
          <cell r="B1157" t="str">
            <v>VA-3</v>
          </cell>
          <cell r="C1157" t="str">
            <v>Valvula Mariposa en HD (6")</v>
          </cell>
          <cell r="D1157" t="str">
            <v>UD</v>
          </cell>
          <cell r="F1157">
            <v>0</v>
          </cell>
        </row>
        <row r="1158">
          <cell r="B1158">
            <v>180</v>
          </cell>
          <cell r="C1158" t="str">
            <v>MACROMEDIDORES</v>
          </cell>
          <cell r="F1158">
            <v>0</v>
          </cell>
        </row>
        <row r="1159">
          <cell r="B1159" t="str">
            <v>MAC-1</v>
          </cell>
          <cell r="C1159" t="str">
            <v>Macromedidor tipo electromagnetico ø 10" B x B, Incluye Kit Tablero electrico, cableado de paso hasta la caseta de operaciones, Kit polo a tierra, RTU GRPS con entradas de 4 - 20 mA y RS232. Servicio de telemetria GPRS por un año</v>
          </cell>
          <cell r="D1159" t="str">
            <v>Ud</v>
          </cell>
          <cell r="E1159">
            <v>26000000</v>
          </cell>
          <cell r="F1159">
            <v>34344180</v>
          </cell>
        </row>
        <row r="1160">
          <cell r="B1160" t="str">
            <v>MAC-2</v>
          </cell>
          <cell r="C1160" t="str">
            <v>Macromedidor tipo electromagnetico ø 14" B x B, Incluye Kit Tablero electrico, cableado de paso hasta la caseta de operaciones, Kit polo a tierra, RTU GRPS con entradas de 4 - 20 mA y RS232. Servicio de telemetria GPRS por un año</v>
          </cell>
          <cell r="D1160" t="str">
            <v>Ud</v>
          </cell>
          <cell r="E1160">
            <v>37000000</v>
          </cell>
          <cell r="F1160">
            <v>48874410</v>
          </cell>
        </row>
        <row r="1161">
          <cell r="B1161" t="str">
            <v>MAC-3</v>
          </cell>
          <cell r="C1161" t="str">
            <v>Sistema de medicion en linea de turbiedad rango Alto 0 - 999, Incluye: salidas de señal de 4 - 20mA, puerto RS 232 y configuracion Ethernet para conectar a internet a traves de un modem</v>
          </cell>
          <cell r="D1161" t="str">
            <v>Ud</v>
          </cell>
          <cell r="E1161">
            <v>25000000</v>
          </cell>
          <cell r="F1161">
            <v>33023250</v>
          </cell>
        </row>
        <row r="1162">
          <cell r="B1162" t="str">
            <v>MAC-4</v>
          </cell>
          <cell r="C1162" t="str">
            <v>Macromedidor mecánico en HD Ø 3" con bridas</v>
          </cell>
          <cell r="D1162" t="str">
            <v>un</v>
          </cell>
          <cell r="E1162">
            <v>745000</v>
          </cell>
          <cell r="F1162">
            <v>984092.85</v>
          </cell>
        </row>
        <row r="1163">
          <cell r="B1163" t="str">
            <v>MAC-5</v>
          </cell>
          <cell r="C1163" t="str">
            <v>Macromedidor mecánico en HD Ø 4" con bridas</v>
          </cell>
          <cell r="D1163" t="str">
            <v>un</v>
          </cell>
          <cell r="E1163">
            <v>930000</v>
          </cell>
          <cell r="F1163">
            <v>1228464.8999999999</v>
          </cell>
        </row>
        <row r="1164">
          <cell r="B1164" t="str">
            <v>MAC-6</v>
          </cell>
          <cell r="C1164" t="str">
            <v>Telemetría</v>
          </cell>
          <cell r="D1164" t="str">
            <v>Gl</v>
          </cell>
          <cell r="F1164">
            <v>10398767.4</v>
          </cell>
        </row>
        <row r="1165">
          <cell r="B1165">
            <v>190</v>
          </cell>
          <cell r="C1165" t="str">
            <v>EQUIPO TRATAMIENTO DE LODOS</v>
          </cell>
        </row>
        <row r="1166">
          <cell r="B1166" t="str">
            <v>LO-1</v>
          </cell>
          <cell r="C1166" t="str">
            <v>Filtro prensa tipo cámara “Sidebar”, Formato 800 x 800 mm, compuesto por: Bastidor 800/70 Sidebar, Cierre hidráulico, tipo 319, Manifold con válvulas automáticas, Sistema de desplazamiento de placas automático 668,  Bandejas en polipropileno, Pintura, Sistema de alimentacion, Paquete de placas de filtración en polipropileno,  Conjunto de lonas de filtración, Dispositivo de seguridad, Tablero eléctrico para operación, fuerza y comando con PLC,Dos Bombas de impulsion lodos al filtro prensa 5HP y H= 15mca, Dos compresores de 5Hp y 6.6m³/h Incluye instalacion, accesorios, y puesta en marcha de todos los equipos electromecanicos y tolva recolectora de lodo deshidratado del filtro prensa</v>
          </cell>
          <cell r="D1166" t="str">
            <v>Ud</v>
          </cell>
          <cell r="E1166">
            <v>728104748.80000007</v>
          </cell>
          <cell r="F1166">
            <v>946536173.44000018</v>
          </cell>
        </row>
        <row r="1167">
          <cell r="B1167" t="str">
            <v>LO-2</v>
          </cell>
          <cell r="C1167" t="str">
            <v>Instalación filtro presna tipo cámara, incluye todos los accesorios para su correcta operación y puesta en marcha</v>
          </cell>
          <cell r="D1167" t="str">
            <v>Gl</v>
          </cell>
          <cell r="E1167">
            <v>22500000</v>
          </cell>
          <cell r="F1167">
            <v>29250000</v>
          </cell>
        </row>
        <row r="1168">
          <cell r="B1168">
            <v>200</v>
          </cell>
          <cell r="C1168" t="str">
            <v>TUBERÍA GAS NATURAL</v>
          </cell>
        </row>
        <row r="1169">
          <cell r="B1169" t="str">
            <v>GA-1</v>
          </cell>
          <cell r="C1169" t="str">
            <v>Tubería polietileno 1/2" para gas</v>
          </cell>
          <cell r="D1169" t="str">
            <v>ml</v>
          </cell>
          <cell r="F1169">
            <v>2020</v>
          </cell>
        </row>
        <row r="1170">
          <cell r="B1170" t="str">
            <v>GA-2</v>
          </cell>
          <cell r="C1170" t="str">
            <v>Termofusión tubería polietileno 1/2"</v>
          </cell>
          <cell r="D1170" t="str">
            <v>ml</v>
          </cell>
          <cell r="F1170">
            <v>1050</v>
          </cell>
        </row>
        <row r="1171">
          <cell r="B1171">
            <v>210</v>
          </cell>
          <cell r="C1171" t="str">
            <v>PAISAJISMO</v>
          </cell>
        </row>
        <row r="1172">
          <cell r="B1172" t="str">
            <v>PA-1</v>
          </cell>
          <cell r="C1172" t="str">
            <v>Planta para paisajismo, cerramiento o jardín exterior</v>
          </cell>
          <cell r="D1172" t="str">
            <v>ud</v>
          </cell>
          <cell r="F1172">
            <v>1500</v>
          </cell>
        </row>
        <row r="1173">
          <cell r="B1173" t="str">
            <v>PA-2</v>
          </cell>
          <cell r="C1173" t="str">
            <v>Planta de café</v>
          </cell>
          <cell r="D1173" t="str">
            <v>ud</v>
          </cell>
          <cell r="F1173">
            <v>10000</v>
          </cell>
        </row>
        <row r="1176">
          <cell r="B1176" t="str">
            <v>Elaboró:</v>
          </cell>
          <cell r="C1176" t="str">
            <v>Revisó</v>
          </cell>
        </row>
        <row r="1179">
          <cell r="B1179" t="str">
            <v>LUISA FERNANDA CALDERÓN CASTAÑO</v>
          </cell>
          <cell r="D1179" t="str">
            <v xml:space="preserve">ROBINSON RAMÍREZ HERNÁNDEZ </v>
          </cell>
        </row>
        <row r="1180">
          <cell r="B1180" t="str">
            <v>DISEÑADORA HIDRÁULICA</v>
          </cell>
          <cell r="D1180" t="str">
            <v>INTERVENTOR DE LA CONSULTORÍA</v>
          </cell>
        </row>
        <row r="1181">
          <cell r="B1181" t="str">
            <v>EMPOCALDAS S.A E.S.P</v>
          </cell>
          <cell r="D1181" t="str">
            <v>EMPOCALDAS S.A E.S.P</v>
          </cell>
        </row>
        <row r="1182">
          <cell r="B1182" t="str">
            <v>MP: 1720-302782 CLD</v>
          </cell>
          <cell r="D1182" t="str">
            <v>MP: 17202-094957-CLD</v>
          </cell>
        </row>
        <row r="1186">
          <cell r="B1186" t="str">
            <v>DIEGO ALEJANDRO PATIÑO RINCÓN</v>
          </cell>
        </row>
        <row r="1187">
          <cell r="B1187" t="str">
            <v>DISEÑADOR HIDRÁULICO</v>
          </cell>
        </row>
        <row r="1188">
          <cell r="B1188" t="str">
            <v>EMPOCALDAS S.A E.S.P</v>
          </cell>
        </row>
        <row r="1189">
          <cell r="B1189" t="str">
            <v xml:space="preserve">MP: 17202-292376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BH684"/>
  <sheetViews>
    <sheetView tabSelected="1" view="pageBreakPreview" zoomScale="60" zoomScaleNormal="100" workbookViewId="0">
      <selection activeCell="P38" sqref="P38"/>
    </sheetView>
  </sheetViews>
  <sheetFormatPr baseColWidth="10" defaultRowHeight="16.5" x14ac:dyDescent="0.3"/>
  <cols>
    <col min="1" max="1" width="3" style="4" customWidth="1"/>
    <col min="2" max="2" width="13.7109375" style="12" customWidth="1"/>
    <col min="3" max="3" width="50.85546875" style="13" customWidth="1"/>
    <col min="4" max="4" width="15" style="14" bestFit="1" customWidth="1"/>
    <col min="5" max="5" width="22.7109375" style="15" customWidth="1"/>
    <col min="6" max="6" width="21.85546875" style="16" customWidth="1"/>
    <col min="7" max="7" width="18.85546875" style="17" customWidth="1"/>
    <col min="8" max="8" width="20.5703125" style="17" customWidth="1"/>
    <col min="9" max="9" width="23.28515625" style="17" customWidth="1"/>
    <col min="10" max="10" width="20" style="17" customWidth="1"/>
    <col min="11" max="11" width="3" style="18" customWidth="1"/>
    <col min="12" max="16384" width="11.42578125" style="4"/>
  </cols>
  <sheetData>
    <row r="1" spans="2:15608" ht="15.75" x14ac:dyDescent="0.25">
      <c r="B1" s="1"/>
      <c r="C1" s="2"/>
      <c r="D1" s="2"/>
      <c r="E1" s="2"/>
      <c r="F1" s="2"/>
      <c r="G1" s="2"/>
      <c r="H1" s="2"/>
      <c r="I1" s="2"/>
      <c r="J1" s="2"/>
      <c r="K1" s="3"/>
    </row>
    <row r="2" spans="2:15608" ht="15.75" x14ac:dyDescent="0.25">
      <c r="B2" s="5" t="s">
        <v>0</v>
      </c>
      <c r="C2" s="6"/>
      <c r="D2" s="6"/>
      <c r="E2" s="6"/>
      <c r="F2" s="6"/>
      <c r="G2" s="6"/>
      <c r="H2" s="6"/>
      <c r="I2" s="6"/>
      <c r="J2" s="6"/>
      <c r="K2" s="142"/>
    </row>
    <row r="3" spans="2:15608" ht="15.75" x14ac:dyDescent="0.25">
      <c r="B3" s="5" t="s">
        <v>1</v>
      </c>
      <c r="C3" s="6"/>
      <c r="D3" s="6"/>
      <c r="E3" s="6"/>
      <c r="F3" s="6"/>
      <c r="G3" s="6"/>
      <c r="H3" s="6"/>
      <c r="I3" s="6"/>
      <c r="J3" s="6"/>
      <c r="K3" s="142"/>
    </row>
    <row r="4" spans="2:15608" ht="15.75" x14ac:dyDescent="0.25">
      <c r="B4" s="5"/>
      <c r="C4" s="6"/>
      <c r="D4" s="6"/>
      <c r="E4" s="6"/>
      <c r="F4" s="6"/>
      <c r="G4" s="6"/>
      <c r="H4" s="6"/>
      <c r="I4" s="6"/>
      <c r="J4" s="6"/>
      <c r="K4" s="14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row>
    <row r="5" spans="2:15608" ht="15.75" x14ac:dyDescent="0.25">
      <c r="B5" s="5"/>
      <c r="C5" s="6"/>
      <c r="D5" s="6"/>
      <c r="E5" s="6"/>
      <c r="F5" s="6"/>
      <c r="G5" s="6"/>
      <c r="H5" s="6"/>
      <c r="I5" s="6"/>
      <c r="J5" s="6"/>
      <c r="K5" s="14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row>
    <row r="6" spans="2:15608" ht="15.75" x14ac:dyDescent="0.25">
      <c r="B6" s="7" t="s">
        <v>2</v>
      </c>
      <c r="C6" s="8"/>
      <c r="D6" s="8"/>
      <c r="E6" s="8"/>
      <c r="F6" s="8"/>
      <c r="G6" s="8"/>
      <c r="H6" s="8"/>
      <c r="I6" s="8"/>
      <c r="J6" s="8"/>
      <c r="K6" s="14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row>
    <row r="7" spans="2:15608" ht="15.75" x14ac:dyDescent="0.25">
      <c r="B7" s="7" t="s">
        <v>3</v>
      </c>
      <c r="C7" s="8"/>
      <c r="D7" s="8"/>
      <c r="E7" s="8"/>
      <c r="F7" s="8"/>
      <c r="G7" s="8"/>
      <c r="H7" s="8"/>
      <c r="I7" s="8"/>
      <c r="J7" s="8"/>
      <c r="K7" s="14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row>
    <row r="8" spans="2:15608" ht="15.75" x14ac:dyDescent="0.25">
      <c r="B8" s="9" t="s">
        <v>4</v>
      </c>
      <c r="C8" s="10"/>
      <c r="D8" s="10"/>
      <c r="E8" s="10"/>
      <c r="F8" s="10"/>
      <c r="G8" s="10"/>
      <c r="H8" s="10"/>
      <c r="I8" s="10"/>
      <c r="J8" s="11"/>
      <c r="K8" s="14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row>
    <row r="9" spans="2:15608" x14ac:dyDescent="0.3">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row>
    <row r="10" spans="2:15608" ht="27.75" x14ac:dyDescent="0.2">
      <c r="B10" s="19" t="s">
        <v>5</v>
      </c>
      <c r="C10" s="19"/>
      <c r="D10" s="19"/>
      <c r="E10" s="19"/>
      <c r="F10" s="19"/>
      <c r="G10" s="19"/>
      <c r="H10" s="19"/>
      <c r="I10" s="19"/>
      <c r="J10" s="19"/>
      <c r="K10" s="20"/>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row>
    <row r="11" spans="2:15608" ht="17.25" thickBot="1" x14ac:dyDescent="0.35">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row>
    <row r="12" spans="2:15608" ht="21" thickBot="1" x14ac:dyDescent="0.35">
      <c r="B12" s="21" t="s">
        <v>6</v>
      </c>
      <c r="C12" s="22"/>
      <c r="D12" s="22"/>
      <c r="E12" s="22"/>
      <c r="F12" s="22"/>
      <c r="G12" s="22"/>
      <c r="H12" s="22"/>
      <c r="I12" s="22"/>
      <c r="J12" s="23"/>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row>
    <row r="13" spans="2:15608" ht="17.25" thickBot="1" x14ac:dyDescent="0.35">
      <c r="B13" s="16" t="s">
        <v>7</v>
      </c>
      <c r="C13" s="24"/>
      <c r="D13" s="25"/>
      <c r="E13" s="26"/>
      <c r="G13" s="27"/>
      <c r="H13" s="27"/>
      <c r="I13" s="27"/>
      <c r="J13" s="27"/>
      <c r="K13" s="28"/>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row>
    <row r="14" spans="2:15608" thickBot="1" x14ac:dyDescent="0.3">
      <c r="B14" s="29" t="s">
        <v>8</v>
      </c>
      <c r="C14" s="30" t="s">
        <v>9</v>
      </c>
      <c r="D14" s="30" t="s">
        <v>10</v>
      </c>
      <c r="E14" s="30" t="s">
        <v>11</v>
      </c>
      <c r="F14" s="30"/>
      <c r="G14" s="30" t="s">
        <v>12</v>
      </c>
      <c r="H14" s="30" t="s">
        <v>13</v>
      </c>
      <c r="I14" s="30" t="s">
        <v>14</v>
      </c>
      <c r="J14" s="31" t="s">
        <v>15</v>
      </c>
      <c r="K14" s="28"/>
      <c r="L14" s="32"/>
      <c r="M14" s="144"/>
      <c r="N14" s="144"/>
      <c r="O14" s="145"/>
      <c r="P14" s="144"/>
      <c r="Q14" s="146"/>
      <c r="R14" s="146"/>
      <c r="S14" s="146"/>
      <c r="T14" s="144"/>
      <c r="U14" s="32"/>
      <c r="V14" s="144"/>
      <c r="W14" s="144"/>
      <c r="X14" s="145"/>
      <c r="Y14" s="144"/>
      <c r="Z14" s="146"/>
      <c r="AA14" s="146"/>
      <c r="AB14" s="146"/>
      <c r="AC14" s="144"/>
      <c r="AD14" s="32"/>
      <c r="AE14" s="144"/>
      <c r="AF14" s="144"/>
      <c r="AG14" s="145"/>
      <c r="AH14" s="144"/>
      <c r="AI14" s="146"/>
      <c r="AJ14" s="146"/>
      <c r="AK14" s="146"/>
      <c r="AL14" s="144"/>
      <c r="AM14" s="32"/>
      <c r="AN14" s="144"/>
      <c r="AO14" s="144"/>
      <c r="AP14" s="145"/>
      <c r="AQ14" s="144"/>
      <c r="AR14" s="146"/>
      <c r="AS14" s="146"/>
      <c r="AT14" s="146"/>
      <c r="AU14" s="144"/>
      <c r="AV14" s="32"/>
      <c r="AW14" s="144"/>
      <c r="AX14" s="144"/>
      <c r="AY14" s="145"/>
      <c r="AZ14" s="144"/>
      <c r="BA14" s="146"/>
      <c r="BB14" s="146"/>
      <c r="BC14" s="146"/>
      <c r="BD14" s="144"/>
      <c r="BE14" s="32"/>
      <c r="BF14" s="144"/>
      <c r="BG14" s="144"/>
      <c r="BH14" s="145"/>
      <c r="BI14" s="144"/>
      <c r="BJ14" s="146"/>
      <c r="BK14" s="146"/>
      <c r="BL14" s="146"/>
      <c r="BM14" s="144"/>
      <c r="BN14" s="32"/>
      <c r="BO14" s="144"/>
      <c r="BP14" s="144"/>
      <c r="BQ14" s="145"/>
      <c r="BR14" s="144"/>
      <c r="BS14" s="146"/>
      <c r="BT14" s="146"/>
      <c r="BU14" s="146"/>
      <c r="BV14" s="144"/>
      <c r="BW14" s="32"/>
      <c r="BX14" s="144"/>
      <c r="BY14" s="144"/>
      <c r="BZ14" s="145"/>
      <c r="CA14" s="144"/>
      <c r="CB14" s="146"/>
      <c r="CC14" s="146"/>
      <c r="CD14" s="146"/>
      <c r="CE14" s="144"/>
      <c r="CF14" s="32"/>
      <c r="CG14" s="144"/>
      <c r="CH14" s="144"/>
      <c r="CI14" s="145"/>
      <c r="CJ14" s="144"/>
      <c r="CK14" s="146"/>
      <c r="CL14" s="146"/>
      <c r="CM14" s="146"/>
      <c r="CN14" s="144"/>
      <c r="CO14" s="32"/>
      <c r="CP14" s="144"/>
      <c r="CQ14" s="144"/>
      <c r="CR14" s="145"/>
      <c r="CS14" s="144"/>
      <c r="CT14" s="146"/>
      <c r="CU14" s="146"/>
      <c r="CV14" s="146"/>
      <c r="CW14" s="144"/>
      <c r="CX14" s="32"/>
      <c r="CY14" s="144"/>
      <c r="CZ14" s="144"/>
      <c r="DA14" s="145"/>
      <c r="DB14" s="144"/>
      <c r="DC14" s="146"/>
      <c r="DD14" s="146"/>
      <c r="DE14" s="146"/>
      <c r="DF14" s="144"/>
      <c r="DG14" s="32"/>
      <c r="DH14" s="144"/>
      <c r="DI14" s="144"/>
      <c r="DJ14" s="145"/>
      <c r="DK14" s="144"/>
      <c r="DL14" s="146"/>
      <c r="DM14" s="146"/>
      <c r="DN14" s="146"/>
      <c r="DO14" s="144"/>
      <c r="DP14" s="32"/>
      <c r="DQ14" s="144"/>
      <c r="DR14" s="144"/>
      <c r="DS14" s="145"/>
      <c r="DT14" s="144"/>
      <c r="DU14" s="146"/>
      <c r="DV14" s="146"/>
      <c r="DW14" s="146"/>
      <c r="DX14" s="144"/>
      <c r="DY14" s="32"/>
      <c r="DZ14" s="144"/>
      <c r="EA14" s="144"/>
      <c r="EB14" s="145"/>
      <c r="EC14" s="144"/>
      <c r="ED14" s="146"/>
      <c r="EE14" s="146"/>
      <c r="EF14" s="146"/>
      <c r="EG14" s="144"/>
      <c r="EH14" s="32"/>
      <c r="EI14" s="144"/>
      <c r="EJ14" s="144"/>
      <c r="EK14" s="145"/>
      <c r="EL14" s="144"/>
      <c r="EM14" s="146"/>
      <c r="EN14" s="146"/>
      <c r="EO14" s="146"/>
      <c r="EP14" s="144"/>
      <c r="EQ14" s="32"/>
      <c r="ER14" s="144"/>
      <c r="ES14" s="144"/>
      <c r="ET14" s="145"/>
      <c r="EU14" s="144"/>
      <c r="EV14" s="146"/>
      <c r="EW14" s="146"/>
      <c r="EX14" s="146"/>
      <c r="EY14" s="144"/>
      <c r="EZ14" s="32"/>
      <c r="FA14" s="144"/>
      <c r="FB14" s="144"/>
      <c r="FC14" s="145"/>
      <c r="FD14" s="144"/>
      <c r="FE14" s="146"/>
      <c r="FF14" s="146"/>
      <c r="FG14" s="146"/>
      <c r="FH14" s="144"/>
      <c r="FI14" s="32"/>
      <c r="FJ14" s="144"/>
      <c r="FK14" s="144"/>
      <c r="FL14" s="145"/>
      <c r="FM14" s="144"/>
      <c r="FN14" s="146"/>
      <c r="FO14" s="146"/>
      <c r="FP14" s="146"/>
      <c r="FQ14" s="144"/>
      <c r="FR14" s="32"/>
      <c r="FS14" s="144"/>
      <c r="FT14" s="144"/>
      <c r="FU14" s="145"/>
      <c r="FV14" s="144"/>
      <c r="FW14" s="146"/>
      <c r="FX14" s="146"/>
      <c r="FY14" s="146"/>
      <c r="FZ14" s="144"/>
      <c r="GA14" s="32"/>
      <c r="GB14" s="144"/>
      <c r="GC14" s="144"/>
      <c r="GD14" s="145"/>
      <c r="GE14" s="144"/>
      <c r="GF14" s="146"/>
      <c r="GG14" s="146"/>
      <c r="GH14" s="146"/>
      <c r="GI14" s="144"/>
      <c r="GJ14" s="32"/>
      <c r="GK14" s="144"/>
      <c r="GL14" s="144"/>
      <c r="GM14" s="145"/>
      <c r="GN14" s="144"/>
      <c r="GO14" s="146"/>
      <c r="GP14" s="146"/>
      <c r="GQ14" s="146"/>
      <c r="GR14" s="144"/>
      <c r="GS14" s="32"/>
      <c r="GT14" s="143"/>
      <c r="GU14" s="34"/>
      <c r="GV14" s="35"/>
      <c r="GW14" s="36"/>
      <c r="GX14" s="37"/>
      <c r="GY14" s="37"/>
      <c r="GZ14" s="37"/>
      <c r="HA14" s="38"/>
      <c r="HB14" s="32"/>
      <c r="HC14" s="33"/>
      <c r="HD14" s="34"/>
      <c r="HE14" s="35"/>
      <c r="HF14" s="36"/>
      <c r="HG14" s="37"/>
      <c r="HH14" s="37"/>
      <c r="HI14" s="37"/>
      <c r="HJ14" s="38"/>
      <c r="HK14" s="32"/>
      <c r="HL14" s="33"/>
      <c r="HM14" s="34"/>
      <c r="HN14" s="35"/>
      <c r="HO14" s="36"/>
      <c r="HP14" s="37"/>
      <c r="HQ14" s="37"/>
      <c r="HR14" s="37"/>
      <c r="HS14" s="38"/>
      <c r="HT14" s="32"/>
      <c r="HU14" s="33"/>
      <c r="HV14" s="34"/>
      <c r="HW14" s="35"/>
      <c r="HX14" s="36"/>
      <c r="HY14" s="37"/>
      <c r="HZ14" s="37"/>
      <c r="IA14" s="37"/>
      <c r="IB14" s="38"/>
      <c r="IC14" s="32"/>
      <c r="ID14" s="33"/>
      <c r="IE14" s="34"/>
      <c r="IF14" s="35"/>
      <c r="IG14" s="36"/>
      <c r="IH14" s="37"/>
      <c r="II14" s="37"/>
      <c r="IJ14" s="37"/>
      <c r="IK14" s="38"/>
      <c r="IL14" s="32"/>
      <c r="IM14" s="33"/>
      <c r="IN14" s="34"/>
      <c r="IO14" s="35"/>
      <c r="IP14" s="36"/>
      <c r="IQ14" s="37"/>
      <c r="IR14" s="37"/>
      <c r="IS14" s="37"/>
      <c r="IT14" s="38"/>
      <c r="IU14" s="32"/>
      <c r="IV14" s="33"/>
      <c r="IW14" s="34"/>
      <c r="IX14" s="35"/>
      <c r="IY14" s="36"/>
      <c r="IZ14" s="37"/>
      <c r="JA14" s="37"/>
      <c r="JB14" s="37"/>
      <c r="JC14" s="38"/>
      <c r="JD14" s="32"/>
      <c r="JE14" s="33"/>
      <c r="JF14" s="34"/>
      <c r="JG14" s="35"/>
      <c r="JH14" s="36"/>
      <c r="JI14" s="37"/>
      <c r="JJ14" s="37"/>
      <c r="JK14" s="37"/>
      <c r="JL14" s="38"/>
      <c r="JM14" s="32"/>
      <c r="JN14" s="33"/>
      <c r="JO14" s="34"/>
      <c r="JP14" s="35"/>
      <c r="JQ14" s="36"/>
      <c r="JR14" s="37"/>
      <c r="JS14" s="37"/>
      <c r="JT14" s="37"/>
      <c r="JU14" s="38"/>
      <c r="JV14" s="32"/>
      <c r="JW14" s="33"/>
      <c r="JX14" s="34"/>
      <c r="JY14" s="35"/>
      <c r="JZ14" s="36"/>
      <c r="KA14" s="37"/>
      <c r="KB14" s="37"/>
      <c r="KC14" s="37"/>
      <c r="KD14" s="38"/>
      <c r="KE14" s="32"/>
      <c r="KF14" s="33"/>
      <c r="KG14" s="34"/>
      <c r="KH14" s="35"/>
      <c r="KI14" s="36"/>
      <c r="KJ14" s="37"/>
      <c r="KK14" s="37"/>
      <c r="KL14" s="37"/>
      <c r="KM14" s="38"/>
      <c r="KN14" s="32"/>
      <c r="KO14" s="33"/>
      <c r="KP14" s="34"/>
      <c r="KQ14" s="35"/>
      <c r="KR14" s="36"/>
      <c r="KS14" s="37"/>
      <c r="KT14" s="37"/>
      <c r="KU14" s="37"/>
      <c r="KV14" s="38"/>
      <c r="KW14" s="32"/>
      <c r="KX14" s="33"/>
      <c r="KY14" s="34"/>
      <c r="KZ14" s="35"/>
      <c r="LA14" s="36"/>
      <c r="LB14" s="37"/>
      <c r="LC14" s="37"/>
      <c r="LD14" s="37"/>
      <c r="LE14" s="38"/>
      <c r="LF14" s="32"/>
      <c r="LG14" s="33"/>
      <c r="LH14" s="34"/>
      <c r="LI14" s="35"/>
      <c r="LJ14" s="36"/>
      <c r="LK14" s="37"/>
      <c r="LL14" s="37"/>
      <c r="LM14" s="37"/>
      <c r="LN14" s="38"/>
      <c r="LO14" s="32"/>
      <c r="LP14" s="33"/>
      <c r="LQ14" s="34"/>
      <c r="LR14" s="35"/>
      <c r="LS14" s="36"/>
      <c r="LT14" s="37"/>
      <c r="LU14" s="37"/>
      <c r="LV14" s="37"/>
      <c r="LW14" s="38"/>
      <c r="LX14" s="32"/>
      <c r="LY14" s="33"/>
      <c r="LZ14" s="34"/>
      <c r="MA14" s="35"/>
      <c r="MB14" s="36"/>
      <c r="MC14" s="37"/>
      <c r="MD14" s="37"/>
      <c r="ME14" s="37"/>
      <c r="MF14" s="38"/>
      <c r="MG14" s="32"/>
      <c r="MH14" s="33"/>
      <c r="MI14" s="34"/>
      <c r="MJ14" s="35"/>
      <c r="MK14" s="36"/>
      <c r="ML14" s="37"/>
      <c r="MM14" s="37"/>
      <c r="MN14" s="37"/>
      <c r="MO14" s="38"/>
      <c r="MP14" s="32"/>
      <c r="MQ14" s="33"/>
      <c r="MR14" s="34"/>
      <c r="MS14" s="35"/>
      <c r="MT14" s="36"/>
      <c r="MU14" s="37"/>
      <c r="MV14" s="37"/>
      <c r="MW14" s="37"/>
      <c r="MX14" s="38"/>
      <c r="MY14" s="32"/>
      <c r="MZ14" s="33"/>
      <c r="NA14" s="34"/>
      <c r="NB14" s="35"/>
      <c r="NC14" s="36"/>
      <c r="ND14" s="37"/>
      <c r="NE14" s="37"/>
      <c r="NF14" s="37"/>
      <c r="NG14" s="38"/>
      <c r="NH14" s="32"/>
      <c r="NI14" s="33"/>
      <c r="NJ14" s="34"/>
      <c r="NK14" s="35"/>
      <c r="NL14" s="36"/>
      <c r="NM14" s="37"/>
      <c r="NN14" s="37"/>
      <c r="NO14" s="37"/>
      <c r="NP14" s="38"/>
      <c r="NQ14" s="32"/>
      <c r="NR14" s="33"/>
      <c r="NS14" s="34"/>
      <c r="NT14" s="35"/>
      <c r="NU14" s="36"/>
      <c r="NV14" s="37"/>
      <c r="NW14" s="37"/>
      <c r="NX14" s="37"/>
      <c r="NY14" s="38"/>
      <c r="NZ14" s="32"/>
      <c r="OA14" s="33"/>
      <c r="OB14" s="34"/>
      <c r="OC14" s="35"/>
      <c r="OD14" s="36"/>
      <c r="OE14" s="37"/>
      <c r="OF14" s="37"/>
      <c r="OG14" s="37"/>
      <c r="OH14" s="38"/>
      <c r="OI14" s="32"/>
      <c r="OJ14" s="33"/>
      <c r="OK14" s="34"/>
      <c r="OL14" s="35"/>
      <c r="OM14" s="36"/>
      <c r="ON14" s="37"/>
      <c r="OO14" s="37"/>
      <c r="OP14" s="37"/>
      <c r="OQ14" s="38"/>
      <c r="OR14" s="32"/>
      <c r="OS14" s="33"/>
      <c r="OT14" s="34"/>
      <c r="OU14" s="35"/>
      <c r="OV14" s="36"/>
      <c r="OW14" s="37"/>
      <c r="OX14" s="37"/>
      <c r="OY14" s="37"/>
      <c r="OZ14" s="38"/>
      <c r="PA14" s="32"/>
      <c r="PB14" s="33"/>
      <c r="PC14" s="34"/>
      <c r="PD14" s="35"/>
      <c r="PE14" s="36"/>
      <c r="PF14" s="37"/>
      <c r="PG14" s="37"/>
      <c r="PH14" s="37"/>
      <c r="PI14" s="38"/>
      <c r="PJ14" s="32"/>
      <c r="PK14" s="33"/>
      <c r="PL14" s="34"/>
      <c r="PM14" s="35"/>
      <c r="PN14" s="36"/>
      <c r="PO14" s="37"/>
      <c r="PP14" s="37"/>
      <c r="PQ14" s="37"/>
      <c r="PR14" s="38"/>
      <c r="PS14" s="32"/>
      <c r="PT14" s="33"/>
      <c r="PU14" s="34"/>
      <c r="PV14" s="35"/>
      <c r="PW14" s="36"/>
      <c r="PX14" s="37"/>
      <c r="PY14" s="37"/>
      <c r="PZ14" s="37"/>
      <c r="QA14" s="38"/>
      <c r="QB14" s="32"/>
      <c r="QC14" s="33"/>
      <c r="QD14" s="34"/>
      <c r="QE14" s="35"/>
      <c r="QF14" s="36"/>
      <c r="QG14" s="37"/>
      <c r="QH14" s="37"/>
      <c r="QI14" s="37"/>
      <c r="QJ14" s="38"/>
      <c r="QK14" s="32"/>
      <c r="QL14" s="33"/>
      <c r="QM14" s="34"/>
      <c r="QN14" s="35"/>
      <c r="QO14" s="36"/>
      <c r="QP14" s="37"/>
      <c r="QQ14" s="37"/>
      <c r="QR14" s="37"/>
      <c r="QS14" s="38"/>
      <c r="QT14" s="32"/>
      <c r="QU14" s="33"/>
      <c r="QV14" s="34"/>
      <c r="QW14" s="35"/>
      <c r="QX14" s="36"/>
      <c r="QY14" s="37"/>
      <c r="QZ14" s="37"/>
      <c r="RA14" s="37"/>
      <c r="RB14" s="38"/>
      <c r="RC14" s="32"/>
      <c r="RD14" s="33"/>
      <c r="RE14" s="34"/>
      <c r="RF14" s="35"/>
      <c r="RG14" s="36"/>
      <c r="RH14" s="37"/>
      <c r="RI14" s="37"/>
      <c r="RJ14" s="37"/>
      <c r="RK14" s="38"/>
      <c r="RL14" s="32"/>
      <c r="RM14" s="33"/>
      <c r="RN14" s="34"/>
      <c r="RO14" s="35"/>
      <c r="RP14" s="36"/>
      <c r="RQ14" s="37"/>
      <c r="RR14" s="37"/>
      <c r="RS14" s="37"/>
      <c r="RT14" s="38"/>
      <c r="RU14" s="32"/>
      <c r="RV14" s="33"/>
      <c r="RW14" s="34"/>
      <c r="RX14" s="35"/>
      <c r="RY14" s="36"/>
      <c r="RZ14" s="37"/>
      <c r="SA14" s="37"/>
      <c r="SB14" s="37"/>
      <c r="SC14" s="38"/>
      <c r="SD14" s="32"/>
      <c r="SE14" s="33"/>
      <c r="SF14" s="34"/>
      <c r="SG14" s="35"/>
      <c r="SH14" s="36"/>
      <c r="SI14" s="37"/>
      <c r="SJ14" s="37"/>
      <c r="SK14" s="37"/>
      <c r="SL14" s="38"/>
      <c r="SM14" s="32"/>
      <c r="SN14" s="33"/>
      <c r="SO14" s="34"/>
      <c r="SP14" s="35"/>
      <c r="SQ14" s="36"/>
      <c r="SR14" s="37"/>
      <c r="SS14" s="37"/>
      <c r="ST14" s="37"/>
      <c r="SU14" s="38"/>
      <c r="SV14" s="32"/>
      <c r="SW14" s="33"/>
      <c r="SX14" s="34"/>
      <c r="SY14" s="35"/>
      <c r="SZ14" s="36"/>
      <c r="TA14" s="37"/>
      <c r="TB14" s="37"/>
      <c r="TC14" s="37"/>
      <c r="TD14" s="38"/>
      <c r="TE14" s="32"/>
      <c r="TF14" s="33"/>
      <c r="TG14" s="34"/>
      <c r="TH14" s="35"/>
      <c r="TI14" s="36"/>
      <c r="TJ14" s="37"/>
      <c r="TK14" s="37"/>
      <c r="TL14" s="37"/>
      <c r="TM14" s="38"/>
      <c r="TN14" s="32"/>
      <c r="TO14" s="33"/>
      <c r="TP14" s="34"/>
      <c r="TQ14" s="35"/>
      <c r="TR14" s="36"/>
      <c r="TS14" s="37"/>
      <c r="TT14" s="37"/>
      <c r="TU14" s="37"/>
      <c r="TV14" s="38"/>
      <c r="TW14" s="32"/>
      <c r="TX14" s="33"/>
      <c r="TY14" s="34"/>
      <c r="TZ14" s="35"/>
      <c r="UA14" s="36"/>
      <c r="UB14" s="37"/>
      <c r="UC14" s="37"/>
      <c r="UD14" s="37"/>
      <c r="UE14" s="38"/>
      <c r="UF14" s="32"/>
      <c r="UG14" s="33"/>
      <c r="UH14" s="34"/>
      <c r="UI14" s="35"/>
      <c r="UJ14" s="36"/>
      <c r="UK14" s="37"/>
      <c r="UL14" s="37"/>
      <c r="UM14" s="37"/>
      <c r="UN14" s="38"/>
      <c r="UO14" s="32"/>
      <c r="UP14" s="33"/>
      <c r="UQ14" s="34"/>
      <c r="UR14" s="35"/>
      <c r="US14" s="36"/>
      <c r="UT14" s="37"/>
      <c r="UU14" s="37"/>
      <c r="UV14" s="37"/>
      <c r="UW14" s="38"/>
      <c r="UX14" s="32"/>
      <c r="UY14" s="33"/>
      <c r="UZ14" s="34"/>
      <c r="VA14" s="35"/>
      <c r="VB14" s="36"/>
      <c r="VC14" s="37"/>
      <c r="VD14" s="37"/>
      <c r="VE14" s="37"/>
      <c r="VF14" s="38"/>
      <c r="VG14" s="32"/>
      <c r="VH14" s="33"/>
      <c r="VI14" s="34"/>
      <c r="VJ14" s="35"/>
      <c r="VK14" s="36"/>
      <c r="VL14" s="37"/>
      <c r="VM14" s="37"/>
      <c r="VN14" s="37"/>
      <c r="VO14" s="38"/>
      <c r="VP14" s="32"/>
      <c r="VQ14" s="33"/>
      <c r="VR14" s="34"/>
      <c r="VS14" s="35"/>
      <c r="VT14" s="36"/>
      <c r="VU14" s="37"/>
      <c r="VV14" s="37"/>
      <c r="VW14" s="37"/>
      <c r="VX14" s="38"/>
      <c r="VY14" s="32"/>
      <c r="VZ14" s="33"/>
      <c r="WA14" s="34"/>
      <c r="WB14" s="35"/>
      <c r="WC14" s="36"/>
      <c r="WD14" s="37"/>
      <c r="WE14" s="37"/>
      <c r="WF14" s="37"/>
      <c r="WG14" s="38"/>
      <c r="WH14" s="32"/>
      <c r="WI14" s="33"/>
      <c r="WJ14" s="34"/>
      <c r="WK14" s="35"/>
      <c r="WL14" s="36"/>
      <c r="WM14" s="37"/>
      <c r="WN14" s="37"/>
      <c r="WO14" s="37"/>
      <c r="WP14" s="38"/>
      <c r="WQ14" s="32"/>
      <c r="WR14" s="33"/>
      <c r="WS14" s="34"/>
      <c r="WT14" s="35"/>
      <c r="WU14" s="36"/>
      <c r="WV14" s="37"/>
      <c r="WW14" s="37"/>
      <c r="WX14" s="37"/>
      <c r="WY14" s="38"/>
      <c r="WZ14" s="32"/>
      <c r="XA14" s="33"/>
      <c r="XB14" s="34"/>
      <c r="XC14" s="35"/>
      <c r="XD14" s="36"/>
      <c r="XE14" s="37"/>
      <c r="XF14" s="37"/>
      <c r="XG14" s="37"/>
      <c r="XH14" s="38"/>
      <c r="XI14" s="32"/>
      <c r="XJ14" s="33"/>
      <c r="XK14" s="34"/>
      <c r="XL14" s="35"/>
      <c r="XM14" s="36"/>
      <c r="XN14" s="37"/>
      <c r="XO14" s="37"/>
      <c r="XP14" s="37"/>
      <c r="XQ14" s="38"/>
      <c r="XR14" s="32"/>
      <c r="XS14" s="33"/>
      <c r="XT14" s="34"/>
      <c r="XU14" s="35"/>
      <c r="XV14" s="36"/>
      <c r="XW14" s="37"/>
      <c r="XX14" s="37"/>
      <c r="XY14" s="37"/>
      <c r="XZ14" s="38"/>
      <c r="YA14" s="32"/>
      <c r="YB14" s="33"/>
      <c r="YC14" s="34"/>
      <c r="YD14" s="35"/>
      <c r="YE14" s="36"/>
      <c r="YF14" s="37"/>
      <c r="YG14" s="37"/>
      <c r="YH14" s="37"/>
      <c r="YI14" s="38"/>
      <c r="YJ14" s="32"/>
      <c r="YK14" s="33"/>
      <c r="YL14" s="34"/>
      <c r="YM14" s="35"/>
      <c r="YN14" s="36"/>
      <c r="YO14" s="37"/>
      <c r="YP14" s="37"/>
      <c r="YQ14" s="37"/>
      <c r="YR14" s="38"/>
      <c r="YS14" s="32"/>
      <c r="YT14" s="33"/>
      <c r="YU14" s="34"/>
      <c r="YV14" s="35"/>
      <c r="YW14" s="36"/>
      <c r="YX14" s="37"/>
      <c r="YY14" s="37"/>
      <c r="YZ14" s="37"/>
      <c r="ZA14" s="38"/>
      <c r="ZB14" s="32"/>
      <c r="ZC14" s="33"/>
      <c r="ZD14" s="34"/>
      <c r="ZE14" s="35"/>
      <c r="ZF14" s="36"/>
      <c r="ZG14" s="37"/>
      <c r="ZH14" s="37"/>
      <c r="ZI14" s="37"/>
      <c r="ZJ14" s="38"/>
      <c r="ZK14" s="32"/>
      <c r="ZL14" s="33"/>
      <c r="ZM14" s="34"/>
      <c r="ZN14" s="35"/>
      <c r="ZO14" s="36"/>
      <c r="ZP14" s="37"/>
      <c r="ZQ14" s="37"/>
      <c r="ZR14" s="37"/>
      <c r="ZS14" s="38"/>
      <c r="ZT14" s="32"/>
      <c r="ZU14" s="33"/>
      <c r="ZV14" s="34"/>
      <c r="ZW14" s="35"/>
      <c r="ZX14" s="36"/>
      <c r="ZY14" s="37"/>
      <c r="ZZ14" s="37"/>
      <c r="AAA14" s="37"/>
      <c r="AAB14" s="38"/>
      <c r="AAC14" s="32"/>
      <c r="AAD14" s="33"/>
      <c r="AAE14" s="34"/>
      <c r="AAF14" s="35"/>
      <c r="AAG14" s="36"/>
      <c r="AAH14" s="37"/>
      <c r="AAI14" s="37"/>
      <c r="AAJ14" s="37"/>
      <c r="AAK14" s="38"/>
      <c r="AAL14" s="32"/>
      <c r="AAM14" s="33"/>
      <c r="AAN14" s="34"/>
      <c r="AAO14" s="35"/>
      <c r="AAP14" s="36"/>
      <c r="AAQ14" s="37"/>
      <c r="AAR14" s="37"/>
      <c r="AAS14" s="37"/>
      <c r="AAT14" s="38"/>
      <c r="AAU14" s="32"/>
      <c r="AAV14" s="33"/>
      <c r="AAW14" s="34"/>
      <c r="AAX14" s="35"/>
      <c r="AAY14" s="36"/>
      <c r="AAZ14" s="37"/>
      <c r="ABA14" s="37"/>
      <c r="ABB14" s="37"/>
      <c r="ABC14" s="38"/>
      <c r="ABD14" s="32"/>
      <c r="ABE14" s="33"/>
      <c r="ABF14" s="34"/>
      <c r="ABG14" s="35"/>
      <c r="ABH14" s="36"/>
      <c r="ABI14" s="37"/>
      <c r="ABJ14" s="37"/>
      <c r="ABK14" s="37"/>
      <c r="ABL14" s="38"/>
      <c r="ABM14" s="32"/>
      <c r="ABN14" s="33"/>
      <c r="ABO14" s="34"/>
      <c r="ABP14" s="35"/>
      <c r="ABQ14" s="36"/>
      <c r="ABR14" s="37"/>
      <c r="ABS14" s="37"/>
      <c r="ABT14" s="37"/>
      <c r="ABU14" s="38"/>
      <c r="ABV14" s="32"/>
      <c r="ABW14" s="33"/>
      <c r="ABX14" s="34"/>
      <c r="ABY14" s="35"/>
      <c r="ABZ14" s="36"/>
      <c r="ACA14" s="37"/>
      <c r="ACB14" s="37"/>
      <c r="ACC14" s="37"/>
      <c r="ACD14" s="38"/>
      <c r="ACE14" s="32"/>
      <c r="ACF14" s="33"/>
      <c r="ACG14" s="34"/>
      <c r="ACH14" s="35"/>
      <c r="ACI14" s="36"/>
      <c r="ACJ14" s="37"/>
      <c r="ACK14" s="37"/>
      <c r="ACL14" s="37"/>
      <c r="ACM14" s="38"/>
      <c r="ACN14" s="32"/>
      <c r="ACO14" s="33"/>
      <c r="ACP14" s="34"/>
      <c r="ACQ14" s="35"/>
      <c r="ACR14" s="36"/>
      <c r="ACS14" s="37"/>
      <c r="ACT14" s="37"/>
      <c r="ACU14" s="37"/>
      <c r="ACV14" s="38"/>
      <c r="ACW14" s="32"/>
      <c r="ACX14" s="33"/>
      <c r="ACY14" s="34"/>
      <c r="ACZ14" s="35"/>
      <c r="ADA14" s="36"/>
      <c r="ADB14" s="37"/>
      <c r="ADC14" s="37"/>
      <c r="ADD14" s="37"/>
      <c r="ADE14" s="38"/>
      <c r="ADF14" s="32"/>
      <c r="ADG14" s="33"/>
      <c r="ADH14" s="34"/>
      <c r="ADI14" s="35"/>
      <c r="ADJ14" s="36"/>
      <c r="ADK14" s="37"/>
      <c r="ADL14" s="37"/>
      <c r="ADM14" s="37"/>
      <c r="ADN14" s="38"/>
      <c r="ADO14" s="32"/>
      <c r="ADP14" s="33"/>
      <c r="ADQ14" s="34"/>
      <c r="ADR14" s="35"/>
      <c r="ADS14" s="36"/>
      <c r="ADT14" s="37"/>
      <c r="ADU14" s="37"/>
      <c r="ADV14" s="37"/>
      <c r="ADW14" s="38"/>
      <c r="ADX14" s="32"/>
      <c r="ADY14" s="33"/>
      <c r="ADZ14" s="34"/>
      <c r="AEA14" s="35"/>
      <c r="AEB14" s="36"/>
      <c r="AEC14" s="37"/>
      <c r="AED14" s="37"/>
      <c r="AEE14" s="37"/>
      <c r="AEF14" s="38"/>
      <c r="AEG14" s="32"/>
      <c r="AEH14" s="33"/>
      <c r="AEI14" s="34"/>
      <c r="AEJ14" s="35"/>
      <c r="AEK14" s="36"/>
      <c r="AEL14" s="37"/>
      <c r="AEM14" s="37"/>
      <c r="AEN14" s="37"/>
      <c r="AEO14" s="38"/>
      <c r="AEP14" s="32"/>
      <c r="AEQ14" s="33"/>
      <c r="AER14" s="34"/>
      <c r="AES14" s="35"/>
      <c r="AET14" s="36"/>
      <c r="AEU14" s="37"/>
      <c r="AEV14" s="37"/>
      <c r="AEW14" s="37"/>
      <c r="AEX14" s="38"/>
      <c r="AEY14" s="32"/>
      <c r="AEZ14" s="33"/>
      <c r="AFA14" s="34"/>
      <c r="AFB14" s="35"/>
      <c r="AFC14" s="36"/>
      <c r="AFD14" s="37"/>
      <c r="AFE14" s="37"/>
      <c r="AFF14" s="37"/>
      <c r="AFG14" s="38"/>
      <c r="AFH14" s="32"/>
      <c r="AFI14" s="33"/>
      <c r="AFJ14" s="34"/>
      <c r="AFK14" s="35"/>
      <c r="AFL14" s="36"/>
      <c r="AFM14" s="37"/>
      <c r="AFN14" s="37"/>
      <c r="AFO14" s="37"/>
      <c r="AFP14" s="38"/>
      <c r="AFQ14" s="32"/>
      <c r="AFR14" s="33"/>
      <c r="AFS14" s="34"/>
      <c r="AFT14" s="35"/>
      <c r="AFU14" s="36"/>
      <c r="AFV14" s="37"/>
      <c r="AFW14" s="37"/>
      <c r="AFX14" s="37"/>
      <c r="AFY14" s="38"/>
      <c r="AFZ14" s="32"/>
      <c r="AGA14" s="33"/>
      <c r="AGB14" s="34"/>
      <c r="AGC14" s="35"/>
      <c r="AGD14" s="36"/>
      <c r="AGE14" s="37"/>
      <c r="AGF14" s="37"/>
      <c r="AGG14" s="37"/>
      <c r="AGH14" s="38"/>
      <c r="AGI14" s="32"/>
      <c r="AGJ14" s="33"/>
      <c r="AGK14" s="34"/>
      <c r="AGL14" s="35"/>
      <c r="AGM14" s="36"/>
      <c r="AGN14" s="37"/>
      <c r="AGO14" s="37"/>
      <c r="AGP14" s="37"/>
      <c r="AGQ14" s="38"/>
      <c r="AGR14" s="32"/>
      <c r="AGS14" s="33"/>
      <c r="AGT14" s="34"/>
      <c r="AGU14" s="35"/>
      <c r="AGV14" s="36"/>
      <c r="AGW14" s="37"/>
      <c r="AGX14" s="37"/>
      <c r="AGY14" s="37"/>
      <c r="AGZ14" s="38"/>
      <c r="AHA14" s="32"/>
      <c r="AHB14" s="33"/>
      <c r="AHC14" s="34"/>
      <c r="AHD14" s="35"/>
      <c r="AHE14" s="36"/>
      <c r="AHF14" s="37"/>
      <c r="AHG14" s="37"/>
      <c r="AHH14" s="37"/>
      <c r="AHI14" s="38"/>
      <c r="AHJ14" s="32"/>
      <c r="AHK14" s="33"/>
      <c r="AHL14" s="34"/>
      <c r="AHM14" s="35"/>
      <c r="AHN14" s="36"/>
      <c r="AHO14" s="37"/>
      <c r="AHP14" s="37"/>
      <c r="AHQ14" s="37"/>
      <c r="AHR14" s="38"/>
      <c r="AHS14" s="32"/>
      <c r="AHT14" s="33"/>
      <c r="AHU14" s="34"/>
      <c r="AHV14" s="35"/>
      <c r="AHW14" s="36"/>
      <c r="AHX14" s="37"/>
      <c r="AHY14" s="37"/>
      <c r="AHZ14" s="37"/>
      <c r="AIA14" s="38"/>
      <c r="AIB14" s="32"/>
      <c r="AIC14" s="33"/>
      <c r="AID14" s="34"/>
      <c r="AIE14" s="35"/>
      <c r="AIF14" s="36"/>
      <c r="AIG14" s="37"/>
      <c r="AIH14" s="37"/>
      <c r="AII14" s="37"/>
      <c r="AIJ14" s="38"/>
      <c r="AIK14" s="32"/>
      <c r="AIL14" s="33"/>
      <c r="AIM14" s="34"/>
      <c r="AIN14" s="35"/>
      <c r="AIO14" s="36"/>
      <c r="AIP14" s="37"/>
      <c r="AIQ14" s="37"/>
      <c r="AIR14" s="37"/>
      <c r="AIS14" s="38"/>
      <c r="AIT14" s="32"/>
      <c r="AIU14" s="33"/>
      <c r="AIV14" s="34"/>
      <c r="AIW14" s="35"/>
      <c r="AIX14" s="36"/>
      <c r="AIY14" s="37"/>
      <c r="AIZ14" s="37"/>
      <c r="AJA14" s="37"/>
      <c r="AJB14" s="38"/>
      <c r="AJC14" s="32"/>
      <c r="AJD14" s="33"/>
      <c r="AJE14" s="34"/>
      <c r="AJF14" s="35"/>
      <c r="AJG14" s="36"/>
      <c r="AJH14" s="37"/>
      <c r="AJI14" s="37"/>
      <c r="AJJ14" s="37"/>
      <c r="AJK14" s="38"/>
      <c r="AJL14" s="32"/>
      <c r="AJM14" s="33"/>
      <c r="AJN14" s="34"/>
      <c r="AJO14" s="35"/>
      <c r="AJP14" s="36"/>
      <c r="AJQ14" s="37"/>
      <c r="AJR14" s="37"/>
      <c r="AJS14" s="37"/>
      <c r="AJT14" s="38"/>
      <c r="AJU14" s="32"/>
      <c r="AJV14" s="33"/>
      <c r="AJW14" s="34"/>
      <c r="AJX14" s="35"/>
      <c r="AJY14" s="36"/>
      <c r="AJZ14" s="37"/>
      <c r="AKA14" s="37"/>
      <c r="AKB14" s="37"/>
      <c r="AKC14" s="38"/>
      <c r="AKD14" s="32"/>
      <c r="AKE14" s="33"/>
      <c r="AKF14" s="34"/>
      <c r="AKG14" s="35"/>
      <c r="AKH14" s="36"/>
      <c r="AKI14" s="37"/>
      <c r="AKJ14" s="37"/>
      <c r="AKK14" s="37"/>
      <c r="AKL14" s="38"/>
      <c r="AKM14" s="32"/>
      <c r="AKN14" s="33"/>
      <c r="AKO14" s="34"/>
      <c r="AKP14" s="35"/>
      <c r="AKQ14" s="36"/>
      <c r="AKR14" s="37"/>
      <c r="AKS14" s="37"/>
      <c r="AKT14" s="37"/>
      <c r="AKU14" s="38"/>
      <c r="AKV14" s="32"/>
      <c r="AKW14" s="33"/>
      <c r="AKX14" s="34"/>
      <c r="AKY14" s="35"/>
      <c r="AKZ14" s="36"/>
      <c r="ALA14" s="37"/>
      <c r="ALB14" s="37"/>
      <c r="ALC14" s="37"/>
      <c r="ALD14" s="38"/>
      <c r="ALE14" s="32"/>
      <c r="ALF14" s="33"/>
      <c r="ALG14" s="34"/>
      <c r="ALH14" s="35"/>
      <c r="ALI14" s="36"/>
      <c r="ALJ14" s="37"/>
      <c r="ALK14" s="37"/>
      <c r="ALL14" s="37"/>
      <c r="ALM14" s="38"/>
      <c r="ALN14" s="32"/>
      <c r="ALO14" s="33"/>
      <c r="ALP14" s="34"/>
      <c r="ALQ14" s="35"/>
      <c r="ALR14" s="36"/>
      <c r="ALS14" s="37"/>
      <c r="ALT14" s="37"/>
      <c r="ALU14" s="37"/>
      <c r="ALV14" s="38"/>
      <c r="ALW14" s="32"/>
      <c r="ALX14" s="33"/>
      <c r="ALY14" s="34"/>
      <c r="ALZ14" s="35"/>
      <c r="AMA14" s="36"/>
      <c r="AMB14" s="37"/>
      <c r="AMC14" s="37"/>
      <c r="AMD14" s="37"/>
      <c r="AME14" s="38"/>
      <c r="AMF14" s="32"/>
      <c r="AMG14" s="33"/>
      <c r="AMH14" s="34"/>
      <c r="AMI14" s="35"/>
      <c r="AMJ14" s="36"/>
      <c r="AMK14" s="37"/>
      <c r="AML14" s="37"/>
      <c r="AMM14" s="37"/>
      <c r="AMN14" s="38"/>
      <c r="AMO14" s="32"/>
      <c r="AMP14" s="33"/>
      <c r="AMQ14" s="34"/>
      <c r="AMR14" s="35"/>
      <c r="AMS14" s="36"/>
      <c r="AMT14" s="37"/>
      <c r="AMU14" s="37"/>
      <c r="AMV14" s="37"/>
      <c r="AMW14" s="38"/>
      <c r="AMX14" s="32"/>
      <c r="AMY14" s="33"/>
      <c r="AMZ14" s="34"/>
      <c r="ANA14" s="35"/>
      <c r="ANB14" s="36"/>
      <c r="ANC14" s="37"/>
      <c r="AND14" s="37"/>
      <c r="ANE14" s="37"/>
      <c r="ANF14" s="38"/>
      <c r="ANG14" s="32"/>
      <c r="ANH14" s="33"/>
      <c r="ANI14" s="34"/>
      <c r="ANJ14" s="35"/>
      <c r="ANK14" s="36"/>
      <c r="ANL14" s="37"/>
      <c r="ANM14" s="37"/>
      <c r="ANN14" s="37"/>
      <c r="ANO14" s="38"/>
      <c r="ANP14" s="32"/>
      <c r="ANQ14" s="33"/>
      <c r="ANR14" s="34"/>
      <c r="ANS14" s="35"/>
      <c r="ANT14" s="36"/>
      <c r="ANU14" s="37"/>
      <c r="ANV14" s="37"/>
      <c r="ANW14" s="37"/>
      <c r="ANX14" s="38"/>
      <c r="ANY14" s="32"/>
      <c r="ANZ14" s="33"/>
      <c r="AOA14" s="34"/>
      <c r="AOB14" s="35"/>
      <c r="AOC14" s="36"/>
      <c r="AOD14" s="37"/>
      <c r="AOE14" s="37"/>
      <c r="AOF14" s="37"/>
      <c r="AOG14" s="38"/>
      <c r="AOH14" s="32"/>
      <c r="AOI14" s="33"/>
      <c r="AOJ14" s="34"/>
      <c r="AOK14" s="35"/>
      <c r="AOL14" s="36"/>
      <c r="AOM14" s="37"/>
      <c r="AON14" s="37"/>
      <c r="AOO14" s="37"/>
      <c r="AOP14" s="38"/>
      <c r="AOQ14" s="32"/>
      <c r="AOR14" s="33"/>
      <c r="AOS14" s="34"/>
      <c r="AOT14" s="35"/>
      <c r="AOU14" s="36"/>
      <c r="AOV14" s="37"/>
      <c r="AOW14" s="37"/>
      <c r="AOX14" s="37"/>
      <c r="AOY14" s="38"/>
      <c r="AOZ14" s="32"/>
      <c r="APA14" s="33"/>
      <c r="APB14" s="34"/>
      <c r="APC14" s="35"/>
      <c r="APD14" s="36"/>
      <c r="APE14" s="37"/>
      <c r="APF14" s="37"/>
      <c r="APG14" s="37"/>
      <c r="APH14" s="38"/>
      <c r="API14" s="32"/>
      <c r="APJ14" s="33"/>
      <c r="APK14" s="34"/>
      <c r="APL14" s="35"/>
      <c r="APM14" s="36"/>
      <c r="APN14" s="37"/>
      <c r="APO14" s="37"/>
      <c r="APP14" s="37"/>
      <c r="APQ14" s="38"/>
      <c r="APR14" s="32"/>
      <c r="APS14" s="33"/>
      <c r="APT14" s="34"/>
      <c r="APU14" s="35"/>
      <c r="APV14" s="36"/>
      <c r="APW14" s="37"/>
      <c r="APX14" s="37"/>
      <c r="APY14" s="37"/>
      <c r="APZ14" s="38"/>
      <c r="AQA14" s="32"/>
      <c r="AQB14" s="33"/>
      <c r="AQC14" s="34"/>
      <c r="AQD14" s="35"/>
      <c r="AQE14" s="36"/>
      <c r="AQF14" s="37"/>
      <c r="AQG14" s="37"/>
      <c r="AQH14" s="37"/>
      <c r="AQI14" s="38"/>
      <c r="AQJ14" s="32"/>
      <c r="AQK14" s="33"/>
      <c r="AQL14" s="34"/>
      <c r="AQM14" s="35"/>
      <c r="AQN14" s="36"/>
      <c r="AQO14" s="37"/>
      <c r="AQP14" s="37"/>
      <c r="AQQ14" s="37"/>
      <c r="AQR14" s="38"/>
      <c r="AQS14" s="32"/>
      <c r="AQT14" s="33"/>
      <c r="AQU14" s="34"/>
      <c r="AQV14" s="35"/>
      <c r="AQW14" s="36"/>
      <c r="AQX14" s="37"/>
      <c r="AQY14" s="37"/>
      <c r="AQZ14" s="37"/>
      <c r="ARA14" s="38"/>
      <c r="ARB14" s="32"/>
      <c r="ARC14" s="33"/>
      <c r="ARD14" s="34"/>
      <c r="ARE14" s="35"/>
      <c r="ARF14" s="36"/>
      <c r="ARG14" s="37"/>
      <c r="ARH14" s="37"/>
      <c r="ARI14" s="37"/>
      <c r="ARJ14" s="38"/>
      <c r="ARK14" s="32"/>
      <c r="ARL14" s="33"/>
      <c r="ARM14" s="34"/>
      <c r="ARN14" s="35"/>
      <c r="ARO14" s="36"/>
      <c r="ARP14" s="37"/>
      <c r="ARQ14" s="37"/>
      <c r="ARR14" s="37"/>
      <c r="ARS14" s="38"/>
      <c r="ART14" s="32"/>
      <c r="ARU14" s="33"/>
      <c r="ARV14" s="34"/>
      <c r="ARW14" s="35"/>
      <c r="ARX14" s="36"/>
      <c r="ARY14" s="37"/>
      <c r="ARZ14" s="37"/>
      <c r="ASA14" s="37"/>
      <c r="ASB14" s="38"/>
      <c r="ASC14" s="32"/>
      <c r="ASD14" s="33"/>
      <c r="ASE14" s="34"/>
      <c r="ASF14" s="35"/>
      <c r="ASG14" s="36"/>
      <c r="ASH14" s="37"/>
      <c r="ASI14" s="37"/>
      <c r="ASJ14" s="37"/>
      <c r="ASK14" s="38"/>
      <c r="ASL14" s="32"/>
      <c r="ASM14" s="33"/>
      <c r="ASN14" s="34"/>
      <c r="ASO14" s="35"/>
      <c r="ASP14" s="36"/>
      <c r="ASQ14" s="37"/>
      <c r="ASR14" s="37"/>
      <c r="ASS14" s="37"/>
      <c r="AST14" s="38"/>
      <c r="ASU14" s="32"/>
      <c r="ASV14" s="33"/>
      <c r="ASW14" s="34"/>
      <c r="ASX14" s="35"/>
      <c r="ASY14" s="36"/>
      <c r="ASZ14" s="37"/>
      <c r="ATA14" s="37"/>
      <c r="ATB14" s="37"/>
      <c r="ATC14" s="38"/>
      <c r="ATD14" s="32"/>
      <c r="ATE14" s="33"/>
      <c r="ATF14" s="34"/>
      <c r="ATG14" s="35"/>
      <c r="ATH14" s="36"/>
      <c r="ATI14" s="37"/>
      <c r="ATJ14" s="37"/>
      <c r="ATK14" s="37"/>
      <c r="ATL14" s="38"/>
      <c r="ATM14" s="32"/>
      <c r="ATN14" s="33"/>
      <c r="ATO14" s="34"/>
      <c r="ATP14" s="35"/>
      <c r="ATQ14" s="36"/>
      <c r="ATR14" s="37"/>
      <c r="ATS14" s="37"/>
      <c r="ATT14" s="37"/>
      <c r="ATU14" s="38"/>
      <c r="ATV14" s="32"/>
      <c r="ATW14" s="33"/>
      <c r="ATX14" s="34"/>
      <c r="ATY14" s="35"/>
      <c r="ATZ14" s="36"/>
      <c r="AUA14" s="37"/>
      <c r="AUB14" s="37"/>
      <c r="AUC14" s="37"/>
      <c r="AUD14" s="38"/>
      <c r="AUE14" s="32"/>
      <c r="AUF14" s="33"/>
      <c r="AUG14" s="34"/>
      <c r="AUH14" s="35"/>
      <c r="AUI14" s="36"/>
      <c r="AUJ14" s="37"/>
      <c r="AUK14" s="37"/>
      <c r="AUL14" s="37"/>
      <c r="AUM14" s="38"/>
      <c r="AUN14" s="32"/>
      <c r="AUO14" s="33"/>
      <c r="AUP14" s="34"/>
      <c r="AUQ14" s="35"/>
      <c r="AUR14" s="36"/>
      <c r="AUS14" s="37"/>
      <c r="AUT14" s="37"/>
      <c r="AUU14" s="37"/>
      <c r="AUV14" s="38"/>
      <c r="AUW14" s="32"/>
      <c r="AUX14" s="33"/>
      <c r="AUY14" s="34"/>
      <c r="AUZ14" s="35"/>
      <c r="AVA14" s="36"/>
      <c r="AVB14" s="37"/>
      <c r="AVC14" s="37"/>
      <c r="AVD14" s="37"/>
      <c r="AVE14" s="38"/>
      <c r="AVF14" s="32"/>
      <c r="AVG14" s="33"/>
      <c r="AVH14" s="34"/>
      <c r="AVI14" s="35"/>
      <c r="AVJ14" s="36"/>
      <c r="AVK14" s="37"/>
      <c r="AVL14" s="37"/>
      <c r="AVM14" s="37"/>
      <c r="AVN14" s="38"/>
      <c r="AVO14" s="32"/>
      <c r="AVP14" s="33"/>
      <c r="AVQ14" s="34"/>
      <c r="AVR14" s="35"/>
      <c r="AVS14" s="36"/>
      <c r="AVT14" s="37"/>
      <c r="AVU14" s="37"/>
      <c r="AVV14" s="37"/>
      <c r="AVW14" s="38"/>
      <c r="AVX14" s="32"/>
      <c r="AVY14" s="33"/>
      <c r="AVZ14" s="34"/>
      <c r="AWA14" s="35"/>
      <c r="AWB14" s="36"/>
      <c r="AWC14" s="37"/>
      <c r="AWD14" s="37"/>
      <c r="AWE14" s="37"/>
      <c r="AWF14" s="38"/>
      <c r="AWG14" s="32"/>
      <c r="AWH14" s="33"/>
      <c r="AWI14" s="34"/>
      <c r="AWJ14" s="35"/>
      <c r="AWK14" s="36"/>
      <c r="AWL14" s="37"/>
      <c r="AWM14" s="37"/>
      <c r="AWN14" s="37"/>
      <c r="AWO14" s="38"/>
      <c r="AWP14" s="32"/>
      <c r="AWQ14" s="33"/>
      <c r="AWR14" s="34"/>
      <c r="AWS14" s="35"/>
      <c r="AWT14" s="36"/>
      <c r="AWU14" s="37"/>
      <c r="AWV14" s="37"/>
      <c r="AWW14" s="37"/>
      <c r="AWX14" s="38"/>
      <c r="AWY14" s="32"/>
      <c r="AWZ14" s="33"/>
      <c r="AXA14" s="34"/>
      <c r="AXB14" s="35"/>
      <c r="AXC14" s="36"/>
      <c r="AXD14" s="37"/>
      <c r="AXE14" s="37"/>
      <c r="AXF14" s="37"/>
      <c r="AXG14" s="38"/>
      <c r="AXH14" s="32"/>
      <c r="AXI14" s="33"/>
      <c r="AXJ14" s="34"/>
      <c r="AXK14" s="35"/>
      <c r="AXL14" s="36"/>
      <c r="AXM14" s="37"/>
      <c r="AXN14" s="37"/>
      <c r="AXO14" s="37"/>
      <c r="AXP14" s="38"/>
      <c r="AXQ14" s="32"/>
      <c r="AXR14" s="33"/>
      <c r="AXS14" s="34"/>
      <c r="AXT14" s="35"/>
      <c r="AXU14" s="36"/>
      <c r="AXV14" s="37"/>
      <c r="AXW14" s="37"/>
      <c r="AXX14" s="37"/>
      <c r="AXY14" s="38"/>
      <c r="AXZ14" s="32"/>
      <c r="AYA14" s="33"/>
      <c r="AYB14" s="34"/>
      <c r="AYC14" s="35"/>
      <c r="AYD14" s="36"/>
      <c r="AYE14" s="37"/>
      <c r="AYF14" s="37"/>
      <c r="AYG14" s="37"/>
      <c r="AYH14" s="38"/>
      <c r="AYI14" s="32"/>
      <c r="AYJ14" s="33"/>
      <c r="AYK14" s="34"/>
      <c r="AYL14" s="35"/>
      <c r="AYM14" s="36"/>
      <c r="AYN14" s="37"/>
      <c r="AYO14" s="37"/>
      <c r="AYP14" s="37"/>
      <c r="AYQ14" s="38"/>
      <c r="AYR14" s="32"/>
      <c r="AYS14" s="33"/>
      <c r="AYT14" s="34"/>
      <c r="AYU14" s="35"/>
      <c r="AYV14" s="36"/>
      <c r="AYW14" s="37"/>
      <c r="AYX14" s="37"/>
      <c r="AYY14" s="37"/>
      <c r="AYZ14" s="38"/>
      <c r="AZA14" s="32"/>
      <c r="AZB14" s="33"/>
      <c r="AZC14" s="34"/>
      <c r="AZD14" s="35"/>
      <c r="AZE14" s="36"/>
      <c r="AZF14" s="37"/>
      <c r="AZG14" s="37"/>
      <c r="AZH14" s="37"/>
      <c r="AZI14" s="38"/>
      <c r="AZJ14" s="32"/>
      <c r="AZK14" s="33"/>
      <c r="AZL14" s="34"/>
      <c r="AZM14" s="35"/>
      <c r="AZN14" s="36"/>
      <c r="AZO14" s="37"/>
      <c r="AZP14" s="37"/>
      <c r="AZQ14" s="37"/>
      <c r="AZR14" s="38"/>
      <c r="AZS14" s="32"/>
      <c r="AZT14" s="33"/>
      <c r="AZU14" s="34"/>
      <c r="AZV14" s="35"/>
      <c r="AZW14" s="36"/>
      <c r="AZX14" s="37"/>
      <c r="AZY14" s="37"/>
      <c r="AZZ14" s="37"/>
      <c r="BAA14" s="38"/>
      <c r="BAB14" s="32"/>
      <c r="BAC14" s="33"/>
      <c r="BAD14" s="34"/>
      <c r="BAE14" s="35"/>
      <c r="BAF14" s="36"/>
      <c r="BAG14" s="37"/>
      <c r="BAH14" s="37"/>
      <c r="BAI14" s="37"/>
      <c r="BAJ14" s="38"/>
      <c r="BAK14" s="32"/>
      <c r="BAL14" s="33"/>
      <c r="BAM14" s="34"/>
      <c r="BAN14" s="35"/>
      <c r="BAO14" s="36"/>
      <c r="BAP14" s="37"/>
      <c r="BAQ14" s="37"/>
      <c r="BAR14" s="37"/>
      <c r="BAS14" s="38"/>
      <c r="BAT14" s="32"/>
      <c r="BAU14" s="33"/>
      <c r="BAV14" s="34"/>
      <c r="BAW14" s="35"/>
      <c r="BAX14" s="36"/>
      <c r="BAY14" s="37"/>
      <c r="BAZ14" s="37"/>
      <c r="BBA14" s="37"/>
      <c r="BBB14" s="38"/>
      <c r="BBC14" s="32"/>
      <c r="BBD14" s="33"/>
      <c r="BBE14" s="34"/>
      <c r="BBF14" s="35"/>
      <c r="BBG14" s="36"/>
      <c r="BBH14" s="37"/>
      <c r="BBI14" s="37"/>
      <c r="BBJ14" s="37"/>
      <c r="BBK14" s="38"/>
      <c r="BBL14" s="32"/>
      <c r="BBM14" s="33"/>
      <c r="BBN14" s="34"/>
      <c r="BBO14" s="35"/>
      <c r="BBP14" s="36"/>
      <c r="BBQ14" s="37"/>
      <c r="BBR14" s="37"/>
      <c r="BBS14" s="37"/>
      <c r="BBT14" s="38"/>
      <c r="BBU14" s="32"/>
      <c r="BBV14" s="33"/>
      <c r="BBW14" s="34"/>
      <c r="BBX14" s="35"/>
      <c r="BBY14" s="36"/>
      <c r="BBZ14" s="37"/>
      <c r="BCA14" s="37"/>
      <c r="BCB14" s="37"/>
      <c r="BCC14" s="38"/>
      <c r="BCD14" s="32"/>
      <c r="BCE14" s="33"/>
      <c r="BCF14" s="34"/>
      <c r="BCG14" s="35"/>
      <c r="BCH14" s="36"/>
      <c r="BCI14" s="37"/>
      <c r="BCJ14" s="37"/>
      <c r="BCK14" s="37"/>
      <c r="BCL14" s="38"/>
      <c r="BCM14" s="32"/>
      <c r="BCN14" s="33"/>
      <c r="BCO14" s="34"/>
      <c r="BCP14" s="35"/>
      <c r="BCQ14" s="36"/>
      <c r="BCR14" s="37"/>
      <c r="BCS14" s="37"/>
      <c r="BCT14" s="37"/>
      <c r="BCU14" s="38"/>
      <c r="BCV14" s="32"/>
      <c r="BCW14" s="33"/>
      <c r="BCX14" s="34"/>
      <c r="BCY14" s="35"/>
      <c r="BCZ14" s="36"/>
      <c r="BDA14" s="37"/>
      <c r="BDB14" s="37"/>
      <c r="BDC14" s="37"/>
      <c r="BDD14" s="38"/>
      <c r="BDE14" s="32"/>
      <c r="BDF14" s="33"/>
      <c r="BDG14" s="34"/>
      <c r="BDH14" s="35"/>
      <c r="BDI14" s="36"/>
      <c r="BDJ14" s="37"/>
      <c r="BDK14" s="37"/>
      <c r="BDL14" s="37"/>
      <c r="BDM14" s="38"/>
      <c r="BDN14" s="32"/>
      <c r="BDO14" s="33"/>
      <c r="BDP14" s="34"/>
      <c r="BDQ14" s="35"/>
      <c r="BDR14" s="36"/>
      <c r="BDS14" s="37"/>
      <c r="BDT14" s="37"/>
      <c r="BDU14" s="37"/>
      <c r="BDV14" s="38"/>
      <c r="BDW14" s="32"/>
      <c r="BDX14" s="33"/>
      <c r="BDY14" s="34"/>
      <c r="BDZ14" s="35"/>
      <c r="BEA14" s="36"/>
      <c r="BEB14" s="37"/>
      <c r="BEC14" s="37"/>
      <c r="BED14" s="37"/>
      <c r="BEE14" s="38"/>
      <c r="BEF14" s="32"/>
      <c r="BEG14" s="33"/>
      <c r="BEH14" s="34"/>
      <c r="BEI14" s="35"/>
      <c r="BEJ14" s="36"/>
      <c r="BEK14" s="37"/>
      <c r="BEL14" s="37"/>
      <c r="BEM14" s="37"/>
      <c r="BEN14" s="38"/>
      <c r="BEO14" s="32"/>
      <c r="BEP14" s="33"/>
      <c r="BEQ14" s="34"/>
      <c r="BER14" s="35"/>
      <c r="BES14" s="36"/>
      <c r="BET14" s="37"/>
      <c r="BEU14" s="37"/>
      <c r="BEV14" s="37"/>
      <c r="BEW14" s="38"/>
      <c r="BEX14" s="32"/>
      <c r="BEY14" s="33"/>
      <c r="BEZ14" s="34"/>
      <c r="BFA14" s="35"/>
      <c r="BFB14" s="36"/>
      <c r="BFC14" s="37"/>
      <c r="BFD14" s="37"/>
      <c r="BFE14" s="37"/>
      <c r="BFF14" s="38"/>
      <c r="BFG14" s="32"/>
      <c r="BFH14" s="33"/>
      <c r="BFI14" s="34"/>
      <c r="BFJ14" s="35"/>
      <c r="BFK14" s="36"/>
      <c r="BFL14" s="37"/>
      <c r="BFM14" s="37"/>
      <c r="BFN14" s="37"/>
      <c r="BFO14" s="38"/>
      <c r="BFP14" s="32"/>
      <c r="BFQ14" s="33"/>
      <c r="BFR14" s="34"/>
      <c r="BFS14" s="35"/>
      <c r="BFT14" s="36"/>
      <c r="BFU14" s="37"/>
      <c r="BFV14" s="37"/>
      <c r="BFW14" s="37"/>
      <c r="BFX14" s="38"/>
      <c r="BFY14" s="32"/>
      <c r="BFZ14" s="33"/>
      <c r="BGA14" s="34"/>
      <c r="BGB14" s="35"/>
      <c r="BGC14" s="36"/>
      <c r="BGD14" s="37"/>
      <c r="BGE14" s="37"/>
      <c r="BGF14" s="37"/>
      <c r="BGG14" s="38"/>
      <c r="BGH14" s="32"/>
      <c r="BGI14" s="33"/>
      <c r="BGJ14" s="34"/>
      <c r="BGK14" s="35"/>
      <c r="BGL14" s="36"/>
      <c r="BGM14" s="37"/>
      <c r="BGN14" s="37"/>
      <c r="BGO14" s="37"/>
      <c r="BGP14" s="38"/>
      <c r="BGQ14" s="32"/>
      <c r="BGR14" s="33"/>
      <c r="BGS14" s="34"/>
      <c r="BGT14" s="35"/>
      <c r="BGU14" s="36"/>
      <c r="BGV14" s="37"/>
      <c r="BGW14" s="37"/>
      <c r="BGX14" s="37"/>
      <c r="BGY14" s="38"/>
      <c r="BGZ14" s="32"/>
      <c r="BHA14" s="33"/>
      <c r="BHB14" s="34"/>
      <c r="BHC14" s="35"/>
      <c r="BHD14" s="36"/>
      <c r="BHE14" s="37"/>
      <c r="BHF14" s="37"/>
      <c r="BHG14" s="37"/>
      <c r="BHH14" s="38"/>
      <c r="BHI14" s="32"/>
      <c r="BHJ14" s="33"/>
      <c r="BHK14" s="34"/>
      <c r="BHL14" s="35"/>
      <c r="BHM14" s="36"/>
      <c r="BHN14" s="37"/>
      <c r="BHO14" s="37"/>
      <c r="BHP14" s="37"/>
      <c r="BHQ14" s="38"/>
      <c r="BHR14" s="32"/>
      <c r="BHS14" s="33"/>
      <c r="BHT14" s="34"/>
      <c r="BHU14" s="35"/>
      <c r="BHV14" s="36"/>
      <c r="BHW14" s="37"/>
      <c r="BHX14" s="37"/>
      <c r="BHY14" s="37"/>
      <c r="BHZ14" s="38"/>
      <c r="BIA14" s="32"/>
      <c r="BIB14" s="33"/>
      <c r="BIC14" s="34"/>
      <c r="BID14" s="35"/>
      <c r="BIE14" s="36"/>
      <c r="BIF14" s="37"/>
      <c r="BIG14" s="37"/>
      <c r="BIH14" s="37"/>
      <c r="BII14" s="38"/>
      <c r="BIJ14" s="32"/>
      <c r="BIK14" s="33"/>
      <c r="BIL14" s="34"/>
      <c r="BIM14" s="35"/>
      <c r="BIN14" s="36"/>
      <c r="BIO14" s="37"/>
      <c r="BIP14" s="37"/>
      <c r="BIQ14" s="37"/>
      <c r="BIR14" s="38"/>
      <c r="BIS14" s="32"/>
      <c r="BIT14" s="33"/>
      <c r="BIU14" s="34"/>
      <c r="BIV14" s="35"/>
      <c r="BIW14" s="36"/>
      <c r="BIX14" s="37"/>
      <c r="BIY14" s="37"/>
      <c r="BIZ14" s="37"/>
      <c r="BJA14" s="38"/>
      <c r="BJB14" s="32"/>
      <c r="BJC14" s="33"/>
      <c r="BJD14" s="34"/>
      <c r="BJE14" s="35"/>
      <c r="BJF14" s="36"/>
      <c r="BJG14" s="37"/>
      <c r="BJH14" s="37"/>
      <c r="BJI14" s="37"/>
      <c r="BJJ14" s="38"/>
      <c r="BJK14" s="32"/>
      <c r="BJL14" s="33"/>
      <c r="BJM14" s="34"/>
      <c r="BJN14" s="35"/>
      <c r="BJO14" s="36"/>
      <c r="BJP14" s="37"/>
      <c r="BJQ14" s="37"/>
      <c r="BJR14" s="37"/>
      <c r="BJS14" s="38"/>
      <c r="BJT14" s="32"/>
      <c r="BJU14" s="33"/>
      <c r="BJV14" s="34"/>
      <c r="BJW14" s="35"/>
      <c r="BJX14" s="36"/>
      <c r="BJY14" s="37"/>
      <c r="BJZ14" s="37"/>
      <c r="BKA14" s="37"/>
      <c r="BKB14" s="38"/>
      <c r="BKC14" s="32"/>
      <c r="BKD14" s="33"/>
      <c r="BKE14" s="34"/>
      <c r="BKF14" s="35"/>
      <c r="BKG14" s="36"/>
      <c r="BKH14" s="37"/>
      <c r="BKI14" s="37"/>
      <c r="BKJ14" s="37"/>
      <c r="BKK14" s="38"/>
      <c r="BKL14" s="32"/>
      <c r="BKM14" s="33"/>
      <c r="BKN14" s="34"/>
      <c r="BKO14" s="35"/>
      <c r="BKP14" s="36"/>
      <c r="BKQ14" s="37"/>
      <c r="BKR14" s="37"/>
      <c r="BKS14" s="37"/>
      <c r="BKT14" s="38"/>
      <c r="BKU14" s="32"/>
      <c r="BKV14" s="33"/>
      <c r="BKW14" s="34"/>
      <c r="BKX14" s="35"/>
      <c r="BKY14" s="36"/>
      <c r="BKZ14" s="37"/>
      <c r="BLA14" s="37"/>
      <c r="BLB14" s="37"/>
      <c r="BLC14" s="38"/>
      <c r="BLD14" s="32"/>
      <c r="BLE14" s="33"/>
      <c r="BLF14" s="34"/>
      <c r="BLG14" s="35"/>
      <c r="BLH14" s="36"/>
      <c r="BLI14" s="37"/>
      <c r="BLJ14" s="37"/>
      <c r="BLK14" s="37"/>
      <c r="BLL14" s="38"/>
      <c r="BLM14" s="32"/>
      <c r="BLN14" s="33"/>
      <c r="BLO14" s="34"/>
      <c r="BLP14" s="35"/>
      <c r="BLQ14" s="36"/>
      <c r="BLR14" s="37"/>
      <c r="BLS14" s="37"/>
      <c r="BLT14" s="37"/>
      <c r="BLU14" s="38"/>
      <c r="BLV14" s="32"/>
      <c r="BLW14" s="33"/>
      <c r="BLX14" s="34"/>
      <c r="BLY14" s="35"/>
      <c r="BLZ14" s="36"/>
      <c r="BMA14" s="37"/>
      <c r="BMB14" s="37"/>
      <c r="BMC14" s="37"/>
      <c r="BMD14" s="38"/>
      <c r="BME14" s="32"/>
      <c r="BMF14" s="33"/>
      <c r="BMG14" s="34"/>
      <c r="BMH14" s="35"/>
      <c r="BMI14" s="36"/>
      <c r="BMJ14" s="37"/>
      <c r="BMK14" s="37"/>
      <c r="BML14" s="37"/>
      <c r="BMM14" s="38"/>
      <c r="BMN14" s="32"/>
      <c r="BMO14" s="33"/>
      <c r="BMP14" s="34"/>
      <c r="BMQ14" s="35"/>
      <c r="BMR14" s="36"/>
      <c r="BMS14" s="37"/>
      <c r="BMT14" s="37"/>
      <c r="BMU14" s="37"/>
      <c r="BMV14" s="38"/>
      <c r="BMW14" s="32"/>
      <c r="BMX14" s="33"/>
      <c r="BMY14" s="34"/>
      <c r="BMZ14" s="35"/>
      <c r="BNA14" s="36"/>
      <c r="BNB14" s="37"/>
      <c r="BNC14" s="37"/>
      <c r="BND14" s="37"/>
      <c r="BNE14" s="38"/>
      <c r="BNF14" s="32"/>
      <c r="BNG14" s="33"/>
      <c r="BNH14" s="34"/>
      <c r="BNI14" s="35"/>
      <c r="BNJ14" s="36"/>
      <c r="BNK14" s="37"/>
      <c r="BNL14" s="37"/>
      <c r="BNM14" s="37"/>
      <c r="BNN14" s="38"/>
      <c r="BNO14" s="32"/>
      <c r="BNP14" s="33"/>
      <c r="BNQ14" s="34"/>
      <c r="BNR14" s="35"/>
      <c r="BNS14" s="36"/>
      <c r="BNT14" s="37"/>
      <c r="BNU14" s="37"/>
      <c r="BNV14" s="37"/>
      <c r="BNW14" s="38"/>
      <c r="BNX14" s="32"/>
      <c r="BNY14" s="33"/>
      <c r="BNZ14" s="34"/>
      <c r="BOA14" s="35"/>
      <c r="BOB14" s="36"/>
      <c r="BOC14" s="37"/>
      <c r="BOD14" s="37"/>
      <c r="BOE14" s="37"/>
      <c r="BOF14" s="38"/>
      <c r="BOG14" s="32"/>
      <c r="BOH14" s="33"/>
      <c r="BOI14" s="34"/>
      <c r="BOJ14" s="35"/>
      <c r="BOK14" s="36"/>
      <c r="BOL14" s="37"/>
      <c r="BOM14" s="37"/>
      <c r="BON14" s="37"/>
      <c r="BOO14" s="38"/>
      <c r="BOP14" s="32"/>
      <c r="BOQ14" s="33"/>
      <c r="BOR14" s="34"/>
      <c r="BOS14" s="35"/>
      <c r="BOT14" s="36"/>
      <c r="BOU14" s="37"/>
      <c r="BOV14" s="37"/>
      <c r="BOW14" s="37"/>
      <c r="BOX14" s="38"/>
      <c r="BOY14" s="32"/>
      <c r="BOZ14" s="33"/>
      <c r="BPA14" s="34"/>
      <c r="BPB14" s="35"/>
      <c r="BPC14" s="36"/>
      <c r="BPD14" s="37"/>
      <c r="BPE14" s="37"/>
      <c r="BPF14" s="37"/>
      <c r="BPG14" s="38"/>
      <c r="BPH14" s="32"/>
      <c r="BPI14" s="33"/>
      <c r="BPJ14" s="34"/>
      <c r="BPK14" s="35"/>
      <c r="BPL14" s="36"/>
      <c r="BPM14" s="37"/>
      <c r="BPN14" s="37"/>
      <c r="BPO14" s="37"/>
      <c r="BPP14" s="38"/>
      <c r="BPQ14" s="32"/>
      <c r="BPR14" s="33"/>
      <c r="BPS14" s="34"/>
      <c r="BPT14" s="35"/>
      <c r="BPU14" s="36"/>
      <c r="BPV14" s="37"/>
      <c r="BPW14" s="37"/>
      <c r="BPX14" s="37"/>
      <c r="BPY14" s="38"/>
      <c r="BPZ14" s="32"/>
      <c r="BQA14" s="33"/>
      <c r="BQB14" s="34"/>
      <c r="BQC14" s="35"/>
      <c r="BQD14" s="36"/>
      <c r="BQE14" s="37"/>
      <c r="BQF14" s="37"/>
      <c r="BQG14" s="37"/>
      <c r="BQH14" s="38"/>
      <c r="BQI14" s="32"/>
      <c r="BQJ14" s="33"/>
      <c r="BQK14" s="34"/>
      <c r="BQL14" s="35"/>
      <c r="BQM14" s="36"/>
      <c r="BQN14" s="37"/>
      <c r="BQO14" s="37"/>
      <c r="BQP14" s="37"/>
      <c r="BQQ14" s="38"/>
      <c r="BQR14" s="32"/>
      <c r="BQS14" s="33"/>
      <c r="BQT14" s="34"/>
      <c r="BQU14" s="35"/>
      <c r="BQV14" s="36"/>
      <c r="BQW14" s="37"/>
      <c r="BQX14" s="37"/>
      <c r="BQY14" s="37"/>
      <c r="BQZ14" s="38"/>
      <c r="BRA14" s="32"/>
      <c r="BRB14" s="33"/>
      <c r="BRC14" s="34"/>
      <c r="BRD14" s="35"/>
      <c r="BRE14" s="36"/>
      <c r="BRF14" s="37"/>
      <c r="BRG14" s="37"/>
      <c r="BRH14" s="37"/>
      <c r="BRI14" s="38"/>
      <c r="BRJ14" s="32"/>
      <c r="BRK14" s="33"/>
      <c r="BRL14" s="34"/>
      <c r="BRM14" s="35"/>
      <c r="BRN14" s="36"/>
      <c r="BRO14" s="37"/>
      <c r="BRP14" s="37"/>
      <c r="BRQ14" s="37"/>
      <c r="BRR14" s="38"/>
      <c r="BRS14" s="32"/>
      <c r="BRT14" s="33"/>
      <c r="BRU14" s="34"/>
      <c r="BRV14" s="35"/>
      <c r="BRW14" s="36"/>
      <c r="BRX14" s="37"/>
      <c r="BRY14" s="37"/>
      <c r="BRZ14" s="37"/>
      <c r="BSA14" s="38"/>
      <c r="BSB14" s="32"/>
      <c r="BSC14" s="33"/>
      <c r="BSD14" s="34"/>
      <c r="BSE14" s="35"/>
      <c r="BSF14" s="36"/>
      <c r="BSG14" s="37"/>
      <c r="BSH14" s="37"/>
      <c r="BSI14" s="37"/>
      <c r="BSJ14" s="38"/>
      <c r="BSK14" s="32"/>
      <c r="BSL14" s="33"/>
      <c r="BSM14" s="34"/>
      <c r="BSN14" s="35"/>
      <c r="BSO14" s="36"/>
      <c r="BSP14" s="37"/>
      <c r="BSQ14" s="37"/>
      <c r="BSR14" s="37"/>
      <c r="BSS14" s="38"/>
      <c r="BST14" s="32"/>
      <c r="BSU14" s="33"/>
      <c r="BSV14" s="34"/>
      <c r="BSW14" s="35"/>
      <c r="BSX14" s="36"/>
      <c r="BSY14" s="37"/>
      <c r="BSZ14" s="37"/>
      <c r="BTA14" s="37"/>
      <c r="BTB14" s="38"/>
      <c r="BTC14" s="32"/>
      <c r="BTD14" s="33"/>
      <c r="BTE14" s="34"/>
      <c r="BTF14" s="35"/>
      <c r="BTG14" s="36"/>
      <c r="BTH14" s="37"/>
      <c r="BTI14" s="37"/>
      <c r="BTJ14" s="37"/>
      <c r="BTK14" s="38"/>
      <c r="BTL14" s="32"/>
      <c r="BTM14" s="33"/>
      <c r="BTN14" s="34"/>
      <c r="BTO14" s="35"/>
      <c r="BTP14" s="36"/>
      <c r="BTQ14" s="37"/>
      <c r="BTR14" s="37"/>
      <c r="BTS14" s="37"/>
      <c r="BTT14" s="38"/>
      <c r="BTU14" s="32"/>
      <c r="BTV14" s="33"/>
      <c r="BTW14" s="34"/>
      <c r="BTX14" s="35"/>
      <c r="BTY14" s="36"/>
      <c r="BTZ14" s="37"/>
      <c r="BUA14" s="37"/>
      <c r="BUB14" s="37"/>
      <c r="BUC14" s="38"/>
      <c r="BUD14" s="32"/>
      <c r="BUE14" s="33"/>
      <c r="BUF14" s="34"/>
      <c r="BUG14" s="35"/>
      <c r="BUH14" s="36"/>
      <c r="BUI14" s="37"/>
      <c r="BUJ14" s="37"/>
      <c r="BUK14" s="37"/>
      <c r="BUL14" s="38"/>
      <c r="BUM14" s="32"/>
      <c r="BUN14" s="33"/>
      <c r="BUO14" s="34"/>
      <c r="BUP14" s="35"/>
      <c r="BUQ14" s="36"/>
      <c r="BUR14" s="37"/>
      <c r="BUS14" s="37"/>
      <c r="BUT14" s="37"/>
      <c r="BUU14" s="38"/>
      <c r="BUV14" s="32"/>
      <c r="BUW14" s="33"/>
      <c r="BUX14" s="34"/>
      <c r="BUY14" s="35"/>
      <c r="BUZ14" s="36"/>
      <c r="BVA14" s="37"/>
      <c r="BVB14" s="37"/>
      <c r="BVC14" s="37"/>
      <c r="BVD14" s="38"/>
      <c r="BVE14" s="32"/>
      <c r="BVF14" s="33"/>
      <c r="BVG14" s="34"/>
      <c r="BVH14" s="35"/>
      <c r="BVI14" s="36"/>
      <c r="BVJ14" s="37"/>
      <c r="BVK14" s="37"/>
      <c r="BVL14" s="37"/>
      <c r="BVM14" s="38"/>
      <c r="BVN14" s="32"/>
      <c r="BVO14" s="33"/>
      <c r="BVP14" s="34"/>
      <c r="BVQ14" s="35"/>
      <c r="BVR14" s="36"/>
      <c r="BVS14" s="37"/>
      <c r="BVT14" s="37"/>
      <c r="BVU14" s="37"/>
      <c r="BVV14" s="38"/>
      <c r="BVW14" s="32"/>
      <c r="BVX14" s="33"/>
      <c r="BVY14" s="34"/>
      <c r="BVZ14" s="35"/>
      <c r="BWA14" s="36"/>
      <c r="BWB14" s="37"/>
      <c r="BWC14" s="37"/>
      <c r="BWD14" s="37"/>
      <c r="BWE14" s="38"/>
      <c r="BWF14" s="32"/>
      <c r="BWG14" s="33"/>
      <c r="BWH14" s="34"/>
      <c r="BWI14" s="35"/>
      <c r="BWJ14" s="36"/>
      <c r="BWK14" s="37"/>
      <c r="BWL14" s="37"/>
      <c r="BWM14" s="37"/>
      <c r="BWN14" s="38"/>
      <c r="BWO14" s="32"/>
      <c r="BWP14" s="33"/>
      <c r="BWQ14" s="34"/>
      <c r="BWR14" s="35"/>
      <c r="BWS14" s="36"/>
      <c r="BWT14" s="37"/>
      <c r="BWU14" s="37"/>
      <c r="BWV14" s="37"/>
      <c r="BWW14" s="38"/>
      <c r="BWX14" s="32"/>
      <c r="BWY14" s="33"/>
      <c r="BWZ14" s="34"/>
      <c r="BXA14" s="35"/>
      <c r="BXB14" s="36"/>
      <c r="BXC14" s="37"/>
      <c r="BXD14" s="37"/>
      <c r="BXE14" s="37"/>
      <c r="BXF14" s="38"/>
      <c r="BXG14" s="32"/>
      <c r="BXH14" s="33"/>
      <c r="BXI14" s="34"/>
      <c r="BXJ14" s="35"/>
      <c r="BXK14" s="36"/>
      <c r="BXL14" s="37"/>
      <c r="BXM14" s="37"/>
      <c r="BXN14" s="37"/>
      <c r="BXO14" s="38"/>
      <c r="BXP14" s="32"/>
      <c r="BXQ14" s="33"/>
      <c r="BXR14" s="34"/>
      <c r="BXS14" s="35"/>
      <c r="BXT14" s="36"/>
      <c r="BXU14" s="37"/>
      <c r="BXV14" s="37"/>
      <c r="BXW14" s="37"/>
      <c r="BXX14" s="38"/>
      <c r="BXY14" s="32"/>
      <c r="BXZ14" s="33"/>
      <c r="BYA14" s="34"/>
      <c r="BYB14" s="35"/>
      <c r="BYC14" s="36"/>
      <c r="BYD14" s="37"/>
      <c r="BYE14" s="37"/>
      <c r="BYF14" s="37"/>
      <c r="BYG14" s="38"/>
      <c r="BYH14" s="32"/>
      <c r="BYI14" s="33"/>
      <c r="BYJ14" s="34"/>
      <c r="BYK14" s="35"/>
      <c r="BYL14" s="36"/>
      <c r="BYM14" s="37"/>
      <c r="BYN14" s="37"/>
      <c r="BYO14" s="37"/>
      <c r="BYP14" s="38"/>
      <c r="BYQ14" s="32"/>
      <c r="BYR14" s="33"/>
      <c r="BYS14" s="34"/>
      <c r="BYT14" s="35"/>
      <c r="BYU14" s="36"/>
      <c r="BYV14" s="37"/>
      <c r="BYW14" s="37"/>
      <c r="BYX14" s="37"/>
      <c r="BYY14" s="38"/>
      <c r="BYZ14" s="32"/>
      <c r="BZA14" s="33"/>
      <c r="BZB14" s="34"/>
      <c r="BZC14" s="35"/>
      <c r="BZD14" s="36"/>
      <c r="BZE14" s="37"/>
      <c r="BZF14" s="37"/>
      <c r="BZG14" s="37"/>
      <c r="BZH14" s="38"/>
      <c r="BZI14" s="32"/>
      <c r="BZJ14" s="33"/>
      <c r="BZK14" s="34"/>
      <c r="BZL14" s="35"/>
      <c r="BZM14" s="36"/>
      <c r="BZN14" s="37"/>
      <c r="BZO14" s="37"/>
      <c r="BZP14" s="37"/>
      <c r="BZQ14" s="38"/>
      <c r="BZR14" s="32"/>
      <c r="BZS14" s="33"/>
      <c r="BZT14" s="34"/>
      <c r="BZU14" s="35"/>
      <c r="BZV14" s="36"/>
      <c r="BZW14" s="37"/>
      <c r="BZX14" s="37"/>
      <c r="BZY14" s="37"/>
      <c r="BZZ14" s="38"/>
      <c r="CAA14" s="32"/>
      <c r="CAB14" s="33"/>
      <c r="CAC14" s="34"/>
      <c r="CAD14" s="35"/>
      <c r="CAE14" s="36"/>
      <c r="CAF14" s="37"/>
      <c r="CAG14" s="37"/>
      <c r="CAH14" s="37"/>
      <c r="CAI14" s="38"/>
      <c r="CAJ14" s="32"/>
      <c r="CAK14" s="33"/>
      <c r="CAL14" s="34"/>
      <c r="CAM14" s="35"/>
      <c r="CAN14" s="36"/>
      <c r="CAO14" s="37"/>
      <c r="CAP14" s="37"/>
      <c r="CAQ14" s="37"/>
      <c r="CAR14" s="38"/>
      <c r="CAS14" s="32"/>
      <c r="CAT14" s="33"/>
      <c r="CAU14" s="34"/>
      <c r="CAV14" s="35"/>
      <c r="CAW14" s="36"/>
      <c r="CAX14" s="37"/>
      <c r="CAY14" s="37"/>
      <c r="CAZ14" s="37"/>
      <c r="CBA14" s="38"/>
      <c r="CBB14" s="32"/>
      <c r="CBC14" s="33"/>
      <c r="CBD14" s="34"/>
      <c r="CBE14" s="35"/>
      <c r="CBF14" s="36"/>
      <c r="CBG14" s="37"/>
      <c r="CBH14" s="37"/>
      <c r="CBI14" s="37"/>
      <c r="CBJ14" s="38"/>
      <c r="CBK14" s="32"/>
      <c r="CBL14" s="33"/>
      <c r="CBM14" s="34"/>
      <c r="CBN14" s="35"/>
      <c r="CBO14" s="36"/>
      <c r="CBP14" s="37"/>
      <c r="CBQ14" s="37"/>
      <c r="CBR14" s="37"/>
      <c r="CBS14" s="38"/>
      <c r="CBT14" s="32"/>
      <c r="CBU14" s="33"/>
      <c r="CBV14" s="34"/>
      <c r="CBW14" s="35"/>
      <c r="CBX14" s="36"/>
      <c r="CBY14" s="37"/>
      <c r="CBZ14" s="37"/>
      <c r="CCA14" s="37"/>
      <c r="CCB14" s="38"/>
      <c r="CCC14" s="32"/>
      <c r="CCD14" s="33"/>
      <c r="CCE14" s="34"/>
      <c r="CCF14" s="35"/>
      <c r="CCG14" s="36"/>
      <c r="CCH14" s="37"/>
      <c r="CCI14" s="37"/>
      <c r="CCJ14" s="37"/>
      <c r="CCK14" s="38"/>
      <c r="CCL14" s="32"/>
      <c r="CCM14" s="33"/>
      <c r="CCN14" s="34"/>
      <c r="CCO14" s="35"/>
      <c r="CCP14" s="36"/>
      <c r="CCQ14" s="37"/>
      <c r="CCR14" s="37"/>
      <c r="CCS14" s="37"/>
      <c r="CCT14" s="38"/>
      <c r="CCU14" s="32"/>
      <c r="CCV14" s="33"/>
      <c r="CCW14" s="34"/>
      <c r="CCX14" s="35"/>
      <c r="CCY14" s="36"/>
      <c r="CCZ14" s="37"/>
      <c r="CDA14" s="37"/>
      <c r="CDB14" s="37"/>
      <c r="CDC14" s="38"/>
      <c r="CDD14" s="32"/>
      <c r="CDE14" s="33"/>
      <c r="CDF14" s="34"/>
      <c r="CDG14" s="35"/>
      <c r="CDH14" s="36"/>
      <c r="CDI14" s="37"/>
      <c r="CDJ14" s="37"/>
      <c r="CDK14" s="37"/>
      <c r="CDL14" s="38"/>
      <c r="CDM14" s="32"/>
      <c r="CDN14" s="33"/>
      <c r="CDO14" s="34"/>
      <c r="CDP14" s="35"/>
      <c r="CDQ14" s="36"/>
      <c r="CDR14" s="37"/>
      <c r="CDS14" s="37"/>
      <c r="CDT14" s="37"/>
      <c r="CDU14" s="38"/>
      <c r="CDV14" s="32"/>
      <c r="CDW14" s="33"/>
      <c r="CDX14" s="34"/>
      <c r="CDY14" s="35"/>
      <c r="CDZ14" s="36"/>
      <c r="CEA14" s="37"/>
      <c r="CEB14" s="37"/>
      <c r="CEC14" s="37"/>
      <c r="CED14" s="38"/>
      <c r="CEE14" s="32"/>
      <c r="CEF14" s="33"/>
      <c r="CEG14" s="34"/>
      <c r="CEH14" s="35"/>
      <c r="CEI14" s="36"/>
      <c r="CEJ14" s="37"/>
      <c r="CEK14" s="37"/>
      <c r="CEL14" s="37"/>
      <c r="CEM14" s="38"/>
      <c r="CEN14" s="32"/>
      <c r="CEO14" s="33"/>
      <c r="CEP14" s="34"/>
      <c r="CEQ14" s="35"/>
      <c r="CER14" s="36"/>
      <c r="CES14" s="37"/>
      <c r="CET14" s="37"/>
      <c r="CEU14" s="37"/>
      <c r="CEV14" s="38"/>
      <c r="CEW14" s="32"/>
      <c r="CEX14" s="33"/>
      <c r="CEY14" s="34"/>
      <c r="CEZ14" s="35"/>
      <c r="CFA14" s="36"/>
      <c r="CFB14" s="37"/>
      <c r="CFC14" s="37"/>
      <c r="CFD14" s="37"/>
      <c r="CFE14" s="38"/>
      <c r="CFF14" s="32"/>
      <c r="CFG14" s="33"/>
      <c r="CFH14" s="34"/>
      <c r="CFI14" s="35"/>
      <c r="CFJ14" s="36"/>
      <c r="CFK14" s="37"/>
      <c r="CFL14" s="37"/>
      <c r="CFM14" s="37"/>
      <c r="CFN14" s="38"/>
      <c r="CFO14" s="32"/>
      <c r="CFP14" s="33"/>
      <c r="CFQ14" s="34"/>
      <c r="CFR14" s="35"/>
      <c r="CFS14" s="36"/>
      <c r="CFT14" s="37"/>
      <c r="CFU14" s="37"/>
      <c r="CFV14" s="37"/>
      <c r="CFW14" s="38"/>
      <c r="CFX14" s="32"/>
      <c r="CFY14" s="33"/>
      <c r="CFZ14" s="34"/>
      <c r="CGA14" s="35"/>
      <c r="CGB14" s="36"/>
      <c r="CGC14" s="37"/>
      <c r="CGD14" s="37"/>
      <c r="CGE14" s="37"/>
      <c r="CGF14" s="38"/>
      <c r="CGG14" s="32"/>
      <c r="CGH14" s="33"/>
      <c r="CGI14" s="34"/>
      <c r="CGJ14" s="35"/>
      <c r="CGK14" s="36"/>
      <c r="CGL14" s="37"/>
      <c r="CGM14" s="37"/>
      <c r="CGN14" s="37"/>
      <c r="CGO14" s="38"/>
      <c r="CGP14" s="32"/>
      <c r="CGQ14" s="33"/>
      <c r="CGR14" s="34"/>
      <c r="CGS14" s="35"/>
      <c r="CGT14" s="36"/>
      <c r="CGU14" s="37"/>
      <c r="CGV14" s="37"/>
      <c r="CGW14" s="37"/>
      <c r="CGX14" s="38"/>
      <c r="CGY14" s="32"/>
      <c r="CGZ14" s="33"/>
      <c r="CHA14" s="34"/>
      <c r="CHB14" s="35"/>
      <c r="CHC14" s="36"/>
      <c r="CHD14" s="37"/>
      <c r="CHE14" s="37"/>
      <c r="CHF14" s="37"/>
      <c r="CHG14" s="38"/>
      <c r="CHH14" s="32"/>
      <c r="CHI14" s="33"/>
      <c r="CHJ14" s="34"/>
      <c r="CHK14" s="35"/>
      <c r="CHL14" s="36"/>
      <c r="CHM14" s="37"/>
      <c r="CHN14" s="37"/>
      <c r="CHO14" s="37"/>
      <c r="CHP14" s="38"/>
      <c r="CHQ14" s="32"/>
      <c r="CHR14" s="33"/>
      <c r="CHS14" s="34"/>
      <c r="CHT14" s="35"/>
      <c r="CHU14" s="36"/>
      <c r="CHV14" s="37"/>
      <c r="CHW14" s="37"/>
      <c r="CHX14" s="37"/>
      <c r="CHY14" s="38"/>
      <c r="CHZ14" s="32"/>
      <c r="CIA14" s="33"/>
      <c r="CIB14" s="34"/>
      <c r="CIC14" s="35"/>
      <c r="CID14" s="36"/>
      <c r="CIE14" s="37"/>
      <c r="CIF14" s="37"/>
      <c r="CIG14" s="37"/>
      <c r="CIH14" s="38"/>
      <c r="CII14" s="32"/>
      <c r="CIJ14" s="33"/>
      <c r="CIK14" s="34"/>
      <c r="CIL14" s="35"/>
      <c r="CIM14" s="36"/>
      <c r="CIN14" s="37"/>
      <c r="CIO14" s="37"/>
      <c r="CIP14" s="37"/>
      <c r="CIQ14" s="38"/>
      <c r="CIR14" s="32"/>
      <c r="CIS14" s="33"/>
      <c r="CIT14" s="34"/>
      <c r="CIU14" s="35"/>
      <c r="CIV14" s="36"/>
      <c r="CIW14" s="37"/>
      <c r="CIX14" s="37"/>
      <c r="CIY14" s="37"/>
      <c r="CIZ14" s="38"/>
      <c r="CJA14" s="32"/>
      <c r="CJB14" s="33"/>
      <c r="CJC14" s="34"/>
      <c r="CJD14" s="35"/>
      <c r="CJE14" s="36"/>
      <c r="CJF14" s="37"/>
      <c r="CJG14" s="37"/>
      <c r="CJH14" s="37"/>
      <c r="CJI14" s="38"/>
      <c r="CJJ14" s="32"/>
      <c r="CJK14" s="33"/>
      <c r="CJL14" s="34"/>
      <c r="CJM14" s="35"/>
      <c r="CJN14" s="36"/>
      <c r="CJO14" s="37"/>
      <c r="CJP14" s="37"/>
      <c r="CJQ14" s="37"/>
      <c r="CJR14" s="38"/>
      <c r="CJS14" s="32"/>
      <c r="CJT14" s="33"/>
      <c r="CJU14" s="34"/>
      <c r="CJV14" s="35"/>
      <c r="CJW14" s="36"/>
      <c r="CJX14" s="37"/>
      <c r="CJY14" s="37"/>
      <c r="CJZ14" s="37"/>
      <c r="CKA14" s="38"/>
      <c r="CKB14" s="32"/>
      <c r="CKC14" s="33"/>
      <c r="CKD14" s="34"/>
      <c r="CKE14" s="35"/>
      <c r="CKF14" s="36"/>
      <c r="CKG14" s="37"/>
      <c r="CKH14" s="37"/>
      <c r="CKI14" s="37"/>
      <c r="CKJ14" s="38"/>
      <c r="CKK14" s="32"/>
      <c r="CKL14" s="33"/>
      <c r="CKM14" s="34"/>
      <c r="CKN14" s="35"/>
      <c r="CKO14" s="36"/>
      <c r="CKP14" s="37"/>
      <c r="CKQ14" s="37"/>
      <c r="CKR14" s="37"/>
      <c r="CKS14" s="38"/>
      <c r="CKT14" s="32"/>
      <c r="CKU14" s="33"/>
      <c r="CKV14" s="34"/>
      <c r="CKW14" s="35"/>
      <c r="CKX14" s="36"/>
      <c r="CKY14" s="37"/>
      <c r="CKZ14" s="37"/>
      <c r="CLA14" s="37"/>
      <c r="CLB14" s="38"/>
      <c r="CLC14" s="32"/>
      <c r="CLD14" s="33"/>
      <c r="CLE14" s="34"/>
      <c r="CLF14" s="35"/>
      <c r="CLG14" s="36"/>
      <c r="CLH14" s="37"/>
      <c r="CLI14" s="37"/>
      <c r="CLJ14" s="37"/>
      <c r="CLK14" s="38"/>
      <c r="CLL14" s="32"/>
      <c r="CLM14" s="33"/>
      <c r="CLN14" s="34"/>
      <c r="CLO14" s="35"/>
      <c r="CLP14" s="36"/>
      <c r="CLQ14" s="37"/>
      <c r="CLR14" s="37"/>
      <c r="CLS14" s="37"/>
      <c r="CLT14" s="38"/>
      <c r="CLU14" s="32"/>
      <c r="CLV14" s="33"/>
      <c r="CLW14" s="34"/>
      <c r="CLX14" s="35"/>
      <c r="CLY14" s="36"/>
      <c r="CLZ14" s="37"/>
      <c r="CMA14" s="37"/>
      <c r="CMB14" s="37"/>
      <c r="CMC14" s="38"/>
      <c r="CMD14" s="32"/>
      <c r="CME14" s="33"/>
      <c r="CMF14" s="34"/>
      <c r="CMG14" s="35"/>
      <c r="CMH14" s="36"/>
      <c r="CMI14" s="37"/>
      <c r="CMJ14" s="37"/>
      <c r="CMK14" s="37"/>
      <c r="CML14" s="38"/>
      <c r="CMM14" s="32"/>
      <c r="CMN14" s="33"/>
      <c r="CMO14" s="34"/>
      <c r="CMP14" s="35"/>
      <c r="CMQ14" s="36"/>
      <c r="CMR14" s="37"/>
      <c r="CMS14" s="37"/>
      <c r="CMT14" s="37"/>
      <c r="CMU14" s="38"/>
      <c r="CMV14" s="32"/>
      <c r="CMW14" s="33"/>
      <c r="CMX14" s="34"/>
      <c r="CMY14" s="35"/>
      <c r="CMZ14" s="36"/>
      <c r="CNA14" s="37"/>
      <c r="CNB14" s="37"/>
      <c r="CNC14" s="37"/>
      <c r="CND14" s="38"/>
      <c r="CNE14" s="32"/>
      <c r="CNF14" s="33"/>
      <c r="CNG14" s="34"/>
      <c r="CNH14" s="35"/>
      <c r="CNI14" s="36"/>
      <c r="CNJ14" s="37"/>
      <c r="CNK14" s="37"/>
      <c r="CNL14" s="37"/>
      <c r="CNM14" s="38"/>
      <c r="CNN14" s="32"/>
      <c r="CNO14" s="33"/>
      <c r="CNP14" s="34"/>
      <c r="CNQ14" s="35"/>
      <c r="CNR14" s="36"/>
      <c r="CNS14" s="37"/>
      <c r="CNT14" s="37"/>
      <c r="CNU14" s="37"/>
      <c r="CNV14" s="38"/>
      <c r="CNW14" s="32"/>
      <c r="CNX14" s="33"/>
      <c r="CNY14" s="34"/>
      <c r="CNZ14" s="35"/>
      <c r="COA14" s="36"/>
      <c r="COB14" s="37"/>
      <c r="COC14" s="37"/>
      <c r="COD14" s="37"/>
      <c r="COE14" s="38"/>
      <c r="COF14" s="32"/>
      <c r="COG14" s="33"/>
      <c r="COH14" s="34"/>
      <c r="COI14" s="35"/>
      <c r="COJ14" s="36"/>
      <c r="COK14" s="37"/>
      <c r="COL14" s="37"/>
      <c r="COM14" s="37"/>
      <c r="CON14" s="38"/>
      <c r="COO14" s="32"/>
      <c r="COP14" s="33"/>
      <c r="COQ14" s="34"/>
      <c r="COR14" s="35"/>
      <c r="COS14" s="36"/>
      <c r="COT14" s="37"/>
      <c r="COU14" s="37"/>
      <c r="COV14" s="37"/>
      <c r="COW14" s="38"/>
      <c r="COX14" s="32"/>
      <c r="COY14" s="33"/>
      <c r="COZ14" s="34"/>
      <c r="CPA14" s="35"/>
      <c r="CPB14" s="36"/>
      <c r="CPC14" s="37"/>
      <c r="CPD14" s="37"/>
      <c r="CPE14" s="37"/>
      <c r="CPF14" s="38"/>
      <c r="CPG14" s="32"/>
      <c r="CPH14" s="33"/>
      <c r="CPI14" s="34"/>
      <c r="CPJ14" s="35"/>
      <c r="CPK14" s="36"/>
      <c r="CPL14" s="37"/>
      <c r="CPM14" s="37"/>
      <c r="CPN14" s="37"/>
      <c r="CPO14" s="38"/>
      <c r="CPP14" s="32"/>
      <c r="CPQ14" s="33"/>
      <c r="CPR14" s="34"/>
      <c r="CPS14" s="35"/>
      <c r="CPT14" s="36"/>
      <c r="CPU14" s="37"/>
      <c r="CPV14" s="37"/>
      <c r="CPW14" s="37"/>
      <c r="CPX14" s="38"/>
      <c r="CPY14" s="32"/>
      <c r="CPZ14" s="33"/>
      <c r="CQA14" s="34"/>
      <c r="CQB14" s="35"/>
      <c r="CQC14" s="36"/>
      <c r="CQD14" s="37"/>
      <c r="CQE14" s="37"/>
      <c r="CQF14" s="37"/>
      <c r="CQG14" s="38"/>
      <c r="CQH14" s="32"/>
      <c r="CQI14" s="33"/>
      <c r="CQJ14" s="34"/>
      <c r="CQK14" s="35"/>
      <c r="CQL14" s="36"/>
      <c r="CQM14" s="37"/>
      <c r="CQN14" s="37"/>
      <c r="CQO14" s="37"/>
      <c r="CQP14" s="38"/>
      <c r="CQQ14" s="32"/>
      <c r="CQR14" s="33"/>
      <c r="CQS14" s="34"/>
      <c r="CQT14" s="35"/>
      <c r="CQU14" s="36"/>
      <c r="CQV14" s="37"/>
      <c r="CQW14" s="37"/>
      <c r="CQX14" s="37"/>
      <c r="CQY14" s="38"/>
      <c r="CQZ14" s="32"/>
      <c r="CRA14" s="33"/>
      <c r="CRB14" s="34"/>
      <c r="CRC14" s="35"/>
      <c r="CRD14" s="36"/>
      <c r="CRE14" s="37"/>
      <c r="CRF14" s="37"/>
      <c r="CRG14" s="37"/>
      <c r="CRH14" s="38"/>
      <c r="CRI14" s="32"/>
      <c r="CRJ14" s="33"/>
      <c r="CRK14" s="34"/>
      <c r="CRL14" s="35"/>
      <c r="CRM14" s="36"/>
      <c r="CRN14" s="37"/>
      <c r="CRO14" s="37"/>
      <c r="CRP14" s="37"/>
      <c r="CRQ14" s="38"/>
      <c r="CRR14" s="32"/>
      <c r="CRS14" s="33"/>
      <c r="CRT14" s="34"/>
      <c r="CRU14" s="35"/>
      <c r="CRV14" s="36"/>
      <c r="CRW14" s="37"/>
      <c r="CRX14" s="37"/>
      <c r="CRY14" s="37"/>
      <c r="CRZ14" s="38"/>
      <c r="CSA14" s="32"/>
      <c r="CSB14" s="33"/>
      <c r="CSC14" s="34"/>
      <c r="CSD14" s="35"/>
      <c r="CSE14" s="36"/>
      <c r="CSF14" s="37"/>
      <c r="CSG14" s="37"/>
      <c r="CSH14" s="37"/>
      <c r="CSI14" s="38"/>
      <c r="CSJ14" s="32"/>
      <c r="CSK14" s="33"/>
      <c r="CSL14" s="34"/>
      <c r="CSM14" s="35"/>
      <c r="CSN14" s="36"/>
      <c r="CSO14" s="37"/>
      <c r="CSP14" s="37"/>
      <c r="CSQ14" s="37"/>
      <c r="CSR14" s="38"/>
      <c r="CSS14" s="32"/>
      <c r="CST14" s="33"/>
      <c r="CSU14" s="34"/>
      <c r="CSV14" s="35"/>
      <c r="CSW14" s="36"/>
      <c r="CSX14" s="37"/>
      <c r="CSY14" s="37"/>
      <c r="CSZ14" s="37"/>
      <c r="CTA14" s="38"/>
      <c r="CTB14" s="32"/>
      <c r="CTC14" s="33"/>
      <c r="CTD14" s="34"/>
      <c r="CTE14" s="35"/>
      <c r="CTF14" s="36"/>
      <c r="CTG14" s="37"/>
      <c r="CTH14" s="37"/>
      <c r="CTI14" s="37"/>
      <c r="CTJ14" s="38"/>
      <c r="CTK14" s="32"/>
      <c r="CTL14" s="33"/>
      <c r="CTM14" s="34"/>
      <c r="CTN14" s="35"/>
      <c r="CTO14" s="36"/>
      <c r="CTP14" s="37"/>
      <c r="CTQ14" s="37"/>
      <c r="CTR14" s="37"/>
      <c r="CTS14" s="38"/>
      <c r="CTT14" s="32"/>
      <c r="CTU14" s="33"/>
      <c r="CTV14" s="34"/>
      <c r="CTW14" s="35"/>
      <c r="CTX14" s="36"/>
      <c r="CTY14" s="37"/>
      <c r="CTZ14" s="37"/>
      <c r="CUA14" s="37"/>
      <c r="CUB14" s="38"/>
      <c r="CUC14" s="32"/>
      <c r="CUD14" s="33"/>
      <c r="CUE14" s="34"/>
      <c r="CUF14" s="35"/>
      <c r="CUG14" s="36"/>
      <c r="CUH14" s="37"/>
      <c r="CUI14" s="37"/>
      <c r="CUJ14" s="37"/>
      <c r="CUK14" s="38"/>
      <c r="CUL14" s="32"/>
      <c r="CUM14" s="33"/>
      <c r="CUN14" s="34"/>
      <c r="CUO14" s="35"/>
      <c r="CUP14" s="36"/>
      <c r="CUQ14" s="37"/>
      <c r="CUR14" s="37"/>
      <c r="CUS14" s="37"/>
      <c r="CUT14" s="38"/>
      <c r="CUU14" s="32"/>
      <c r="CUV14" s="33"/>
      <c r="CUW14" s="34"/>
      <c r="CUX14" s="35"/>
      <c r="CUY14" s="36"/>
      <c r="CUZ14" s="37"/>
      <c r="CVA14" s="37"/>
      <c r="CVB14" s="37"/>
      <c r="CVC14" s="38"/>
      <c r="CVD14" s="32"/>
      <c r="CVE14" s="33"/>
      <c r="CVF14" s="34"/>
      <c r="CVG14" s="35"/>
      <c r="CVH14" s="36"/>
      <c r="CVI14" s="37"/>
      <c r="CVJ14" s="37"/>
      <c r="CVK14" s="37"/>
      <c r="CVL14" s="38"/>
      <c r="CVM14" s="32"/>
      <c r="CVN14" s="33"/>
      <c r="CVO14" s="34"/>
      <c r="CVP14" s="35"/>
      <c r="CVQ14" s="36"/>
      <c r="CVR14" s="37"/>
      <c r="CVS14" s="37"/>
      <c r="CVT14" s="37"/>
      <c r="CVU14" s="38"/>
      <c r="CVV14" s="32"/>
      <c r="CVW14" s="33"/>
      <c r="CVX14" s="34"/>
      <c r="CVY14" s="35"/>
      <c r="CVZ14" s="36"/>
      <c r="CWA14" s="37"/>
      <c r="CWB14" s="37"/>
      <c r="CWC14" s="37"/>
      <c r="CWD14" s="38"/>
      <c r="CWE14" s="32"/>
      <c r="CWF14" s="33"/>
      <c r="CWG14" s="34"/>
      <c r="CWH14" s="35"/>
      <c r="CWI14" s="36"/>
      <c r="CWJ14" s="37"/>
      <c r="CWK14" s="37"/>
      <c r="CWL14" s="37"/>
      <c r="CWM14" s="38"/>
      <c r="CWN14" s="32"/>
      <c r="CWO14" s="33"/>
      <c r="CWP14" s="34"/>
      <c r="CWQ14" s="35"/>
      <c r="CWR14" s="36"/>
      <c r="CWS14" s="37"/>
      <c r="CWT14" s="37"/>
      <c r="CWU14" s="37"/>
      <c r="CWV14" s="38"/>
      <c r="CWW14" s="32"/>
      <c r="CWX14" s="33"/>
      <c r="CWY14" s="34"/>
      <c r="CWZ14" s="35"/>
      <c r="CXA14" s="36"/>
      <c r="CXB14" s="37"/>
      <c r="CXC14" s="37"/>
      <c r="CXD14" s="37"/>
      <c r="CXE14" s="38"/>
      <c r="CXF14" s="32"/>
      <c r="CXG14" s="33"/>
      <c r="CXH14" s="34"/>
      <c r="CXI14" s="35"/>
      <c r="CXJ14" s="36"/>
      <c r="CXK14" s="37"/>
      <c r="CXL14" s="37"/>
      <c r="CXM14" s="37"/>
      <c r="CXN14" s="38"/>
      <c r="CXO14" s="32"/>
      <c r="CXP14" s="33"/>
      <c r="CXQ14" s="34"/>
      <c r="CXR14" s="35"/>
      <c r="CXS14" s="36"/>
      <c r="CXT14" s="37"/>
      <c r="CXU14" s="37"/>
      <c r="CXV14" s="37"/>
      <c r="CXW14" s="38"/>
      <c r="CXX14" s="32"/>
      <c r="CXY14" s="33"/>
      <c r="CXZ14" s="34"/>
      <c r="CYA14" s="35"/>
      <c r="CYB14" s="36"/>
      <c r="CYC14" s="37"/>
      <c r="CYD14" s="37"/>
      <c r="CYE14" s="37"/>
      <c r="CYF14" s="38"/>
      <c r="CYG14" s="32"/>
      <c r="CYH14" s="33"/>
      <c r="CYI14" s="34"/>
      <c r="CYJ14" s="35"/>
      <c r="CYK14" s="36"/>
      <c r="CYL14" s="37"/>
      <c r="CYM14" s="37"/>
      <c r="CYN14" s="37"/>
      <c r="CYO14" s="38"/>
      <c r="CYP14" s="32"/>
      <c r="CYQ14" s="33"/>
      <c r="CYR14" s="34"/>
      <c r="CYS14" s="35"/>
      <c r="CYT14" s="36"/>
      <c r="CYU14" s="37"/>
      <c r="CYV14" s="37"/>
      <c r="CYW14" s="37"/>
      <c r="CYX14" s="38"/>
      <c r="CYY14" s="32"/>
      <c r="CYZ14" s="33"/>
      <c r="CZA14" s="34"/>
      <c r="CZB14" s="35"/>
      <c r="CZC14" s="36"/>
      <c r="CZD14" s="37"/>
      <c r="CZE14" s="37"/>
      <c r="CZF14" s="37"/>
      <c r="CZG14" s="38"/>
      <c r="CZH14" s="32"/>
      <c r="CZI14" s="33"/>
      <c r="CZJ14" s="34"/>
      <c r="CZK14" s="35"/>
      <c r="CZL14" s="36"/>
      <c r="CZM14" s="37"/>
      <c r="CZN14" s="37"/>
      <c r="CZO14" s="37"/>
      <c r="CZP14" s="38"/>
      <c r="CZQ14" s="32"/>
      <c r="CZR14" s="33"/>
      <c r="CZS14" s="34"/>
      <c r="CZT14" s="35"/>
      <c r="CZU14" s="36"/>
      <c r="CZV14" s="37"/>
      <c r="CZW14" s="37"/>
      <c r="CZX14" s="37"/>
      <c r="CZY14" s="38"/>
      <c r="CZZ14" s="32"/>
      <c r="DAA14" s="33"/>
      <c r="DAB14" s="34"/>
      <c r="DAC14" s="35"/>
      <c r="DAD14" s="36"/>
      <c r="DAE14" s="37"/>
      <c r="DAF14" s="37"/>
      <c r="DAG14" s="37"/>
      <c r="DAH14" s="38"/>
      <c r="DAI14" s="32"/>
      <c r="DAJ14" s="33"/>
      <c r="DAK14" s="34"/>
      <c r="DAL14" s="35"/>
      <c r="DAM14" s="36"/>
      <c r="DAN14" s="37"/>
      <c r="DAO14" s="37"/>
      <c r="DAP14" s="37"/>
      <c r="DAQ14" s="38"/>
      <c r="DAR14" s="32"/>
      <c r="DAS14" s="33"/>
      <c r="DAT14" s="34"/>
      <c r="DAU14" s="35"/>
      <c r="DAV14" s="36"/>
      <c r="DAW14" s="37"/>
      <c r="DAX14" s="37"/>
      <c r="DAY14" s="37"/>
      <c r="DAZ14" s="38"/>
      <c r="DBA14" s="32"/>
      <c r="DBB14" s="33"/>
      <c r="DBC14" s="34"/>
      <c r="DBD14" s="35"/>
      <c r="DBE14" s="36"/>
      <c r="DBF14" s="37"/>
      <c r="DBG14" s="37"/>
      <c r="DBH14" s="37"/>
      <c r="DBI14" s="38"/>
      <c r="DBJ14" s="32"/>
      <c r="DBK14" s="33"/>
      <c r="DBL14" s="34"/>
      <c r="DBM14" s="35"/>
      <c r="DBN14" s="36"/>
      <c r="DBO14" s="37"/>
      <c r="DBP14" s="37"/>
      <c r="DBQ14" s="37"/>
      <c r="DBR14" s="38"/>
      <c r="DBS14" s="32"/>
      <c r="DBT14" s="33"/>
      <c r="DBU14" s="34"/>
      <c r="DBV14" s="35"/>
      <c r="DBW14" s="36"/>
      <c r="DBX14" s="37"/>
      <c r="DBY14" s="37"/>
      <c r="DBZ14" s="37"/>
      <c r="DCA14" s="38"/>
      <c r="DCB14" s="32"/>
      <c r="DCC14" s="33"/>
      <c r="DCD14" s="34"/>
      <c r="DCE14" s="35"/>
      <c r="DCF14" s="36"/>
      <c r="DCG14" s="37"/>
      <c r="DCH14" s="37"/>
      <c r="DCI14" s="37"/>
      <c r="DCJ14" s="38"/>
      <c r="DCK14" s="32"/>
      <c r="DCL14" s="33"/>
      <c r="DCM14" s="34"/>
      <c r="DCN14" s="35"/>
      <c r="DCO14" s="36"/>
      <c r="DCP14" s="37"/>
      <c r="DCQ14" s="37"/>
      <c r="DCR14" s="37"/>
      <c r="DCS14" s="38"/>
      <c r="DCT14" s="32"/>
      <c r="DCU14" s="33"/>
      <c r="DCV14" s="34"/>
      <c r="DCW14" s="35"/>
      <c r="DCX14" s="36"/>
      <c r="DCY14" s="37"/>
      <c r="DCZ14" s="37"/>
      <c r="DDA14" s="37"/>
      <c r="DDB14" s="38"/>
      <c r="DDC14" s="32"/>
      <c r="DDD14" s="33"/>
      <c r="DDE14" s="34"/>
      <c r="DDF14" s="35"/>
      <c r="DDG14" s="36"/>
      <c r="DDH14" s="37"/>
      <c r="DDI14" s="37"/>
      <c r="DDJ14" s="37"/>
      <c r="DDK14" s="38"/>
      <c r="DDL14" s="32"/>
      <c r="DDM14" s="33"/>
      <c r="DDN14" s="34"/>
      <c r="DDO14" s="35"/>
      <c r="DDP14" s="36"/>
      <c r="DDQ14" s="37"/>
      <c r="DDR14" s="37"/>
      <c r="DDS14" s="37"/>
      <c r="DDT14" s="38"/>
      <c r="DDU14" s="32"/>
      <c r="DDV14" s="33"/>
      <c r="DDW14" s="34"/>
      <c r="DDX14" s="35"/>
      <c r="DDY14" s="36"/>
      <c r="DDZ14" s="37"/>
      <c r="DEA14" s="37"/>
      <c r="DEB14" s="37"/>
      <c r="DEC14" s="38"/>
      <c r="DED14" s="32"/>
      <c r="DEE14" s="33"/>
      <c r="DEF14" s="34"/>
      <c r="DEG14" s="35"/>
      <c r="DEH14" s="36"/>
      <c r="DEI14" s="37"/>
      <c r="DEJ14" s="37"/>
      <c r="DEK14" s="37"/>
      <c r="DEL14" s="38"/>
      <c r="DEM14" s="32"/>
      <c r="DEN14" s="33"/>
      <c r="DEO14" s="34"/>
      <c r="DEP14" s="35"/>
      <c r="DEQ14" s="36"/>
      <c r="DER14" s="37"/>
      <c r="DES14" s="37"/>
      <c r="DET14" s="37"/>
      <c r="DEU14" s="38"/>
      <c r="DEV14" s="32"/>
      <c r="DEW14" s="33"/>
      <c r="DEX14" s="34"/>
      <c r="DEY14" s="35"/>
      <c r="DEZ14" s="36"/>
      <c r="DFA14" s="37"/>
      <c r="DFB14" s="37"/>
      <c r="DFC14" s="37"/>
      <c r="DFD14" s="38"/>
      <c r="DFE14" s="32"/>
      <c r="DFF14" s="33"/>
      <c r="DFG14" s="34"/>
      <c r="DFH14" s="35"/>
      <c r="DFI14" s="36"/>
      <c r="DFJ14" s="37"/>
      <c r="DFK14" s="37"/>
      <c r="DFL14" s="37"/>
      <c r="DFM14" s="38"/>
      <c r="DFN14" s="32"/>
      <c r="DFO14" s="33"/>
      <c r="DFP14" s="34"/>
      <c r="DFQ14" s="35"/>
      <c r="DFR14" s="36"/>
      <c r="DFS14" s="37"/>
      <c r="DFT14" s="37"/>
      <c r="DFU14" s="37"/>
      <c r="DFV14" s="38"/>
      <c r="DFW14" s="32"/>
      <c r="DFX14" s="33"/>
      <c r="DFY14" s="34"/>
      <c r="DFZ14" s="35"/>
      <c r="DGA14" s="36"/>
      <c r="DGB14" s="37"/>
      <c r="DGC14" s="37"/>
      <c r="DGD14" s="37"/>
      <c r="DGE14" s="38"/>
      <c r="DGF14" s="32"/>
      <c r="DGG14" s="33"/>
      <c r="DGH14" s="34"/>
      <c r="DGI14" s="35"/>
      <c r="DGJ14" s="36"/>
      <c r="DGK14" s="37"/>
      <c r="DGL14" s="37"/>
      <c r="DGM14" s="37"/>
      <c r="DGN14" s="38"/>
      <c r="DGO14" s="32"/>
      <c r="DGP14" s="33"/>
      <c r="DGQ14" s="34"/>
      <c r="DGR14" s="35"/>
      <c r="DGS14" s="36"/>
      <c r="DGT14" s="37"/>
      <c r="DGU14" s="37"/>
      <c r="DGV14" s="37"/>
      <c r="DGW14" s="38"/>
      <c r="DGX14" s="32"/>
      <c r="DGY14" s="33"/>
      <c r="DGZ14" s="34"/>
      <c r="DHA14" s="35"/>
      <c r="DHB14" s="36"/>
      <c r="DHC14" s="37"/>
      <c r="DHD14" s="37"/>
      <c r="DHE14" s="37"/>
      <c r="DHF14" s="38"/>
      <c r="DHG14" s="32"/>
      <c r="DHH14" s="33"/>
      <c r="DHI14" s="34"/>
      <c r="DHJ14" s="35"/>
      <c r="DHK14" s="36"/>
      <c r="DHL14" s="37"/>
      <c r="DHM14" s="37"/>
      <c r="DHN14" s="37"/>
      <c r="DHO14" s="38"/>
      <c r="DHP14" s="32"/>
      <c r="DHQ14" s="33"/>
      <c r="DHR14" s="34"/>
      <c r="DHS14" s="35"/>
      <c r="DHT14" s="36"/>
      <c r="DHU14" s="37"/>
      <c r="DHV14" s="37"/>
      <c r="DHW14" s="37"/>
      <c r="DHX14" s="38"/>
      <c r="DHY14" s="32"/>
      <c r="DHZ14" s="33"/>
      <c r="DIA14" s="34"/>
      <c r="DIB14" s="35"/>
      <c r="DIC14" s="36"/>
      <c r="DID14" s="37"/>
      <c r="DIE14" s="37"/>
      <c r="DIF14" s="37"/>
      <c r="DIG14" s="38"/>
      <c r="DIH14" s="32"/>
      <c r="DII14" s="33"/>
      <c r="DIJ14" s="34"/>
      <c r="DIK14" s="35"/>
      <c r="DIL14" s="36"/>
      <c r="DIM14" s="37"/>
      <c r="DIN14" s="37"/>
      <c r="DIO14" s="37"/>
      <c r="DIP14" s="38"/>
      <c r="DIQ14" s="32"/>
      <c r="DIR14" s="33"/>
      <c r="DIS14" s="34"/>
      <c r="DIT14" s="35"/>
      <c r="DIU14" s="36"/>
      <c r="DIV14" s="37"/>
      <c r="DIW14" s="37"/>
      <c r="DIX14" s="37"/>
      <c r="DIY14" s="38"/>
      <c r="DIZ14" s="32"/>
      <c r="DJA14" s="33"/>
      <c r="DJB14" s="34"/>
      <c r="DJC14" s="35"/>
      <c r="DJD14" s="36"/>
      <c r="DJE14" s="37"/>
      <c r="DJF14" s="37"/>
      <c r="DJG14" s="37"/>
      <c r="DJH14" s="38"/>
      <c r="DJI14" s="32"/>
      <c r="DJJ14" s="33"/>
      <c r="DJK14" s="34"/>
      <c r="DJL14" s="35"/>
      <c r="DJM14" s="36"/>
      <c r="DJN14" s="37"/>
      <c r="DJO14" s="37"/>
      <c r="DJP14" s="37"/>
      <c r="DJQ14" s="38"/>
      <c r="DJR14" s="32"/>
      <c r="DJS14" s="33"/>
      <c r="DJT14" s="34"/>
      <c r="DJU14" s="35"/>
      <c r="DJV14" s="36"/>
      <c r="DJW14" s="37"/>
      <c r="DJX14" s="37"/>
      <c r="DJY14" s="37"/>
      <c r="DJZ14" s="38"/>
      <c r="DKA14" s="32"/>
      <c r="DKB14" s="33"/>
      <c r="DKC14" s="34"/>
      <c r="DKD14" s="35"/>
      <c r="DKE14" s="36"/>
      <c r="DKF14" s="37"/>
      <c r="DKG14" s="37"/>
      <c r="DKH14" s="37"/>
      <c r="DKI14" s="38"/>
      <c r="DKJ14" s="32"/>
      <c r="DKK14" s="33"/>
      <c r="DKL14" s="34"/>
      <c r="DKM14" s="35"/>
      <c r="DKN14" s="36"/>
      <c r="DKO14" s="37"/>
      <c r="DKP14" s="37"/>
      <c r="DKQ14" s="37"/>
      <c r="DKR14" s="38"/>
      <c r="DKS14" s="32"/>
      <c r="DKT14" s="33"/>
      <c r="DKU14" s="34"/>
      <c r="DKV14" s="35"/>
      <c r="DKW14" s="36"/>
      <c r="DKX14" s="37"/>
      <c r="DKY14" s="37"/>
      <c r="DKZ14" s="37"/>
      <c r="DLA14" s="38"/>
      <c r="DLB14" s="32"/>
      <c r="DLC14" s="33"/>
      <c r="DLD14" s="34"/>
      <c r="DLE14" s="35"/>
      <c r="DLF14" s="36"/>
      <c r="DLG14" s="37"/>
      <c r="DLH14" s="37"/>
      <c r="DLI14" s="37"/>
      <c r="DLJ14" s="38"/>
      <c r="DLK14" s="32"/>
      <c r="DLL14" s="33"/>
      <c r="DLM14" s="34"/>
      <c r="DLN14" s="35"/>
      <c r="DLO14" s="36"/>
      <c r="DLP14" s="37"/>
      <c r="DLQ14" s="37"/>
      <c r="DLR14" s="37"/>
      <c r="DLS14" s="38"/>
      <c r="DLT14" s="32"/>
      <c r="DLU14" s="33"/>
      <c r="DLV14" s="34"/>
      <c r="DLW14" s="35"/>
      <c r="DLX14" s="36"/>
      <c r="DLY14" s="37"/>
      <c r="DLZ14" s="37"/>
      <c r="DMA14" s="37"/>
      <c r="DMB14" s="38"/>
      <c r="DMC14" s="32"/>
      <c r="DMD14" s="33"/>
      <c r="DME14" s="34"/>
      <c r="DMF14" s="35"/>
      <c r="DMG14" s="36"/>
      <c r="DMH14" s="37"/>
      <c r="DMI14" s="37"/>
      <c r="DMJ14" s="37"/>
      <c r="DMK14" s="38"/>
      <c r="DML14" s="32"/>
      <c r="DMM14" s="33"/>
      <c r="DMN14" s="34"/>
      <c r="DMO14" s="35"/>
      <c r="DMP14" s="36"/>
      <c r="DMQ14" s="37"/>
      <c r="DMR14" s="37"/>
      <c r="DMS14" s="37"/>
      <c r="DMT14" s="38"/>
      <c r="DMU14" s="32"/>
      <c r="DMV14" s="33"/>
      <c r="DMW14" s="34"/>
      <c r="DMX14" s="35"/>
      <c r="DMY14" s="36"/>
      <c r="DMZ14" s="37"/>
      <c r="DNA14" s="37"/>
      <c r="DNB14" s="37"/>
      <c r="DNC14" s="38"/>
      <c r="DND14" s="32"/>
      <c r="DNE14" s="33"/>
      <c r="DNF14" s="34"/>
      <c r="DNG14" s="35"/>
      <c r="DNH14" s="36"/>
      <c r="DNI14" s="37"/>
      <c r="DNJ14" s="37"/>
      <c r="DNK14" s="37"/>
      <c r="DNL14" s="38"/>
      <c r="DNM14" s="32"/>
      <c r="DNN14" s="33"/>
      <c r="DNO14" s="34"/>
      <c r="DNP14" s="35"/>
      <c r="DNQ14" s="36"/>
      <c r="DNR14" s="37"/>
      <c r="DNS14" s="37"/>
      <c r="DNT14" s="37"/>
      <c r="DNU14" s="38"/>
      <c r="DNV14" s="32"/>
      <c r="DNW14" s="33"/>
      <c r="DNX14" s="34"/>
      <c r="DNY14" s="35"/>
      <c r="DNZ14" s="36"/>
      <c r="DOA14" s="37"/>
      <c r="DOB14" s="37"/>
      <c r="DOC14" s="37"/>
      <c r="DOD14" s="38"/>
      <c r="DOE14" s="32"/>
      <c r="DOF14" s="33"/>
      <c r="DOG14" s="34"/>
      <c r="DOH14" s="35"/>
      <c r="DOI14" s="36"/>
      <c r="DOJ14" s="37"/>
      <c r="DOK14" s="37"/>
      <c r="DOL14" s="37"/>
      <c r="DOM14" s="38"/>
      <c r="DON14" s="32"/>
      <c r="DOO14" s="33"/>
      <c r="DOP14" s="34"/>
      <c r="DOQ14" s="35"/>
      <c r="DOR14" s="36"/>
      <c r="DOS14" s="37"/>
      <c r="DOT14" s="37"/>
      <c r="DOU14" s="37"/>
      <c r="DOV14" s="38"/>
      <c r="DOW14" s="32"/>
      <c r="DOX14" s="33"/>
      <c r="DOY14" s="34"/>
      <c r="DOZ14" s="35"/>
      <c r="DPA14" s="36"/>
      <c r="DPB14" s="37"/>
      <c r="DPC14" s="37"/>
      <c r="DPD14" s="37"/>
      <c r="DPE14" s="38"/>
      <c r="DPF14" s="32"/>
      <c r="DPG14" s="33"/>
      <c r="DPH14" s="34"/>
      <c r="DPI14" s="35"/>
      <c r="DPJ14" s="36"/>
      <c r="DPK14" s="37"/>
      <c r="DPL14" s="37"/>
      <c r="DPM14" s="37"/>
      <c r="DPN14" s="38"/>
      <c r="DPO14" s="32"/>
      <c r="DPP14" s="33"/>
      <c r="DPQ14" s="34"/>
      <c r="DPR14" s="35"/>
      <c r="DPS14" s="36"/>
      <c r="DPT14" s="37"/>
      <c r="DPU14" s="37"/>
      <c r="DPV14" s="37"/>
      <c r="DPW14" s="38"/>
      <c r="DPX14" s="32"/>
      <c r="DPY14" s="33"/>
      <c r="DPZ14" s="34"/>
      <c r="DQA14" s="35"/>
      <c r="DQB14" s="36"/>
      <c r="DQC14" s="37"/>
      <c r="DQD14" s="37"/>
      <c r="DQE14" s="37"/>
      <c r="DQF14" s="38"/>
      <c r="DQG14" s="32"/>
      <c r="DQH14" s="33"/>
      <c r="DQI14" s="34"/>
      <c r="DQJ14" s="35"/>
      <c r="DQK14" s="36"/>
      <c r="DQL14" s="37"/>
      <c r="DQM14" s="37"/>
      <c r="DQN14" s="37"/>
      <c r="DQO14" s="38"/>
      <c r="DQP14" s="32"/>
      <c r="DQQ14" s="33"/>
      <c r="DQR14" s="34"/>
      <c r="DQS14" s="35"/>
      <c r="DQT14" s="36"/>
      <c r="DQU14" s="37"/>
      <c r="DQV14" s="37"/>
      <c r="DQW14" s="37"/>
      <c r="DQX14" s="38"/>
      <c r="DQY14" s="32"/>
      <c r="DQZ14" s="33"/>
      <c r="DRA14" s="34"/>
      <c r="DRB14" s="35"/>
      <c r="DRC14" s="36"/>
      <c r="DRD14" s="37"/>
      <c r="DRE14" s="37"/>
      <c r="DRF14" s="37"/>
      <c r="DRG14" s="38"/>
      <c r="DRH14" s="32"/>
      <c r="DRI14" s="33"/>
      <c r="DRJ14" s="34"/>
      <c r="DRK14" s="35"/>
      <c r="DRL14" s="36"/>
      <c r="DRM14" s="37"/>
      <c r="DRN14" s="37"/>
      <c r="DRO14" s="37"/>
      <c r="DRP14" s="38"/>
      <c r="DRQ14" s="32"/>
      <c r="DRR14" s="33"/>
      <c r="DRS14" s="34"/>
      <c r="DRT14" s="35"/>
      <c r="DRU14" s="36"/>
      <c r="DRV14" s="37"/>
      <c r="DRW14" s="37"/>
      <c r="DRX14" s="37"/>
      <c r="DRY14" s="38"/>
      <c r="DRZ14" s="32"/>
      <c r="DSA14" s="33"/>
      <c r="DSB14" s="34"/>
      <c r="DSC14" s="35"/>
      <c r="DSD14" s="36"/>
      <c r="DSE14" s="37"/>
      <c r="DSF14" s="37"/>
      <c r="DSG14" s="37"/>
      <c r="DSH14" s="38"/>
      <c r="DSI14" s="32"/>
      <c r="DSJ14" s="33"/>
      <c r="DSK14" s="34"/>
      <c r="DSL14" s="35"/>
      <c r="DSM14" s="36"/>
      <c r="DSN14" s="37"/>
      <c r="DSO14" s="37"/>
      <c r="DSP14" s="37"/>
      <c r="DSQ14" s="38"/>
      <c r="DSR14" s="32"/>
      <c r="DSS14" s="33"/>
      <c r="DST14" s="34"/>
      <c r="DSU14" s="35"/>
      <c r="DSV14" s="36"/>
      <c r="DSW14" s="37"/>
      <c r="DSX14" s="37"/>
      <c r="DSY14" s="37"/>
      <c r="DSZ14" s="38"/>
      <c r="DTA14" s="32"/>
      <c r="DTB14" s="33"/>
      <c r="DTC14" s="34"/>
      <c r="DTD14" s="35"/>
      <c r="DTE14" s="36"/>
      <c r="DTF14" s="37"/>
      <c r="DTG14" s="37"/>
      <c r="DTH14" s="37"/>
      <c r="DTI14" s="38"/>
      <c r="DTJ14" s="32"/>
      <c r="DTK14" s="33"/>
      <c r="DTL14" s="34"/>
      <c r="DTM14" s="35"/>
      <c r="DTN14" s="36"/>
      <c r="DTO14" s="37"/>
      <c r="DTP14" s="37"/>
      <c r="DTQ14" s="37"/>
      <c r="DTR14" s="38"/>
      <c r="DTS14" s="32"/>
      <c r="DTT14" s="33"/>
      <c r="DTU14" s="34"/>
      <c r="DTV14" s="35"/>
      <c r="DTW14" s="36"/>
      <c r="DTX14" s="37"/>
      <c r="DTY14" s="37"/>
      <c r="DTZ14" s="37"/>
      <c r="DUA14" s="38"/>
      <c r="DUB14" s="32"/>
      <c r="DUC14" s="33"/>
      <c r="DUD14" s="34"/>
      <c r="DUE14" s="35"/>
      <c r="DUF14" s="36"/>
      <c r="DUG14" s="37"/>
      <c r="DUH14" s="37"/>
      <c r="DUI14" s="37"/>
      <c r="DUJ14" s="38"/>
      <c r="DUK14" s="32"/>
      <c r="DUL14" s="33"/>
      <c r="DUM14" s="34"/>
      <c r="DUN14" s="35"/>
      <c r="DUO14" s="36"/>
      <c r="DUP14" s="37"/>
      <c r="DUQ14" s="37"/>
      <c r="DUR14" s="37"/>
      <c r="DUS14" s="38"/>
      <c r="DUT14" s="32"/>
      <c r="DUU14" s="33"/>
      <c r="DUV14" s="34"/>
      <c r="DUW14" s="35"/>
      <c r="DUX14" s="36"/>
      <c r="DUY14" s="37"/>
      <c r="DUZ14" s="37"/>
      <c r="DVA14" s="37"/>
      <c r="DVB14" s="38"/>
      <c r="DVC14" s="32"/>
      <c r="DVD14" s="33"/>
      <c r="DVE14" s="34"/>
      <c r="DVF14" s="35"/>
      <c r="DVG14" s="36"/>
      <c r="DVH14" s="37"/>
      <c r="DVI14" s="37"/>
      <c r="DVJ14" s="37"/>
      <c r="DVK14" s="38"/>
      <c r="DVL14" s="32"/>
      <c r="DVM14" s="33"/>
      <c r="DVN14" s="34"/>
      <c r="DVO14" s="35"/>
      <c r="DVP14" s="36"/>
      <c r="DVQ14" s="37"/>
      <c r="DVR14" s="37"/>
      <c r="DVS14" s="37"/>
      <c r="DVT14" s="38"/>
      <c r="DVU14" s="32"/>
      <c r="DVV14" s="33"/>
      <c r="DVW14" s="34"/>
      <c r="DVX14" s="35"/>
      <c r="DVY14" s="36"/>
      <c r="DVZ14" s="37"/>
      <c r="DWA14" s="37"/>
      <c r="DWB14" s="37"/>
      <c r="DWC14" s="38"/>
      <c r="DWD14" s="32"/>
      <c r="DWE14" s="33"/>
      <c r="DWF14" s="34"/>
      <c r="DWG14" s="35"/>
      <c r="DWH14" s="36"/>
      <c r="DWI14" s="37"/>
      <c r="DWJ14" s="37"/>
      <c r="DWK14" s="37"/>
      <c r="DWL14" s="38"/>
      <c r="DWM14" s="32"/>
      <c r="DWN14" s="33"/>
      <c r="DWO14" s="34"/>
      <c r="DWP14" s="35"/>
      <c r="DWQ14" s="36"/>
      <c r="DWR14" s="37"/>
      <c r="DWS14" s="37"/>
      <c r="DWT14" s="37"/>
      <c r="DWU14" s="38"/>
      <c r="DWV14" s="32"/>
      <c r="DWW14" s="33"/>
      <c r="DWX14" s="34"/>
      <c r="DWY14" s="35"/>
      <c r="DWZ14" s="36"/>
      <c r="DXA14" s="37"/>
      <c r="DXB14" s="37"/>
      <c r="DXC14" s="37"/>
      <c r="DXD14" s="38"/>
      <c r="DXE14" s="32"/>
      <c r="DXF14" s="33"/>
      <c r="DXG14" s="34"/>
      <c r="DXH14" s="35"/>
      <c r="DXI14" s="36"/>
      <c r="DXJ14" s="37"/>
      <c r="DXK14" s="37"/>
      <c r="DXL14" s="37"/>
      <c r="DXM14" s="38"/>
      <c r="DXN14" s="32"/>
      <c r="DXO14" s="33"/>
      <c r="DXP14" s="34"/>
      <c r="DXQ14" s="35"/>
      <c r="DXR14" s="36"/>
      <c r="DXS14" s="37"/>
      <c r="DXT14" s="37"/>
      <c r="DXU14" s="37"/>
      <c r="DXV14" s="38"/>
      <c r="DXW14" s="32"/>
      <c r="DXX14" s="33"/>
      <c r="DXY14" s="34"/>
      <c r="DXZ14" s="35"/>
      <c r="DYA14" s="36"/>
      <c r="DYB14" s="37"/>
      <c r="DYC14" s="37"/>
      <c r="DYD14" s="37"/>
      <c r="DYE14" s="38"/>
      <c r="DYF14" s="32"/>
      <c r="DYG14" s="33"/>
      <c r="DYH14" s="34"/>
      <c r="DYI14" s="35"/>
      <c r="DYJ14" s="36"/>
      <c r="DYK14" s="37"/>
      <c r="DYL14" s="37"/>
      <c r="DYM14" s="37"/>
      <c r="DYN14" s="38"/>
      <c r="DYO14" s="32"/>
      <c r="DYP14" s="33"/>
      <c r="DYQ14" s="34"/>
      <c r="DYR14" s="35"/>
      <c r="DYS14" s="36"/>
      <c r="DYT14" s="37"/>
      <c r="DYU14" s="37"/>
      <c r="DYV14" s="37"/>
      <c r="DYW14" s="38"/>
      <c r="DYX14" s="32"/>
      <c r="DYY14" s="33"/>
      <c r="DYZ14" s="34"/>
      <c r="DZA14" s="35"/>
      <c r="DZB14" s="36"/>
      <c r="DZC14" s="37"/>
      <c r="DZD14" s="37"/>
      <c r="DZE14" s="37"/>
      <c r="DZF14" s="38"/>
      <c r="DZG14" s="32"/>
      <c r="DZH14" s="33"/>
      <c r="DZI14" s="34"/>
      <c r="DZJ14" s="35"/>
      <c r="DZK14" s="36"/>
      <c r="DZL14" s="37"/>
      <c r="DZM14" s="37"/>
      <c r="DZN14" s="37"/>
      <c r="DZO14" s="38"/>
      <c r="DZP14" s="32"/>
      <c r="DZQ14" s="33"/>
      <c r="DZR14" s="34"/>
      <c r="DZS14" s="35"/>
      <c r="DZT14" s="36"/>
      <c r="DZU14" s="37"/>
      <c r="DZV14" s="37"/>
      <c r="DZW14" s="37"/>
      <c r="DZX14" s="38"/>
      <c r="DZY14" s="32"/>
      <c r="DZZ14" s="33"/>
      <c r="EAA14" s="34"/>
      <c r="EAB14" s="35"/>
      <c r="EAC14" s="36"/>
      <c r="EAD14" s="37"/>
      <c r="EAE14" s="37"/>
      <c r="EAF14" s="37"/>
      <c r="EAG14" s="38"/>
      <c r="EAH14" s="32"/>
      <c r="EAI14" s="33"/>
      <c r="EAJ14" s="34"/>
      <c r="EAK14" s="35"/>
      <c r="EAL14" s="36"/>
      <c r="EAM14" s="37"/>
      <c r="EAN14" s="37"/>
      <c r="EAO14" s="37"/>
      <c r="EAP14" s="38"/>
      <c r="EAQ14" s="32"/>
      <c r="EAR14" s="33"/>
      <c r="EAS14" s="34"/>
      <c r="EAT14" s="35"/>
      <c r="EAU14" s="36"/>
      <c r="EAV14" s="37"/>
      <c r="EAW14" s="37"/>
      <c r="EAX14" s="37"/>
      <c r="EAY14" s="38"/>
      <c r="EAZ14" s="32"/>
      <c r="EBA14" s="33"/>
      <c r="EBB14" s="34"/>
      <c r="EBC14" s="35"/>
      <c r="EBD14" s="36"/>
      <c r="EBE14" s="37"/>
      <c r="EBF14" s="37"/>
      <c r="EBG14" s="37"/>
      <c r="EBH14" s="38"/>
      <c r="EBI14" s="32"/>
      <c r="EBJ14" s="33"/>
      <c r="EBK14" s="34"/>
      <c r="EBL14" s="35"/>
      <c r="EBM14" s="36"/>
      <c r="EBN14" s="37"/>
      <c r="EBO14" s="37"/>
      <c r="EBP14" s="37"/>
      <c r="EBQ14" s="38"/>
      <c r="EBR14" s="32"/>
      <c r="EBS14" s="33"/>
      <c r="EBT14" s="34"/>
      <c r="EBU14" s="35"/>
      <c r="EBV14" s="36"/>
      <c r="EBW14" s="37"/>
      <c r="EBX14" s="37"/>
      <c r="EBY14" s="37"/>
      <c r="EBZ14" s="38"/>
      <c r="ECA14" s="32"/>
      <c r="ECB14" s="33"/>
      <c r="ECC14" s="34"/>
      <c r="ECD14" s="35"/>
      <c r="ECE14" s="36"/>
      <c r="ECF14" s="37"/>
      <c r="ECG14" s="37"/>
      <c r="ECH14" s="37"/>
      <c r="ECI14" s="38"/>
      <c r="ECJ14" s="32"/>
      <c r="ECK14" s="33"/>
      <c r="ECL14" s="34"/>
      <c r="ECM14" s="35"/>
      <c r="ECN14" s="36"/>
      <c r="ECO14" s="37"/>
      <c r="ECP14" s="37"/>
      <c r="ECQ14" s="37"/>
      <c r="ECR14" s="38"/>
      <c r="ECS14" s="32"/>
      <c r="ECT14" s="33"/>
      <c r="ECU14" s="34"/>
      <c r="ECV14" s="35"/>
      <c r="ECW14" s="36"/>
      <c r="ECX14" s="37"/>
      <c r="ECY14" s="37"/>
      <c r="ECZ14" s="37"/>
      <c r="EDA14" s="38"/>
      <c r="EDB14" s="32"/>
      <c r="EDC14" s="33"/>
      <c r="EDD14" s="34"/>
      <c r="EDE14" s="35"/>
      <c r="EDF14" s="36"/>
      <c r="EDG14" s="37"/>
      <c r="EDH14" s="37"/>
      <c r="EDI14" s="37"/>
      <c r="EDJ14" s="38"/>
      <c r="EDK14" s="32"/>
      <c r="EDL14" s="33"/>
      <c r="EDM14" s="34"/>
      <c r="EDN14" s="35"/>
      <c r="EDO14" s="36"/>
      <c r="EDP14" s="37"/>
      <c r="EDQ14" s="37"/>
      <c r="EDR14" s="37"/>
      <c r="EDS14" s="38"/>
      <c r="EDT14" s="32"/>
      <c r="EDU14" s="33"/>
      <c r="EDV14" s="34"/>
      <c r="EDW14" s="35"/>
      <c r="EDX14" s="36"/>
      <c r="EDY14" s="37"/>
      <c r="EDZ14" s="37"/>
      <c r="EEA14" s="37"/>
      <c r="EEB14" s="38"/>
      <c r="EEC14" s="32"/>
      <c r="EED14" s="33"/>
      <c r="EEE14" s="34"/>
      <c r="EEF14" s="35"/>
      <c r="EEG14" s="36"/>
      <c r="EEH14" s="37"/>
      <c r="EEI14" s="37"/>
      <c r="EEJ14" s="37"/>
      <c r="EEK14" s="38"/>
      <c r="EEL14" s="32"/>
      <c r="EEM14" s="33"/>
      <c r="EEN14" s="34"/>
      <c r="EEO14" s="35"/>
      <c r="EEP14" s="36"/>
      <c r="EEQ14" s="37"/>
      <c r="EER14" s="37"/>
      <c r="EES14" s="37"/>
      <c r="EET14" s="38"/>
      <c r="EEU14" s="32"/>
      <c r="EEV14" s="33"/>
      <c r="EEW14" s="34"/>
      <c r="EEX14" s="35"/>
      <c r="EEY14" s="36"/>
      <c r="EEZ14" s="37"/>
      <c r="EFA14" s="37"/>
      <c r="EFB14" s="37"/>
      <c r="EFC14" s="38"/>
      <c r="EFD14" s="32"/>
      <c r="EFE14" s="33"/>
      <c r="EFF14" s="34"/>
      <c r="EFG14" s="35"/>
      <c r="EFH14" s="36"/>
      <c r="EFI14" s="37"/>
      <c r="EFJ14" s="37"/>
      <c r="EFK14" s="37"/>
      <c r="EFL14" s="38"/>
      <c r="EFM14" s="32"/>
      <c r="EFN14" s="33"/>
      <c r="EFO14" s="34"/>
      <c r="EFP14" s="35"/>
      <c r="EFQ14" s="36"/>
      <c r="EFR14" s="37"/>
      <c r="EFS14" s="37"/>
      <c r="EFT14" s="37"/>
      <c r="EFU14" s="38"/>
      <c r="EFV14" s="32"/>
      <c r="EFW14" s="33"/>
      <c r="EFX14" s="34"/>
      <c r="EFY14" s="35"/>
      <c r="EFZ14" s="36"/>
      <c r="EGA14" s="37"/>
      <c r="EGB14" s="37"/>
      <c r="EGC14" s="37"/>
      <c r="EGD14" s="38"/>
      <c r="EGE14" s="32"/>
      <c r="EGF14" s="33"/>
      <c r="EGG14" s="34"/>
      <c r="EGH14" s="35"/>
      <c r="EGI14" s="36"/>
      <c r="EGJ14" s="37"/>
      <c r="EGK14" s="37"/>
      <c r="EGL14" s="37"/>
      <c r="EGM14" s="38"/>
      <c r="EGN14" s="32"/>
      <c r="EGO14" s="33"/>
      <c r="EGP14" s="34"/>
      <c r="EGQ14" s="35"/>
      <c r="EGR14" s="36"/>
      <c r="EGS14" s="37"/>
      <c r="EGT14" s="37"/>
      <c r="EGU14" s="37"/>
      <c r="EGV14" s="38"/>
      <c r="EGW14" s="32"/>
      <c r="EGX14" s="33"/>
      <c r="EGY14" s="34"/>
      <c r="EGZ14" s="35"/>
      <c r="EHA14" s="36"/>
      <c r="EHB14" s="37"/>
      <c r="EHC14" s="37"/>
      <c r="EHD14" s="37"/>
      <c r="EHE14" s="38"/>
      <c r="EHF14" s="32"/>
      <c r="EHG14" s="33"/>
      <c r="EHH14" s="34"/>
      <c r="EHI14" s="35"/>
      <c r="EHJ14" s="36"/>
      <c r="EHK14" s="37"/>
      <c r="EHL14" s="37"/>
      <c r="EHM14" s="37"/>
      <c r="EHN14" s="38"/>
      <c r="EHO14" s="32"/>
      <c r="EHP14" s="33"/>
      <c r="EHQ14" s="34"/>
      <c r="EHR14" s="35"/>
      <c r="EHS14" s="36"/>
      <c r="EHT14" s="37"/>
      <c r="EHU14" s="37"/>
      <c r="EHV14" s="37"/>
      <c r="EHW14" s="38"/>
      <c r="EHX14" s="32"/>
      <c r="EHY14" s="33"/>
      <c r="EHZ14" s="34"/>
      <c r="EIA14" s="35"/>
      <c r="EIB14" s="36"/>
      <c r="EIC14" s="37"/>
      <c r="EID14" s="37"/>
      <c r="EIE14" s="37"/>
      <c r="EIF14" s="38"/>
      <c r="EIG14" s="32"/>
      <c r="EIH14" s="33"/>
      <c r="EII14" s="34"/>
      <c r="EIJ14" s="35"/>
      <c r="EIK14" s="36"/>
      <c r="EIL14" s="37"/>
      <c r="EIM14" s="37"/>
      <c r="EIN14" s="37"/>
      <c r="EIO14" s="38"/>
      <c r="EIP14" s="32"/>
      <c r="EIQ14" s="33"/>
      <c r="EIR14" s="34"/>
      <c r="EIS14" s="35"/>
      <c r="EIT14" s="36"/>
      <c r="EIU14" s="37"/>
      <c r="EIV14" s="37"/>
      <c r="EIW14" s="37"/>
      <c r="EIX14" s="38"/>
      <c r="EIY14" s="32"/>
      <c r="EIZ14" s="33"/>
      <c r="EJA14" s="34"/>
      <c r="EJB14" s="35"/>
      <c r="EJC14" s="36"/>
      <c r="EJD14" s="37"/>
      <c r="EJE14" s="37"/>
      <c r="EJF14" s="37"/>
      <c r="EJG14" s="38"/>
      <c r="EJH14" s="32"/>
      <c r="EJI14" s="33"/>
      <c r="EJJ14" s="34"/>
      <c r="EJK14" s="35"/>
      <c r="EJL14" s="36"/>
      <c r="EJM14" s="37"/>
      <c r="EJN14" s="37"/>
      <c r="EJO14" s="37"/>
      <c r="EJP14" s="38"/>
      <c r="EJQ14" s="32"/>
      <c r="EJR14" s="33"/>
      <c r="EJS14" s="34"/>
      <c r="EJT14" s="35"/>
      <c r="EJU14" s="36"/>
      <c r="EJV14" s="37"/>
      <c r="EJW14" s="37"/>
      <c r="EJX14" s="37"/>
      <c r="EJY14" s="38"/>
      <c r="EJZ14" s="32"/>
      <c r="EKA14" s="33"/>
      <c r="EKB14" s="34"/>
      <c r="EKC14" s="35"/>
      <c r="EKD14" s="36"/>
      <c r="EKE14" s="37"/>
      <c r="EKF14" s="37"/>
      <c r="EKG14" s="37"/>
      <c r="EKH14" s="38"/>
      <c r="EKI14" s="32"/>
      <c r="EKJ14" s="33"/>
      <c r="EKK14" s="34"/>
      <c r="EKL14" s="35"/>
      <c r="EKM14" s="36"/>
      <c r="EKN14" s="37"/>
      <c r="EKO14" s="37"/>
      <c r="EKP14" s="37"/>
      <c r="EKQ14" s="38"/>
      <c r="EKR14" s="32"/>
      <c r="EKS14" s="33"/>
      <c r="EKT14" s="34"/>
      <c r="EKU14" s="35"/>
      <c r="EKV14" s="36"/>
      <c r="EKW14" s="37"/>
      <c r="EKX14" s="37"/>
      <c r="EKY14" s="37"/>
      <c r="EKZ14" s="38"/>
      <c r="ELA14" s="32"/>
      <c r="ELB14" s="33"/>
      <c r="ELC14" s="34"/>
      <c r="ELD14" s="35"/>
      <c r="ELE14" s="36"/>
      <c r="ELF14" s="37"/>
      <c r="ELG14" s="37"/>
      <c r="ELH14" s="37"/>
      <c r="ELI14" s="38"/>
      <c r="ELJ14" s="32"/>
      <c r="ELK14" s="33"/>
      <c r="ELL14" s="34"/>
      <c r="ELM14" s="35"/>
      <c r="ELN14" s="36"/>
      <c r="ELO14" s="37"/>
      <c r="ELP14" s="37"/>
      <c r="ELQ14" s="37"/>
      <c r="ELR14" s="38"/>
      <c r="ELS14" s="32"/>
      <c r="ELT14" s="33"/>
      <c r="ELU14" s="34"/>
      <c r="ELV14" s="35"/>
      <c r="ELW14" s="36"/>
      <c r="ELX14" s="37"/>
      <c r="ELY14" s="37"/>
      <c r="ELZ14" s="37"/>
      <c r="EMA14" s="38"/>
      <c r="EMB14" s="32"/>
      <c r="EMC14" s="33"/>
      <c r="EMD14" s="34"/>
      <c r="EME14" s="35"/>
      <c r="EMF14" s="36"/>
      <c r="EMG14" s="37"/>
      <c r="EMH14" s="37"/>
      <c r="EMI14" s="37"/>
      <c r="EMJ14" s="38"/>
      <c r="EMK14" s="32"/>
      <c r="EML14" s="33"/>
      <c r="EMM14" s="34"/>
      <c r="EMN14" s="35"/>
      <c r="EMO14" s="36"/>
      <c r="EMP14" s="37"/>
      <c r="EMQ14" s="37"/>
      <c r="EMR14" s="37"/>
      <c r="EMS14" s="38"/>
      <c r="EMT14" s="32"/>
      <c r="EMU14" s="33"/>
      <c r="EMV14" s="34"/>
      <c r="EMW14" s="35"/>
      <c r="EMX14" s="36"/>
      <c r="EMY14" s="37"/>
      <c r="EMZ14" s="37"/>
      <c r="ENA14" s="37"/>
      <c r="ENB14" s="38"/>
      <c r="ENC14" s="32"/>
      <c r="END14" s="33"/>
      <c r="ENE14" s="34"/>
      <c r="ENF14" s="35"/>
      <c r="ENG14" s="36"/>
      <c r="ENH14" s="37"/>
      <c r="ENI14" s="37"/>
      <c r="ENJ14" s="37"/>
      <c r="ENK14" s="38"/>
      <c r="ENL14" s="32"/>
      <c r="ENM14" s="33"/>
      <c r="ENN14" s="34"/>
      <c r="ENO14" s="35"/>
      <c r="ENP14" s="36"/>
      <c r="ENQ14" s="37"/>
      <c r="ENR14" s="37"/>
      <c r="ENS14" s="37"/>
      <c r="ENT14" s="38"/>
      <c r="ENU14" s="32"/>
      <c r="ENV14" s="33"/>
      <c r="ENW14" s="34"/>
      <c r="ENX14" s="35"/>
      <c r="ENY14" s="36"/>
      <c r="ENZ14" s="37"/>
      <c r="EOA14" s="37"/>
      <c r="EOB14" s="37"/>
      <c r="EOC14" s="38"/>
      <c r="EOD14" s="32"/>
      <c r="EOE14" s="33"/>
      <c r="EOF14" s="34"/>
      <c r="EOG14" s="35"/>
      <c r="EOH14" s="36"/>
      <c r="EOI14" s="37"/>
      <c r="EOJ14" s="37"/>
      <c r="EOK14" s="37"/>
      <c r="EOL14" s="38"/>
      <c r="EOM14" s="32"/>
      <c r="EON14" s="33"/>
      <c r="EOO14" s="34"/>
      <c r="EOP14" s="35"/>
      <c r="EOQ14" s="36"/>
      <c r="EOR14" s="37"/>
      <c r="EOS14" s="37"/>
      <c r="EOT14" s="37"/>
      <c r="EOU14" s="38"/>
      <c r="EOV14" s="32"/>
      <c r="EOW14" s="33"/>
      <c r="EOX14" s="34"/>
      <c r="EOY14" s="35"/>
      <c r="EOZ14" s="36"/>
      <c r="EPA14" s="37"/>
      <c r="EPB14" s="37"/>
      <c r="EPC14" s="37"/>
      <c r="EPD14" s="38"/>
      <c r="EPE14" s="32"/>
      <c r="EPF14" s="33"/>
      <c r="EPG14" s="34"/>
      <c r="EPH14" s="35"/>
      <c r="EPI14" s="36"/>
      <c r="EPJ14" s="37"/>
      <c r="EPK14" s="37"/>
      <c r="EPL14" s="37"/>
      <c r="EPM14" s="38"/>
      <c r="EPN14" s="32"/>
      <c r="EPO14" s="33"/>
      <c r="EPP14" s="34"/>
      <c r="EPQ14" s="35"/>
      <c r="EPR14" s="36"/>
      <c r="EPS14" s="37"/>
      <c r="EPT14" s="37"/>
      <c r="EPU14" s="37"/>
      <c r="EPV14" s="38"/>
      <c r="EPW14" s="32"/>
      <c r="EPX14" s="33"/>
      <c r="EPY14" s="34"/>
      <c r="EPZ14" s="35"/>
      <c r="EQA14" s="36"/>
      <c r="EQB14" s="37"/>
      <c r="EQC14" s="37"/>
      <c r="EQD14" s="37"/>
      <c r="EQE14" s="38"/>
      <c r="EQF14" s="32"/>
      <c r="EQG14" s="33"/>
      <c r="EQH14" s="34"/>
      <c r="EQI14" s="35"/>
      <c r="EQJ14" s="36"/>
      <c r="EQK14" s="37"/>
      <c r="EQL14" s="37"/>
      <c r="EQM14" s="37"/>
      <c r="EQN14" s="38"/>
      <c r="EQO14" s="32"/>
      <c r="EQP14" s="33"/>
      <c r="EQQ14" s="34"/>
      <c r="EQR14" s="35"/>
      <c r="EQS14" s="36"/>
      <c r="EQT14" s="37"/>
      <c r="EQU14" s="37"/>
      <c r="EQV14" s="37"/>
      <c r="EQW14" s="38"/>
      <c r="EQX14" s="32"/>
      <c r="EQY14" s="33"/>
      <c r="EQZ14" s="34"/>
      <c r="ERA14" s="35"/>
      <c r="ERB14" s="36"/>
      <c r="ERC14" s="37"/>
      <c r="ERD14" s="37"/>
      <c r="ERE14" s="37"/>
      <c r="ERF14" s="38"/>
      <c r="ERG14" s="32"/>
      <c r="ERH14" s="33"/>
      <c r="ERI14" s="34"/>
      <c r="ERJ14" s="35"/>
      <c r="ERK14" s="36"/>
      <c r="ERL14" s="37"/>
      <c r="ERM14" s="37"/>
      <c r="ERN14" s="37"/>
      <c r="ERO14" s="38"/>
      <c r="ERP14" s="32"/>
      <c r="ERQ14" s="33"/>
      <c r="ERR14" s="34"/>
      <c r="ERS14" s="35"/>
      <c r="ERT14" s="36"/>
      <c r="ERU14" s="37"/>
      <c r="ERV14" s="37"/>
      <c r="ERW14" s="37"/>
      <c r="ERX14" s="38"/>
      <c r="ERY14" s="32"/>
      <c r="ERZ14" s="33"/>
      <c r="ESA14" s="34"/>
      <c r="ESB14" s="35"/>
      <c r="ESC14" s="36"/>
      <c r="ESD14" s="37"/>
      <c r="ESE14" s="37"/>
      <c r="ESF14" s="37"/>
      <c r="ESG14" s="38"/>
      <c r="ESH14" s="32"/>
      <c r="ESI14" s="33"/>
      <c r="ESJ14" s="34"/>
      <c r="ESK14" s="35"/>
      <c r="ESL14" s="36"/>
      <c r="ESM14" s="37"/>
      <c r="ESN14" s="37"/>
      <c r="ESO14" s="37"/>
      <c r="ESP14" s="38"/>
      <c r="ESQ14" s="32"/>
      <c r="ESR14" s="33"/>
      <c r="ESS14" s="34"/>
      <c r="EST14" s="35"/>
      <c r="ESU14" s="36"/>
      <c r="ESV14" s="37"/>
      <c r="ESW14" s="37"/>
      <c r="ESX14" s="37"/>
      <c r="ESY14" s="38"/>
      <c r="ESZ14" s="32"/>
      <c r="ETA14" s="33"/>
      <c r="ETB14" s="34"/>
      <c r="ETC14" s="35"/>
      <c r="ETD14" s="36"/>
      <c r="ETE14" s="37"/>
      <c r="ETF14" s="37"/>
      <c r="ETG14" s="37"/>
      <c r="ETH14" s="38"/>
      <c r="ETI14" s="32"/>
      <c r="ETJ14" s="33"/>
      <c r="ETK14" s="34"/>
      <c r="ETL14" s="35"/>
      <c r="ETM14" s="36"/>
      <c r="ETN14" s="37"/>
      <c r="ETO14" s="37"/>
      <c r="ETP14" s="37"/>
      <c r="ETQ14" s="38"/>
      <c r="ETR14" s="32"/>
      <c r="ETS14" s="33"/>
      <c r="ETT14" s="34"/>
      <c r="ETU14" s="35"/>
      <c r="ETV14" s="36"/>
      <c r="ETW14" s="37"/>
      <c r="ETX14" s="37"/>
      <c r="ETY14" s="37"/>
      <c r="ETZ14" s="38"/>
      <c r="EUA14" s="32"/>
      <c r="EUB14" s="33"/>
      <c r="EUC14" s="34"/>
      <c r="EUD14" s="35"/>
      <c r="EUE14" s="36"/>
      <c r="EUF14" s="37"/>
      <c r="EUG14" s="37"/>
      <c r="EUH14" s="37"/>
      <c r="EUI14" s="38"/>
      <c r="EUJ14" s="32"/>
      <c r="EUK14" s="33"/>
      <c r="EUL14" s="34"/>
      <c r="EUM14" s="35"/>
      <c r="EUN14" s="36"/>
      <c r="EUO14" s="37"/>
      <c r="EUP14" s="37"/>
      <c r="EUQ14" s="37"/>
      <c r="EUR14" s="38"/>
      <c r="EUS14" s="32"/>
      <c r="EUT14" s="33"/>
      <c r="EUU14" s="34"/>
      <c r="EUV14" s="35"/>
      <c r="EUW14" s="36"/>
      <c r="EUX14" s="37"/>
      <c r="EUY14" s="37"/>
      <c r="EUZ14" s="37"/>
      <c r="EVA14" s="38"/>
      <c r="EVB14" s="32"/>
      <c r="EVC14" s="33"/>
      <c r="EVD14" s="34"/>
      <c r="EVE14" s="35"/>
      <c r="EVF14" s="36"/>
      <c r="EVG14" s="37"/>
      <c r="EVH14" s="37"/>
      <c r="EVI14" s="37"/>
      <c r="EVJ14" s="38"/>
      <c r="EVK14" s="32"/>
      <c r="EVL14" s="33"/>
      <c r="EVM14" s="34"/>
      <c r="EVN14" s="35"/>
      <c r="EVO14" s="36"/>
      <c r="EVP14" s="37"/>
      <c r="EVQ14" s="37"/>
      <c r="EVR14" s="37"/>
      <c r="EVS14" s="38"/>
      <c r="EVT14" s="32"/>
      <c r="EVU14" s="33"/>
      <c r="EVV14" s="34"/>
      <c r="EVW14" s="35"/>
      <c r="EVX14" s="36"/>
      <c r="EVY14" s="37"/>
      <c r="EVZ14" s="37"/>
      <c r="EWA14" s="37"/>
      <c r="EWB14" s="38"/>
      <c r="EWC14" s="32"/>
      <c r="EWD14" s="33"/>
      <c r="EWE14" s="34"/>
      <c r="EWF14" s="35"/>
      <c r="EWG14" s="36"/>
      <c r="EWH14" s="37"/>
      <c r="EWI14" s="37"/>
      <c r="EWJ14" s="37"/>
      <c r="EWK14" s="38"/>
      <c r="EWL14" s="32"/>
      <c r="EWM14" s="33"/>
      <c r="EWN14" s="34"/>
      <c r="EWO14" s="35"/>
      <c r="EWP14" s="36"/>
      <c r="EWQ14" s="37"/>
      <c r="EWR14" s="37"/>
      <c r="EWS14" s="37"/>
      <c r="EWT14" s="38"/>
      <c r="EWU14" s="32"/>
      <c r="EWV14" s="33"/>
      <c r="EWW14" s="34"/>
      <c r="EWX14" s="35"/>
      <c r="EWY14" s="36"/>
      <c r="EWZ14" s="37"/>
      <c r="EXA14" s="37"/>
      <c r="EXB14" s="37"/>
      <c r="EXC14" s="38"/>
      <c r="EXD14" s="32"/>
      <c r="EXE14" s="33"/>
      <c r="EXF14" s="34"/>
      <c r="EXG14" s="35"/>
      <c r="EXH14" s="36"/>
      <c r="EXI14" s="37"/>
      <c r="EXJ14" s="37"/>
      <c r="EXK14" s="37"/>
      <c r="EXL14" s="38"/>
      <c r="EXM14" s="32"/>
      <c r="EXN14" s="33"/>
      <c r="EXO14" s="34"/>
      <c r="EXP14" s="35"/>
      <c r="EXQ14" s="36"/>
      <c r="EXR14" s="37"/>
      <c r="EXS14" s="37"/>
      <c r="EXT14" s="37"/>
      <c r="EXU14" s="38"/>
      <c r="EXV14" s="32"/>
      <c r="EXW14" s="33"/>
      <c r="EXX14" s="34"/>
      <c r="EXY14" s="35"/>
      <c r="EXZ14" s="36"/>
      <c r="EYA14" s="37"/>
      <c r="EYB14" s="37"/>
      <c r="EYC14" s="37"/>
      <c r="EYD14" s="38"/>
      <c r="EYE14" s="32"/>
      <c r="EYF14" s="33"/>
      <c r="EYG14" s="34"/>
      <c r="EYH14" s="35"/>
      <c r="EYI14" s="36"/>
      <c r="EYJ14" s="37"/>
      <c r="EYK14" s="37"/>
      <c r="EYL14" s="37"/>
      <c r="EYM14" s="38"/>
      <c r="EYN14" s="32"/>
      <c r="EYO14" s="33"/>
      <c r="EYP14" s="34"/>
      <c r="EYQ14" s="35"/>
      <c r="EYR14" s="36"/>
      <c r="EYS14" s="37"/>
      <c r="EYT14" s="37"/>
      <c r="EYU14" s="37"/>
      <c r="EYV14" s="38"/>
      <c r="EYW14" s="32"/>
      <c r="EYX14" s="33"/>
      <c r="EYY14" s="34"/>
      <c r="EYZ14" s="35"/>
      <c r="EZA14" s="36"/>
      <c r="EZB14" s="37"/>
      <c r="EZC14" s="37"/>
      <c r="EZD14" s="37"/>
      <c r="EZE14" s="38"/>
      <c r="EZF14" s="32"/>
      <c r="EZG14" s="33"/>
      <c r="EZH14" s="34"/>
      <c r="EZI14" s="35"/>
      <c r="EZJ14" s="36"/>
      <c r="EZK14" s="37"/>
      <c r="EZL14" s="37"/>
      <c r="EZM14" s="37"/>
      <c r="EZN14" s="38"/>
      <c r="EZO14" s="32"/>
      <c r="EZP14" s="33"/>
      <c r="EZQ14" s="34"/>
      <c r="EZR14" s="35"/>
      <c r="EZS14" s="36"/>
      <c r="EZT14" s="37"/>
      <c r="EZU14" s="37"/>
      <c r="EZV14" s="37"/>
      <c r="EZW14" s="38"/>
      <c r="EZX14" s="32"/>
      <c r="EZY14" s="33"/>
      <c r="EZZ14" s="34"/>
      <c r="FAA14" s="35"/>
      <c r="FAB14" s="36"/>
      <c r="FAC14" s="37"/>
      <c r="FAD14" s="37"/>
      <c r="FAE14" s="37"/>
      <c r="FAF14" s="38"/>
      <c r="FAG14" s="32"/>
      <c r="FAH14" s="33"/>
      <c r="FAI14" s="34"/>
      <c r="FAJ14" s="35"/>
      <c r="FAK14" s="36"/>
      <c r="FAL14" s="37"/>
      <c r="FAM14" s="37"/>
      <c r="FAN14" s="37"/>
      <c r="FAO14" s="38"/>
      <c r="FAP14" s="32"/>
      <c r="FAQ14" s="33"/>
      <c r="FAR14" s="34"/>
      <c r="FAS14" s="35"/>
      <c r="FAT14" s="36"/>
      <c r="FAU14" s="37"/>
      <c r="FAV14" s="37"/>
      <c r="FAW14" s="37"/>
      <c r="FAX14" s="38"/>
      <c r="FAY14" s="32"/>
      <c r="FAZ14" s="33"/>
      <c r="FBA14" s="34"/>
      <c r="FBB14" s="35"/>
      <c r="FBC14" s="36"/>
      <c r="FBD14" s="37"/>
      <c r="FBE14" s="37"/>
      <c r="FBF14" s="37"/>
      <c r="FBG14" s="38"/>
      <c r="FBH14" s="32"/>
      <c r="FBI14" s="33"/>
      <c r="FBJ14" s="34"/>
      <c r="FBK14" s="35"/>
      <c r="FBL14" s="36"/>
      <c r="FBM14" s="37"/>
      <c r="FBN14" s="37"/>
      <c r="FBO14" s="37"/>
      <c r="FBP14" s="38"/>
      <c r="FBQ14" s="32"/>
      <c r="FBR14" s="33"/>
      <c r="FBS14" s="34"/>
      <c r="FBT14" s="35"/>
      <c r="FBU14" s="36"/>
      <c r="FBV14" s="37"/>
      <c r="FBW14" s="37"/>
      <c r="FBX14" s="37"/>
      <c r="FBY14" s="38"/>
      <c r="FBZ14" s="32"/>
      <c r="FCA14" s="33"/>
      <c r="FCB14" s="34"/>
      <c r="FCC14" s="35"/>
      <c r="FCD14" s="36"/>
      <c r="FCE14" s="37"/>
      <c r="FCF14" s="37"/>
      <c r="FCG14" s="37"/>
      <c r="FCH14" s="38"/>
      <c r="FCI14" s="32"/>
      <c r="FCJ14" s="33"/>
      <c r="FCK14" s="34"/>
      <c r="FCL14" s="35"/>
      <c r="FCM14" s="36"/>
      <c r="FCN14" s="37"/>
      <c r="FCO14" s="37"/>
      <c r="FCP14" s="37"/>
      <c r="FCQ14" s="38"/>
      <c r="FCR14" s="32"/>
      <c r="FCS14" s="33"/>
      <c r="FCT14" s="34"/>
      <c r="FCU14" s="35"/>
      <c r="FCV14" s="36"/>
      <c r="FCW14" s="37"/>
      <c r="FCX14" s="37"/>
      <c r="FCY14" s="37"/>
      <c r="FCZ14" s="38"/>
      <c r="FDA14" s="32"/>
      <c r="FDB14" s="33"/>
      <c r="FDC14" s="34"/>
      <c r="FDD14" s="35"/>
      <c r="FDE14" s="36"/>
      <c r="FDF14" s="37"/>
      <c r="FDG14" s="37"/>
      <c r="FDH14" s="37"/>
      <c r="FDI14" s="38"/>
      <c r="FDJ14" s="32"/>
      <c r="FDK14" s="33"/>
      <c r="FDL14" s="34"/>
      <c r="FDM14" s="35"/>
      <c r="FDN14" s="36"/>
      <c r="FDO14" s="37"/>
      <c r="FDP14" s="37"/>
      <c r="FDQ14" s="37"/>
      <c r="FDR14" s="38"/>
      <c r="FDS14" s="32"/>
      <c r="FDT14" s="33"/>
      <c r="FDU14" s="34"/>
      <c r="FDV14" s="35"/>
      <c r="FDW14" s="36"/>
      <c r="FDX14" s="37"/>
      <c r="FDY14" s="37"/>
      <c r="FDZ14" s="37"/>
      <c r="FEA14" s="38"/>
      <c r="FEB14" s="32"/>
      <c r="FEC14" s="33"/>
      <c r="FED14" s="34"/>
      <c r="FEE14" s="35"/>
      <c r="FEF14" s="36"/>
      <c r="FEG14" s="37"/>
      <c r="FEH14" s="37"/>
      <c r="FEI14" s="37"/>
      <c r="FEJ14" s="38"/>
      <c r="FEK14" s="32"/>
      <c r="FEL14" s="33"/>
      <c r="FEM14" s="34"/>
      <c r="FEN14" s="35"/>
      <c r="FEO14" s="36"/>
      <c r="FEP14" s="37"/>
      <c r="FEQ14" s="37"/>
      <c r="FER14" s="37"/>
      <c r="FES14" s="38"/>
      <c r="FET14" s="32"/>
      <c r="FEU14" s="33"/>
      <c r="FEV14" s="34"/>
      <c r="FEW14" s="35"/>
      <c r="FEX14" s="36"/>
      <c r="FEY14" s="37"/>
      <c r="FEZ14" s="37"/>
      <c r="FFA14" s="37"/>
      <c r="FFB14" s="38"/>
      <c r="FFC14" s="32"/>
      <c r="FFD14" s="33"/>
      <c r="FFE14" s="34"/>
      <c r="FFF14" s="35"/>
      <c r="FFG14" s="36"/>
      <c r="FFH14" s="37"/>
      <c r="FFI14" s="37"/>
      <c r="FFJ14" s="37"/>
      <c r="FFK14" s="38"/>
      <c r="FFL14" s="32"/>
      <c r="FFM14" s="33"/>
      <c r="FFN14" s="34"/>
      <c r="FFO14" s="35"/>
      <c r="FFP14" s="36"/>
      <c r="FFQ14" s="37"/>
      <c r="FFR14" s="37"/>
      <c r="FFS14" s="37"/>
      <c r="FFT14" s="38"/>
      <c r="FFU14" s="32"/>
      <c r="FFV14" s="33"/>
      <c r="FFW14" s="34"/>
      <c r="FFX14" s="35"/>
      <c r="FFY14" s="36"/>
      <c r="FFZ14" s="37"/>
      <c r="FGA14" s="37"/>
      <c r="FGB14" s="37"/>
      <c r="FGC14" s="38"/>
      <c r="FGD14" s="32"/>
      <c r="FGE14" s="33"/>
      <c r="FGF14" s="34"/>
      <c r="FGG14" s="35"/>
      <c r="FGH14" s="36"/>
      <c r="FGI14" s="37"/>
      <c r="FGJ14" s="37"/>
      <c r="FGK14" s="37"/>
      <c r="FGL14" s="38"/>
      <c r="FGM14" s="32"/>
      <c r="FGN14" s="33"/>
      <c r="FGO14" s="34"/>
      <c r="FGP14" s="35"/>
      <c r="FGQ14" s="36"/>
      <c r="FGR14" s="37"/>
      <c r="FGS14" s="37"/>
      <c r="FGT14" s="37"/>
      <c r="FGU14" s="38"/>
      <c r="FGV14" s="32"/>
      <c r="FGW14" s="33"/>
      <c r="FGX14" s="34"/>
      <c r="FGY14" s="35"/>
      <c r="FGZ14" s="36"/>
      <c r="FHA14" s="37"/>
      <c r="FHB14" s="37"/>
      <c r="FHC14" s="37"/>
      <c r="FHD14" s="38"/>
      <c r="FHE14" s="32"/>
      <c r="FHF14" s="33"/>
      <c r="FHG14" s="34"/>
      <c r="FHH14" s="35"/>
      <c r="FHI14" s="36"/>
      <c r="FHJ14" s="37"/>
      <c r="FHK14" s="37"/>
      <c r="FHL14" s="37"/>
      <c r="FHM14" s="38"/>
      <c r="FHN14" s="32"/>
      <c r="FHO14" s="33"/>
      <c r="FHP14" s="34"/>
      <c r="FHQ14" s="35"/>
      <c r="FHR14" s="36"/>
      <c r="FHS14" s="37"/>
      <c r="FHT14" s="37"/>
      <c r="FHU14" s="37"/>
      <c r="FHV14" s="38"/>
      <c r="FHW14" s="32"/>
      <c r="FHX14" s="33"/>
      <c r="FHY14" s="34"/>
      <c r="FHZ14" s="35"/>
      <c r="FIA14" s="36"/>
      <c r="FIB14" s="37"/>
      <c r="FIC14" s="37"/>
      <c r="FID14" s="37"/>
      <c r="FIE14" s="38"/>
      <c r="FIF14" s="32"/>
      <c r="FIG14" s="33"/>
      <c r="FIH14" s="34"/>
      <c r="FII14" s="35"/>
      <c r="FIJ14" s="36"/>
      <c r="FIK14" s="37"/>
      <c r="FIL14" s="37"/>
      <c r="FIM14" s="37"/>
      <c r="FIN14" s="38"/>
      <c r="FIO14" s="32"/>
      <c r="FIP14" s="33"/>
      <c r="FIQ14" s="34"/>
      <c r="FIR14" s="35"/>
      <c r="FIS14" s="36"/>
      <c r="FIT14" s="37"/>
      <c r="FIU14" s="37"/>
      <c r="FIV14" s="37"/>
      <c r="FIW14" s="38"/>
      <c r="FIX14" s="32"/>
      <c r="FIY14" s="33"/>
      <c r="FIZ14" s="34"/>
      <c r="FJA14" s="35"/>
      <c r="FJB14" s="36"/>
      <c r="FJC14" s="37"/>
      <c r="FJD14" s="37"/>
      <c r="FJE14" s="37"/>
      <c r="FJF14" s="38"/>
      <c r="FJG14" s="32"/>
      <c r="FJH14" s="33"/>
      <c r="FJI14" s="34"/>
      <c r="FJJ14" s="35"/>
      <c r="FJK14" s="36"/>
      <c r="FJL14" s="37"/>
      <c r="FJM14" s="37"/>
      <c r="FJN14" s="37"/>
      <c r="FJO14" s="38"/>
      <c r="FJP14" s="32"/>
      <c r="FJQ14" s="33"/>
      <c r="FJR14" s="34"/>
      <c r="FJS14" s="35"/>
      <c r="FJT14" s="36"/>
      <c r="FJU14" s="37"/>
      <c r="FJV14" s="37"/>
      <c r="FJW14" s="37"/>
      <c r="FJX14" s="38"/>
      <c r="FJY14" s="32"/>
      <c r="FJZ14" s="33"/>
      <c r="FKA14" s="34"/>
      <c r="FKB14" s="35"/>
      <c r="FKC14" s="36"/>
      <c r="FKD14" s="37"/>
      <c r="FKE14" s="37"/>
      <c r="FKF14" s="37"/>
      <c r="FKG14" s="38"/>
      <c r="FKH14" s="32"/>
      <c r="FKI14" s="33"/>
      <c r="FKJ14" s="34"/>
      <c r="FKK14" s="35"/>
      <c r="FKL14" s="36"/>
      <c r="FKM14" s="37"/>
      <c r="FKN14" s="37"/>
      <c r="FKO14" s="37"/>
      <c r="FKP14" s="38"/>
      <c r="FKQ14" s="32"/>
      <c r="FKR14" s="33"/>
      <c r="FKS14" s="34"/>
      <c r="FKT14" s="35"/>
      <c r="FKU14" s="36"/>
      <c r="FKV14" s="37"/>
      <c r="FKW14" s="37"/>
      <c r="FKX14" s="37"/>
      <c r="FKY14" s="38"/>
      <c r="FKZ14" s="32"/>
      <c r="FLA14" s="33"/>
      <c r="FLB14" s="34"/>
      <c r="FLC14" s="35"/>
      <c r="FLD14" s="36"/>
      <c r="FLE14" s="37"/>
      <c r="FLF14" s="37"/>
      <c r="FLG14" s="37"/>
      <c r="FLH14" s="38"/>
      <c r="FLI14" s="32"/>
      <c r="FLJ14" s="33"/>
      <c r="FLK14" s="34"/>
      <c r="FLL14" s="35"/>
      <c r="FLM14" s="36"/>
      <c r="FLN14" s="37"/>
      <c r="FLO14" s="37"/>
      <c r="FLP14" s="37"/>
      <c r="FLQ14" s="38"/>
      <c r="FLR14" s="32"/>
      <c r="FLS14" s="33"/>
      <c r="FLT14" s="34"/>
      <c r="FLU14" s="35"/>
      <c r="FLV14" s="36"/>
      <c r="FLW14" s="37"/>
      <c r="FLX14" s="37"/>
      <c r="FLY14" s="37"/>
      <c r="FLZ14" s="38"/>
      <c r="FMA14" s="32"/>
      <c r="FMB14" s="33"/>
      <c r="FMC14" s="34"/>
      <c r="FMD14" s="35"/>
      <c r="FME14" s="36"/>
      <c r="FMF14" s="37"/>
      <c r="FMG14" s="37"/>
      <c r="FMH14" s="37"/>
      <c r="FMI14" s="38"/>
      <c r="FMJ14" s="32"/>
      <c r="FMK14" s="33"/>
      <c r="FML14" s="34"/>
      <c r="FMM14" s="35"/>
      <c r="FMN14" s="36"/>
      <c r="FMO14" s="37"/>
      <c r="FMP14" s="37"/>
      <c r="FMQ14" s="37"/>
      <c r="FMR14" s="38"/>
      <c r="FMS14" s="32"/>
      <c r="FMT14" s="33"/>
      <c r="FMU14" s="34"/>
      <c r="FMV14" s="35"/>
      <c r="FMW14" s="36"/>
      <c r="FMX14" s="37"/>
      <c r="FMY14" s="37"/>
      <c r="FMZ14" s="37"/>
      <c r="FNA14" s="38"/>
      <c r="FNB14" s="32"/>
      <c r="FNC14" s="33"/>
      <c r="FND14" s="34"/>
      <c r="FNE14" s="35"/>
      <c r="FNF14" s="36"/>
      <c r="FNG14" s="37"/>
      <c r="FNH14" s="37"/>
      <c r="FNI14" s="37"/>
      <c r="FNJ14" s="38"/>
      <c r="FNK14" s="32"/>
      <c r="FNL14" s="33"/>
      <c r="FNM14" s="34"/>
      <c r="FNN14" s="35"/>
      <c r="FNO14" s="36"/>
      <c r="FNP14" s="37"/>
      <c r="FNQ14" s="37"/>
      <c r="FNR14" s="37"/>
      <c r="FNS14" s="38"/>
      <c r="FNT14" s="32"/>
      <c r="FNU14" s="33"/>
      <c r="FNV14" s="34"/>
      <c r="FNW14" s="35"/>
      <c r="FNX14" s="36"/>
      <c r="FNY14" s="37"/>
      <c r="FNZ14" s="37"/>
      <c r="FOA14" s="37"/>
      <c r="FOB14" s="38"/>
      <c r="FOC14" s="32"/>
      <c r="FOD14" s="33"/>
      <c r="FOE14" s="34"/>
      <c r="FOF14" s="35"/>
      <c r="FOG14" s="36"/>
      <c r="FOH14" s="37"/>
      <c r="FOI14" s="37"/>
      <c r="FOJ14" s="37"/>
      <c r="FOK14" s="38"/>
      <c r="FOL14" s="32"/>
      <c r="FOM14" s="33"/>
      <c r="FON14" s="34"/>
      <c r="FOO14" s="35"/>
      <c r="FOP14" s="36"/>
      <c r="FOQ14" s="37"/>
      <c r="FOR14" s="37"/>
      <c r="FOS14" s="37"/>
      <c r="FOT14" s="38"/>
      <c r="FOU14" s="32"/>
      <c r="FOV14" s="33"/>
      <c r="FOW14" s="34"/>
      <c r="FOX14" s="35"/>
      <c r="FOY14" s="36"/>
      <c r="FOZ14" s="37"/>
      <c r="FPA14" s="37"/>
      <c r="FPB14" s="37"/>
      <c r="FPC14" s="38"/>
      <c r="FPD14" s="32"/>
      <c r="FPE14" s="33"/>
      <c r="FPF14" s="34"/>
      <c r="FPG14" s="35"/>
      <c r="FPH14" s="36"/>
      <c r="FPI14" s="37"/>
      <c r="FPJ14" s="37"/>
      <c r="FPK14" s="37"/>
      <c r="FPL14" s="38"/>
      <c r="FPM14" s="32"/>
      <c r="FPN14" s="33"/>
      <c r="FPO14" s="34"/>
      <c r="FPP14" s="35"/>
      <c r="FPQ14" s="36"/>
      <c r="FPR14" s="37"/>
      <c r="FPS14" s="37"/>
      <c r="FPT14" s="37"/>
      <c r="FPU14" s="38"/>
      <c r="FPV14" s="32"/>
      <c r="FPW14" s="33"/>
      <c r="FPX14" s="34"/>
      <c r="FPY14" s="35"/>
      <c r="FPZ14" s="36"/>
      <c r="FQA14" s="37"/>
      <c r="FQB14" s="37"/>
      <c r="FQC14" s="37"/>
      <c r="FQD14" s="38"/>
      <c r="FQE14" s="32"/>
      <c r="FQF14" s="33"/>
      <c r="FQG14" s="34"/>
      <c r="FQH14" s="35"/>
      <c r="FQI14" s="36"/>
      <c r="FQJ14" s="37"/>
      <c r="FQK14" s="37"/>
      <c r="FQL14" s="37"/>
      <c r="FQM14" s="38"/>
      <c r="FQN14" s="32"/>
      <c r="FQO14" s="33"/>
      <c r="FQP14" s="34"/>
      <c r="FQQ14" s="35"/>
      <c r="FQR14" s="36"/>
      <c r="FQS14" s="37"/>
      <c r="FQT14" s="37"/>
      <c r="FQU14" s="37"/>
      <c r="FQV14" s="38"/>
      <c r="FQW14" s="32"/>
      <c r="FQX14" s="33"/>
      <c r="FQY14" s="34"/>
      <c r="FQZ14" s="35"/>
      <c r="FRA14" s="36"/>
      <c r="FRB14" s="37"/>
      <c r="FRC14" s="37"/>
      <c r="FRD14" s="37"/>
      <c r="FRE14" s="38"/>
      <c r="FRF14" s="32"/>
      <c r="FRG14" s="33"/>
      <c r="FRH14" s="34"/>
      <c r="FRI14" s="35"/>
      <c r="FRJ14" s="36"/>
      <c r="FRK14" s="37"/>
      <c r="FRL14" s="37"/>
      <c r="FRM14" s="37"/>
      <c r="FRN14" s="38"/>
      <c r="FRO14" s="32"/>
      <c r="FRP14" s="33"/>
      <c r="FRQ14" s="34"/>
      <c r="FRR14" s="35"/>
      <c r="FRS14" s="36"/>
      <c r="FRT14" s="37"/>
      <c r="FRU14" s="37"/>
      <c r="FRV14" s="37"/>
      <c r="FRW14" s="38"/>
      <c r="FRX14" s="32"/>
      <c r="FRY14" s="33"/>
      <c r="FRZ14" s="34"/>
      <c r="FSA14" s="35"/>
      <c r="FSB14" s="36"/>
      <c r="FSC14" s="37"/>
      <c r="FSD14" s="37"/>
      <c r="FSE14" s="37"/>
      <c r="FSF14" s="38"/>
      <c r="FSG14" s="32"/>
      <c r="FSH14" s="33"/>
      <c r="FSI14" s="34"/>
      <c r="FSJ14" s="35"/>
      <c r="FSK14" s="36"/>
      <c r="FSL14" s="37"/>
      <c r="FSM14" s="37"/>
      <c r="FSN14" s="37"/>
      <c r="FSO14" s="38"/>
      <c r="FSP14" s="32"/>
      <c r="FSQ14" s="33"/>
      <c r="FSR14" s="34"/>
      <c r="FSS14" s="35"/>
      <c r="FST14" s="36"/>
      <c r="FSU14" s="37"/>
      <c r="FSV14" s="37"/>
      <c r="FSW14" s="37"/>
      <c r="FSX14" s="38"/>
      <c r="FSY14" s="32"/>
      <c r="FSZ14" s="33"/>
      <c r="FTA14" s="34"/>
      <c r="FTB14" s="35"/>
      <c r="FTC14" s="36"/>
      <c r="FTD14" s="37"/>
      <c r="FTE14" s="37"/>
      <c r="FTF14" s="37"/>
      <c r="FTG14" s="38"/>
      <c r="FTH14" s="32"/>
      <c r="FTI14" s="33"/>
      <c r="FTJ14" s="34"/>
      <c r="FTK14" s="35"/>
      <c r="FTL14" s="36"/>
      <c r="FTM14" s="37"/>
      <c r="FTN14" s="37"/>
      <c r="FTO14" s="37"/>
      <c r="FTP14" s="38"/>
      <c r="FTQ14" s="32"/>
      <c r="FTR14" s="33"/>
      <c r="FTS14" s="34"/>
      <c r="FTT14" s="35"/>
      <c r="FTU14" s="36"/>
      <c r="FTV14" s="37"/>
      <c r="FTW14" s="37"/>
      <c r="FTX14" s="37"/>
      <c r="FTY14" s="38"/>
      <c r="FTZ14" s="32"/>
      <c r="FUA14" s="33"/>
      <c r="FUB14" s="34"/>
      <c r="FUC14" s="35"/>
      <c r="FUD14" s="36"/>
      <c r="FUE14" s="37"/>
      <c r="FUF14" s="37"/>
      <c r="FUG14" s="37"/>
      <c r="FUH14" s="38"/>
      <c r="FUI14" s="32"/>
      <c r="FUJ14" s="33"/>
      <c r="FUK14" s="34"/>
      <c r="FUL14" s="35"/>
      <c r="FUM14" s="36"/>
      <c r="FUN14" s="37"/>
      <c r="FUO14" s="37"/>
      <c r="FUP14" s="37"/>
      <c r="FUQ14" s="38"/>
      <c r="FUR14" s="32"/>
      <c r="FUS14" s="33"/>
      <c r="FUT14" s="34"/>
      <c r="FUU14" s="35"/>
      <c r="FUV14" s="36"/>
      <c r="FUW14" s="37"/>
      <c r="FUX14" s="37"/>
      <c r="FUY14" s="37"/>
      <c r="FUZ14" s="38"/>
      <c r="FVA14" s="32"/>
      <c r="FVB14" s="33"/>
      <c r="FVC14" s="34"/>
      <c r="FVD14" s="35"/>
      <c r="FVE14" s="36"/>
      <c r="FVF14" s="37"/>
      <c r="FVG14" s="37"/>
      <c r="FVH14" s="37"/>
      <c r="FVI14" s="38"/>
      <c r="FVJ14" s="32"/>
      <c r="FVK14" s="33"/>
      <c r="FVL14" s="34"/>
      <c r="FVM14" s="35"/>
      <c r="FVN14" s="36"/>
      <c r="FVO14" s="37"/>
      <c r="FVP14" s="37"/>
      <c r="FVQ14" s="37"/>
      <c r="FVR14" s="38"/>
      <c r="FVS14" s="32"/>
      <c r="FVT14" s="33"/>
      <c r="FVU14" s="34"/>
      <c r="FVV14" s="35"/>
      <c r="FVW14" s="36"/>
      <c r="FVX14" s="37"/>
      <c r="FVY14" s="37"/>
      <c r="FVZ14" s="37"/>
      <c r="FWA14" s="38"/>
      <c r="FWB14" s="32"/>
      <c r="FWC14" s="33"/>
      <c r="FWD14" s="34"/>
      <c r="FWE14" s="35"/>
      <c r="FWF14" s="36"/>
      <c r="FWG14" s="37"/>
      <c r="FWH14" s="37"/>
      <c r="FWI14" s="37"/>
      <c r="FWJ14" s="38"/>
      <c r="FWK14" s="32"/>
      <c r="FWL14" s="33"/>
      <c r="FWM14" s="34"/>
      <c r="FWN14" s="35"/>
      <c r="FWO14" s="36"/>
      <c r="FWP14" s="37"/>
      <c r="FWQ14" s="37"/>
      <c r="FWR14" s="37"/>
      <c r="FWS14" s="38"/>
      <c r="FWT14" s="32"/>
      <c r="FWU14" s="33"/>
      <c r="FWV14" s="34"/>
      <c r="FWW14" s="35"/>
      <c r="FWX14" s="36"/>
      <c r="FWY14" s="37"/>
      <c r="FWZ14" s="37"/>
      <c r="FXA14" s="37"/>
      <c r="FXB14" s="38"/>
      <c r="FXC14" s="32"/>
      <c r="FXD14" s="33"/>
      <c r="FXE14" s="34"/>
      <c r="FXF14" s="35"/>
      <c r="FXG14" s="36"/>
      <c r="FXH14" s="37"/>
      <c r="FXI14" s="37"/>
      <c r="FXJ14" s="37"/>
      <c r="FXK14" s="38"/>
      <c r="FXL14" s="32"/>
      <c r="FXM14" s="33"/>
      <c r="FXN14" s="34"/>
      <c r="FXO14" s="35"/>
      <c r="FXP14" s="36"/>
      <c r="FXQ14" s="37"/>
      <c r="FXR14" s="37"/>
      <c r="FXS14" s="37"/>
      <c r="FXT14" s="38"/>
      <c r="FXU14" s="32"/>
      <c r="FXV14" s="33"/>
      <c r="FXW14" s="34"/>
      <c r="FXX14" s="35"/>
      <c r="FXY14" s="36"/>
      <c r="FXZ14" s="37"/>
      <c r="FYA14" s="37"/>
      <c r="FYB14" s="37"/>
      <c r="FYC14" s="38"/>
      <c r="FYD14" s="32"/>
      <c r="FYE14" s="33"/>
      <c r="FYF14" s="34"/>
      <c r="FYG14" s="35"/>
      <c r="FYH14" s="36"/>
      <c r="FYI14" s="37"/>
      <c r="FYJ14" s="37"/>
      <c r="FYK14" s="37"/>
      <c r="FYL14" s="38"/>
      <c r="FYM14" s="32"/>
      <c r="FYN14" s="33"/>
      <c r="FYO14" s="34"/>
      <c r="FYP14" s="35"/>
      <c r="FYQ14" s="36"/>
      <c r="FYR14" s="37"/>
      <c r="FYS14" s="37"/>
      <c r="FYT14" s="37"/>
      <c r="FYU14" s="38"/>
      <c r="FYV14" s="32"/>
      <c r="FYW14" s="33"/>
      <c r="FYX14" s="34"/>
      <c r="FYY14" s="35"/>
      <c r="FYZ14" s="36"/>
      <c r="FZA14" s="37"/>
      <c r="FZB14" s="37"/>
      <c r="FZC14" s="37"/>
      <c r="FZD14" s="38"/>
      <c r="FZE14" s="32"/>
      <c r="FZF14" s="33"/>
      <c r="FZG14" s="34"/>
      <c r="FZH14" s="35"/>
      <c r="FZI14" s="36"/>
      <c r="FZJ14" s="37"/>
      <c r="FZK14" s="37"/>
      <c r="FZL14" s="37"/>
      <c r="FZM14" s="38"/>
      <c r="FZN14" s="32"/>
      <c r="FZO14" s="33"/>
      <c r="FZP14" s="34"/>
      <c r="FZQ14" s="35"/>
      <c r="FZR14" s="36"/>
      <c r="FZS14" s="37"/>
      <c r="FZT14" s="37"/>
      <c r="FZU14" s="37"/>
      <c r="FZV14" s="38"/>
      <c r="FZW14" s="32"/>
      <c r="FZX14" s="33"/>
      <c r="FZY14" s="34"/>
      <c r="FZZ14" s="35"/>
      <c r="GAA14" s="36"/>
      <c r="GAB14" s="37"/>
      <c r="GAC14" s="37"/>
      <c r="GAD14" s="37"/>
      <c r="GAE14" s="38"/>
      <c r="GAF14" s="32"/>
      <c r="GAG14" s="33"/>
      <c r="GAH14" s="34"/>
      <c r="GAI14" s="35"/>
      <c r="GAJ14" s="36"/>
      <c r="GAK14" s="37"/>
      <c r="GAL14" s="37"/>
      <c r="GAM14" s="37"/>
      <c r="GAN14" s="38"/>
      <c r="GAO14" s="32"/>
      <c r="GAP14" s="33"/>
      <c r="GAQ14" s="34"/>
      <c r="GAR14" s="35"/>
      <c r="GAS14" s="36"/>
      <c r="GAT14" s="37"/>
      <c r="GAU14" s="37"/>
      <c r="GAV14" s="37"/>
      <c r="GAW14" s="38"/>
      <c r="GAX14" s="32"/>
      <c r="GAY14" s="33"/>
      <c r="GAZ14" s="34"/>
      <c r="GBA14" s="35"/>
      <c r="GBB14" s="36"/>
      <c r="GBC14" s="37"/>
      <c r="GBD14" s="37"/>
      <c r="GBE14" s="37"/>
      <c r="GBF14" s="38"/>
      <c r="GBG14" s="32"/>
      <c r="GBH14" s="33"/>
      <c r="GBI14" s="34"/>
      <c r="GBJ14" s="35"/>
      <c r="GBK14" s="36"/>
      <c r="GBL14" s="37"/>
      <c r="GBM14" s="37"/>
      <c r="GBN14" s="37"/>
      <c r="GBO14" s="38"/>
      <c r="GBP14" s="32"/>
      <c r="GBQ14" s="33"/>
      <c r="GBR14" s="34"/>
      <c r="GBS14" s="35"/>
      <c r="GBT14" s="36"/>
      <c r="GBU14" s="37"/>
      <c r="GBV14" s="37"/>
      <c r="GBW14" s="37"/>
      <c r="GBX14" s="38"/>
      <c r="GBY14" s="32"/>
      <c r="GBZ14" s="33"/>
      <c r="GCA14" s="34"/>
      <c r="GCB14" s="35"/>
      <c r="GCC14" s="36"/>
      <c r="GCD14" s="37"/>
      <c r="GCE14" s="37"/>
      <c r="GCF14" s="37"/>
      <c r="GCG14" s="38"/>
      <c r="GCH14" s="32"/>
      <c r="GCI14" s="33"/>
      <c r="GCJ14" s="34"/>
      <c r="GCK14" s="35"/>
      <c r="GCL14" s="36"/>
      <c r="GCM14" s="37"/>
      <c r="GCN14" s="37"/>
      <c r="GCO14" s="37"/>
      <c r="GCP14" s="38"/>
      <c r="GCQ14" s="32"/>
      <c r="GCR14" s="33"/>
      <c r="GCS14" s="34"/>
      <c r="GCT14" s="35"/>
      <c r="GCU14" s="36"/>
      <c r="GCV14" s="37"/>
      <c r="GCW14" s="37"/>
      <c r="GCX14" s="37"/>
      <c r="GCY14" s="38"/>
      <c r="GCZ14" s="32"/>
      <c r="GDA14" s="33"/>
      <c r="GDB14" s="34"/>
      <c r="GDC14" s="35"/>
      <c r="GDD14" s="36"/>
      <c r="GDE14" s="37"/>
      <c r="GDF14" s="37"/>
      <c r="GDG14" s="37"/>
      <c r="GDH14" s="38"/>
      <c r="GDI14" s="32"/>
      <c r="GDJ14" s="33"/>
      <c r="GDK14" s="34"/>
      <c r="GDL14" s="35"/>
      <c r="GDM14" s="36"/>
      <c r="GDN14" s="37"/>
      <c r="GDO14" s="37"/>
      <c r="GDP14" s="37"/>
      <c r="GDQ14" s="38"/>
      <c r="GDR14" s="32"/>
      <c r="GDS14" s="33"/>
      <c r="GDT14" s="34"/>
      <c r="GDU14" s="35"/>
      <c r="GDV14" s="36"/>
      <c r="GDW14" s="37"/>
      <c r="GDX14" s="37"/>
      <c r="GDY14" s="37"/>
      <c r="GDZ14" s="38"/>
      <c r="GEA14" s="32"/>
      <c r="GEB14" s="33"/>
      <c r="GEC14" s="34"/>
      <c r="GED14" s="35"/>
      <c r="GEE14" s="36"/>
      <c r="GEF14" s="37"/>
      <c r="GEG14" s="37"/>
      <c r="GEH14" s="37"/>
      <c r="GEI14" s="38"/>
      <c r="GEJ14" s="32"/>
      <c r="GEK14" s="33"/>
      <c r="GEL14" s="34"/>
      <c r="GEM14" s="35"/>
      <c r="GEN14" s="36"/>
      <c r="GEO14" s="37"/>
      <c r="GEP14" s="37"/>
      <c r="GEQ14" s="37"/>
      <c r="GER14" s="38"/>
      <c r="GES14" s="32"/>
      <c r="GET14" s="33"/>
      <c r="GEU14" s="34"/>
      <c r="GEV14" s="35"/>
      <c r="GEW14" s="36"/>
      <c r="GEX14" s="37"/>
      <c r="GEY14" s="37"/>
      <c r="GEZ14" s="37"/>
      <c r="GFA14" s="38"/>
      <c r="GFB14" s="32"/>
      <c r="GFC14" s="33"/>
      <c r="GFD14" s="34"/>
      <c r="GFE14" s="35"/>
      <c r="GFF14" s="36"/>
      <c r="GFG14" s="37"/>
      <c r="GFH14" s="37"/>
      <c r="GFI14" s="37"/>
      <c r="GFJ14" s="38"/>
      <c r="GFK14" s="32"/>
      <c r="GFL14" s="33"/>
      <c r="GFM14" s="34"/>
      <c r="GFN14" s="35"/>
      <c r="GFO14" s="36"/>
      <c r="GFP14" s="37"/>
      <c r="GFQ14" s="37"/>
      <c r="GFR14" s="37"/>
      <c r="GFS14" s="38"/>
      <c r="GFT14" s="32"/>
      <c r="GFU14" s="33"/>
      <c r="GFV14" s="34"/>
      <c r="GFW14" s="35"/>
      <c r="GFX14" s="36"/>
      <c r="GFY14" s="37"/>
      <c r="GFZ14" s="37"/>
      <c r="GGA14" s="37"/>
      <c r="GGB14" s="38"/>
      <c r="GGC14" s="32"/>
      <c r="GGD14" s="33"/>
      <c r="GGE14" s="34"/>
      <c r="GGF14" s="35"/>
      <c r="GGG14" s="36"/>
      <c r="GGH14" s="37"/>
      <c r="GGI14" s="37"/>
      <c r="GGJ14" s="37"/>
      <c r="GGK14" s="38"/>
      <c r="GGL14" s="32"/>
      <c r="GGM14" s="33"/>
      <c r="GGN14" s="34"/>
      <c r="GGO14" s="35"/>
      <c r="GGP14" s="36"/>
      <c r="GGQ14" s="37"/>
      <c r="GGR14" s="37"/>
      <c r="GGS14" s="37"/>
      <c r="GGT14" s="38"/>
      <c r="GGU14" s="32"/>
      <c r="GGV14" s="33"/>
      <c r="GGW14" s="34"/>
      <c r="GGX14" s="35"/>
      <c r="GGY14" s="36"/>
      <c r="GGZ14" s="37"/>
      <c r="GHA14" s="37"/>
      <c r="GHB14" s="37"/>
      <c r="GHC14" s="38"/>
      <c r="GHD14" s="32"/>
      <c r="GHE14" s="33"/>
      <c r="GHF14" s="34"/>
      <c r="GHG14" s="35"/>
      <c r="GHH14" s="36"/>
      <c r="GHI14" s="37"/>
      <c r="GHJ14" s="37"/>
      <c r="GHK14" s="37"/>
      <c r="GHL14" s="38"/>
      <c r="GHM14" s="32"/>
      <c r="GHN14" s="33"/>
      <c r="GHO14" s="34"/>
      <c r="GHP14" s="35"/>
      <c r="GHQ14" s="36"/>
      <c r="GHR14" s="37"/>
      <c r="GHS14" s="37"/>
      <c r="GHT14" s="37"/>
      <c r="GHU14" s="38"/>
      <c r="GHV14" s="32"/>
      <c r="GHW14" s="33"/>
      <c r="GHX14" s="34"/>
      <c r="GHY14" s="35"/>
      <c r="GHZ14" s="36"/>
      <c r="GIA14" s="37"/>
      <c r="GIB14" s="37"/>
      <c r="GIC14" s="37"/>
      <c r="GID14" s="38"/>
      <c r="GIE14" s="32"/>
      <c r="GIF14" s="33"/>
      <c r="GIG14" s="34"/>
      <c r="GIH14" s="35"/>
      <c r="GII14" s="36"/>
      <c r="GIJ14" s="37"/>
      <c r="GIK14" s="37"/>
      <c r="GIL14" s="37"/>
      <c r="GIM14" s="38"/>
      <c r="GIN14" s="32"/>
      <c r="GIO14" s="33"/>
      <c r="GIP14" s="34"/>
      <c r="GIQ14" s="35"/>
      <c r="GIR14" s="36"/>
      <c r="GIS14" s="37"/>
      <c r="GIT14" s="37"/>
      <c r="GIU14" s="37"/>
      <c r="GIV14" s="38"/>
      <c r="GIW14" s="32"/>
      <c r="GIX14" s="33"/>
      <c r="GIY14" s="34"/>
      <c r="GIZ14" s="35"/>
      <c r="GJA14" s="36"/>
      <c r="GJB14" s="37"/>
      <c r="GJC14" s="37"/>
      <c r="GJD14" s="37"/>
      <c r="GJE14" s="38"/>
      <c r="GJF14" s="32"/>
      <c r="GJG14" s="33"/>
      <c r="GJH14" s="34"/>
      <c r="GJI14" s="35"/>
      <c r="GJJ14" s="36"/>
      <c r="GJK14" s="37"/>
      <c r="GJL14" s="37"/>
      <c r="GJM14" s="37"/>
      <c r="GJN14" s="38"/>
      <c r="GJO14" s="32"/>
      <c r="GJP14" s="33"/>
      <c r="GJQ14" s="34"/>
      <c r="GJR14" s="35"/>
      <c r="GJS14" s="36"/>
      <c r="GJT14" s="37"/>
      <c r="GJU14" s="37"/>
      <c r="GJV14" s="37"/>
      <c r="GJW14" s="38"/>
      <c r="GJX14" s="32"/>
      <c r="GJY14" s="33"/>
      <c r="GJZ14" s="34"/>
      <c r="GKA14" s="35"/>
      <c r="GKB14" s="36"/>
      <c r="GKC14" s="37"/>
      <c r="GKD14" s="37"/>
      <c r="GKE14" s="37"/>
      <c r="GKF14" s="38"/>
      <c r="GKG14" s="32"/>
      <c r="GKH14" s="33"/>
      <c r="GKI14" s="34"/>
      <c r="GKJ14" s="35"/>
      <c r="GKK14" s="36"/>
      <c r="GKL14" s="37"/>
      <c r="GKM14" s="37"/>
      <c r="GKN14" s="37"/>
      <c r="GKO14" s="38"/>
      <c r="GKP14" s="32"/>
      <c r="GKQ14" s="33"/>
      <c r="GKR14" s="34"/>
      <c r="GKS14" s="35"/>
      <c r="GKT14" s="36"/>
      <c r="GKU14" s="37"/>
      <c r="GKV14" s="37"/>
      <c r="GKW14" s="37"/>
      <c r="GKX14" s="38"/>
      <c r="GKY14" s="32"/>
      <c r="GKZ14" s="33"/>
      <c r="GLA14" s="34"/>
      <c r="GLB14" s="35"/>
      <c r="GLC14" s="36"/>
      <c r="GLD14" s="37"/>
      <c r="GLE14" s="37"/>
      <c r="GLF14" s="37"/>
      <c r="GLG14" s="38"/>
      <c r="GLH14" s="32"/>
      <c r="GLI14" s="33"/>
      <c r="GLJ14" s="34"/>
      <c r="GLK14" s="35"/>
      <c r="GLL14" s="36"/>
      <c r="GLM14" s="37"/>
      <c r="GLN14" s="37"/>
      <c r="GLO14" s="37"/>
      <c r="GLP14" s="38"/>
      <c r="GLQ14" s="32"/>
      <c r="GLR14" s="33"/>
      <c r="GLS14" s="34"/>
      <c r="GLT14" s="35"/>
      <c r="GLU14" s="36"/>
      <c r="GLV14" s="37"/>
      <c r="GLW14" s="37"/>
      <c r="GLX14" s="37"/>
      <c r="GLY14" s="38"/>
      <c r="GLZ14" s="32"/>
      <c r="GMA14" s="33"/>
      <c r="GMB14" s="34"/>
      <c r="GMC14" s="35"/>
      <c r="GMD14" s="36"/>
      <c r="GME14" s="37"/>
      <c r="GMF14" s="37"/>
      <c r="GMG14" s="37"/>
      <c r="GMH14" s="38"/>
      <c r="GMI14" s="32"/>
      <c r="GMJ14" s="33"/>
      <c r="GMK14" s="34"/>
      <c r="GML14" s="35"/>
      <c r="GMM14" s="36"/>
      <c r="GMN14" s="37"/>
      <c r="GMO14" s="37"/>
      <c r="GMP14" s="37"/>
      <c r="GMQ14" s="38"/>
      <c r="GMR14" s="32"/>
      <c r="GMS14" s="33"/>
      <c r="GMT14" s="34"/>
      <c r="GMU14" s="35"/>
      <c r="GMV14" s="36"/>
      <c r="GMW14" s="37"/>
      <c r="GMX14" s="37"/>
      <c r="GMY14" s="37"/>
      <c r="GMZ14" s="38"/>
      <c r="GNA14" s="32"/>
      <c r="GNB14" s="33"/>
      <c r="GNC14" s="34"/>
      <c r="GND14" s="35"/>
      <c r="GNE14" s="36"/>
      <c r="GNF14" s="37"/>
      <c r="GNG14" s="37"/>
      <c r="GNH14" s="37"/>
      <c r="GNI14" s="38"/>
      <c r="GNJ14" s="32"/>
      <c r="GNK14" s="33"/>
      <c r="GNL14" s="34"/>
      <c r="GNM14" s="35"/>
      <c r="GNN14" s="36"/>
      <c r="GNO14" s="37"/>
      <c r="GNP14" s="37"/>
      <c r="GNQ14" s="37"/>
      <c r="GNR14" s="38"/>
      <c r="GNS14" s="32"/>
      <c r="GNT14" s="33"/>
      <c r="GNU14" s="34"/>
      <c r="GNV14" s="35"/>
      <c r="GNW14" s="36"/>
      <c r="GNX14" s="37"/>
      <c r="GNY14" s="37"/>
      <c r="GNZ14" s="37"/>
      <c r="GOA14" s="38"/>
      <c r="GOB14" s="32"/>
      <c r="GOC14" s="33"/>
      <c r="GOD14" s="34"/>
      <c r="GOE14" s="35"/>
      <c r="GOF14" s="36"/>
      <c r="GOG14" s="37"/>
      <c r="GOH14" s="37"/>
      <c r="GOI14" s="37"/>
      <c r="GOJ14" s="38"/>
      <c r="GOK14" s="32"/>
      <c r="GOL14" s="33"/>
      <c r="GOM14" s="34"/>
      <c r="GON14" s="35"/>
      <c r="GOO14" s="36"/>
      <c r="GOP14" s="37"/>
      <c r="GOQ14" s="37"/>
      <c r="GOR14" s="37"/>
      <c r="GOS14" s="38"/>
      <c r="GOT14" s="32"/>
      <c r="GOU14" s="33"/>
      <c r="GOV14" s="34"/>
      <c r="GOW14" s="35"/>
      <c r="GOX14" s="36"/>
      <c r="GOY14" s="37"/>
      <c r="GOZ14" s="37"/>
      <c r="GPA14" s="37"/>
      <c r="GPB14" s="38"/>
      <c r="GPC14" s="32"/>
      <c r="GPD14" s="33"/>
      <c r="GPE14" s="34"/>
      <c r="GPF14" s="35"/>
      <c r="GPG14" s="36"/>
      <c r="GPH14" s="37"/>
      <c r="GPI14" s="37"/>
      <c r="GPJ14" s="37"/>
      <c r="GPK14" s="38"/>
      <c r="GPL14" s="32"/>
      <c r="GPM14" s="33"/>
      <c r="GPN14" s="34"/>
      <c r="GPO14" s="35"/>
      <c r="GPP14" s="36"/>
      <c r="GPQ14" s="37"/>
      <c r="GPR14" s="37"/>
      <c r="GPS14" s="37"/>
      <c r="GPT14" s="38"/>
      <c r="GPU14" s="32"/>
      <c r="GPV14" s="33"/>
      <c r="GPW14" s="34"/>
      <c r="GPX14" s="35"/>
      <c r="GPY14" s="36"/>
      <c r="GPZ14" s="37"/>
      <c r="GQA14" s="37"/>
      <c r="GQB14" s="37"/>
      <c r="GQC14" s="38"/>
      <c r="GQD14" s="32"/>
      <c r="GQE14" s="33"/>
      <c r="GQF14" s="34"/>
      <c r="GQG14" s="35"/>
      <c r="GQH14" s="36"/>
      <c r="GQI14" s="37"/>
      <c r="GQJ14" s="37"/>
      <c r="GQK14" s="37"/>
      <c r="GQL14" s="38"/>
      <c r="GQM14" s="32"/>
      <c r="GQN14" s="33"/>
      <c r="GQO14" s="34"/>
      <c r="GQP14" s="35"/>
      <c r="GQQ14" s="36"/>
      <c r="GQR14" s="37"/>
      <c r="GQS14" s="37"/>
      <c r="GQT14" s="37"/>
      <c r="GQU14" s="38"/>
      <c r="GQV14" s="32"/>
      <c r="GQW14" s="33"/>
      <c r="GQX14" s="34"/>
      <c r="GQY14" s="35"/>
      <c r="GQZ14" s="36"/>
      <c r="GRA14" s="37"/>
      <c r="GRB14" s="37"/>
      <c r="GRC14" s="37"/>
      <c r="GRD14" s="38"/>
      <c r="GRE14" s="32"/>
      <c r="GRF14" s="33"/>
      <c r="GRG14" s="34"/>
      <c r="GRH14" s="35"/>
      <c r="GRI14" s="36"/>
      <c r="GRJ14" s="37"/>
      <c r="GRK14" s="37"/>
      <c r="GRL14" s="37"/>
      <c r="GRM14" s="38"/>
      <c r="GRN14" s="32"/>
      <c r="GRO14" s="33"/>
      <c r="GRP14" s="34"/>
      <c r="GRQ14" s="35"/>
      <c r="GRR14" s="36"/>
      <c r="GRS14" s="37"/>
      <c r="GRT14" s="37"/>
      <c r="GRU14" s="37"/>
      <c r="GRV14" s="38"/>
      <c r="GRW14" s="32"/>
      <c r="GRX14" s="33"/>
      <c r="GRY14" s="34"/>
      <c r="GRZ14" s="35"/>
      <c r="GSA14" s="36"/>
      <c r="GSB14" s="37"/>
      <c r="GSC14" s="37"/>
      <c r="GSD14" s="37"/>
      <c r="GSE14" s="38"/>
      <c r="GSF14" s="32"/>
      <c r="GSG14" s="33"/>
      <c r="GSH14" s="34"/>
      <c r="GSI14" s="35"/>
      <c r="GSJ14" s="36"/>
      <c r="GSK14" s="37"/>
      <c r="GSL14" s="37"/>
      <c r="GSM14" s="37"/>
      <c r="GSN14" s="38"/>
      <c r="GSO14" s="32"/>
      <c r="GSP14" s="33"/>
      <c r="GSQ14" s="34"/>
      <c r="GSR14" s="35"/>
      <c r="GSS14" s="36"/>
      <c r="GST14" s="37"/>
      <c r="GSU14" s="37"/>
      <c r="GSV14" s="37"/>
      <c r="GSW14" s="38"/>
      <c r="GSX14" s="32"/>
      <c r="GSY14" s="33"/>
      <c r="GSZ14" s="34"/>
      <c r="GTA14" s="35"/>
      <c r="GTB14" s="36"/>
      <c r="GTC14" s="37"/>
      <c r="GTD14" s="37"/>
      <c r="GTE14" s="37"/>
      <c r="GTF14" s="38"/>
      <c r="GTG14" s="32"/>
      <c r="GTH14" s="33"/>
      <c r="GTI14" s="34"/>
      <c r="GTJ14" s="35"/>
      <c r="GTK14" s="36"/>
      <c r="GTL14" s="37"/>
      <c r="GTM14" s="37"/>
      <c r="GTN14" s="37"/>
      <c r="GTO14" s="38"/>
      <c r="GTP14" s="32"/>
      <c r="GTQ14" s="33"/>
      <c r="GTR14" s="34"/>
      <c r="GTS14" s="35"/>
      <c r="GTT14" s="36"/>
      <c r="GTU14" s="37"/>
      <c r="GTV14" s="37"/>
      <c r="GTW14" s="37"/>
      <c r="GTX14" s="38"/>
      <c r="GTY14" s="32"/>
      <c r="GTZ14" s="33"/>
      <c r="GUA14" s="34"/>
      <c r="GUB14" s="35"/>
      <c r="GUC14" s="36"/>
      <c r="GUD14" s="37"/>
      <c r="GUE14" s="37"/>
      <c r="GUF14" s="37"/>
      <c r="GUG14" s="38"/>
      <c r="GUH14" s="32"/>
      <c r="GUI14" s="33"/>
      <c r="GUJ14" s="34"/>
      <c r="GUK14" s="35"/>
      <c r="GUL14" s="36"/>
      <c r="GUM14" s="37"/>
      <c r="GUN14" s="37"/>
      <c r="GUO14" s="37"/>
      <c r="GUP14" s="38"/>
      <c r="GUQ14" s="32"/>
      <c r="GUR14" s="33"/>
      <c r="GUS14" s="34"/>
      <c r="GUT14" s="35"/>
      <c r="GUU14" s="36"/>
      <c r="GUV14" s="37"/>
      <c r="GUW14" s="37"/>
      <c r="GUX14" s="37"/>
      <c r="GUY14" s="38"/>
      <c r="GUZ14" s="32"/>
      <c r="GVA14" s="33"/>
      <c r="GVB14" s="34"/>
      <c r="GVC14" s="35"/>
      <c r="GVD14" s="36"/>
      <c r="GVE14" s="37"/>
      <c r="GVF14" s="37"/>
      <c r="GVG14" s="37"/>
      <c r="GVH14" s="38"/>
      <c r="GVI14" s="32"/>
      <c r="GVJ14" s="33"/>
      <c r="GVK14" s="34"/>
      <c r="GVL14" s="35"/>
      <c r="GVM14" s="36"/>
      <c r="GVN14" s="37"/>
      <c r="GVO14" s="37"/>
      <c r="GVP14" s="37"/>
      <c r="GVQ14" s="38"/>
      <c r="GVR14" s="32"/>
      <c r="GVS14" s="33"/>
      <c r="GVT14" s="34"/>
      <c r="GVU14" s="35"/>
      <c r="GVV14" s="36"/>
      <c r="GVW14" s="37"/>
      <c r="GVX14" s="37"/>
      <c r="GVY14" s="37"/>
      <c r="GVZ14" s="38"/>
      <c r="GWA14" s="32"/>
      <c r="GWB14" s="33"/>
      <c r="GWC14" s="34"/>
      <c r="GWD14" s="35"/>
      <c r="GWE14" s="36"/>
      <c r="GWF14" s="37"/>
      <c r="GWG14" s="37"/>
      <c r="GWH14" s="37"/>
      <c r="GWI14" s="38"/>
      <c r="GWJ14" s="32"/>
      <c r="GWK14" s="33"/>
      <c r="GWL14" s="34"/>
      <c r="GWM14" s="35"/>
      <c r="GWN14" s="36"/>
      <c r="GWO14" s="37"/>
      <c r="GWP14" s="37"/>
      <c r="GWQ14" s="37"/>
      <c r="GWR14" s="38"/>
      <c r="GWS14" s="32"/>
      <c r="GWT14" s="33"/>
      <c r="GWU14" s="34"/>
      <c r="GWV14" s="35"/>
      <c r="GWW14" s="36"/>
      <c r="GWX14" s="37"/>
      <c r="GWY14" s="37"/>
      <c r="GWZ14" s="37"/>
      <c r="GXA14" s="38"/>
      <c r="GXB14" s="32"/>
      <c r="GXC14" s="33"/>
      <c r="GXD14" s="34"/>
      <c r="GXE14" s="35"/>
      <c r="GXF14" s="36"/>
      <c r="GXG14" s="37"/>
      <c r="GXH14" s="37"/>
      <c r="GXI14" s="37"/>
      <c r="GXJ14" s="38"/>
      <c r="GXK14" s="32"/>
      <c r="GXL14" s="33"/>
      <c r="GXM14" s="34"/>
      <c r="GXN14" s="35"/>
      <c r="GXO14" s="36"/>
      <c r="GXP14" s="37"/>
      <c r="GXQ14" s="37"/>
      <c r="GXR14" s="37"/>
      <c r="GXS14" s="38"/>
      <c r="GXT14" s="32"/>
      <c r="GXU14" s="33"/>
      <c r="GXV14" s="34"/>
      <c r="GXW14" s="35"/>
      <c r="GXX14" s="36"/>
      <c r="GXY14" s="37"/>
      <c r="GXZ14" s="37"/>
      <c r="GYA14" s="37"/>
      <c r="GYB14" s="38"/>
      <c r="GYC14" s="32"/>
      <c r="GYD14" s="33"/>
      <c r="GYE14" s="34"/>
      <c r="GYF14" s="35"/>
      <c r="GYG14" s="36"/>
      <c r="GYH14" s="37"/>
      <c r="GYI14" s="37"/>
      <c r="GYJ14" s="37"/>
      <c r="GYK14" s="38"/>
      <c r="GYL14" s="32"/>
      <c r="GYM14" s="33"/>
      <c r="GYN14" s="34"/>
      <c r="GYO14" s="35"/>
      <c r="GYP14" s="36"/>
      <c r="GYQ14" s="37"/>
      <c r="GYR14" s="37"/>
      <c r="GYS14" s="37"/>
      <c r="GYT14" s="38"/>
      <c r="GYU14" s="32"/>
      <c r="GYV14" s="33"/>
      <c r="GYW14" s="34"/>
      <c r="GYX14" s="35"/>
      <c r="GYY14" s="36"/>
      <c r="GYZ14" s="37"/>
      <c r="GZA14" s="37"/>
      <c r="GZB14" s="37"/>
      <c r="GZC14" s="38"/>
      <c r="GZD14" s="32"/>
      <c r="GZE14" s="33"/>
      <c r="GZF14" s="34"/>
      <c r="GZG14" s="35"/>
      <c r="GZH14" s="36"/>
      <c r="GZI14" s="37"/>
      <c r="GZJ14" s="37"/>
      <c r="GZK14" s="37"/>
      <c r="GZL14" s="38"/>
      <c r="GZM14" s="32"/>
      <c r="GZN14" s="33"/>
      <c r="GZO14" s="34"/>
      <c r="GZP14" s="35"/>
      <c r="GZQ14" s="36"/>
      <c r="GZR14" s="37"/>
      <c r="GZS14" s="37"/>
      <c r="GZT14" s="37"/>
      <c r="GZU14" s="38"/>
      <c r="GZV14" s="32"/>
      <c r="GZW14" s="33"/>
      <c r="GZX14" s="34"/>
      <c r="GZY14" s="35"/>
      <c r="GZZ14" s="36"/>
      <c r="HAA14" s="37"/>
      <c r="HAB14" s="37"/>
      <c r="HAC14" s="37"/>
      <c r="HAD14" s="38"/>
      <c r="HAE14" s="32"/>
      <c r="HAF14" s="33"/>
      <c r="HAG14" s="34"/>
      <c r="HAH14" s="35"/>
      <c r="HAI14" s="36"/>
      <c r="HAJ14" s="37"/>
      <c r="HAK14" s="37"/>
      <c r="HAL14" s="37"/>
      <c r="HAM14" s="38"/>
      <c r="HAN14" s="32"/>
      <c r="HAO14" s="33"/>
      <c r="HAP14" s="34"/>
      <c r="HAQ14" s="35"/>
      <c r="HAR14" s="36"/>
      <c r="HAS14" s="37"/>
      <c r="HAT14" s="37"/>
      <c r="HAU14" s="37"/>
      <c r="HAV14" s="38"/>
      <c r="HAW14" s="32"/>
      <c r="HAX14" s="33"/>
      <c r="HAY14" s="34"/>
      <c r="HAZ14" s="35"/>
      <c r="HBA14" s="36"/>
      <c r="HBB14" s="37"/>
      <c r="HBC14" s="37"/>
      <c r="HBD14" s="37"/>
      <c r="HBE14" s="38"/>
      <c r="HBF14" s="32"/>
      <c r="HBG14" s="33"/>
      <c r="HBH14" s="34"/>
      <c r="HBI14" s="35"/>
      <c r="HBJ14" s="36"/>
      <c r="HBK14" s="37"/>
      <c r="HBL14" s="37"/>
      <c r="HBM14" s="37"/>
      <c r="HBN14" s="38"/>
      <c r="HBO14" s="32"/>
      <c r="HBP14" s="33"/>
      <c r="HBQ14" s="34"/>
      <c r="HBR14" s="35"/>
      <c r="HBS14" s="36"/>
      <c r="HBT14" s="37"/>
      <c r="HBU14" s="37"/>
      <c r="HBV14" s="37"/>
      <c r="HBW14" s="38"/>
      <c r="HBX14" s="32"/>
      <c r="HBY14" s="33"/>
      <c r="HBZ14" s="34"/>
      <c r="HCA14" s="35"/>
      <c r="HCB14" s="36"/>
      <c r="HCC14" s="37"/>
      <c r="HCD14" s="37"/>
      <c r="HCE14" s="37"/>
      <c r="HCF14" s="38"/>
      <c r="HCG14" s="32"/>
      <c r="HCH14" s="33"/>
      <c r="HCI14" s="34"/>
      <c r="HCJ14" s="35"/>
      <c r="HCK14" s="36"/>
      <c r="HCL14" s="37"/>
      <c r="HCM14" s="37"/>
      <c r="HCN14" s="37"/>
      <c r="HCO14" s="38"/>
      <c r="HCP14" s="32"/>
      <c r="HCQ14" s="33"/>
      <c r="HCR14" s="34"/>
      <c r="HCS14" s="35"/>
      <c r="HCT14" s="36"/>
      <c r="HCU14" s="37"/>
      <c r="HCV14" s="37"/>
      <c r="HCW14" s="37"/>
      <c r="HCX14" s="38"/>
      <c r="HCY14" s="32"/>
      <c r="HCZ14" s="33"/>
      <c r="HDA14" s="34"/>
      <c r="HDB14" s="35"/>
      <c r="HDC14" s="36"/>
      <c r="HDD14" s="37"/>
      <c r="HDE14" s="37"/>
      <c r="HDF14" s="37"/>
      <c r="HDG14" s="38"/>
      <c r="HDH14" s="32"/>
      <c r="HDI14" s="33"/>
      <c r="HDJ14" s="34"/>
      <c r="HDK14" s="35"/>
      <c r="HDL14" s="36"/>
      <c r="HDM14" s="37"/>
      <c r="HDN14" s="37"/>
      <c r="HDO14" s="37"/>
      <c r="HDP14" s="38"/>
      <c r="HDQ14" s="32"/>
      <c r="HDR14" s="33"/>
      <c r="HDS14" s="34"/>
      <c r="HDT14" s="35"/>
      <c r="HDU14" s="36"/>
      <c r="HDV14" s="37"/>
      <c r="HDW14" s="37"/>
      <c r="HDX14" s="37"/>
      <c r="HDY14" s="38"/>
      <c r="HDZ14" s="32"/>
      <c r="HEA14" s="33"/>
      <c r="HEB14" s="34"/>
      <c r="HEC14" s="35"/>
      <c r="HED14" s="36"/>
      <c r="HEE14" s="37"/>
      <c r="HEF14" s="37"/>
      <c r="HEG14" s="37"/>
      <c r="HEH14" s="38"/>
      <c r="HEI14" s="32"/>
      <c r="HEJ14" s="33"/>
      <c r="HEK14" s="34"/>
      <c r="HEL14" s="35"/>
      <c r="HEM14" s="36"/>
      <c r="HEN14" s="37"/>
      <c r="HEO14" s="37"/>
      <c r="HEP14" s="37"/>
      <c r="HEQ14" s="38"/>
      <c r="HER14" s="32"/>
      <c r="HES14" s="33"/>
      <c r="HET14" s="34"/>
      <c r="HEU14" s="35"/>
      <c r="HEV14" s="36"/>
      <c r="HEW14" s="37"/>
      <c r="HEX14" s="37"/>
      <c r="HEY14" s="37"/>
      <c r="HEZ14" s="38"/>
      <c r="HFA14" s="32"/>
      <c r="HFB14" s="33"/>
      <c r="HFC14" s="34"/>
      <c r="HFD14" s="35"/>
      <c r="HFE14" s="36"/>
      <c r="HFF14" s="37"/>
      <c r="HFG14" s="37"/>
      <c r="HFH14" s="37"/>
      <c r="HFI14" s="38"/>
      <c r="HFJ14" s="32"/>
      <c r="HFK14" s="33"/>
      <c r="HFL14" s="34"/>
      <c r="HFM14" s="35"/>
      <c r="HFN14" s="36"/>
      <c r="HFO14" s="37"/>
      <c r="HFP14" s="37"/>
      <c r="HFQ14" s="37"/>
      <c r="HFR14" s="38"/>
      <c r="HFS14" s="32"/>
      <c r="HFT14" s="33"/>
      <c r="HFU14" s="34"/>
      <c r="HFV14" s="35"/>
      <c r="HFW14" s="36"/>
      <c r="HFX14" s="37"/>
      <c r="HFY14" s="37"/>
      <c r="HFZ14" s="37"/>
      <c r="HGA14" s="38"/>
      <c r="HGB14" s="32"/>
      <c r="HGC14" s="33"/>
      <c r="HGD14" s="34"/>
      <c r="HGE14" s="35"/>
      <c r="HGF14" s="36"/>
      <c r="HGG14" s="37"/>
      <c r="HGH14" s="37"/>
      <c r="HGI14" s="37"/>
      <c r="HGJ14" s="38"/>
      <c r="HGK14" s="32"/>
      <c r="HGL14" s="33"/>
      <c r="HGM14" s="34"/>
      <c r="HGN14" s="35"/>
      <c r="HGO14" s="36"/>
      <c r="HGP14" s="37"/>
      <c r="HGQ14" s="37"/>
      <c r="HGR14" s="37"/>
      <c r="HGS14" s="38"/>
      <c r="HGT14" s="32"/>
      <c r="HGU14" s="33"/>
      <c r="HGV14" s="34"/>
      <c r="HGW14" s="35"/>
      <c r="HGX14" s="36"/>
      <c r="HGY14" s="37"/>
      <c r="HGZ14" s="37"/>
      <c r="HHA14" s="37"/>
      <c r="HHB14" s="38"/>
      <c r="HHC14" s="32"/>
      <c r="HHD14" s="33"/>
      <c r="HHE14" s="34"/>
      <c r="HHF14" s="35"/>
      <c r="HHG14" s="36"/>
      <c r="HHH14" s="37"/>
      <c r="HHI14" s="37"/>
      <c r="HHJ14" s="37"/>
      <c r="HHK14" s="38"/>
      <c r="HHL14" s="32"/>
      <c r="HHM14" s="33"/>
      <c r="HHN14" s="34"/>
      <c r="HHO14" s="35"/>
      <c r="HHP14" s="36"/>
      <c r="HHQ14" s="37"/>
      <c r="HHR14" s="37"/>
      <c r="HHS14" s="37"/>
      <c r="HHT14" s="38"/>
      <c r="HHU14" s="32"/>
      <c r="HHV14" s="33"/>
      <c r="HHW14" s="34"/>
      <c r="HHX14" s="35"/>
      <c r="HHY14" s="36"/>
      <c r="HHZ14" s="37"/>
      <c r="HIA14" s="37"/>
      <c r="HIB14" s="37"/>
      <c r="HIC14" s="38"/>
      <c r="HID14" s="32"/>
      <c r="HIE14" s="33"/>
      <c r="HIF14" s="34"/>
      <c r="HIG14" s="35"/>
      <c r="HIH14" s="36"/>
      <c r="HII14" s="37"/>
      <c r="HIJ14" s="37"/>
      <c r="HIK14" s="37"/>
      <c r="HIL14" s="38"/>
      <c r="HIM14" s="32"/>
      <c r="HIN14" s="33"/>
      <c r="HIO14" s="34"/>
      <c r="HIP14" s="35"/>
      <c r="HIQ14" s="36"/>
      <c r="HIR14" s="37"/>
      <c r="HIS14" s="37"/>
      <c r="HIT14" s="37"/>
      <c r="HIU14" s="38"/>
      <c r="HIV14" s="32"/>
      <c r="HIW14" s="33"/>
      <c r="HIX14" s="34"/>
      <c r="HIY14" s="35"/>
      <c r="HIZ14" s="36"/>
      <c r="HJA14" s="37"/>
      <c r="HJB14" s="37"/>
      <c r="HJC14" s="37"/>
      <c r="HJD14" s="38"/>
      <c r="HJE14" s="32"/>
      <c r="HJF14" s="33"/>
      <c r="HJG14" s="34"/>
      <c r="HJH14" s="35"/>
      <c r="HJI14" s="36"/>
      <c r="HJJ14" s="37"/>
      <c r="HJK14" s="37"/>
      <c r="HJL14" s="37"/>
      <c r="HJM14" s="38"/>
      <c r="HJN14" s="32"/>
      <c r="HJO14" s="33"/>
      <c r="HJP14" s="34"/>
      <c r="HJQ14" s="35"/>
      <c r="HJR14" s="36"/>
      <c r="HJS14" s="37"/>
      <c r="HJT14" s="37"/>
      <c r="HJU14" s="37"/>
      <c r="HJV14" s="38"/>
      <c r="HJW14" s="32"/>
      <c r="HJX14" s="33"/>
      <c r="HJY14" s="34"/>
      <c r="HJZ14" s="35"/>
      <c r="HKA14" s="36"/>
      <c r="HKB14" s="37"/>
      <c r="HKC14" s="37"/>
      <c r="HKD14" s="37"/>
      <c r="HKE14" s="38"/>
      <c r="HKF14" s="32"/>
      <c r="HKG14" s="33"/>
      <c r="HKH14" s="34"/>
      <c r="HKI14" s="35"/>
      <c r="HKJ14" s="36"/>
      <c r="HKK14" s="37"/>
      <c r="HKL14" s="37"/>
      <c r="HKM14" s="37"/>
      <c r="HKN14" s="38"/>
      <c r="HKO14" s="32"/>
      <c r="HKP14" s="33"/>
      <c r="HKQ14" s="34"/>
      <c r="HKR14" s="35"/>
      <c r="HKS14" s="36"/>
      <c r="HKT14" s="37"/>
      <c r="HKU14" s="37"/>
      <c r="HKV14" s="37"/>
      <c r="HKW14" s="38"/>
      <c r="HKX14" s="32"/>
      <c r="HKY14" s="33"/>
      <c r="HKZ14" s="34"/>
      <c r="HLA14" s="35"/>
      <c r="HLB14" s="36"/>
      <c r="HLC14" s="37"/>
      <c r="HLD14" s="37"/>
      <c r="HLE14" s="37"/>
      <c r="HLF14" s="38"/>
      <c r="HLG14" s="32"/>
      <c r="HLH14" s="33"/>
      <c r="HLI14" s="34"/>
      <c r="HLJ14" s="35"/>
      <c r="HLK14" s="36"/>
      <c r="HLL14" s="37"/>
      <c r="HLM14" s="37"/>
      <c r="HLN14" s="37"/>
      <c r="HLO14" s="38"/>
      <c r="HLP14" s="32"/>
      <c r="HLQ14" s="33"/>
      <c r="HLR14" s="34"/>
      <c r="HLS14" s="35"/>
      <c r="HLT14" s="36"/>
      <c r="HLU14" s="37"/>
      <c r="HLV14" s="37"/>
      <c r="HLW14" s="37"/>
      <c r="HLX14" s="38"/>
      <c r="HLY14" s="32"/>
      <c r="HLZ14" s="33"/>
      <c r="HMA14" s="34"/>
      <c r="HMB14" s="35"/>
      <c r="HMC14" s="36"/>
      <c r="HMD14" s="37"/>
      <c r="HME14" s="37"/>
      <c r="HMF14" s="37"/>
      <c r="HMG14" s="38"/>
      <c r="HMH14" s="32"/>
      <c r="HMI14" s="33"/>
      <c r="HMJ14" s="34"/>
      <c r="HMK14" s="35"/>
      <c r="HML14" s="36"/>
      <c r="HMM14" s="37"/>
      <c r="HMN14" s="37"/>
      <c r="HMO14" s="37"/>
      <c r="HMP14" s="38"/>
      <c r="HMQ14" s="32"/>
      <c r="HMR14" s="33"/>
      <c r="HMS14" s="34"/>
      <c r="HMT14" s="35"/>
      <c r="HMU14" s="36"/>
      <c r="HMV14" s="37"/>
      <c r="HMW14" s="37"/>
      <c r="HMX14" s="37"/>
      <c r="HMY14" s="38"/>
      <c r="HMZ14" s="32"/>
      <c r="HNA14" s="33"/>
      <c r="HNB14" s="34"/>
      <c r="HNC14" s="35"/>
      <c r="HND14" s="36"/>
      <c r="HNE14" s="37"/>
      <c r="HNF14" s="37"/>
      <c r="HNG14" s="37"/>
      <c r="HNH14" s="38"/>
      <c r="HNI14" s="32"/>
      <c r="HNJ14" s="33"/>
      <c r="HNK14" s="34"/>
      <c r="HNL14" s="35"/>
      <c r="HNM14" s="36"/>
      <c r="HNN14" s="37"/>
      <c r="HNO14" s="37"/>
      <c r="HNP14" s="37"/>
      <c r="HNQ14" s="38"/>
      <c r="HNR14" s="32"/>
      <c r="HNS14" s="33"/>
      <c r="HNT14" s="34"/>
      <c r="HNU14" s="35"/>
      <c r="HNV14" s="36"/>
      <c r="HNW14" s="37"/>
      <c r="HNX14" s="37"/>
      <c r="HNY14" s="37"/>
      <c r="HNZ14" s="38"/>
      <c r="HOA14" s="32"/>
      <c r="HOB14" s="33"/>
      <c r="HOC14" s="34"/>
      <c r="HOD14" s="35"/>
      <c r="HOE14" s="36"/>
      <c r="HOF14" s="37"/>
      <c r="HOG14" s="37"/>
      <c r="HOH14" s="37"/>
      <c r="HOI14" s="38"/>
      <c r="HOJ14" s="32"/>
      <c r="HOK14" s="33"/>
      <c r="HOL14" s="34"/>
      <c r="HOM14" s="35"/>
      <c r="HON14" s="36"/>
      <c r="HOO14" s="37"/>
      <c r="HOP14" s="37"/>
      <c r="HOQ14" s="37"/>
      <c r="HOR14" s="38"/>
      <c r="HOS14" s="32"/>
      <c r="HOT14" s="33"/>
      <c r="HOU14" s="34"/>
      <c r="HOV14" s="35"/>
      <c r="HOW14" s="36"/>
      <c r="HOX14" s="37"/>
      <c r="HOY14" s="37"/>
      <c r="HOZ14" s="37"/>
      <c r="HPA14" s="38"/>
      <c r="HPB14" s="32"/>
      <c r="HPC14" s="33"/>
      <c r="HPD14" s="34"/>
      <c r="HPE14" s="35"/>
      <c r="HPF14" s="36"/>
      <c r="HPG14" s="37"/>
      <c r="HPH14" s="37"/>
      <c r="HPI14" s="37"/>
      <c r="HPJ14" s="38"/>
      <c r="HPK14" s="32"/>
      <c r="HPL14" s="33"/>
      <c r="HPM14" s="34"/>
      <c r="HPN14" s="35"/>
      <c r="HPO14" s="36"/>
      <c r="HPP14" s="37"/>
      <c r="HPQ14" s="37"/>
      <c r="HPR14" s="37"/>
      <c r="HPS14" s="38"/>
      <c r="HPT14" s="32"/>
      <c r="HPU14" s="33"/>
      <c r="HPV14" s="34"/>
      <c r="HPW14" s="35"/>
      <c r="HPX14" s="36"/>
      <c r="HPY14" s="37"/>
      <c r="HPZ14" s="37"/>
      <c r="HQA14" s="37"/>
      <c r="HQB14" s="38"/>
      <c r="HQC14" s="32"/>
      <c r="HQD14" s="33"/>
      <c r="HQE14" s="34"/>
      <c r="HQF14" s="35"/>
      <c r="HQG14" s="36"/>
      <c r="HQH14" s="37"/>
      <c r="HQI14" s="37"/>
      <c r="HQJ14" s="37"/>
      <c r="HQK14" s="38"/>
      <c r="HQL14" s="32"/>
      <c r="HQM14" s="33"/>
      <c r="HQN14" s="34"/>
      <c r="HQO14" s="35"/>
      <c r="HQP14" s="36"/>
      <c r="HQQ14" s="37"/>
      <c r="HQR14" s="37"/>
      <c r="HQS14" s="37"/>
      <c r="HQT14" s="38"/>
      <c r="HQU14" s="32"/>
      <c r="HQV14" s="33"/>
      <c r="HQW14" s="34"/>
      <c r="HQX14" s="35"/>
      <c r="HQY14" s="36"/>
      <c r="HQZ14" s="37"/>
      <c r="HRA14" s="37"/>
      <c r="HRB14" s="37"/>
      <c r="HRC14" s="38"/>
      <c r="HRD14" s="32"/>
      <c r="HRE14" s="33"/>
      <c r="HRF14" s="34"/>
      <c r="HRG14" s="35"/>
      <c r="HRH14" s="36"/>
      <c r="HRI14" s="37"/>
      <c r="HRJ14" s="37"/>
      <c r="HRK14" s="37"/>
      <c r="HRL14" s="38"/>
      <c r="HRM14" s="32"/>
      <c r="HRN14" s="33"/>
      <c r="HRO14" s="34"/>
      <c r="HRP14" s="35"/>
      <c r="HRQ14" s="36"/>
      <c r="HRR14" s="37"/>
      <c r="HRS14" s="37"/>
      <c r="HRT14" s="37"/>
      <c r="HRU14" s="38"/>
      <c r="HRV14" s="32"/>
      <c r="HRW14" s="33"/>
      <c r="HRX14" s="34"/>
      <c r="HRY14" s="35"/>
      <c r="HRZ14" s="36"/>
      <c r="HSA14" s="37"/>
      <c r="HSB14" s="37"/>
      <c r="HSC14" s="37"/>
      <c r="HSD14" s="38"/>
      <c r="HSE14" s="32"/>
      <c r="HSF14" s="33"/>
      <c r="HSG14" s="34"/>
      <c r="HSH14" s="35"/>
      <c r="HSI14" s="36"/>
      <c r="HSJ14" s="37"/>
      <c r="HSK14" s="37"/>
      <c r="HSL14" s="37"/>
      <c r="HSM14" s="38"/>
      <c r="HSN14" s="32"/>
      <c r="HSO14" s="33"/>
      <c r="HSP14" s="34"/>
      <c r="HSQ14" s="35"/>
      <c r="HSR14" s="36"/>
      <c r="HSS14" s="37"/>
      <c r="HST14" s="37"/>
      <c r="HSU14" s="37"/>
      <c r="HSV14" s="38"/>
      <c r="HSW14" s="32"/>
      <c r="HSX14" s="33"/>
      <c r="HSY14" s="34"/>
      <c r="HSZ14" s="35"/>
      <c r="HTA14" s="36"/>
      <c r="HTB14" s="37"/>
      <c r="HTC14" s="37"/>
      <c r="HTD14" s="37"/>
      <c r="HTE14" s="38"/>
      <c r="HTF14" s="32"/>
      <c r="HTG14" s="33"/>
      <c r="HTH14" s="34"/>
      <c r="HTI14" s="35"/>
      <c r="HTJ14" s="36"/>
      <c r="HTK14" s="37"/>
      <c r="HTL14" s="37"/>
      <c r="HTM14" s="37"/>
      <c r="HTN14" s="38"/>
      <c r="HTO14" s="32"/>
      <c r="HTP14" s="33"/>
      <c r="HTQ14" s="34"/>
      <c r="HTR14" s="35"/>
      <c r="HTS14" s="36"/>
      <c r="HTT14" s="37"/>
      <c r="HTU14" s="37"/>
      <c r="HTV14" s="37"/>
      <c r="HTW14" s="38"/>
      <c r="HTX14" s="32"/>
      <c r="HTY14" s="33"/>
      <c r="HTZ14" s="34"/>
      <c r="HUA14" s="35"/>
      <c r="HUB14" s="36"/>
      <c r="HUC14" s="37"/>
      <c r="HUD14" s="37"/>
      <c r="HUE14" s="37"/>
      <c r="HUF14" s="38"/>
      <c r="HUG14" s="32"/>
      <c r="HUH14" s="33"/>
      <c r="HUI14" s="34"/>
      <c r="HUJ14" s="35"/>
      <c r="HUK14" s="36"/>
      <c r="HUL14" s="37"/>
      <c r="HUM14" s="37"/>
      <c r="HUN14" s="37"/>
      <c r="HUO14" s="38"/>
      <c r="HUP14" s="32"/>
      <c r="HUQ14" s="33"/>
      <c r="HUR14" s="34"/>
      <c r="HUS14" s="35"/>
      <c r="HUT14" s="36"/>
      <c r="HUU14" s="37"/>
      <c r="HUV14" s="37"/>
      <c r="HUW14" s="37"/>
      <c r="HUX14" s="38"/>
      <c r="HUY14" s="32"/>
      <c r="HUZ14" s="33"/>
      <c r="HVA14" s="34"/>
      <c r="HVB14" s="35"/>
      <c r="HVC14" s="36"/>
      <c r="HVD14" s="37"/>
      <c r="HVE14" s="37"/>
      <c r="HVF14" s="37"/>
      <c r="HVG14" s="38"/>
      <c r="HVH14" s="32"/>
      <c r="HVI14" s="33"/>
      <c r="HVJ14" s="34"/>
      <c r="HVK14" s="35"/>
      <c r="HVL14" s="36"/>
      <c r="HVM14" s="37"/>
      <c r="HVN14" s="37"/>
      <c r="HVO14" s="37"/>
      <c r="HVP14" s="38"/>
      <c r="HVQ14" s="32"/>
      <c r="HVR14" s="33"/>
      <c r="HVS14" s="34"/>
      <c r="HVT14" s="35"/>
      <c r="HVU14" s="36"/>
      <c r="HVV14" s="37"/>
      <c r="HVW14" s="37"/>
      <c r="HVX14" s="37"/>
      <c r="HVY14" s="38"/>
      <c r="HVZ14" s="32"/>
      <c r="HWA14" s="33"/>
      <c r="HWB14" s="34"/>
      <c r="HWC14" s="35"/>
      <c r="HWD14" s="36"/>
      <c r="HWE14" s="37"/>
      <c r="HWF14" s="37"/>
      <c r="HWG14" s="37"/>
      <c r="HWH14" s="38"/>
      <c r="HWI14" s="32"/>
      <c r="HWJ14" s="33"/>
      <c r="HWK14" s="34"/>
      <c r="HWL14" s="35"/>
      <c r="HWM14" s="36"/>
      <c r="HWN14" s="37"/>
      <c r="HWO14" s="37"/>
      <c r="HWP14" s="37"/>
      <c r="HWQ14" s="38"/>
      <c r="HWR14" s="32"/>
      <c r="HWS14" s="33"/>
      <c r="HWT14" s="34"/>
      <c r="HWU14" s="35"/>
      <c r="HWV14" s="36"/>
      <c r="HWW14" s="37"/>
      <c r="HWX14" s="37"/>
      <c r="HWY14" s="37"/>
      <c r="HWZ14" s="38"/>
      <c r="HXA14" s="32"/>
      <c r="HXB14" s="33"/>
      <c r="HXC14" s="34"/>
      <c r="HXD14" s="35"/>
      <c r="HXE14" s="36"/>
      <c r="HXF14" s="37"/>
      <c r="HXG14" s="37"/>
      <c r="HXH14" s="37"/>
      <c r="HXI14" s="38"/>
      <c r="HXJ14" s="32"/>
      <c r="HXK14" s="33"/>
      <c r="HXL14" s="34"/>
      <c r="HXM14" s="35"/>
      <c r="HXN14" s="36"/>
      <c r="HXO14" s="37"/>
      <c r="HXP14" s="37"/>
      <c r="HXQ14" s="37"/>
      <c r="HXR14" s="38"/>
      <c r="HXS14" s="32"/>
      <c r="HXT14" s="33"/>
      <c r="HXU14" s="34"/>
      <c r="HXV14" s="35"/>
      <c r="HXW14" s="36"/>
      <c r="HXX14" s="37"/>
      <c r="HXY14" s="37"/>
      <c r="HXZ14" s="37"/>
      <c r="HYA14" s="38"/>
      <c r="HYB14" s="32"/>
      <c r="HYC14" s="33"/>
      <c r="HYD14" s="34"/>
      <c r="HYE14" s="35"/>
      <c r="HYF14" s="36"/>
      <c r="HYG14" s="37"/>
      <c r="HYH14" s="37"/>
      <c r="HYI14" s="37"/>
      <c r="HYJ14" s="38"/>
      <c r="HYK14" s="32"/>
      <c r="HYL14" s="33"/>
      <c r="HYM14" s="34"/>
      <c r="HYN14" s="35"/>
      <c r="HYO14" s="36"/>
      <c r="HYP14" s="37"/>
      <c r="HYQ14" s="37"/>
      <c r="HYR14" s="37"/>
      <c r="HYS14" s="38"/>
      <c r="HYT14" s="32"/>
      <c r="HYU14" s="33"/>
      <c r="HYV14" s="34"/>
      <c r="HYW14" s="35"/>
      <c r="HYX14" s="36"/>
      <c r="HYY14" s="37"/>
      <c r="HYZ14" s="37"/>
      <c r="HZA14" s="37"/>
      <c r="HZB14" s="38"/>
      <c r="HZC14" s="32"/>
      <c r="HZD14" s="33"/>
      <c r="HZE14" s="34"/>
      <c r="HZF14" s="35"/>
      <c r="HZG14" s="36"/>
      <c r="HZH14" s="37"/>
      <c r="HZI14" s="37"/>
      <c r="HZJ14" s="37"/>
      <c r="HZK14" s="38"/>
      <c r="HZL14" s="32"/>
      <c r="HZM14" s="33"/>
      <c r="HZN14" s="34"/>
      <c r="HZO14" s="35"/>
      <c r="HZP14" s="36"/>
      <c r="HZQ14" s="37"/>
      <c r="HZR14" s="37"/>
      <c r="HZS14" s="37"/>
      <c r="HZT14" s="38"/>
      <c r="HZU14" s="32"/>
      <c r="HZV14" s="33"/>
      <c r="HZW14" s="34"/>
      <c r="HZX14" s="35"/>
      <c r="HZY14" s="36"/>
      <c r="HZZ14" s="37"/>
      <c r="IAA14" s="37"/>
      <c r="IAB14" s="37"/>
      <c r="IAC14" s="38"/>
      <c r="IAD14" s="32"/>
      <c r="IAE14" s="33"/>
      <c r="IAF14" s="34"/>
      <c r="IAG14" s="35"/>
      <c r="IAH14" s="36"/>
      <c r="IAI14" s="37"/>
      <c r="IAJ14" s="37"/>
      <c r="IAK14" s="37"/>
      <c r="IAL14" s="38"/>
      <c r="IAM14" s="32"/>
      <c r="IAN14" s="33"/>
      <c r="IAO14" s="34"/>
      <c r="IAP14" s="35"/>
      <c r="IAQ14" s="36"/>
      <c r="IAR14" s="37"/>
      <c r="IAS14" s="37"/>
      <c r="IAT14" s="37"/>
      <c r="IAU14" s="38"/>
      <c r="IAV14" s="32"/>
      <c r="IAW14" s="33"/>
      <c r="IAX14" s="34"/>
      <c r="IAY14" s="35"/>
      <c r="IAZ14" s="36"/>
      <c r="IBA14" s="37"/>
      <c r="IBB14" s="37"/>
      <c r="IBC14" s="37"/>
      <c r="IBD14" s="38"/>
      <c r="IBE14" s="32"/>
      <c r="IBF14" s="33"/>
      <c r="IBG14" s="34"/>
      <c r="IBH14" s="35"/>
      <c r="IBI14" s="36"/>
      <c r="IBJ14" s="37"/>
      <c r="IBK14" s="37"/>
      <c r="IBL14" s="37"/>
      <c r="IBM14" s="38"/>
      <c r="IBN14" s="32"/>
      <c r="IBO14" s="33"/>
      <c r="IBP14" s="34"/>
      <c r="IBQ14" s="35"/>
      <c r="IBR14" s="36"/>
      <c r="IBS14" s="37"/>
      <c r="IBT14" s="37"/>
      <c r="IBU14" s="37"/>
      <c r="IBV14" s="38"/>
      <c r="IBW14" s="32"/>
      <c r="IBX14" s="33"/>
      <c r="IBY14" s="34"/>
      <c r="IBZ14" s="35"/>
      <c r="ICA14" s="36"/>
      <c r="ICB14" s="37"/>
      <c r="ICC14" s="37"/>
      <c r="ICD14" s="37"/>
      <c r="ICE14" s="38"/>
      <c r="ICF14" s="32"/>
      <c r="ICG14" s="33"/>
      <c r="ICH14" s="34"/>
      <c r="ICI14" s="35"/>
      <c r="ICJ14" s="36"/>
      <c r="ICK14" s="37"/>
      <c r="ICL14" s="37"/>
      <c r="ICM14" s="37"/>
      <c r="ICN14" s="38"/>
      <c r="ICO14" s="32"/>
      <c r="ICP14" s="33"/>
      <c r="ICQ14" s="34"/>
      <c r="ICR14" s="35"/>
      <c r="ICS14" s="36"/>
      <c r="ICT14" s="37"/>
      <c r="ICU14" s="37"/>
      <c r="ICV14" s="37"/>
      <c r="ICW14" s="38"/>
      <c r="ICX14" s="32"/>
      <c r="ICY14" s="33"/>
      <c r="ICZ14" s="34"/>
      <c r="IDA14" s="35"/>
      <c r="IDB14" s="36"/>
      <c r="IDC14" s="37"/>
      <c r="IDD14" s="37"/>
      <c r="IDE14" s="37"/>
      <c r="IDF14" s="38"/>
      <c r="IDG14" s="32"/>
      <c r="IDH14" s="33"/>
      <c r="IDI14" s="34"/>
      <c r="IDJ14" s="35"/>
      <c r="IDK14" s="36"/>
      <c r="IDL14" s="37"/>
      <c r="IDM14" s="37"/>
      <c r="IDN14" s="37"/>
      <c r="IDO14" s="38"/>
      <c r="IDP14" s="32"/>
      <c r="IDQ14" s="33"/>
      <c r="IDR14" s="34"/>
      <c r="IDS14" s="35"/>
      <c r="IDT14" s="36"/>
      <c r="IDU14" s="37"/>
      <c r="IDV14" s="37"/>
      <c r="IDW14" s="37"/>
      <c r="IDX14" s="38"/>
      <c r="IDY14" s="32"/>
      <c r="IDZ14" s="33"/>
      <c r="IEA14" s="34"/>
      <c r="IEB14" s="35"/>
      <c r="IEC14" s="36"/>
      <c r="IED14" s="37"/>
      <c r="IEE14" s="37"/>
      <c r="IEF14" s="37"/>
      <c r="IEG14" s="38"/>
      <c r="IEH14" s="32"/>
      <c r="IEI14" s="33"/>
      <c r="IEJ14" s="34"/>
      <c r="IEK14" s="35"/>
      <c r="IEL14" s="36"/>
      <c r="IEM14" s="37"/>
      <c r="IEN14" s="37"/>
      <c r="IEO14" s="37"/>
      <c r="IEP14" s="38"/>
      <c r="IEQ14" s="32"/>
      <c r="IER14" s="33"/>
      <c r="IES14" s="34"/>
      <c r="IET14" s="35"/>
      <c r="IEU14" s="36"/>
      <c r="IEV14" s="37"/>
      <c r="IEW14" s="37"/>
      <c r="IEX14" s="37"/>
      <c r="IEY14" s="38"/>
      <c r="IEZ14" s="32"/>
      <c r="IFA14" s="33"/>
      <c r="IFB14" s="34"/>
      <c r="IFC14" s="35"/>
      <c r="IFD14" s="36"/>
      <c r="IFE14" s="37"/>
      <c r="IFF14" s="37"/>
      <c r="IFG14" s="37"/>
      <c r="IFH14" s="38"/>
      <c r="IFI14" s="32"/>
      <c r="IFJ14" s="33"/>
      <c r="IFK14" s="34"/>
      <c r="IFL14" s="35"/>
      <c r="IFM14" s="36"/>
      <c r="IFN14" s="37"/>
      <c r="IFO14" s="37"/>
      <c r="IFP14" s="37"/>
      <c r="IFQ14" s="38"/>
      <c r="IFR14" s="32"/>
      <c r="IFS14" s="33"/>
      <c r="IFT14" s="34"/>
      <c r="IFU14" s="35"/>
      <c r="IFV14" s="36"/>
      <c r="IFW14" s="37"/>
      <c r="IFX14" s="37"/>
      <c r="IFY14" s="37"/>
      <c r="IFZ14" s="38"/>
      <c r="IGA14" s="32"/>
      <c r="IGB14" s="33"/>
      <c r="IGC14" s="34"/>
      <c r="IGD14" s="35"/>
      <c r="IGE14" s="36"/>
      <c r="IGF14" s="37"/>
      <c r="IGG14" s="37"/>
      <c r="IGH14" s="37"/>
      <c r="IGI14" s="38"/>
      <c r="IGJ14" s="32"/>
      <c r="IGK14" s="33"/>
      <c r="IGL14" s="34"/>
      <c r="IGM14" s="35"/>
      <c r="IGN14" s="36"/>
      <c r="IGO14" s="37"/>
      <c r="IGP14" s="37"/>
      <c r="IGQ14" s="37"/>
      <c r="IGR14" s="38"/>
      <c r="IGS14" s="32"/>
      <c r="IGT14" s="33"/>
      <c r="IGU14" s="34"/>
      <c r="IGV14" s="35"/>
      <c r="IGW14" s="36"/>
      <c r="IGX14" s="37"/>
      <c r="IGY14" s="37"/>
      <c r="IGZ14" s="37"/>
      <c r="IHA14" s="38"/>
      <c r="IHB14" s="32"/>
      <c r="IHC14" s="33"/>
      <c r="IHD14" s="34"/>
      <c r="IHE14" s="35"/>
      <c r="IHF14" s="36"/>
      <c r="IHG14" s="37"/>
      <c r="IHH14" s="37"/>
      <c r="IHI14" s="37"/>
      <c r="IHJ14" s="38"/>
      <c r="IHK14" s="32"/>
      <c r="IHL14" s="33"/>
      <c r="IHM14" s="34"/>
      <c r="IHN14" s="35"/>
      <c r="IHO14" s="36"/>
      <c r="IHP14" s="37"/>
      <c r="IHQ14" s="37"/>
      <c r="IHR14" s="37"/>
      <c r="IHS14" s="38"/>
      <c r="IHT14" s="32"/>
      <c r="IHU14" s="33"/>
      <c r="IHV14" s="34"/>
      <c r="IHW14" s="35"/>
      <c r="IHX14" s="36"/>
      <c r="IHY14" s="37"/>
      <c r="IHZ14" s="37"/>
      <c r="IIA14" s="37"/>
      <c r="IIB14" s="38"/>
      <c r="IIC14" s="32"/>
      <c r="IID14" s="33"/>
      <c r="IIE14" s="34"/>
      <c r="IIF14" s="35"/>
      <c r="IIG14" s="36"/>
      <c r="IIH14" s="37"/>
      <c r="III14" s="37"/>
      <c r="IIJ14" s="37"/>
      <c r="IIK14" s="38"/>
      <c r="IIL14" s="32"/>
      <c r="IIM14" s="33"/>
      <c r="IIN14" s="34"/>
      <c r="IIO14" s="35"/>
      <c r="IIP14" s="36"/>
      <c r="IIQ14" s="37"/>
      <c r="IIR14" s="37"/>
      <c r="IIS14" s="37"/>
      <c r="IIT14" s="38"/>
      <c r="IIU14" s="32"/>
      <c r="IIV14" s="33"/>
      <c r="IIW14" s="34"/>
      <c r="IIX14" s="35"/>
      <c r="IIY14" s="36"/>
      <c r="IIZ14" s="37"/>
      <c r="IJA14" s="37"/>
      <c r="IJB14" s="37"/>
      <c r="IJC14" s="38"/>
      <c r="IJD14" s="32"/>
      <c r="IJE14" s="33"/>
      <c r="IJF14" s="34"/>
      <c r="IJG14" s="35"/>
      <c r="IJH14" s="36"/>
      <c r="IJI14" s="37"/>
      <c r="IJJ14" s="37"/>
      <c r="IJK14" s="37"/>
      <c r="IJL14" s="38"/>
      <c r="IJM14" s="32"/>
      <c r="IJN14" s="33"/>
      <c r="IJO14" s="34"/>
      <c r="IJP14" s="35"/>
      <c r="IJQ14" s="36"/>
      <c r="IJR14" s="37"/>
      <c r="IJS14" s="37"/>
      <c r="IJT14" s="37"/>
      <c r="IJU14" s="38"/>
      <c r="IJV14" s="32"/>
      <c r="IJW14" s="33"/>
      <c r="IJX14" s="34"/>
      <c r="IJY14" s="35"/>
      <c r="IJZ14" s="36"/>
      <c r="IKA14" s="37"/>
      <c r="IKB14" s="37"/>
      <c r="IKC14" s="37"/>
      <c r="IKD14" s="38"/>
      <c r="IKE14" s="32"/>
      <c r="IKF14" s="33"/>
      <c r="IKG14" s="34"/>
      <c r="IKH14" s="35"/>
      <c r="IKI14" s="36"/>
      <c r="IKJ14" s="37"/>
      <c r="IKK14" s="37"/>
      <c r="IKL14" s="37"/>
      <c r="IKM14" s="38"/>
      <c r="IKN14" s="32"/>
      <c r="IKO14" s="33"/>
      <c r="IKP14" s="34"/>
      <c r="IKQ14" s="35"/>
      <c r="IKR14" s="36"/>
      <c r="IKS14" s="37"/>
      <c r="IKT14" s="37"/>
      <c r="IKU14" s="37"/>
      <c r="IKV14" s="38"/>
      <c r="IKW14" s="32"/>
      <c r="IKX14" s="33"/>
      <c r="IKY14" s="34"/>
      <c r="IKZ14" s="35"/>
      <c r="ILA14" s="36"/>
      <c r="ILB14" s="37"/>
      <c r="ILC14" s="37"/>
      <c r="ILD14" s="37"/>
      <c r="ILE14" s="38"/>
      <c r="ILF14" s="32"/>
      <c r="ILG14" s="33"/>
      <c r="ILH14" s="34"/>
      <c r="ILI14" s="35"/>
      <c r="ILJ14" s="36"/>
      <c r="ILK14" s="37"/>
      <c r="ILL14" s="37"/>
      <c r="ILM14" s="37"/>
      <c r="ILN14" s="38"/>
      <c r="ILO14" s="32"/>
      <c r="ILP14" s="33"/>
      <c r="ILQ14" s="34"/>
      <c r="ILR14" s="35"/>
      <c r="ILS14" s="36"/>
      <c r="ILT14" s="37"/>
      <c r="ILU14" s="37"/>
      <c r="ILV14" s="37"/>
      <c r="ILW14" s="38"/>
      <c r="ILX14" s="32"/>
      <c r="ILY14" s="33"/>
      <c r="ILZ14" s="34"/>
      <c r="IMA14" s="35"/>
      <c r="IMB14" s="36"/>
      <c r="IMC14" s="37"/>
      <c r="IMD14" s="37"/>
      <c r="IME14" s="37"/>
      <c r="IMF14" s="38"/>
      <c r="IMG14" s="32"/>
      <c r="IMH14" s="33"/>
      <c r="IMI14" s="34"/>
      <c r="IMJ14" s="35"/>
      <c r="IMK14" s="36"/>
      <c r="IML14" s="37"/>
      <c r="IMM14" s="37"/>
      <c r="IMN14" s="37"/>
      <c r="IMO14" s="38"/>
      <c r="IMP14" s="32"/>
      <c r="IMQ14" s="33"/>
      <c r="IMR14" s="34"/>
      <c r="IMS14" s="35"/>
      <c r="IMT14" s="36"/>
      <c r="IMU14" s="37"/>
      <c r="IMV14" s="37"/>
      <c r="IMW14" s="37"/>
      <c r="IMX14" s="38"/>
      <c r="IMY14" s="32"/>
      <c r="IMZ14" s="33"/>
      <c r="INA14" s="34"/>
      <c r="INB14" s="35"/>
      <c r="INC14" s="36"/>
      <c r="IND14" s="37"/>
      <c r="INE14" s="37"/>
      <c r="INF14" s="37"/>
      <c r="ING14" s="38"/>
      <c r="INH14" s="32"/>
      <c r="INI14" s="33"/>
      <c r="INJ14" s="34"/>
      <c r="INK14" s="35"/>
      <c r="INL14" s="36"/>
      <c r="INM14" s="37"/>
      <c r="INN14" s="37"/>
      <c r="INO14" s="37"/>
      <c r="INP14" s="38"/>
      <c r="INQ14" s="32"/>
      <c r="INR14" s="33"/>
      <c r="INS14" s="34"/>
      <c r="INT14" s="35"/>
      <c r="INU14" s="36"/>
      <c r="INV14" s="37"/>
      <c r="INW14" s="37"/>
      <c r="INX14" s="37"/>
      <c r="INY14" s="38"/>
      <c r="INZ14" s="32"/>
      <c r="IOA14" s="33"/>
      <c r="IOB14" s="34"/>
      <c r="IOC14" s="35"/>
      <c r="IOD14" s="36"/>
      <c r="IOE14" s="37"/>
      <c r="IOF14" s="37"/>
      <c r="IOG14" s="37"/>
      <c r="IOH14" s="38"/>
      <c r="IOI14" s="32"/>
      <c r="IOJ14" s="33"/>
      <c r="IOK14" s="34"/>
      <c r="IOL14" s="35"/>
      <c r="IOM14" s="36"/>
      <c r="ION14" s="37"/>
      <c r="IOO14" s="37"/>
      <c r="IOP14" s="37"/>
      <c r="IOQ14" s="38"/>
      <c r="IOR14" s="32"/>
      <c r="IOS14" s="33"/>
      <c r="IOT14" s="34"/>
      <c r="IOU14" s="35"/>
      <c r="IOV14" s="36"/>
      <c r="IOW14" s="37"/>
      <c r="IOX14" s="37"/>
      <c r="IOY14" s="37"/>
      <c r="IOZ14" s="38"/>
      <c r="IPA14" s="32"/>
      <c r="IPB14" s="33"/>
      <c r="IPC14" s="34"/>
      <c r="IPD14" s="35"/>
      <c r="IPE14" s="36"/>
      <c r="IPF14" s="37"/>
      <c r="IPG14" s="37"/>
      <c r="IPH14" s="37"/>
      <c r="IPI14" s="38"/>
      <c r="IPJ14" s="32"/>
      <c r="IPK14" s="33"/>
      <c r="IPL14" s="34"/>
      <c r="IPM14" s="35"/>
      <c r="IPN14" s="36"/>
      <c r="IPO14" s="37"/>
      <c r="IPP14" s="37"/>
      <c r="IPQ14" s="37"/>
      <c r="IPR14" s="38"/>
      <c r="IPS14" s="32"/>
      <c r="IPT14" s="33"/>
      <c r="IPU14" s="34"/>
      <c r="IPV14" s="35"/>
      <c r="IPW14" s="36"/>
      <c r="IPX14" s="37"/>
      <c r="IPY14" s="37"/>
      <c r="IPZ14" s="37"/>
      <c r="IQA14" s="38"/>
      <c r="IQB14" s="32"/>
      <c r="IQC14" s="33"/>
      <c r="IQD14" s="34"/>
      <c r="IQE14" s="35"/>
      <c r="IQF14" s="36"/>
      <c r="IQG14" s="37"/>
      <c r="IQH14" s="37"/>
      <c r="IQI14" s="37"/>
      <c r="IQJ14" s="38"/>
      <c r="IQK14" s="32"/>
      <c r="IQL14" s="33"/>
      <c r="IQM14" s="34"/>
      <c r="IQN14" s="35"/>
      <c r="IQO14" s="36"/>
      <c r="IQP14" s="37"/>
      <c r="IQQ14" s="37"/>
      <c r="IQR14" s="37"/>
      <c r="IQS14" s="38"/>
      <c r="IQT14" s="32"/>
      <c r="IQU14" s="33"/>
      <c r="IQV14" s="34"/>
      <c r="IQW14" s="35"/>
      <c r="IQX14" s="36"/>
      <c r="IQY14" s="37"/>
      <c r="IQZ14" s="37"/>
      <c r="IRA14" s="37"/>
      <c r="IRB14" s="38"/>
      <c r="IRC14" s="32"/>
      <c r="IRD14" s="33"/>
      <c r="IRE14" s="34"/>
      <c r="IRF14" s="35"/>
      <c r="IRG14" s="36"/>
      <c r="IRH14" s="37"/>
      <c r="IRI14" s="37"/>
      <c r="IRJ14" s="37"/>
      <c r="IRK14" s="38"/>
      <c r="IRL14" s="32"/>
      <c r="IRM14" s="33"/>
      <c r="IRN14" s="34"/>
      <c r="IRO14" s="35"/>
      <c r="IRP14" s="36"/>
      <c r="IRQ14" s="37"/>
      <c r="IRR14" s="37"/>
      <c r="IRS14" s="37"/>
      <c r="IRT14" s="38"/>
      <c r="IRU14" s="32"/>
      <c r="IRV14" s="33"/>
      <c r="IRW14" s="34"/>
      <c r="IRX14" s="35"/>
      <c r="IRY14" s="36"/>
      <c r="IRZ14" s="37"/>
      <c r="ISA14" s="37"/>
      <c r="ISB14" s="37"/>
      <c r="ISC14" s="38"/>
      <c r="ISD14" s="32"/>
      <c r="ISE14" s="33"/>
      <c r="ISF14" s="34"/>
      <c r="ISG14" s="35"/>
      <c r="ISH14" s="36"/>
      <c r="ISI14" s="37"/>
      <c r="ISJ14" s="37"/>
      <c r="ISK14" s="37"/>
      <c r="ISL14" s="38"/>
      <c r="ISM14" s="32"/>
      <c r="ISN14" s="33"/>
      <c r="ISO14" s="34"/>
      <c r="ISP14" s="35"/>
      <c r="ISQ14" s="36"/>
      <c r="ISR14" s="37"/>
      <c r="ISS14" s="37"/>
      <c r="IST14" s="37"/>
      <c r="ISU14" s="38"/>
      <c r="ISV14" s="32"/>
      <c r="ISW14" s="33"/>
      <c r="ISX14" s="34"/>
      <c r="ISY14" s="35"/>
      <c r="ISZ14" s="36"/>
      <c r="ITA14" s="37"/>
      <c r="ITB14" s="37"/>
      <c r="ITC14" s="37"/>
      <c r="ITD14" s="38"/>
      <c r="ITE14" s="32"/>
      <c r="ITF14" s="33"/>
      <c r="ITG14" s="34"/>
      <c r="ITH14" s="35"/>
      <c r="ITI14" s="36"/>
      <c r="ITJ14" s="37"/>
      <c r="ITK14" s="37"/>
      <c r="ITL14" s="37"/>
      <c r="ITM14" s="38"/>
      <c r="ITN14" s="32"/>
      <c r="ITO14" s="33"/>
      <c r="ITP14" s="34"/>
      <c r="ITQ14" s="35"/>
      <c r="ITR14" s="36"/>
      <c r="ITS14" s="37"/>
      <c r="ITT14" s="37"/>
      <c r="ITU14" s="37"/>
      <c r="ITV14" s="38"/>
      <c r="ITW14" s="32"/>
      <c r="ITX14" s="33"/>
      <c r="ITY14" s="34"/>
      <c r="ITZ14" s="35"/>
      <c r="IUA14" s="36"/>
      <c r="IUB14" s="37"/>
      <c r="IUC14" s="37"/>
      <c r="IUD14" s="37"/>
      <c r="IUE14" s="38"/>
      <c r="IUF14" s="32"/>
      <c r="IUG14" s="33"/>
      <c r="IUH14" s="34"/>
      <c r="IUI14" s="35"/>
      <c r="IUJ14" s="36"/>
      <c r="IUK14" s="37"/>
      <c r="IUL14" s="37"/>
      <c r="IUM14" s="37"/>
      <c r="IUN14" s="38"/>
      <c r="IUO14" s="32"/>
      <c r="IUP14" s="33"/>
      <c r="IUQ14" s="34"/>
      <c r="IUR14" s="35"/>
      <c r="IUS14" s="36"/>
      <c r="IUT14" s="37"/>
      <c r="IUU14" s="37"/>
      <c r="IUV14" s="37"/>
      <c r="IUW14" s="38"/>
      <c r="IUX14" s="32"/>
      <c r="IUY14" s="33"/>
      <c r="IUZ14" s="34"/>
      <c r="IVA14" s="35"/>
      <c r="IVB14" s="36"/>
      <c r="IVC14" s="37"/>
      <c r="IVD14" s="37"/>
      <c r="IVE14" s="37"/>
      <c r="IVF14" s="38"/>
      <c r="IVG14" s="32"/>
      <c r="IVH14" s="33"/>
      <c r="IVI14" s="34"/>
      <c r="IVJ14" s="35"/>
      <c r="IVK14" s="36"/>
      <c r="IVL14" s="37"/>
      <c r="IVM14" s="37"/>
      <c r="IVN14" s="37"/>
      <c r="IVO14" s="38"/>
      <c r="IVP14" s="32"/>
      <c r="IVQ14" s="33"/>
      <c r="IVR14" s="34"/>
      <c r="IVS14" s="35"/>
      <c r="IVT14" s="36"/>
      <c r="IVU14" s="37"/>
      <c r="IVV14" s="37"/>
      <c r="IVW14" s="37"/>
      <c r="IVX14" s="38"/>
      <c r="IVY14" s="32"/>
      <c r="IVZ14" s="33"/>
      <c r="IWA14" s="34"/>
      <c r="IWB14" s="35"/>
      <c r="IWC14" s="36"/>
      <c r="IWD14" s="37"/>
      <c r="IWE14" s="37"/>
      <c r="IWF14" s="37"/>
      <c r="IWG14" s="38"/>
      <c r="IWH14" s="32"/>
      <c r="IWI14" s="33"/>
      <c r="IWJ14" s="34"/>
      <c r="IWK14" s="35"/>
      <c r="IWL14" s="36"/>
      <c r="IWM14" s="37"/>
      <c r="IWN14" s="37"/>
      <c r="IWO14" s="37"/>
      <c r="IWP14" s="38"/>
      <c r="IWQ14" s="32"/>
      <c r="IWR14" s="33"/>
      <c r="IWS14" s="34"/>
      <c r="IWT14" s="35"/>
      <c r="IWU14" s="36"/>
      <c r="IWV14" s="37"/>
      <c r="IWW14" s="37"/>
      <c r="IWX14" s="37"/>
      <c r="IWY14" s="38"/>
      <c r="IWZ14" s="32"/>
      <c r="IXA14" s="33"/>
      <c r="IXB14" s="34"/>
      <c r="IXC14" s="35"/>
      <c r="IXD14" s="36"/>
      <c r="IXE14" s="37"/>
      <c r="IXF14" s="37"/>
      <c r="IXG14" s="37"/>
      <c r="IXH14" s="38"/>
      <c r="IXI14" s="32"/>
      <c r="IXJ14" s="33"/>
      <c r="IXK14" s="34"/>
      <c r="IXL14" s="35"/>
      <c r="IXM14" s="36"/>
      <c r="IXN14" s="37"/>
      <c r="IXO14" s="37"/>
      <c r="IXP14" s="37"/>
      <c r="IXQ14" s="38"/>
      <c r="IXR14" s="32"/>
      <c r="IXS14" s="33"/>
      <c r="IXT14" s="34"/>
      <c r="IXU14" s="35"/>
      <c r="IXV14" s="36"/>
      <c r="IXW14" s="37"/>
      <c r="IXX14" s="37"/>
      <c r="IXY14" s="37"/>
      <c r="IXZ14" s="38"/>
      <c r="IYA14" s="32"/>
      <c r="IYB14" s="33"/>
      <c r="IYC14" s="34"/>
      <c r="IYD14" s="35"/>
      <c r="IYE14" s="36"/>
      <c r="IYF14" s="37"/>
      <c r="IYG14" s="37"/>
      <c r="IYH14" s="37"/>
      <c r="IYI14" s="38"/>
      <c r="IYJ14" s="32"/>
      <c r="IYK14" s="33"/>
      <c r="IYL14" s="34"/>
      <c r="IYM14" s="35"/>
      <c r="IYN14" s="36"/>
      <c r="IYO14" s="37"/>
      <c r="IYP14" s="37"/>
      <c r="IYQ14" s="37"/>
      <c r="IYR14" s="38"/>
      <c r="IYS14" s="32"/>
      <c r="IYT14" s="33"/>
      <c r="IYU14" s="34"/>
      <c r="IYV14" s="35"/>
      <c r="IYW14" s="36"/>
      <c r="IYX14" s="37"/>
      <c r="IYY14" s="37"/>
      <c r="IYZ14" s="37"/>
      <c r="IZA14" s="38"/>
      <c r="IZB14" s="32"/>
      <c r="IZC14" s="33"/>
      <c r="IZD14" s="34"/>
      <c r="IZE14" s="35"/>
      <c r="IZF14" s="36"/>
      <c r="IZG14" s="37"/>
      <c r="IZH14" s="37"/>
      <c r="IZI14" s="37"/>
      <c r="IZJ14" s="38"/>
      <c r="IZK14" s="32"/>
      <c r="IZL14" s="33"/>
      <c r="IZM14" s="34"/>
      <c r="IZN14" s="35"/>
      <c r="IZO14" s="36"/>
      <c r="IZP14" s="37"/>
      <c r="IZQ14" s="37"/>
      <c r="IZR14" s="37"/>
      <c r="IZS14" s="38"/>
      <c r="IZT14" s="32"/>
      <c r="IZU14" s="33"/>
      <c r="IZV14" s="34"/>
      <c r="IZW14" s="35"/>
      <c r="IZX14" s="36"/>
      <c r="IZY14" s="37"/>
      <c r="IZZ14" s="37"/>
      <c r="JAA14" s="37"/>
      <c r="JAB14" s="38"/>
      <c r="JAC14" s="32"/>
      <c r="JAD14" s="33"/>
      <c r="JAE14" s="34"/>
      <c r="JAF14" s="35"/>
      <c r="JAG14" s="36"/>
      <c r="JAH14" s="37"/>
      <c r="JAI14" s="37"/>
      <c r="JAJ14" s="37"/>
      <c r="JAK14" s="38"/>
      <c r="JAL14" s="32"/>
      <c r="JAM14" s="33"/>
      <c r="JAN14" s="34"/>
      <c r="JAO14" s="35"/>
      <c r="JAP14" s="36"/>
      <c r="JAQ14" s="37"/>
      <c r="JAR14" s="37"/>
      <c r="JAS14" s="37"/>
      <c r="JAT14" s="38"/>
      <c r="JAU14" s="32"/>
      <c r="JAV14" s="33"/>
      <c r="JAW14" s="34"/>
      <c r="JAX14" s="35"/>
      <c r="JAY14" s="36"/>
      <c r="JAZ14" s="37"/>
      <c r="JBA14" s="37"/>
      <c r="JBB14" s="37"/>
      <c r="JBC14" s="38"/>
      <c r="JBD14" s="32"/>
      <c r="JBE14" s="33"/>
      <c r="JBF14" s="34"/>
      <c r="JBG14" s="35"/>
      <c r="JBH14" s="36"/>
      <c r="JBI14" s="37"/>
      <c r="JBJ14" s="37"/>
      <c r="JBK14" s="37"/>
      <c r="JBL14" s="38"/>
      <c r="JBM14" s="32"/>
      <c r="JBN14" s="33"/>
      <c r="JBO14" s="34"/>
      <c r="JBP14" s="35"/>
      <c r="JBQ14" s="36"/>
      <c r="JBR14" s="37"/>
      <c r="JBS14" s="37"/>
      <c r="JBT14" s="37"/>
      <c r="JBU14" s="38"/>
      <c r="JBV14" s="32"/>
      <c r="JBW14" s="33"/>
      <c r="JBX14" s="34"/>
      <c r="JBY14" s="35"/>
      <c r="JBZ14" s="36"/>
      <c r="JCA14" s="37"/>
      <c r="JCB14" s="37"/>
      <c r="JCC14" s="37"/>
      <c r="JCD14" s="38"/>
      <c r="JCE14" s="32"/>
      <c r="JCF14" s="33"/>
      <c r="JCG14" s="34"/>
      <c r="JCH14" s="35"/>
      <c r="JCI14" s="36"/>
      <c r="JCJ14" s="37"/>
      <c r="JCK14" s="37"/>
      <c r="JCL14" s="37"/>
      <c r="JCM14" s="38"/>
      <c r="JCN14" s="32"/>
      <c r="JCO14" s="33"/>
      <c r="JCP14" s="34"/>
      <c r="JCQ14" s="35"/>
      <c r="JCR14" s="36"/>
      <c r="JCS14" s="37"/>
      <c r="JCT14" s="37"/>
      <c r="JCU14" s="37"/>
      <c r="JCV14" s="38"/>
      <c r="JCW14" s="32"/>
      <c r="JCX14" s="33"/>
      <c r="JCY14" s="34"/>
      <c r="JCZ14" s="35"/>
      <c r="JDA14" s="36"/>
      <c r="JDB14" s="37"/>
      <c r="JDC14" s="37"/>
      <c r="JDD14" s="37"/>
      <c r="JDE14" s="38"/>
      <c r="JDF14" s="32"/>
      <c r="JDG14" s="33"/>
      <c r="JDH14" s="34"/>
      <c r="JDI14" s="35"/>
      <c r="JDJ14" s="36"/>
      <c r="JDK14" s="37"/>
      <c r="JDL14" s="37"/>
      <c r="JDM14" s="37"/>
      <c r="JDN14" s="38"/>
      <c r="JDO14" s="32"/>
      <c r="JDP14" s="33"/>
      <c r="JDQ14" s="34"/>
      <c r="JDR14" s="35"/>
      <c r="JDS14" s="36"/>
      <c r="JDT14" s="37"/>
      <c r="JDU14" s="37"/>
      <c r="JDV14" s="37"/>
      <c r="JDW14" s="38"/>
      <c r="JDX14" s="32"/>
      <c r="JDY14" s="33"/>
      <c r="JDZ14" s="34"/>
      <c r="JEA14" s="35"/>
      <c r="JEB14" s="36"/>
      <c r="JEC14" s="37"/>
      <c r="JED14" s="37"/>
      <c r="JEE14" s="37"/>
      <c r="JEF14" s="38"/>
      <c r="JEG14" s="32"/>
      <c r="JEH14" s="33"/>
      <c r="JEI14" s="34"/>
      <c r="JEJ14" s="35"/>
      <c r="JEK14" s="36"/>
      <c r="JEL14" s="37"/>
      <c r="JEM14" s="37"/>
      <c r="JEN14" s="37"/>
      <c r="JEO14" s="38"/>
      <c r="JEP14" s="32"/>
      <c r="JEQ14" s="33"/>
      <c r="JER14" s="34"/>
      <c r="JES14" s="35"/>
      <c r="JET14" s="36"/>
      <c r="JEU14" s="37"/>
      <c r="JEV14" s="37"/>
      <c r="JEW14" s="37"/>
      <c r="JEX14" s="38"/>
      <c r="JEY14" s="32"/>
      <c r="JEZ14" s="33"/>
      <c r="JFA14" s="34"/>
      <c r="JFB14" s="35"/>
      <c r="JFC14" s="36"/>
      <c r="JFD14" s="37"/>
      <c r="JFE14" s="37"/>
      <c r="JFF14" s="37"/>
      <c r="JFG14" s="38"/>
      <c r="JFH14" s="32"/>
      <c r="JFI14" s="33"/>
      <c r="JFJ14" s="34"/>
      <c r="JFK14" s="35"/>
      <c r="JFL14" s="36"/>
      <c r="JFM14" s="37"/>
      <c r="JFN14" s="37"/>
      <c r="JFO14" s="37"/>
      <c r="JFP14" s="38"/>
      <c r="JFQ14" s="32"/>
      <c r="JFR14" s="33"/>
      <c r="JFS14" s="34"/>
      <c r="JFT14" s="35"/>
      <c r="JFU14" s="36"/>
      <c r="JFV14" s="37"/>
      <c r="JFW14" s="37"/>
      <c r="JFX14" s="37"/>
      <c r="JFY14" s="38"/>
      <c r="JFZ14" s="32"/>
      <c r="JGA14" s="33"/>
      <c r="JGB14" s="34"/>
      <c r="JGC14" s="35"/>
      <c r="JGD14" s="36"/>
      <c r="JGE14" s="37"/>
      <c r="JGF14" s="37"/>
      <c r="JGG14" s="37"/>
      <c r="JGH14" s="38"/>
      <c r="JGI14" s="32"/>
      <c r="JGJ14" s="33"/>
      <c r="JGK14" s="34"/>
      <c r="JGL14" s="35"/>
      <c r="JGM14" s="36"/>
      <c r="JGN14" s="37"/>
      <c r="JGO14" s="37"/>
      <c r="JGP14" s="37"/>
      <c r="JGQ14" s="38"/>
      <c r="JGR14" s="32"/>
      <c r="JGS14" s="33"/>
      <c r="JGT14" s="34"/>
      <c r="JGU14" s="35"/>
      <c r="JGV14" s="36"/>
      <c r="JGW14" s="37"/>
      <c r="JGX14" s="37"/>
      <c r="JGY14" s="37"/>
      <c r="JGZ14" s="38"/>
      <c r="JHA14" s="32"/>
      <c r="JHB14" s="33"/>
      <c r="JHC14" s="34"/>
      <c r="JHD14" s="35"/>
      <c r="JHE14" s="36"/>
      <c r="JHF14" s="37"/>
      <c r="JHG14" s="37"/>
      <c r="JHH14" s="37"/>
      <c r="JHI14" s="38"/>
      <c r="JHJ14" s="32"/>
      <c r="JHK14" s="33"/>
      <c r="JHL14" s="34"/>
      <c r="JHM14" s="35"/>
      <c r="JHN14" s="36"/>
      <c r="JHO14" s="37"/>
      <c r="JHP14" s="37"/>
      <c r="JHQ14" s="37"/>
      <c r="JHR14" s="38"/>
      <c r="JHS14" s="32"/>
      <c r="JHT14" s="33"/>
      <c r="JHU14" s="34"/>
      <c r="JHV14" s="35"/>
      <c r="JHW14" s="36"/>
      <c r="JHX14" s="37"/>
      <c r="JHY14" s="37"/>
      <c r="JHZ14" s="37"/>
      <c r="JIA14" s="38"/>
      <c r="JIB14" s="32"/>
      <c r="JIC14" s="33"/>
      <c r="JID14" s="34"/>
      <c r="JIE14" s="35"/>
      <c r="JIF14" s="36"/>
      <c r="JIG14" s="37"/>
      <c r="JIH14" s="37"/>
      <c r="JII14" s="37"/>
      <c r="JIJ14" s="38"/>
      <c r="JIK14" s="32"/>
      <c r="JIL14" s="33"/>
      <c r="JIM14" s="34"/>
      <c r="JIN14" s="35"/>
      <c r="JIO14" s="36"/>
      <c r="JIP14" s="37"/>
      <c r="JIQ14" s="37"/>
      <c r="JIR14" s="37"/>
      <c r="JIS14" s="38"/>
      <c r="JIT14" s="32"/>
      <c r="JIU14" s="33"/>
      <c r="JIV14" s="34"/>
      <c r="JIW14" s="35"/>
      <c r="JIX14" s="36"/>
      <c r="JIY14" s="37"/>
      <c r="JIZ14" s="37"/>
      <c r="JJA14" s="37"/>
      <c r="JJB14" s="38"/>
      <c r="JJC14" s="32"/>
      <c r="JJD14" s="33"/>
      <c r="JJE14" s="34"/>
      <c r="JJF14" s="35"/>
      <c r="JJG14" s="36"/>
      <c r="JJH14" s="37"/>
      <c r="JJI14" s="37"/>
      <c r="JJJ14" s="37"/>
      <c r="JJK14" s="38"/>
      <c r="JJL14" s="32"/>
      <c r="JJM14" s="33"/>
      <c r="JJN14" s="34"/>
      <c r="JJO14" s="35"/>
      <c r="JJP14" s="36"/>
      <c r="JJQ14" s="37"/>
      <c r="JJR14" s="37"/>
      <c r="JJS14" s="37"/>
      <c r="JJT14" s="38"/>
      <c r="JJU14" s="32"/>
      <c r="JJV14" s="33"/>
      <c r="JJW14" s="34"/>
      <c r="JJX14" s="35"/>
      <c r="JJY14" s="36"/>
      <c r="JJZ14" s="37"/>
      <c r="JKA14" s="37"/>
      <c r="JKB14" s="37"/>
      <c r="JKC14" s="38"/>
      <c r="JKD14" s="32"/>
      <c r="JKE14" s="33"/>
      <c r="JKF14" s="34"/>
      <c r="JKG14" s="35"/>
      <c r="JKH14" s="36"/>
      <c r="JKI14" s="37"/>
      <c r="JKJ14" s="37"/>
      <c r="JKK14" s="37"/>
      <c r="JKL14" s="38"/>
      <c r="JKM14" s="32"/>
      <c r="JKN14" s="33"/>
      <c r="JKO14" s="34"/>
      <c r="JKP14" s="35"/>
      <c r="JKQ14" s="36"/>
      <c r="JKR14" s="37"/>
      <c r="JKS14" s="37"/>
      <c r="JKT14" s="37"/>
      <c r="JKU14" s="38"/>
      <c r="JKV14" s="32"/>
      <c r="JKW14" s="33"/>
      <c r="JKX14" s="34"/>
      <c r="JKY14" s="35"/>
      <c r="JKZ14" s="36"/>
      <c r="JLA14" s="37"/>
      <c r="JLB14" s="37"/>
      <c r="JLC14" s="37"/>
      <c r="JLD14" s="38"/>
      <c r="JLE14" s="32"/>
      <c r="JLF14" s="33"/>
      <c r="JLG14" s="34"/>
      <c r="JLH14" s="35"/>
      <c r="JLI14" s="36"/>
      <c r="JLJ14" s="37"/>
      <c r="JLK14" s="37"/>
      <c r="JLL14" s="37"/>
      <c r="JLM14" s="38"/>
      <c r="JLN14" s="32"/>
      <c r="JLO14" s="33"/>
      <c r="JLP14" s="34"/>
      <c r="JLQ14" s="35"/>
      <c r="JLR14" s="36"/>
      <c r="JLS14" s="37"/>
      <c r="JLT14" s="37"/>
      <c r="JLU14" s="37"/>
      <c r="JLV14" s="38"/>
      <c r="JLW14" s="32"/>
      <c r="JLX14" s="33"/>
      <c r="JLY14" s="34"/>
      <c r="JLZ14" s="35"/>
      <c r="JMA14" s="36"/>
      <c r="JMB14" s="37"/>
      <c r="JMC14" s="37"/>
      <c r="JMD14" s="37"/>
      <c r="JME14" s="38"/>
      <c r="JMF14" s="32"/>
      <c r="JMG14" s="33"/>
      <c r="JMH14" s="34"/>
      <c r="JMI14" s="35"/>
      <c r="JMJ14" s="36"/>
      <c r="JMK14" s="37"/>
      <c r="JML14" s="37"/>
      <c r="JMM14" s="37"/>
      <c r="JMN14" s="38"/>
      <c r="JMO14" s="32"/>
      <c r="JMP14" s="33"/>
      <c r="JMQ14" s="34"/>
      <c r="JMR14" s="35"/>
      <c r="JMS14" s="36"/>
      <c r="JMT14" s="37"/>
      <c r="JMU14" s="37"/>
      <c r="JMV14" s="37"/>
      <c r="JMW14" s="38"/>
      <c r="JMX14" s="32"/>
      <c r="JMY14" s="33"/>
      <c r="JMZ14" s="34"/>
      <c r="JNA14" s="35"/>
      <c r="JNB14" s="36"/>
      <c r="JNC14" s="37"/>
      <c r="JND14" s="37"/>
      <c r="JNE14" s="37"/>
      <c r="JNF14" s="38"/>
      <c r="JNG14" s="32"/>
      <c r="JNH14" s="33"/>
      <c r="JNI14" s="34"/>
      <c r="JNJ14" s="35"/>
      <c r="JNK14" s="36"/>
      <c r="JNL14" s="37"/>
      <c r="JNM14" s="37"/>
      <c r="JNN14" s="37"/>
      <c r="JNO14" s="38"/>
      <c r="JNP14" s="32"/>
      <c r="JNQ14" s="33"/>
      <c r="JNR14" s="34"/>
      <c r="JNS14" s="35"/>
      <c r="JNT14" s="36"/>
      <c r="JNU14" s="37"/>
      <c r="JNV14" s="37"/>
      <c r="JNW14" s="37"/>
      <c r="JNX14" s="38"/>
      <c r="JNY14" s="32"/>
      <c r="JNZ14" s="33"/>
      <c r="JOA14" s="34"/>
      <c r="JOB14" s="35"/>
      <c r="JOC14" s="36"/>
      <c r="JOD14" s="37"/>
      <c r="JOE14" s="37"/>
      <c r="JOF14" s="37"/>
      <c r="JOG14" s="38"/>
      <c r="JOH14" s="32"/>
      <c r="JOI14" s="33"/>
      <c r="JOJ14" s="34"/>
      <c r="JOK14" s="35"/>
      <c r="JOL14" s="36"/>
      <c r="JOM14" s="37"/>
      <c r="JON14" s="37"/>
      <c r="JOO14" s="37"/>
      <c r="JOP14" s="38"/>
      <c r="JOQ14" s="32"/>
      <c r="JOR14" s="33"/>
      <c r="JOS14" s="34"/>
      <c r="JOT14" s="35"/>
      <c r="JOU14" s="36"/>
      <c r="JOV14" s="37"/>
      <c r="JOW14" s="37"/>
      <c r="JOX14" s="37"/>
      <c r="JOY14" s="38"/>
      <c r="JOZ14" s="32"/>
      <c r="JPA14" s="33"/>
      <c r="JPB14" s="34"/>
      <c r="JPC14" s="35"/>
      <c r="JPD14" s="36"/>
      <c r="JPE14" s="37"/>
      <c r="JPF14" s="37"/>
      <c r="JPG14" s="37"/>
      <c r="JPH14" s="38"/>
      <c r="JPI14" s="32"/>
      <c r="JPJ14" s="33"/>
      <c r="JPK14" s="34"/>
      <c r="JPL14" s="35"/>
      <c r="JPM14" s="36"/>
      <c r="JPN14" s="37"/>
      <c r="JPO14" s="37"/>
      <c r="JPP14" s="37"/>
      <c r="JPQ14" s="38"/>
      <c r="JPR14" s="32"/>
      <c r="JPS14" s="33"/>
      <c r="JPT14" s="34"/>
      <c r="JPU14" s="35"/>
      <c r="JPV14" s="36"/>
      <c r="JPW14" s="37"/>
      <c r="JPX14" s="37"/>
      <c r="JPY14" s="37"/>
      <c r="JPZ14" s="38"/>
      <c r="JQA14" s="32"/>
      <c r="JQB14" s="33"/>
      <c r="JQC14" s="34"/>
      <c r="JQD14" s="35"/>
      <c r="JQE14" s="36"/>
      <c r="JQF14" s="37"/>
      <c r="JQG14" s="37"/>
      <c r="JQH14" s="37"/>
      <c r="JQI14" s="38"/>
      <c r="JQJ14" s="32"/>
      <c r="JQK14" s="33"/>
      <c r="JQL14" s="34"/>
      <c r="JQM14" s="35"/>
      <c r="JQN14" s="36"/>
      <c r="JQO14" s="37"/>
      <c r="JQP14" s="37"/>
      <c r="JQQ14" s="37"/>
      <c r="JQR14" s="38"/>
      <c r="JQS14" s="32"/>
      <c r="JQT14" s="33"/>
      <c r="JQU14" s="34"/>
      <c r="JQV14" s="35"/>
      <c r="JQW14" s="36"/>
      <c r="JQX14" s="37"/>
      <c r="JQY14" s="37"/>
      <c r="JQZ14" s="37"/>
      <c r="JRA14" s="38"/>
      <c r="JRB14" s="32"/>
      <c r="JRC14" s="33"/>
      <c r="JRD14" s="34"/>
      <c r="JRE14" s="35"/>
      <c r="JRF14" s="36"/>
      <c r="JRG14" s="37"/>
      <c r="JRH14" s="37"/>
      <c r="JRI14" s="37"/>
      <c r="JRJ14" s="38"/>
      <c r="JRK14" s="32"/>
      <c r="JRL14" s="33"/>
      <c r="JRM14" s="34"/>
      <c r="JRN14" s="35"/>
      <c r="JRO14" s="36"/>
      <c r="JRP14" s="37"/>
      <c r="JRQ14" s="37"/>
      <c r="JRR14" s="37"/>
      <c r="JRS14" s="38"/>
      <c r="JRT14" s="32"/>
      <c r="JRU14" s="33"/>
      <c r="JRV14" s="34"/>
      <c r="JRW14" s="35"/>
      <c r="JRX14" s="36"/>
      <c r="JRY14" s="37"/>
      <c r="JRZ14" s="37"/>
      <c r="JSA14" s="37"/>
      <c r="JSB14" s="38"/>
      <c r="JSC14" s="32"/>
      <c r="JSD14" s="33"/>
      <c r="JSE14" s="34"/>
      <c r="JSF14" s="35"/>
      <c r="JSG14" s="36"/>
      <c r="JSH14" s="37"/>
      <c r="JSI14" s="37"/>
      <c r="JSJ14" s="37"/>
      <c r="JSK14" s="38"/>
      <c r="JSL14" s="32"/>
      <c r="JSM14" s="33"/>
      <c r="JSN14" s="34"/>
      <c r="JSO14" s="35"/>
      <c r="JSP14" s="36"/>
      <c r="JSQ14" s="37"/>
      <c r="JSR14" s="37"/>
      <c r="JSS14" s="37"/>
      <c r="JST14" s="38"/>
      <c r="JSU14" s="32"/>
      <c r="JSV14" s="33"/>
      <c r="JSW14" s="34"/>
      <c r="JSX14" s="35"/>
      <c r="JSY14" s="36"/>
      <c r="JSZ14" s="37"/>
      <c r="JTA14" s="37"/>
      <c r="JTB14" s="37"/>
      <c r="JTC14" s="38"/>
      <c r="JTD14" s="32"/>
      <c r="JTE14" s="33"/>
      <c r="JTF14" s="34"/>
      <c r="JTG14" s="35"/>
      <c r="JTH14" s="36"/>
      <c r="JTI14" s="37"/>
      <c r="JTJ14" s="37"/>
      <c r="JTK14" s="37"/>
      <c r="JTL14" s="38"/>
      <c r="JTM14" s="32"/>
      <c r="JTN14" s="33"/>
      <c r="JTO14" s="34"/>
      <c r="JTP14" s="35"/>
      <c r="JTQ14" s="36"/>
      <c r="JTR14" s="37"/>
      <c r="JTS14" s="37"/>
      <c r="JTT14" s="37"/>
      <c r="JTU14" s="38"/>
      <c r="JTV14" s="32"/>
      <c r="JTW14" s="33"/>
      <c r="JTX14" s="34"/>
      <c r="JTY14" s="35"/>
      <c r="JTZ14" s="36"/>
      <c r="JUA14" s="37"/>
      <c r="JUB14" s="37"/>
      <c r="JUC14" s="37"/>
      <c r="JUD14" s="38"/>
      <c r="JUE14" s="32"/>
      <c r="JUF14" s="33"/>
      <c r="JUG14" s="34"/>
      <c r="JUH14" s="35"/>
      <c r="JUI14" s="36"/>
      <c r="JUJ14" s="37"/>
      <c r="JUK14" s="37"/>
      <c r="JUL14" s="37"/>
      <c r="JUM14" s="38"/>
      <c r="JUN14" s="32"/>
      <c r="JUO14" s="33"/>
      <c r="JUP14" s="34"/>
      <c r="JUQ14" s="35"/>
      <c r="JUR14" s="36"/>
      <c r="JUS14" s="37"/>
      <c r="JUT14" s="37"/>
      <c r="JUU14" s="37"/>
      <c r="JUV14" s="38"/>
      <c r="JUW14" s="32"/>
      <c r="JUX14" s="33"/>
      <c r="JUY14" s="34"/>
      <c r="JUZ14" s="35"/>
      <c r="JVA14" s="36"/>
      <c r="JVB14" s="37"/>
      <c r="JVC14" s="37"/>
      <c r="JVD14" s="37"/>
      <c r="JVE14" s="38"/>
      <c r="JVF14" s="32"/>
      <c r="JVG14" s="33"/>
      <c r="JVH14" s="34"/>
      <c r="JVI14" s="35"/>
      <c r="JVJ14" s="36"/>
      <c r="JVK14" s="37"/>
      <c r="JVL14" s="37"/>
      <c r="JVM14" s="37"/>
      <c r="JVN14" s="38"/>
      <c r="JVO14" s="32"/>
      <c r="JVP14" s="33"/>
      <c r="JVQ14" s="34"/>
      <c r="JVR14" s="35"/>
      <c r="JVS14" s="36"/>
      <c r="JVT14" s="37"/>
      <c r="JVU14" s="37"/>
      <c r="JVV14" s="37"/>
      <c r="JVW14" s="38"/>
      <c r="JVX14" s="32"/>
      <c r="JVY14" s="33"/>
      <c r="JVZ14" s="34"/>
      <c r="JWA14" s="35"/>
      <c r="JWB14" s="36"/>
      <c r="JWC14" s="37"/>
      <c r="JWD14" s="37"/>
      <c r="JWE14" s="37"/>
      <c r="JWF14" s="38"/>
      <c r="JWG14" s="32"/>
      <c r="JWH14" s="33"/>
      <c r="JWI14" s="34"/>
      <c r="JWJ14" s="35"/>
      <c r="JWK14" s="36"/>
      <c r="JWL14" s="37"/>
      <c r="JWM14" s="37"/>
      <c r="JWN14" s="37"/>
      <c r="JWO14" s="38"/>
      <c r="JWP14" s="32"/>
      <c r="JWQ14" s="33"/>
      <c r="JWR14" s="34"/>
      <c r="JWS14" s="35"/>
      <c r="JWT14" s="36"/>
      <c r="JWU14" s="37"/>
      <c r="JWV14" s="37"/>
      <c r="JWW14" s="37"/>
      <c r="JWX14" s="38"/>
      <c r="JWY14" s="32"/>
      <c r="JWZ14" s="33"/>
      <c r="JXA14" s="34"/>
      <c r="JXB14" s="35"/>
      <c r="JXC14" s="36"/>
      <c r="JXD14" s="37"/>
      <c r="JXE14" s="37"/>
      <c r="JXF14" s="37"/>
      <c r="JXG14" s="38"/>
      <c r="JXH14" s="32"/>
      <c r="JXI14" s="33"/>
      <c r="JXJ14" s="34"/>
      <c r="JXK14" s="35"/>
      <c r="JXL14" s="36"/>
      <c r="JXM14" s="37"/>
      <c r="JXN14" s="37"/>
      <c r="JXO14" s="37"/>
      <c r="JXP14" s="38"/>
      <c r="JXQ14" s="32"/>
      <c r="JXR14" s="33"/>
      <c r="JXS14" s="34"/>
      <c r="JXT14" s="35"/>
      <c r="JXU14" s="36"/>
      <c r="JXV14" s="37"/>
      <c r="JXW14" s="37"/>
      <c r="JXX14" s="37"/>
      <c r="JXY14" s="38"/>
      <c r="JXZ14" s="32"/>
      <c r="JYA14" s="33"/>
      <c r="JYB14" s="34"/>
      <c r="JYC14" s="35"/>
      <c r="JYD14" s="36"/>
      <c r="JYE14" s="37"/>
      <c r="JYF14" s="37"/>
      <c r="JYG14" s="37"/>
      <c r="JYH14" s="38"/>
      <c r="JYI14" s="32"/>
      <c r="JYJ14" s="33"/>
      <c r="JYK14" s="34"/>
      <c r="JYL14" s="35"/>
      <c r="JYM14" s="36"/>
      <c r="JYN14" s="37"/>
      <c r="JYO14" s="37"/>
      <c r="JYP14" s="37"/>
      <c r="JYQ14" s="38"/>
      <c r="JYR14" s="32"/>
      <c r="JYS14" s="33"/>
      <c r="JYT14" s="34"/>
      <c r="JYU14" s="35"/>
      <c r="JYV14" s="36"/>
      <c r="JYW14" s="37"/>
      <c r="JYX14" s="37"/>
      <c r="JYY14" s="37"/>
      <c r="JYZ14" s="38"/>
      <c r="JZA14" s="32"/>
      <c r="JZB14" s="33"/>
      <c r="JZC14" s="34"/>
      <c r="JZD14" s="35"/>
      <c r="JZE14" s="36"/>
      <c r="JZF14" s="37"/>
      <c r="JZG14" s="37"/>
      <c r="JZH14" s="37"/>
      <c r="JZI14" s="38"/>
      <c r="JZJ14" s="32"/>
      <c r="JZK14" s="33"/>
      <c r="JZL14" s="34"/>
      <c r="JZM14" s="35"/>
      <c r="JZN14" s="36"/>
      <c r="JZO14" s="37"/>
      <c r="JZP14" s="37"/>
      <c r="JZQ14" s="37"/>
      <c r="JZR14" s="38"/>
      <c r="JZS14" s="32"/>
      <c r="JZT14" s="33"/>
      <c r="JZU14" s="34"/>
      <c r="JZV14" s="35"/>
      <c r="JZW14" s="36"/>
      <c r="JZX14" s="37"/>
      <c r="JZY14" s="37"/>
      <c r="JZZ14" s="37"/>
      <c r="KAA14" s="38"/>
      <c r="KAB14" s="32"/>
      <c r="KAC14" s="33"/>
      <c r="KAD14" s="34"/>
      <c r="KAE14" s="35"/>
      <c r="KAF14" s="36"/>
      <c r="KAG14" s="37"/>
      <c r="KAH14" s="37"/>
      <c r="KAI14" s="37"/>
      <c r="KAJ14" s="38"/>
      <c r="KAK14" s="32"/>
      <c r="KAL14" s="33"/>
      <c r="KAM14" s="34"/>
      <c r="KAN14" s="35"/>
      <c r="KAO14" s="36"/>
      <c r="KAP14" s="37"/>
      <c r="KAQ14" s="37"/>
      <c r="KAR14" s="37"/>
      <c r="KAS14" s="38"/>
      <c r="KAT14" s="32"/>
      <c r="KAU14" s="33"/>
      <c r="KAV14" s="34"/>
      <c r="KAW14" s="35"/>
      <c r="KAX14" s="36"/>
      <c r="KAY14" s="37"/>
      <c r="KAZ14" s="37"/>
      <c r="KBA14" s="37"/>
      <c r="KBB14" s="38"/>
      <c r="KBC14" s="32"/>
      <c r="KBD14" s="33"/>
      <c r="KBE14" s="34"/>
      <c r="KBF14" s="35"/>
      <c r="KBG14" s="36"/>
      <c r="KBH14" s="37"/>
      <c r="KBI14" s="37"/>
      <c r="KBJ14" s="37"/>
      <c r="KBK14" s="38"/>
      <c r="KBL14" s="32"/>
      <c r="KBM14" s="33"/>
      <c r="KBN14" s="34"/>
      <c r="KBO14" s="35"/>
      <c r="KBP14" s="36"/>
      <c r="KBQ14" s="37"/>
      <c r="KBR14" s="37"/>
      <c r="KBS14" s="37"/>
      <c r="KBT14" s="38"/>
      <c r="KBU14" s="32"/>
      <c r="KBV14" s="33"/>
      <c r="KBW14" s="34"/>
      <c r="KBX14" s="35"/>
      <c r="KBY14" s="36"/>
      <c r="KBZ14" s="37"/>
      <c r="KCA14" s="37"/>
      <c r="KCB14" s="37"/>
      <c r="KCC14" s="38"/>
      <c r="KCD14" s="32"/>
      <c r="KCE14" s="33"/>
      <c r="KCF14" s="34"/>
      <c r="KCG14" s="35"/>
      <c r="KCH14" s="36"/>
      <c r="KCI14" s="37"/>
      <c r="KCJ14" s="37"/>
      <c r="KCK14" s="37"/>
      <c r="KCL14" s="38"/>
      <c r="KCM14" s="32"/>
      <c r="KCN14" s="33"/>
      <c r="KCO14" s="34"/>
      <c r="KCP14" s="35"/>
      <c r="KCQ14" s="36"/>
      <c r="KCR14" s="37"/>
      <c r="KCS14" s="37"/>
      <c r="KCT14" s="37"/>
      <c r="KCU14" s="38"/>
      <c r="KCV14" s="32"/>
      <c r="KCW14" s="33"/>
      <c r="KCX14" s="34"/>
      <c r="KCY14" s="35"/>
      <c r="KCZ14" s="36"/>
      <c r="KDA14" s="37"/>
      <c r="KDB14" s="37"/>
      <c r="KDC14" s="37"/>
      <c r="KDD14" s="38"/>
      <c r="KDE14" s="32"/>
      <c r="KDF14" s="33"/>
      <c r="KDG14" s="34"/>
      <c r="KDH14" s="35"/>
      <c r="KDI14" s="36"/>
      <c r="KDJ14" s="37"/>
      <c r="KDK14" s="37"/>
      <c r="KDL14" s="37"/>
      <c r="KDM14" s="38"/>
      <c r="KDN14" s="32"/>
      <c r="KDO14" s="33"/>
      <c r="KDP14" s="34"/>
      <c r="KDQ14" s="35"/>
      <c r="KDR14" s="36"/>
      <c r="KDS14" s="37"/>
      <c r="KDT14" s="37"/>
      <c r="KDU14" s="37"/>
      <c r="KDV14" s="38"/>
      <c r="KDW14" s="32"/>
      <c r="KDX14" s="33"/>
      <c r="KDY14" s="34"/>
      <c r="KDZ14" s="35"/>
      <c r="KEA14" s="36"/>
      <c r="KEB14" s="37"/>
      <c r="KEC14" s="37"/>
      <c r="KED14" s="37"/>
      <c r="KEE14" s="38"/>
      <c r="KEF14" s="32"/>
      <c r="KEG14" s="33"/>
      <c r="KEH14" s="34"/>
      <c r="KEI14" s="35"/>
      <c r="KEJ14" s="36"/>
      <c r="KEK14" s="37"/>
      <c r="KEL14" s="37"/>
      <c r="KEM14" s="37"/>
      <c r="KEN14" s="38"/>
      <c r="KEO14" s="32"/>
      <c r="KEP14" s="33"/>
      <c r="KEQ14" s="34"/>
      <c r="KER14" s="35"/>
      <c r="KES14" s="36"/>
      <c r="KET14" s="37"/>
      <c r="KEU14" s="37"/>
      <c r="KEV14" s="37"/>
      <c r="KEW14" s="38"/>
      <c r="KEX14" s="32"/>
      <c r="KEY14" s="33"/>
      <c r="KEZ14" s="34"/>
      <c r="KFA14" s="35"/>
      <c r="KFB14" s="36"/>
      <c r="KFC14" s="37"/>
      <c r="KFD14" s="37"/>
      <c r="KFE14" s="37"/>
      <c r="KFF14" s="38"/>
      <c r="KFG14" s="32"/>
      <c r="KFH14" s="33"/>
      <c r="KFI14" s="34"/>
      <c r="KFJ14" s="35"/>
      <c r="KFK14" s="36"/>
      <c r="KFL14" s="37"/>
      <c r="KFM14" s="37"/>
      <c r="KFN14" s="37"/>
      <c r="KFO14" s="38"/>
      <c r="KFP14" s="32"/>
      <c r="KFQ14" s="33"/>
      <c r="KFR14" s="34"/>
      <c r="KFS14" s="35"/>
      <c r="KFT14" s="36"/>
      <c r="KFU14" s="37"/>
      <c r="KFV14" s="37"/>
      <c r="KFW14" s="37"/>
      <c r="KFX14" s="38"/>
      <c r="KFY14" s="32"/>
      <c r="KFZ14" s="33"/>
      <c r="KGA14" s="34"/>
      <c r="KGB14" s="35"/>
      <c r="KGC14" s="36"/>
      <c r="KGD14" s="37"/>
      <c r="KGE14" s="37"/>
      <c r="KGF14" s="37"/>
      <c r="KGG14" s="38"/>
      <c r="KGH14" s="32"/>
      <c r="KGI14" s="33"/>
      <c r="KGJ14" s="34"/>
      <c r="KGK14" s="35"/>
      <c r="KGL14" s="36"/>
      <c r="KGM14" s="37"/>
      <c r="KGN14" s="37"/>
      <c r="KGO14" s="37"/>
      <c r="KGP14" s="38"/>
      <c r="KGQ14" s="32"/>
      <c r="KGR14" s="33"/>
      <c r="KGS14" s="34"/>
      <c r="KGT14" s="35"/>
      <c r="KGU14" s="36"/>
      <c r="KGV14" s="37"/>
      <c r="KGW14" s="37"/>
      <c r="KGX14" s="37"/>
      <c r="KGY14" s="38"/>
      <c r="KGZ14" s="32"/>
      <c r="KHA14" s="33"/>
      <c r="KHB14" s="34"/>
      <c r="KHC14" s="35"/>
      <c r="KHD14" s="36"/>
      <c r="KHE14" s="37"/>
      <c r="KHF14" s="37"/>
      <c r="KHG14" s="37"/>
      <c r="KHH14" s="38"/>
      <c r="KHI14" s="32"/>
      <c r="KHJ14" s="33"/>
      <c r="KHK14" s="34"/>
      <c r="KHL14" s="35"/>
      <c r="KHM14" s="36"/>
      <c r="KHN14" s="37"/>
      <c r="KHO14" s="37"/>
      <c r="KHP14" s="37"/>
      <c r="KHQ14" s="38"/>
      <c r="KHR14" s="32"/>
      <c r="KHS14" s="33"/>
      <c r="KHT14" s="34"/>
      <c r="KHU14" s="35"/>
      <c r="KHV14" s="36"/>
      <c r="KHW14" s="37"/>
      <c r="KHX14" s="37"/>
      <c r="KHY14" s="37"/>
      <c r="KHZ14" s="38"/>
      <c r="KIA14" s="32"/>
      <c r="KIB14" s="33"/>
      <c r="KIC14" s="34"/>
      <c r="KID14" s="35"/>
      <c r="KIE14" s="36"/>
      <c r="KIF14" s="37"/>
      <c r="KIG14" s="37"/>
      <c r="KIH14" s="37"/>
      <c r="KII14" s="38"/>
      <c r="KIJ14" s="32"/>
      <c r="KIK14" s="33"/>
      <c r="KIL14" s="34"/>
      <c r="KIM14" s="35"/>
      <c r="KIN14" s="36"/>
      <c r="KIO14" s="37"/>
      <c r="KIP14" s="37"/>
      <c r="KIQ14" s="37"/>
      <c r="KIR14" s="38"/>
      <c r="KIS14" s="32"/>
      <c r="KIT14" s="33"/>
      <c r="KIU14" s="34"/>
      <c r="KIV14" s="35"/>
      <c r="KIW14" s="36"/>
      <c r="KIX14" s="37"/>
      <c r="KIY14" s="37"/>
      <c r="KIZ14" s="37"/>
      <c r="KJA14" s="38"/>
      <c r="KJB14" s="32"/>
      <c r="KJC14" s="33"/>
      <c r="KJD14" s="34"/>
      <c r="KJE14" s="35"/>
      <c r="KJF14" s="36"/>
      <c r="KJG14" s="37"/>
      <c r="KJH14" s="37"/>
      <c r="KJI14" s="37"/>
      <c r="KJJ14" s="38"/>
      <c r="KJK14" s="32"/>
      <c r="KJL14" s="33"/>
      <c r="KJM14" s="34"/>
      <c r="KJN14" s="35"/>
      <c r="KJO14" s="36"/>
      <c r="KJP14" s="37"/>
      <c r="KJQ14" s="37"/>
      <c r="KJR14" s="37"/>
      <c r="KJS14" s="38"/>
      <c r="KJT14" s="32"/>
      <c r="KJU14" s="33"/>
      <c r="KJV14" s="34"/>
      <c r="KJW14" s="35"/>
      <c r="KJX14" s="36"/>
      <c r="KJY14" s="37"/>
      <c r="KJZ14" s="37"/>
      <c r="KKA14" s="37"/>
      <c r="KKB14" s="38"/>
      <c r="KKC14" s="32"/>
      <c r="KKD14" s="33"/>
      <c r="KKE14" s="34"/>
      <c r="KKF14" s="35"/>
      <c r="KKG14" s="36"/>
      <c r="KKH14" s="37"/>
      <c r="KKI14" s="37"/>
      <c r="KKJ14" s="37"/>
      <c r="KKK14" s="38"/>
      <c r="KKL14" s="32"/>
      <c r="KKM14" s="33"/>
      <c r="KKN14" s="34"/>
      <c r="KKO14" s="35"/>
      <c r="KKP14" s="36"/>
      <c r="KKQ14" s="37"/>
      <c r="KKR14" s="37"/>
      <c r="KKS14" s="37"/>
      <c r="KKT14" s="38"/>
      <c r="KKU14" s="32"/>
      <c r="KKV14" s="33"/>
      <c r="KKW14" s="34"/>
      <c r="KKX14" s="35"/>
      <c r="KKY14" s="36"/>
      <c r="KKZ14" s="37"/>
      <c r="KLA14" s="37"/>
      <c r="KLB14" s="37"/>
      <c r="KLC14" s="38"/>
      <c r="KLD14" s="32"/>
      <c r="KLE14" s="33"/>
      <c r="KLF14" s="34"/>
      <c r="KLG14" s="35"/>
      <c r="KLH14" s="36"/>
      <c r="KLI14" s="37"/>
      <c r="KLJ14" s="37"/>
      <c r="KLK14" s="37"/>
      <c r="KLL14" s="38"/>
      <c r="KLM14" s="32"/>
      <c r="KLN14" s="33"/>
      <c r="KLO14" s="34"/>
      <c r="KLP14" s="35"/>
      <c r="KLQ14" s="36"/>
      <c r="KLR14" s="37"/>
      <c r="KLS14" s="37"/>
      <c r="KLT14" s="37"/>
      <c r="KLU14" s="38"/>
      <c r="KLV14" s="32"/>
      <c r="KLW14" s="33"/>
      <c r="KLX14" s="34"/>
      <c r="KLY14" s="35"/>
      <c r="KLZ14" s="36"/>
      <c r="KMA14" s="37"/>
      <c r="KMB14" s="37"/>
      <c r="KMC14" s="37"/>
      <c r="KMD14" s="38"/>
      <c r="KME14" s="32"/>
      <c r="KMF14" s="33"/>
      <c r="KMG14" s="34"/>
      <c r="KMH14" s="35"/>
      <c r="KMI14" s="36"/>
      <c r="KMJ14" s="37"/>
      <c r="KMK14" s="37"/>
      <c r="KML14" s="37"/>
      <c r="KMM14" s="38"/>
      <c r="KMN14" s="32"/>
      <c r="KMO14" s="33"/>
      <c r="KMP14" s="34"/>
      <c r="KMQ14" s="35"/>
      <c r="KMR14" s="36"/>
      <c r="KMS14" s="37"/>
      <c r="KMT14" s="37"/>
      <c r="KMU14" s="37"/>
      <c r="KMV14" s="38"/>
      <c r="KMW14" s="32"/>
      <c r="KMX14" s="33"/>
      <c r="KMY14" s="34"/>
      <c r="KMZ14" s="35"/>
      <c r="KNA14" s="36"/>
      <c r="KNB14" s="37"/>
      <c r="KNC14" s="37"/>
      <c r="KND14" s="37"/>
      <c r="KNE14" s="38"/>
      <c r="KNF14" s="32"/>
      <c r="KNG14" s="33"/>
      <c r="KNH14" s="34"/>
      <c r="KNI14" s="35"/>
      <c r="KNJ14" s="36"/>
      <c r="KNK14" s="37"/>
      <c r="KNL14" s="37"/>
      <c r="KNM14" s="37"/>
      <c r="KNN14" s="38"/>
      <c r="KNO14" s="32"/>
      <c r="KNP14" s="33"/>
      <c r="KNQ14" s="34"/>
      <c r="KNR14" s="35"/>
      <c r="KNS14" s="36"/>
      <c r="KNT14" s="37"/>
      <c r="KNU14" s="37"/>
      <c r="KNV14" s="37"/>
      <c r="KNW14" s="38"/>
      <c r="KNX14" s="32"/>
      <c r="KNY14" s="33"/>
      <c r="KNZ14" s="34"/>
      <c r="KOA14" s="35"/>
      <c r="KOB14" s="36"/>
      <c r="KOC14" s="37"/>
      <c r="KOD14" s="37"/>
      <c r="KOE14" s="37"/>
      <c r="KOF14" s="38"/>
      <c r="KOG14" s="32"/>
      <c r="KOH14" s="33"/>
      <c r="KOI14" s="34"/>
      <c r="KOJ14" s="35"/>
      <c r="KOK14" s="36"/>
      <c r="KOL14" s="37"/>
      <c r="KOM14" s="37"/>
      <c r="KON14" s="37"/>
      <c r="KOO14" s="38"/>
      <c r="KOP14" s="32"/>
      <c r="KOQ14" s="33"/>
      <c r="KOR14" s="34"/>
      <c r="KOS14" s="35"/>
      <c r="KOT14" s="36"/>
      <c r="KOU14" s="37"/>
      <c r="KOV14" s="37"/>
      <c r="KOW14" s="37"/>
      <c r="KOX14" s="38"/>
      <c r="KOY14" s="32"/>
      <c r="KOZ14" s="33"/>
      <c r="KPA14" s="34"/>
      <c r="KPB14" s="35"/>
      <c r="KPC14" s="36"/>
      <c r="KPD14" s="37"/>
      <c r="KPE14" s="37"/>
      <c r="KPF14" s="37"/>
      <c r="KPG14" s="38"/>
      <c r="KPH14" s="32"/>
      <c r="KPI14" s="33"/>
      <c r="KPJ14" s="34"/>
      <c r="KPK14" s="35"/>
      <c r="KPL14" s="36"/>
      <c r="KPM14" s="37"/>
      <c r="KPN14" s="37"/>
      <c r="KPO14" s="37"/>
      <c r="KPP14" s="38"/>
      <c r="KPQ14" s="32"/>
      <c r="KPR14" s="33"/>
      <c r="KPS14" s="34"/>
      <c r="KPT14" s="35"/>
      <c r="KPU14" s="36"/>
      <c r="KPV14" s="37"/>
      <c r="KPW14" s="37"/>
      <c r="KPX14" s="37"/>
      <c r="KPY14" s="38"/>
      <c r="KPZ14" s="32"/>
      <c r="KQA14" s="33"/>
      <c r="KQB14" s="34"/>
      <c r="KQC14" s="35"/>
      <c r="KQD14" s="36"/>
      <c r="KQE14" s="37"/>
      <c r="KQF14" s="37"/>
      <c r="KQG14" s="37"/>
      <c r="KQH14" s="38"/>
      <c r="KQI14" s="32"/>
      <c r="KQJ14" s="33"/>
      <c r="KQK14" s="34"/>
      <c r="KQL14" s="35"/>
      <c r="KQM14" s="36"/>
      <c r="KQN14" s="37"/>
      <c r="KQO14" s="37"/>
      <c r="KQP14" s="37"/>
      <c r="KQQ14" s="38"/>
      <c r="KQR14" s="32"/>
      <c r="KQS14" s="33"/>
      <c r="KQT14" s="34"/>
      <c r="KQU14" s="35"/>
      <c r="KQV14" s="36"/>
      <c r="KQW14" s="37"/>
      <c r="KQX14" s="37"/>
      <c r="KQY14" s="37"/>
      <c r="KQZ14" s="38"/>
      <c r="KRA14" s="32"/>
      <c r="KRB14" s="33"/>
      <c r="KRC14" s="34"/>
      <c r="KRD14" s="35"/>
      <c r="KRE14" s="36"/>
      <c r="KRF14" s="37"/>
      <c r="KRG14" s="37"/>
      <c r="KRH14" s="37"/>
      <c r="KRI14" s="38"/>
      <c r="KRJ14" s="32"/>
      <c r="KRK14" s="33"/>
      <c r="KRL14" s="34"/>
      <c r="KRM14" s="35"/>
      <c r="KRN14" s="36"/>
      <c r="KRO14" s="37"/>
      <c r="KRP14" s="37"/>
      <c r="KRQ14" s="37"/>
      <c r="KRR14" s="38"/>
      <c r="KRS14" s="32"/>
      <c r="KRT14" s="33"/>
      <c r="KRU14" s="34"/>
      <c r="KRV14" s="35"/>
      <c r="KRW14" s="36"/>
      <c r="KRX14" s="37"/>
      <c r="KRY14" s="37"/>
      <c r="KRZ14" s="37"/>
      <c r="KSA14" s="38"/>
      <c r="KSB14" s="32"/>
      <c r="KSC14" s="33"/>
      <c r="KSD14" s="34"/>
      <c r="KSE14" s="35"/>
      <c r="KSF14" s="36"/>
      <c r="KSG14" s="37"/>
      <c r="KSH14" s="37"/>
      <c r="KSI14" s="37"/>
      <c r="KSJ14" s="38"/>
      <c r="KSK14" s="32"/>
      <c r="KSL14" s="33"/>
      <c r="KSM14" s="34"/>
      <c r="KSN14" s="35"/>
      <c r="KSO14" s="36"/>
      <c r="KSP14" s="37"/>
      <c r="KSQ14" s="37"/>
      <c r="KSR14" s="37"/>
      <c r="KSS14" s="38"/>
      <c r="KST14" s="32"/>
      <c r="KSU14" s="33"/>
      <c r="KSV14" s="34"/>
      <c r="KSW14" s="35"/>
      <c r="KSX14" s="36"/>
      <c r="KSY14" s="37"/>
      <c r="KSZ14" s="37"/>
      <c r="KTA14" s="37"/>
      <c r="KTB14" s="38"/>
      <c r="KTC14" s="32"/>
      <c r="KTD14" s="33"/>
      <c r="KTE14" s="34"/>
      <c r="KTF14" s="35"/>
      <c r="KTG14" s="36"/>
      <c r="KTH14" s="37"/>
      <c r="KTI14" s="37"/>
      <c r="KTJ14" s="37"/>
      <c r="KTK14" s="38"/>
      <c r="KTL14" s="32"/>
      <c r="KTM14" s="33"/>
      <c r="KTN14" s="34"/>
      <c r="KTO14" s="35"/>
      <c r="KTP14" s="36"/>
      <c r="KTQ14" s="37"/>
      <c r="KTR14" s="37"/>
      <c r="KTS14" s="37"/>
      <c r="KTT14" s="38"/>
      <c r="KTU14" s="32"/>
      <c r="KTV14" s="33"/>
      <c r="KTW14" s="34"/>
      <c r="KTX14" s="35"/>
      <c r="KTY14" s="36"/>
      <c r="KTZ14" s="37"/>
      <c r="KUA14" s="37"/>
      <c r="KUB14" s="37"/>
      <c r="KUC14" s="38"/>
      <c r="KUD14" s="32"/>
      <c r="KUE14" s="33"/>
      <c r="KUF14" s="34"/>
      <c r="KUG14" s="35"/>
      <c r="KUH14" s="36"/>
      <c r="KUI14" s="37"/>
      <c r="KUJ14" s="37"/>
      <c r="KUK14" s="37"/>
      <c r="KUL14" s="38"/>
      <c r="KUM14" s="32"/>
      <c r="KUN14" s="33"/>
      <c r="KUO14" s="34"/>
      <c r="KUP14" s="35"/>
      <c r="KUQ14" s="36"/>
      <c r="KUR14" s="37"/>
      <c r="KUS14" s="37"/>
      <c r="KUT14" s="37"/>
      <c r="KUU14" s="38"/>
      <c r="KUV14" s="32"/>
      <c r="KUW14" s="33"/>
      <c r="KUX14" s="34"/>
      <c r="KUY14" s="35"/>
      <c r="KUZ14" s="36"/>
      <c r="KVA14" s="37"/>
      <c r="KVB14" s="37"/>
      <c r="KVC14" s="37"/>
      <c r="KVD14" s="38"/>
      <c r="KVE14" s="32"/>
      <c r="KVF14" s="33"/>
      <c r="KVG14" s="34"/>
      <c r="KVH14" s="35"/>
      <c r="KVI14" s="36"/>
      <c r="KVJ14" s="37"/>
      <c r="KVK14" s="37"/>
      <c r="KVL14" s="37"/>
      <c r="KVM14" s="38"/>
      <c r="KVN14" s="32"/>
      <c r="KVO14" s="33"/>
      <c r="KVP14" s="34"/>
      <c r="KVQ14" s="35"/>
      <c r="KVR14" s="36"/>
      <c r="KVS14" s="37"/>
      <c r="KVT14" s="37"/>
      <c r="KVU14" s="37"/>
      <c r="KVV14" s="38"/>
      <c r="KVW14" s="32"/>
      <c r="KVX14" s="33"/>
      <c r="KVY14" s="34"/>
      <c r="KVZ14" s="35"/>
      <c r="KWA14" s="36"/>
      <c r="KWB14" s="37"/>
      <c r="KWC14" s="37"/>
      <c r="KWD14" s="37"/>
      <c r="KWE14" s="38"/>
      <c r="KWF14" s="32"/>
      <c r="KWG14" s="33"/>
      <c r="KWH14" s="34"/>
      <c r="KWI14" s="35"/>
      <c r="KWJ14" s="36"/>
      <c r="KWK14" s="37"/>
      <c r="KWL14" s="37"/>
      <c r="KWM14" s="37"/>
      <c r="KWN14" s="38"/>
      <c r="KWO14" s="32"/>
      <c r="KWP14" s="33"/>
      <c r="KWQ14" s="34"/>
      <c r="KWR14" s="35"/>
      <c r="KWS14" s="36"/>
      <c r="KWT14" s="37"/>
      <c r="KWU14" s="37"/>
      <c r="KWV14" s="37"/>
      <c r="KWW14" s="38"/>
      <c r="KWX14" s="32"/>
      <c r="KWY14" s="33"/>
      <c r="KWZ14" s="34"/>
      <c r="KXA14" s="35"/>
      <c r="KXB14" s="36"/>
      <c r="KXC14" s="37"/>
      <c r="KXD14" s="37"/>
      <c r="KXE14" s="37"/>
      <c r="KXF14" s="38"/>
      <c r="KXG14" s="32"/>
      <c r="KXH14" s="33"/>
      <c r="KXI14" s="34"/>
      <c r="KXJ14" s="35"/>
      <c r="KXK14" s="36"/>
      <c r="KXL14" s="37"/>
      <c r="KXM14" s="37"/>
      <c r="KXN14" s="37"/>
      <c r="KXO14" s="38"/>
      <c r="KXP14" s="32"/>
      <c r="KXQ14" s="33"/>
      <c r="KXR14" s="34"/>
      <c r="KXS14" s="35"/>
      <c r="KXT14" s="36"/>
      <c r="KXU14" s="37"/>
      <c r="KXV14" s="37"/>
      <c r="KXW14" s="37"/>
      <c r="KXX14" s="38"/>
      <c r="KXY14" s="32"/>
      <c r="KXZ14" s="33"/>
      <c r="KYA14" s="34"/>
      <c r="KYB14" s="35"/>
      <c r="KYC14" s="36"/>
      <c r="KYD14" s="37"/>
      <c r="KYE14" s="37"/>
      <c r="KYF14" s="37"/>
      <c r="KYG14" s="38"/>
      <c r="KYH14" s="32"/>
      <c r="KYI14" s="33"/>
      <c r="KYJ14" s="34"/>
      <c r="KYK14" s="35"/>
      <c r="KYL14" s="36"/>
      <c r="KYM14" s="37"/>
      <c r="KYN14" s="37"/>
      <c r="KYO14" s="37"/>
      <c r="KYP14" s="38"/>
      <c r="KYQ14" s="32"/>
      <c r="KYR14" s="33"/>
      <c r="KYS14" s="34"/>
      <c r="KYT14" s="35"/>
      <c r="KYU14" s="36"/>
      <c r="KYV14" s="37"/>
      <c r="KYW14" s="37"/>
      <c r="KYX14" s="37"/>
      <c r="KYY14" s="38"/>
      <c r="KYZ14" s="32"/>
      <c r="KZA14" s="33"/>
      <c r="KZB14" s="34"/>
      <c r="KZC14" s="35"/>
      <c r="KZD14" s="36"/>
      <c r="KZE14" s="37"/>
      <c r="KZF14" s="37"/>
      <c r="KZG14" s="37"/>
      <c r="KZH14" s="38"/>
      <c r="KZI14" s="32"/>
      <c r="KZJ14" s="33"/>
      <c r="KZK14" s="34"/>
      <c r="KZL14" s="35"/>
      <c r="KZM14" s="36"/>
      <c r="KZN14" s="37"/>
      <c r="KZO14" s="37"/>
      <c r="KZP14" s="37"/>
      <c r="KZQ14" s="38"/>
      <c r="KZR14" s="32"/>
      <c r="KZS14" s="33"/>
      <c r="KZT14" s="34"/>
      <c r="KZU14" s="35"/>
      <c r="KZV14" s="36"/>
      <c r="KZW14" s="37"/>
      <c r="KZX14" s="37"/>
      <c r="KZY14" s="37"/>
      <c r="KZZ14" s="38"/>
      <c r="LAA14" s="32"/>
      <c r="LAB14" s="33"/>
      <c r="LAC14" s="34"/>
      <c r="LAD14" s="35"/>
      <c r="LAE14" s="36"/>
      <c r="LAF14" s="37"/>
      <c r="LAG14" s="37"/>
      <c r="LAH14" s="37"/>
      <c r="LAI14" s="38"/>
      <c r="LAJ14" s="32"/>
      <c r="LAK14" s="33"/>
      <c r="LAL14" s="34"/>
      <c r="LAM14" s="35"/>
      <c r="LAN14" s="36"/>
      <c r="LAO14" s="37"/>
      <c r="LAP14" s="37"/>
      <c r="LAQ14" s="37"/>
      <c r="LAR14" s="38"/>
      <c r="LAS14" s="32"/>
      <c r="LAT14" s="33"/>
      <c r="LAU14" s="34"/>
      <c r="LAV14" s="35"/>
      <c r="LAW14" s="36"/>
      <c r="LAX14" s="37"/>
      <c r="LAY14" s="37"/>
      <c r="LAZ14" s="37"/>
      <c r="LBA14" s="38"/>
      <c r="LBB14" s="32"/>
      <c r="LBC14" s="33"/>
      <c r="LBD14" s="34"/>
      <c r="LBE14" s="35"/>
      <c r="LBF14" s="36"/>
      <c r="LBG14" s="37"/>
      <c r="LBH14" s="37"/>
      <c r="LBI14" s="37"/>
      <c r="LBJ14" s="38"/>
      <c r="LBK14" s="32"/>
      <c r="LBL14" s="33"/>
      <c r="LBM14" s="34"/>
      <c r="LBN14" s="35"/>
      <c r="LBO14" s="36"/>
      <c r="LBP14" s="37"/>
      <c r="LBQ14" s="37"/>
      <c r="LBR14" s="37"/>
      <c r="LBS14" s="38"/>
      <c r="LBT14" s="32"/>
      <c r="LBU14" s="33"/>
      <c r="LBV14" s="34"/>
      <c r="LBW14" s="35"/>
      <c r="LBX14" s="36"/>
      <c r="LBY14" s="37"/>
      <c r="LBZ14" s="37"/>
      <c r="LCA14" s="37"/>
      <c r="LCB14" s="38"/>
      <c r="LCC14" s="32"/>
      <c r="LCD14" s="33"/>
      <c r="LCE14" s="34"/>
      <c r="LCF14" s="35"/>
      <c r="LCG14" s="36"/>
      <c r="LCH14" s="37"/>
      <c r="LCI14" s="37"/>
      <c r="LCJ14" s="37"/>
      <c r="LCK14" s="38"/>
      <c r="LCL14" s="32"/>
      <c r="LCM14" s="33"/>
      <c r="LCN14" s="34"/>
      <c r="LCO14" s="35"/>
      <c r="LCP14" s="36"/>
      <c r="LCQ14" s="37"/>
      <c r="LCR14" s="37"/>
      <c r="LCS14" s="37"/>
      <c r="LCT14" s="38"/>
      <c r="LCU14" s="32"/>
      <c r="LCV14" s="33"/>
      <c r="LCW14" s="34"/>
      <c r="LCX14" s="35"/>
      <c r="LCY14" s="36"/>
      <c r="LCZ14" s="37"/>
      <c r="LDA14" s="37"/>
      <c r="LDB14" s="37"/>
      <c r="LDC14" s="38"/>
      <c r="LDD14" s="32"/>
      <c r="LDE14" s="33"/>
      <c r="LDF14" s="34"/>
      <c r="LDG14" s="35"/>
      <c r="LDH14" s="36"/>
      <c r="LDI14" s="37"/>
      <c r="LDJ14" s="37"/>
      <c r="LDK14" s="37"/>
      <c r="LDL14" s="38"/>
      <c r="LDM14" s="32"/>
      <c r="LDN14" s="33"/>
      <c r="LDO14" s="34"/>
      <c r="LDP14" s="35"/>
      <c r="LDQ14" s="36"/>
      <c r="LDR14" s="37"/>
      <c r="LDS14" s="37"/>
      <c r="LDT14" s="37"/>
      <c r="LDU14" s="38"/>
      <c r="LDV14" s="32"/>
      <c r="LDW14" s="33"/>
      <c r="LDX14" s="34"/>
      <c r="LDY14" s="35"/>
      <c r="LDZ14" s="36"/>
      <c r="LEA14" s="37"/>
      <c r="LEB14" s="37"/>
      <c r="LEC14" s="37"/>
      <c r="LED14" s="38"/>
      <c r="LEE14" s="32"/>
      <c r="LEF14" s="33"/>
      <c r="LEG14" s="34"/>
      <c r="LEH14" s="35"/>
      <c r="LEI14" s="36"/>
      <c r="LEJ14" s="37"/>
      <c r="LEK14" s="37"/>
      <c r="LEL14" s="37"/>
      <c r="LEM14" s="38"/>
      <c r="LEN14" s="32"/>
      <c r="LEO14" s="33"/>
      <c r="LEP14" s="34"/>
      <c r="LEQ14" s="35"/>
      <c r="LER14" s="36"/>
      <c r="LES14" s="37"/>
      <c r="LET14" s="37"/>
      <c r="LEU14" s="37"/>
      <c r="LEV14" s="38"/>
      <c r="LEW14" s="32"/>
      <c r="LEX14" s="33"/>
      <c r="LEY14" s="34"/>
      <c r="LEZ14" s="35"/>
      <c r="LFA14" s="36"/>
      <c r="LFB14" s="37"/>
      <c r="LFC14" s="37"/>
      <c r="LFD14" s="37"/>
      <c r="LFE14" s="38"/>
      <c r="LFF14" s="32"/>
      <c r="LFG14" s="33"/>
      <c r="LFH14" s="34"/>
      <c r="LFI14" s="35"/>
      <c r="LFJ14" s="36"/>
      <c r="LFK14" s="37"/>
      <c r="LFL14" s="37"/>
      <c r="LFM14" s="37"/>
      <c r="LFN14" s="38"/>
      <c r="LFO14" s="32"/>
      <c r="LFP14" s="33"/>
      <c r="LFQ14" s="34"/>
      <c r="LFR14" s="35"/>
      <c r="LFS14" s="36"/>
      <c r="LFT14" s="37"/>
      <c r="LFU14" s="37"/>
      <c r="LFV14" s="37"/>
      <c r="LFW14" s="38"/>
      <c r="LFX14" s="32"/>
      <c r="LFY14" s="33"/>
      <c r="LFZ14" s="34"/>
      <c r="LGA14" s="35"/>
      <c r="LGB14" s="36"/>
      <c r="LGC14" s="37"/>
      <c r="LGD14" s="37"/>
      <c r="LGE14" s="37"/>
      <c r="LGF14" s="38"/>
      <c r="LGG14" s="32"/>
      <c r="LGH14" s="33"/>
      <c r="LGI14" s="34"/>
      <c r="LGJ14" s="35"/>
      <c r="LGK14" s="36"/>
      <c r="LGL14" s="37"/>
      <c r="LGM14" s="37"/>
      <c r="LGN14" s="37"/>
      <c r="LGO14" s="38"/>
      <c r="LGP14" s="32"/>
      <c r="LGQ14" s="33"/>
      <c r="LGR14" s="34"/>
      <c r="LGS14" s="35"/>
      <c r="LGT14" s="36"/>
      <c r="LGU14" s="37"/>
      <c r="LGV14" s="37"/>
      <c r="LGW14" s="37"/>
      <c r="LGX14" s="38"/>
      <c r="LGY14" s="32"/>
      <c r="LGZ14" s="33"/>
      <c r="LHA14" s="34"/>
      <c r="LHB14" s="35"/>
      <c r="LHC14" s="36"/>
      <c r="LHD14" s="37"/>
      <c r="LHE14" s="37"/>
      <c r="LHF14" s="37"/>
      <c r="LHG14" s="38"/>
      <c r="LHH14" s="32"/>
      <c r="LHI14" s="33"/>
      <c r="LHJ14" s="34"/>
      <c r="LHK14" s="35"/>
      <c r="LHL14" s="36"/>
      <c r="LHM14" s="37"/>
      <c r="LHN14" s="37"/>
      <c r="LHO14" s="37"/>
      <c r="LHP14" s="38"/>
      <c r="LHQ14" s="32"/>
      <c r="LHR14" s="33"/>
      <c r="LHS14" s="34"/>
      <c r="LHT14" s="35"/>
      <c r="LHU14" s="36"/>
      <c r="LHV14" s="37"/>
      <c r="LHW14" s="37"/>
      <c r="LHX14" s="37"/>
      <c r="LHY14" s="38"/>
      <c r="LHZ14" s="32"/>
      <c r="LIA14" s="33"/>
      <c r="LIB14" s="34"/>
      <c r="LIC14" s="35"/>
      <c r="LID14" s="36"/>
      <c r="LIE14" s="37"/>
      <c r="LIF14" s="37"/>
      <c r="LIG14" s="37"/>
      <c r="LIH14" s="38"/>
      <c r="LII14" s="32"/>
      <c r="LIJ14" s="33"/>
      <c r="LIK14" s="34"/>
      <c r="LIL14" s="35"/>
      <c r="LIM14" s="36"/>
      <c r="LIN14" s="37"/>
      <c r="LIO14" s="37"/>
      <c r="LIP14" s="37"/>
      <c r="LIQ14" s="38"/>
      <c r="LIR14" s="32"/>
      <c r="LIS14" s="33"/>
      <c r="LIT14" s="34"/>
      <c r="LIU14" s="35"/>
      <c r="LIV14" s="36"/>
      <c r="LIW14" s="37"/>
      <c r="LIX14" s="37"/>
      <c r="LIY14" s="37"/>
      <c r="LIZ14" s="38"/>
      <c r="LJA14" s="32"/>
      <c r="LJB14" s="33"/>
      <c r="LJC14" s="34"/>
      <c r="LJD14" s="35"/>
      <c r="LJE14" s="36"/>
      <c r="LJF14" s="37"/>
      <c r="LJG14" s="37"/>
      <c r="LJH14" s="37"/>
      <c r="LJI14" s="38"/>
      <c r="LJJ14" s="32"/>
      <c r="LJK14" s="33"/>
      <c r="LJL14" s="34"/>
      <c r="LJM14" s="35"/>
      <c r="LJN14" s="36"/>
      <c r="LJO14" s="37"/>
      <c r="LJP14" s="37"/>
      <c r="LJQ14" s="37"/>
      <c r="LJR14" s="38"/>
      <c r="LJS14" s="32"/>
      <c r="LJT14" s="33"/>
      <c r="LJU14" s="34"/>
      <c r="LJV14" s="35"/>
      <c r="LJW14" s="36"/>
      <c r="LJX14" s="37"/>
      <c r="LJY14" s="37"/>
      <c r="LJZ14" s="37"/>
      <c r="LKA14" s="38"/>
      <c r="LKB14" s="32"/>
      <c r="LKC14" s="33"/>
      <c r="LKD14" s="34"/>
      <c r="LKE14" s="35"/>
      <c r="LKF14" s="36"/>
      <c r="LKG14" s="37"/>
      <c r="LKH14" s="37"/>
      <c r="LKI14" s="37"/>
      <c r="LKJ14" s="38"/>
      <c r="LKK14" s="32"/>
      <c r="LKL14" s="33"/>
      <c r="LKM14" s="34"/>
      <c r="LKN14" s="35"/>
      <c r="LKO14" s="36"/>
      <c r="LKP14" s="37"/>
      <c r="LKQ14" s="37"/>
      <c r="LKR14" s="37"/>
      <c r="LKS14" s="38"/>
      <c r="LKT14" s="32"/>
      <c r="LKU14" s="33"/>
      <c r="LKV14" s="34"/>
      <c r="LKW14" s="35"/>
      <c r="LKX14" s="36"/>
      <c r="LKY14" s="37"/>
      <c r="LKZ14" s="37"/>
      <c r="LLA14" s="37"/>
      <c r="LLB14" s="38"/>
      <c r="LLC14" s="32"/>
      <c r="LLD14" s="33"/>
      <c r="LLE14" s="34"/>
      <c r="LLF14" s="35"/>
      <c r="LLG14" s="36"/>
      <c r="LLH14" s="37"/>
      <c r="LLI14" s="37"/>
      <c r="LLJ14" s="37"/>
      <c r="LLK14" s="38"/>
      <c r="LLL14" s="32"/>
      <c r="LLM14" s="33"/>
      <c r="LLN14" s="34"/>
      <c r="LLO14" s="35"/>
      <c r="LLP14" s="36"/>
      <c r="LLQ14" s="37"/>
      <c r="LLR14" s="37"/>
      <c r="LLS14" s="37"/>
      <c r="LLT14" s="38"/>
      <c r="LLU14" s="32"/>
      <c r="LLV14" s="33"/>
      <c r="LLW14" s="34"/>
      <c r="LLX14" s="35"/>
      <c r="LLY14" s="36"/>
      <c r="LLZ14" s="37"/>
      <c r="LMA14" s="37"/>
      <c r="LMB14" s="37"/>
      <c r="LMC14" s="38"/>
      <c r="LMD14" s="32"/>
      <c r="LME14" s="33"/>
      <c r="LMF14" s="34"/>
      <c r="LMG14" s="35"/>
      <c r="LMH14" s="36"/>
      <c r="LMI14" s="37"/>
      <c r="LMJ14" s="37"/>
      <c r="LMK14" s="37"/>
      <c r="LML14" s="38"/>
      <c r="LMM14" s="32"/>
      <c r="LMN14" s="33"/>
      <c r="LMO14" s="34"/>
      <c r="LMP14" s="35"/>
      <c r="LMQ14" s="36"/>
      <c r="LMR14" s="37"/>
      <c r="LMS14" s="37"/>
      <c r="LMT14" s="37"/>
      <c r="LMU14" s="38"/>
      <c r="LMV14" s="32"/>
      <c r="LMW14" s="33"/>
      <c r="LMX14" s="34"/>
      <c r="LMY14" s="35"/>
      <c r="LMZ14" s="36"/>
      <c r="LNA14" s="37"/>
      <c r="LNB14" s="37"/>
      <c r="LNC14" s="37"/>
      <c r="LND14" s="38"/>
      <c r="LNE14" s="32"/>
      <c r="LNF14" s="33"/>
      <c r="LNG14" s="34"/>
      <c r="LNH14" s="35"/>
      <c r="LNI14" s="36"/>
      <c r="LNJ14" s="37"/>
      <c r="LNK14" s="37"/>
      <c r="LNL14" s="37"/>
      <c r="LNM14" s="38"/>
      <c r="LNN14" s="32"/>
      <c r="LNO14" s="33"/>
      <c r="LNP14" s="34"/>
      <c r="LNQ14" s="35"/>
      <c r="LNR14" s="36"/>
      <c r="LNS14" s="37"/>
      <c r="LNT14" s="37"/>
      <c r="LNU14" s="37"/>
      <c r="LNV14" s="38"/>
      <c r="LNW14" s="32"/>
      <c r="LNX14" s="33"/>
      <c r="LNY14" s="34"/>
      <c r="LNZ14" s="35"/>
      <c r="LOA14" s="36"/>
      <c r="LOB14" s="37"/>
      <c r="LOC14" s="37"/>
      <c r="LOD14" s="37"/>
      <c r="LOE14" s="38"/>
      <c r="LOF14" s="32"/>
      <c r="LOG14" s="33"/>
      <c r="LOH14" s="34"/>
      <c r="LOI14" s="35"/>
      <c r="LOJ14" s="36"/>
      <c r="LOK14" s="37"/>
      <c r="LOL14" s="37"/>
      <c r="LOM14" s="37"/>
      <c r="LON14" s="38"/>
      <c r="LOO14" s="32"/>
      <c r="LOP14" s="33"/>
      <c r="LOQ14" s="34"/>
      <c r="LOR14" s="35"/>
      <c r="LOS14" s="36"/>
      <c r="LOT14" s="37"/>
      <c r="LOU14" s="37"/>
      <c r="LOV14" s="37"/>
      <c r="LOW14" s="38"/>
      <c r="LOX14" s="32"/>
      <c r="LOY14" s="33"/>
      <c r="LOZ14" s="34"/>
      <c r="LPA14" s="35"/>
      <c r="LPB14" s="36"/>
      <c r="LPC14" s="37"/>
      <c r="LPD14" s="37"/>
      <c r="LPE14" s="37"/>
      <c r="LPF14" s="38"/>
      <c r="LPG14" s="32"/>
      <c r="LPH14" s="33"/>
      <c r="LPI14" s="34"/>
      <c r="LPJ14" s="35"/>
      <c r="LPK14" s="36"/>
      <c r="LPL14" s="37"/>
      <c r="LPM14" s="37"/>
      <c r="LPN14" s="37"/>
      <c r="LPO14" s="38"/>
      <c r="LPP14" s="32"/>
      <c r="LPQ14" s="33"/>
      <c r="LPR14" s="34"/>
      <c r="LPS14" s="35"/>
      <c r="LPT14" s="36"/>
      <c r="LPU14" s="37"/>
      <c r="LPV14" s="37"/>
      <c r="LPW14" s="37"/>
      <c r="LPX14" s="38"/>
      <c r="LPY14" s="32"/>
      <c r="LPZ14" s="33"/>
      <c r="LQA14" s="34"/>
      <c r="LQB14" s="35"/>
      <c r="LQC14" s="36"/>
      <c r="LQD14" s="37"/>
      <c r="LQE14" s="37"/>
      <c r="LQF14" s="37"/>
      <c r="LQG14" s="38"/>
      <c r="LQH14" s="32"/>
      <c r="LQI14" s="33"/>
      <c r="LQJ14" s="34"/>
      <c r="LQK14" s="35"/>
      <c r="LQL14" s="36"/>
      <c r="LQM14" s="37"/>
      <c r="LQN14" s="37"/>
      <c r="LQO14" s="37"/>
      <c r="LQP14" s="38"/>
      <c r="LQQ14" s="32"/>
      <c r="LQR14" s="33"/>
      <c r="LQS14" s="34"/>
      <c r="LQT14" s="35"/>
      <c r="LQU14" s="36"/>
      <c r="LQV14" s="37"/>
      <c r="LQW14" s="37"/>
      <c r="LQX14" s="37"/>
      <c r="LQY14" s="38"/>
      <c r="LQZ14" s="32"/>
      <c r="LRA14" s="33"/>
      <c r="LRB14" s="34"/>
      <c r="LRC14" s="35"/>
      <c r="LRD14" s="36"/>
      <c r="LRE14" s="37"/>
      <c r="LRF14" s="37"/>
      <c r="LRG14" s="37"/>
      <c r="LRH14" s="38"/>
      <c r="LRI14" s="32"/>
      <c r="LRJ14" s="33"/>
      <c r="LRK14" s="34"/>
      <c r="LRL14" s="35"/>
      <c r="LRM14" s="36"/>
      <c r="LRN14" s="37"/>
      <c r="LRO14" s="37"/>
      <c r="LRP14" s="37"/>
      <c r="LRQ14" s="38"/>
      <c r="LRR14" s="32"/>
      <c r="LRS14" s="33"/>
      <c r="LRT14" s="34"/>
      <c r="LRU14" s="35"/>
      <c r="LRV14" s="36"/>
      <c r="LRW14" s="37"/>
      <c r="LRX14" s="37"/>
      <c r="LRY14" s="37"/>
      <c r="LRZ14" s="38"/>
      <c r="LSA14" s="32"/>
      <c r="LSB14" s="33"/>
      <c r="LSC14" s="34"/>
      <c r="LSD14" s="35"/>
      <c r="LSE14" s="36"/>
      <c r="LSF14" s="37"/>
      <c r="LSG14" s="37"/>
      <c r="LSH14" s="37"/>
      <c r="LSI14" s="38"/>
      <c r="LSJ14" s="32"/>
      <c r="LSK14" s="33"/>
      <c r="LSL14" s="34"/>
      <c r="LSM14" s="35"/>
      <c r="LSN14" s="36"/>
      <c r="LSO14" s="37"/>
      <c r="LSP14" s="37"/>
      <c r="LSQ14" s="37"/>
      <c r="LSR14" s="38"/>
      <c r="LSS14" s="32"/>
      <c r="LST14" s="33"/>
      <c r="LSU14" s="34"/>
      <c r="LSV14" s="35"/>
      <c r="LSW14" s="36"/>
      <c r="LSX14" s="37"/>
      <c r="LSY14" s="37"/>
      <c r="LSZ14" s="37"/>
      <c r="LTA14" s="38"/>
      <c r="LTB14" s="32"/>
      <c r="LTC14" s="33"/>
      <c r="LTD14" s="34"/>
      <c r="LTE14" s="35"/>
      <c r="LTF14" s="36"/>
      <c r="LTG14" s="37"/>
      <c r="LTH14" s="37"/>
      <c r="LTI14" s="37"/>
      <c r="LTJ14" s="38"/>
      <c r="LTK14" s="32"/>
      <c r="LTL14" s="33"/>
      <c r="LTM14" s="34"/>
      <c r="LTN14" s="35"/>
      <c r="LTO14" s="36"/>
      <c r="LTP14" s="37"/>
      <c r="LTQ14" s="37"/>
      <c r="LTR14" s="37"/>
      <c r="LTS14" s="38"/>
      <c r="LTT14" s="32"/>
      <c r="LTU14" s="33"/>
      <c r="LTV14" s="34"/>
      <c r="LTW14" s="35"/>
      <c r="LTX14" s="36"/>
      <c r="LTY14" s="37"/>
      <c r="LTZ14" s="37"/>
      <c r="LUA14" s="37"/>
      <c r="LUB14" s="38"/>
      <c r="LUC14" s="32"/>
      <c r="LUD14" s="33"/>
      <c r="LUE14" s="34"/>
      <c r="LUF14" s="35"/>
      <c r="LUG14" s="36"/>
      <c r="LUH14" s="37"/>
      <c r="LUI14" s="37"/>
      <c r="LUJ14" s="37"/>
      <c r="LUK14" s="38"/>
      <c r="LUL14" s="32"/>
      <c r="LUM14" s="33"/>
      <c r="LUN14" s="34"/>
      <c r="LUO14" s="35"/>
      <c r="LUP14" s="36"/>
      <c r="LUQ14" s="37"/>
      <c r="LUR14" s="37"/>
      <c r="LUS14" s="37"/>
      <c r="LUT14" s="38"/>
      <c r="LUU14" s="32"/>
      <c r="LUV14" s="33"/>
      <c r="LUW14" s="34"/>
      <c r="LUX14" s="35"/>
      <c r="LUY14" s="36"/>
      <c r="LUZ14" s="37"/>
      <c r="LVA14" s="37"/>
      <c r="LVB14" s="37"/>
      <c r="LVC14" s="38"/>
      <c r="LVD14" s="32"/>
      <c r="LVE14" s="33"/>
      <c r="LVF14" s="34"/>
      <c r="LVG14" s="35"/>
      <c r="LVH14" s="36"/>
      <c r="LVI14" s="37"/>
      <c r="LVJ14" s="37"/>
      <c r="LVK14" s="37"/>
      <c r="LVL14" s="38"/>
      <c r="LVM14" s="32"/>
      <c r="LVN14" s="33"/>
      <c r="LVO14" s="34"/>
      <c r="LVP14" s="35"/>
      <c r="LVQ14" s="36"/>
      <c r="LVR14" s="37"/>
      <c r="LVS14" s="37"/>
      <c r="LVT14" s="37"/>
      <c r="LVU14" s="38"/>
      <c r="LVV14" s="32"/>
      <c r="LVW14" s="33"/>
      <c r="LVX14" s="34"/>
      <c r="LVY14" s="35"/>
      <c r="LVZ14" s="36"/>
      <c r="LWA14" s="37"/>
      <c r="LWB14" s="37"/>
      <c r="LWC14" s="37"/>
      <c r="LWD14" s="38"/>
      <c r="LWE14" s="32"/>
      <c r="LWF14" s="33"/>
      <c r="LWG14" s="34"/>
      <c r="LWH14" s="35"/>
      <c r="LWI14" s="36"/>
      <c r="LWJ14" s="37"/>
      <c r="LWK14" s="37"/>
      <c r="LWL14" s="37"/>
      <c r="LWM14" s="38"/>
      <c r="LWN14" s="32"/>
      <c r="LWO14" s="33"/>
      <c r="LWP14" s="34"/>
      <c r="LWQ14" s="35"/>
      <c r="LWR14" s="36"/>
      <c r="LWS14" s="37"/>
      <c r="LWT14" s="37"/>
      <c r="LWU14" s="37"/>
      <c r="LWV14" s="38"/>
      <c r="LWW14" s="32"/>
      <c r="LWX14" s="33"/>
      <c r="LWY14" s="34"/>
      <c r="LWZ14" s="35"/>
      <c r="LXA14" s="36"/>
      <c r="LXB14" s="37"/>
      <c r="LXC14" s="37"/>
      <c r="LXD14" s="37"/>
      <c r="LXE14" s="38"/>
      <c r="LXF14" s="32"/>
      <c r="LXG14" s="33"/>
      <c r="LXH14" s="34"/>
      <c r="LXI14" s="35"/>
      <c r="LXJ14" s="36"/>
      <c r="LXK14" s="37"/>
      <c r="LXL14" s="37"/>
      <c r="LXM14" s="37"/>
      <c r="LXN14" s="38"/>
      <c r="LXO14" s="32"/>
      <c r="LXP14" s="33"/>
      <c r="LXQ14" s="34"/>
      <c r="LXR14" s="35"/>
      <c r="LXS14" s="36"/>
      <c r="LXT14" s="37"/>
      <c r="LXU14" s="37"/>
      <c r="LXV14" s="37"/>
      <c r="LXW14" s="38"/>
      <c r="LXX14" s="32"/>
      <c r="LXY14" s="33"/>
      <c r="LXZ14" s="34"/>
      <c r="LYA14" s="35"/>
      <c r="LYB14" s="36"/>
      <c r="LYC14" s="37"/>
      <c r="LYD14" s="37"/>
      <c r="LYE14" s="37"/>
      <c r="LYF14" s="38"/>
      <c r="LYG14" s="32"/>
      <c r="LYH14" s="33"/>
      <c r="LYI14" s="34"/>
      <c r="LYJ14" s="35"/>
      <c r="LYK14" s="36"/>
      <c r="LYL14" s="37"/>
      <c r="LYM14" s="37"/>
      <c r="LYN14" s="37"/>
      <c r="LYO14" s="38"/>
      <c r="LYP14" s="32"/>
      <c r="LYQ14" s="33"/>
      <c r="LYR14" s="34"/>
      <c r="LYS14" s="35"/>
      <c r="LYT14" s="36"/>
      <c r="LYU14" s="37"/>
      <c r="LYV14" s="37"/>
      <c r="LYW14" s="37"/>
      <c r="LYX14" s="38"/>
      <c r="LYY14" s="32"/>
      <c r="LYZ14" s="33"/>
      <c r="LZA14" s="34"/>
      <c r="LZB14" s="35"/>
      <c r="LZC14" s="36"/>
      <c r="LZD14" s="37"/>
      <c r="LZE14" s="37"/>
      <c r="LZF14" s="37"/>
      <c r="LZG14" s="38"/>
      <c r="LZH14" s="32"/>
      <c r="LZI14" s="33"/>
      <c r="LZJ14" s="34"/>
      <c r="LZK14" s="35"/>
      <c r="LZL14" s="36"/>
      <c r="LZM14" s="37"/>
      <c r="LZN14" s="37"/>
      <c r="LZO14" s="37"/>
      <c r="LZP14" s="38"/>
      <c r="LZQ14" s="32"/>
      <c r="LZR14" s="33"/>
      <c r="LZS14" s="34"/>
      <c r="LZT14" s="35"/>
      <c r="LZU14" s="36"/>
      <c r="LZV14" s="37"/>
      <c r="LZW14" s="37"/>
      <c r="LZX14" s="37"/>
      <c r="LZY14" s="38"/>
      <c r="LZZ14" s="32"/>
      <c r="MAA14" s="33"/>
      <c r="MAB14" s="34"/>
      <c r="MAC14" s="35"/>
      <c r="MAD14" s="36"/>
      <c r="MAE14" s="37"/>
      <c r="MAF14" s="37"/>
      <c r="MAG14" s="37"/>
      <c r="MAH14" s="38"/>
      <c r="MAI14" s="32"/>
      <c r="MAJ14" s="33"/>
      <c r="MAK14" s="34"/>
      <c r="MAL14" s="35"/>
      <c r="MAM14" s="36"/>
      <c r="MAN14" s="37"/>
      <c r="MAO14" s="37"/>
      <c r="MAP14" s="37"/>
      <c r="MAQ14" s="38"/>
      <c r="MAR14" s="32"/>
      <c r="MAS14" s="33"/>
      <c r="MAT14" s="34"/>
      <c r="MAU14" s="35"/>
      <c r="MAV14" s="36"/>
      <c r="MAW14" s="37"/>
      <c r="MAX14" s="37"/>
      <c r="MAY14" s="37"/>
      <c r="MAZ14" s="38"/>
      <c r="MBA14" s="32"/>
      <c r="MBB14" s="33"/>
      <c r="MBC14" s="34"/>
      <c r="MBD14" s="35"/>
      <c r="MBE14" s="36"/>
      <c r="MBF14" s="37"/>
      <c r="MBG14" s="37"/>
      <c r="MBH14" s="37"/>
      <c r="MBI14" s="38"/>
      <c r="MBJ14" s="32"/>
      <c r="MBK14" s="33"/>
      <c r="MBL14" s="34"/>
      <c r="MBM14" s="35"/>
      <c r="MBN14" s="36"/>
      <c r="MBO14" s="37"/>
      <c r="MBP14" s="37"/>
      <c r="MBQ14" s="37"/>
      <c r="MBR14" s="38"/>
      <c r="MBS14" s="32"/>
      <c r="MBT14" s="33"/>
      <c r="MBU14" s="34"/>
      <c r="MBV14" s="35"/>
      <c r="MBW14" s="36"/>
      <c r="MBX14" s="37"/>
      <c r="MBY14" s="37"/>
      <c r="MBZ14" s="37"/>
      <c r="MCA14" s="38"/>
      <c r="MCB14" s="32"/>
      <c r="MCC14" s="33"/>
      <c r="MCD14" s="34"/>
      <c r="MCE14" s="35"/>
      <c r="MCF14" s="36"/>
      <c r="MCG14" s="37"/>
      <c r="MCH14" s="37"/>
      <c r="MCI14" s="37"/>
      <c r="MCJ14" s="38"/>
      <c r="MCK14" s="32"/>
      <c r="MCL14" s="33"/>
      <c r="MCM14" s="34"/>
      <c r="MCN14" s="35"/>
      <c r="MCO14" s="36"/>
      <c r="MCP14" s="37"/>
      <c r="MCQ14" s="37"/>
      <c r="MCR14" s="37"/>
      <c r="MCS14" s="38"/>
      <c r="MCT14" s="32"/>
      <c r="MCU14" s="33"/>
      <c r="MCV14" s="34"/>
      <c r="MCW14" s="35"/>
      <c r="MCX14" s="36"/>
      <c r="MCY14" s="37"/>
      <c r="MCZ14" s="37"/>
      <c r="MDA14" s="37"/>
      <c r="MDB14" s="38"/>
      <c r="MDC14" s="32"/>
      <c r="MDD14" s="33"/>
      <c r="MDE14" s="34"/>
      <c r="MDF14" s="35"/>
      <c r="MDG14" s="36"/>
      <c r="MDH14" s="37"/>
      <c r="MDI14" s="37"/>
      <c r="MDJ14" s="37"/>
      <c r="MDK14" s="38"/>
      <c r="MDL14" s="32"/>
      <c r="MDM14" s="33"/>
      <c r="MDN14" s="34"/>
      <c r="MDO14" s="35"/>
      <c r="MDP14" s="36"/>
      <c r="MDQ14" s="37"/>
      <c r="MDR14" s="37"/>
      <c r="MDS14" s="37"/>
      <c r="MDT14" s="38"/>
      <c r="MDU14" s="32"/>
      <c r="MDV14" s="33"/>
      <c r="MDW14" s="34"/>
      <c r="MDX14" s="35"/>
      <c r="MDY14" s="36"/>
      <c r="MDZ14" s="37"/>
      <c r="MEA14" s="37"/>
      <c r="MEB14" s="37"/>
      <c r="MEC14" s="38"/>
      <c r="MED14" s="32"/>
      <c r="MEE14" s="33"/>
      <c r="MEF14" s="34"/>
      <c r="MEG14" s="35"/>
      <c r="MEH14" s="36"/>
      <c r="MEI14" s="37"/>
      <c r="MEJ14" s="37"/>
      <c r="MEK14" s="37"/>
      <c r="MEL14" s="38"/>
      <c r="MEM14" s="32"/>
      <c r="MEN14" s="33"/>
      <c r="MEO14" s="34"/>
      <c r="MEP14" s="35"/>
      <c r="MEQ14" s="36"/>
      <c r="MER14" s="37"/>
      <c r="MES14" s="37"/>
      <c r="MET14" s="37"/>
      <c r="MEU14" s="38"/>
      <c r="MEV14" s="32"/>
      <c r="MEW14" s="33"/>
      <c r="MEX14" s="34"/>
      <c r="MEY14" s="35"/>
      <c r="MEZ14" s="36"/>
      <c r="MFA14" s="37"/>
      <c r="MFB14" s="37"/>
      <c r="MFC14" s="37"/>
      <c r="MFD14" s="38"/>
      <c r="MFE14" s="32"/>
      <c r="MFF14" s="33"/>
      <c r="MFG14" s="34"/>
      <c r="MFH14" s="35"/>
      <c r="MFI14" s="36"/>
      <c r="MFJ14" s="37"/>
      <c r="MFK14" s="37"/>
      <c r="MFL14" s="37"/>
      <c r="MFM14" s="38"/>
      <c r="MFN14" s="32"/>
      <c r="MFO14" s="33"/>
      <c r="MFP14" s="34"/>
      <c r="MFQ14" s="35"/>
      <c r="MFR14" s="36"/>
      <c r="MFS14" s="37"/>
      <c r="MFT14" s="37"/>
      <c r="MFU14" s="37"/>
      <c r="MFV14" s="38"/>
      <c r="MFW14" s="32"/>
      <c r="MFX14" s="33"/>
      <c r="MFY14" s="34"/>
      <c r="MFZ14" s="35"/>
      <c r="MGA14" s="36"/>
      <c r="MGB14" s="37"/>
      <c r="MGC14" s="37"/>
      <c r="MGD14" s="37"/>
      <c r="MGE14" s="38"/>
      <c r="MGF14" s="32"/>
      <c r="MGG14" s="33"/>
      <c r="MGH14" s="34"/>
      <c r="MGI14" s="35"/>
      <c r="MGJ14" s="36"/>
      <c r="MGK14" s="37"/>
      <c r="MGL14" s="37"/>
      <c r="MGM14" s="37"/>
      <c r="MGN14" s="38"/>
      <c r="MGO14" s="32"/>
      <c r="MGP14" s="33"/>
      <c r="MGQ14" s="34"/>
      <c r="MGR14" s="35"/>
      <c r="MGS14" s="36"/>
      <c r="MGT14" s="37"/>
      <c r="MGU14" s="37"/>
      <c r="MGV14" s="37"/>
      <c r="MGW14" s="38"/>
      <c r="MGX14" s="32"/>
      <c r="MGY14" s="33"/>
      <c r="MGZ14" s="34"/>
      <c r="MHA14" s="35"/>
      <c r="MHB14" s="36"/>
      <c r="MHC14" s="37"/>
      <c r="MHD14" s="37"/>
      <c r="MHE14" s="37"/>
      <c r="MHF14" s="38"/>
      <c r="MHG14" s="32"/>
      <c r="MHH14" s="33"/>
      <c r="MHI14" s="34"/>
      <c r="MHJ14" s="35"/>
      <c r="MHK14" s="36"/>
      <c r="MHL14" s="37"/>
      <c r="MHM14" s="37"/>
      <c r="MHN14" s="37"/>
      <c r="MHO14" s="38"/>
      <c r="MHP14" s="32"/>
      <c r="MHQ14" s="33"/>
      <c r="MHR14" s="34"/>
      <c r="MHS14" s="35"/>
      <c r="MHT14" s="36"/>
      <c r="MHU14" s="37"/>
      <c r="MHV14" s="37"/>
      <c r="MHW14" s="37"/>
      <c r="MHX14" s="38"/>
      <c r="MHY14" s="32"/>
      <c r="MHZ14" s="33"/>
      <c r="MIA14" s="34"/>
      <c r="MIB14" s="35"/>
      <c r="MIC14" s="36"/>
      <c r="MID14" s="37"/>
      <c r="MIE14" s="37"/>
      <c r="MIF14" s="37"/>
      <c r="MIG14" s="38"/>
      <c r="MIH14" s="32"/>
      <c r="MII14" s="33"/>
      <c r="MIJ14" s="34"/>
      <c r="MIK14" s="35"/>
      <c r="MIL14" s="36"/>
      <c r="MIM14" s="37"/>
      <c r="MIN14" s="37"/>
      <c r="MIO14" s="37"/>
      <c r="MIP14" s="38"/>
      <c r="MIQ14" s="32"/>
      <c r="MIR14" s="33"/>
      <c r="MIS14" s="34"/>
      <c r="MIT14" s="35"/>
      <c r="MIU14" s="36"/>
      <c r="MIV14" s="37"/>
      <c r="MIW14" s="37"/>
      <c r="MIX14" s="37"/>
      <c r="MIY14" s="38"/>
      <c r="MIZ14" s="32"/>
      <c r="MJA14" s="33"/>
      <c r="MJB14" s="34"/>
      <c r="MJC14" s="35"/>
      <c r="MJD14" s="36"/>
      <c r="MJE14" s="37"/>
      <c r="MJF14" s="37"/>
      <c r="MJG14" s="37"/>
      <c r="MJH14" s="38"/>
      <c r="MJI14" s="32"/>
      <c r="MJJ14" s="33"/>
      <c r="MJK14" s="34"/>
      <c r="MJL14" s="35"/>
      <c r="MJM14" s="36"/>
      <c r="MJN14" s="37"/>
      <c r="MJO14" s="37"/>
      <c r="MJP14" s="37"/>
      <c r="MJQ14" s="38"/>
      <c r="MJR14" s="32"/>
      <c r="MJS14" s="33"/>
      <c r="MJT14" s="34"/>
      <c r="MJU14" s="35"/>
      <c r="MJV14" s="36"/>
      <c r="MJW14" s="37"/>
      <c r="MJX14" s="37"/>
      <c r="MJY14" s="37"/>
      <c r="MJZ14" s="38"/>
      <c r="MKA14" s="32"/>
      <c r="MKB14" s="33"/>
      <c r="MKC14" s="34"/>
      <c r="MKD14" s="35"/>
      <c r="MKE14" s="36"/>
      <c r="MKF14" s="37"/>
      <c r="MKG14" s="37"/>
      <c r="MKH14" s="37"/>
      <c r="MKI14" s="38"/>
      <c r="MKJ14" s="32"/>
      <c r="MKK14" s="33"/>
      <c r="MKL14" s="34"/>
      <c r="MKM14" s="35"/>
      <c r="MKN14" s="36"/>
      <c r="MKO14" s="37"/>
      <c r="MKP14" s="37"/>
      <c r="MKQ14" s="37"/>
      <c r="MKR14" s="38"/>
      <c r="MKS14" s="32"/>
      <c r="MKT14" s="33"/>
      <c r="MKU14" s="34"/>
      <c r="MKV14" s="35"/>
      <c r="MKW14" s="36"/>
      <c r="MKX14" s="37"/>
      <c r="MKY14" s="37"/>
      <c r="MKZ14" s="37"/>
      <c r="MLA14" s="38"/>
      <c r="MLB14" s="32"/>
      <c r="MLC14" s="33"/>
      <c r="MLD14" s="34"/>
      <c r="MLE14" s="35"/>
      <c r="MLF14" s="36"/>
      <c r="MLG14" s="37"/>
      <c r="MLH14" s="37"/>
      <c r="MLI14" s="37"/>
      <c r="MLJ14" s="38"/>
      <c r="MLK14" s="32"/>
      <c r="MLL14" s="33"/>
      <c r="MLM14" s="34"/>
      <c r="MLN14" s="35"/>
      <c r="MLO14" s="36"/>
      <c r="MLP14" s="37"/>
      <c r="MLQ14" s="37"/>
      <c r="MLR14" s="37"/>
      <c r="MLS14" s="38"/>
      <c r="MLT14" s="32"/>
      <c r="MLU14" s="33"/>
      <c r="MLV14" s="34"/>
      <c r="MLW14" s="35"/>
      <c r="MLX14" s="36"/>
      <c r="MLY14" s="37"/>
      <c r="MLZ14" s="37"/>
      <c r="MMA14" s="37"/>
      <c r="MMB14" s="38"/>
      <c r="MMC14" s="32"/>
      <c r="MMD14" s="33"/>
      <c r="MME14" s="34"/>
      <c r="MMF14" s="35"/>
      <c r="MMG14" s="36"/>
      <c r="MMH14" s="37"/>
      <c r="MMI14" s="37"/>
      <c r="MMJ14" s="37"/>
      <c r="MMK14" s="38"/>
      <c r="MML14" s="32"/>
      <c r="MMM14" s="33"/>
      <c r="MMN14" s="34"/>
      <c r="MMO14" s="35"/>
      <c r="MMP14" s="36"/>
      <c r="MMQ14" s="37"/>
      <c r="MMR14" s="37"/>
      <c r="MMS14" s="37"/>
      <c r="MMT14" s="38"/>
      <c r="MMU14" s="32"/>
      <c r="MMV14" s="33"/>
      <c r="MMW14" s="34"/>
      <c r="MMX14" s="35"/>
      <c r="MMY14" s="36"/>
      <c r="MMZ14" s="37"/>
      <c r="MNA14" s="37"/>
      <c r="MNB14" s="37"/>
      <c r="MNC14" s="38"/>
      <c r="MND14" s="32"/>
      <c r="MNE14" s="33"/>
      <c r="MNF14" s="34"/>
      <c r="MNG14" s="35"/>
      <c r="MNH14" s="36"/>
      <c r="MNI14" s="37"/>
      <c r="MNJ14" s="37"/>
      <c r="MNK14" s="37"/>
      <c r="MNL14" s="38"/>
      <c r="MNM14" s="32"/>
      <c r="MNN14" s="33"/>
      <c r="MNO14" s="34"/>
      <c r="MNP14" s="35"/>
      <c r="MNQ14" s="36"/>
      <c r="MNR14" s="37"/>
      <c r="MNS14" s="37"/>
      <c r="MNT14" s="37"/>
      <c r="MNU14" s="38"/>
      <c r="MNV14" s="32"/>
      <c r="MNW14" s="33"/>
      <c r="MNX14" s="34"/>
      <c r="MNY14" s="35"/>
      <c r="MNZ14" s="36"/>
      <c r="MOA14" s="37"/>
      <c r="MOB14" s="37"/>
      <c r="MOC14" s="37"/>
      <c r="MOD14" s="38"/>
      <c r="MOE14" s="32"/>
      <c r="MOF14" s="33"/>
      <c r="MOG14" s="34"/>
      <c r="MOH14" s="35"/>
      <c r="MOI14" s="36"/>
      <c r="MOJ14" s="37"/>
      <c r="MOK14" s="37"/>
      <c r="MOL14" s="37"/>
      <c r="MOM14" s="38"/>
      <c r="MON14" s="32"/>
      <c r="MOO14" s="33"/>
      <c r="MOP14" s="34"/>
      <c r="MOQ14" s="35"/>
      <c r="MOR14" s="36"/>
      <c r="MOS14" s="37"/>
      <c r="MOT14" s="37"/>
      <c r="MOU14" s="37"/>
      <c r="MOV14" s="38"/>
      <c r="MOW14" s="32"/>
      <c r="MOX14" s="33"/>
      <c r="MOY14" s="34"/>
      <c r="MOZ14" s="35"/>
      <c r="MPA14" s="36"/>
      <c r="MPB14" s="37"/>
      <c r="MPC14" s="37"/>
      <c r="MPD14" s="37"/>
      <c r="MPE14" s="38"/>
      <c r="MPF14" s="32"/>
      <c r="MPG14" s="33"/>
      <c r="MPH14" s="34"/>
      <c r="MPI14" s="35"/>
      <c r="MPJ14" s="36"/>
      <c r="MPK14" s="37"/>
      <c r="MPL14" s="37"/>
      <c r="MPM14" s="37"/>
      <c r="MPN14" s="38"/>
      <c r="MPO14" s="32"/>
      <c r="MPP14" s="33"/>
      <c r="MPQ14" s="34"/>
      <c r="MPR14" s="35"/>
      <c r="MPS14" s="36"/>
      <c r="MPT14" s="37"/>
      <c r="MPU14" s="37"/>
      <c r="MPV14" s="37"/>
      <c r="MPW14" s="38"/>
      <c r="MPX14" s="32"/>
      <c r="MPY14" s="33"/>
      <c r="MPZ14" s="34"/>
      <c r="MQA14" s="35"/>
      <c r="MQB14" s="36"/>
      <c r="MQC14" s="37"/>
      <c r="MQD14" s="37"/>
      <c r="MQE14" s="37"/>
      <c r="MQF14" s="38"/>
      <c r="MQG14" s="32"/>
      <c r="MQH14" s="33"/>
      <c r="MQI14" s="34"/>
      <c r="MQJ14" s="35"/>
      <c r="MQK14" s="36"/>
      <c r="MQL14" s="37"/>
      <c r="MQM14" s="37"/>
      <c r="MQN14" s="37"/>
      <c r="MQO14" s="38"/>
      <c r="MQP14" s="32"/>
      <c r="MQQ14" s="33"/>
      <c r="MQR14" s="34"/>
      <c r="MQS14" s="35"/>
      <c r="MQT14" s="36"/>
      <c r="MQU14" s="37"/>
      <c r="MQV14" s="37"/>
      <c r="MQW14" s="37"/>
      <c r="MQX14" s="38"/>
      <c r="MQY14" s="32"/>
      <c r="MQZ14" s="33"/>
      <c r="MRA14" s="34"/>
      <c r="MRB14" s="35"/>
      <c r="MRC14" s="36"/>
      <c r="MRD14" s="37"/>
      <c r="MRE14" s="37"/>
      <c r="MRF14" s="37"/>
      <c r="MRG14" s="38"/>
      <c r="MRH14" s="32"/>
      <c r="MRI14" s="33"/>
      <c r="MRJ14" s="34"/>
      <c r="MRK14" s="35"/>
      <c r="MRL14" s="36"/>
      <c r="MRM14" s="37"/>
      <c r="MRN14" s="37"/>
      <c r="MRO14" s="37"/>
      <c r="MRP14" s="38"/>
      <c r="MRQ14" s="32"/>
      <c r="MRR14" s="33"/>
      <c r="MRS14" s="34"/>
      <c r="MRT14" s="35"/>
      <c r="MRU14" s="36"/>
      <c r="MRV14" s="37"/>
      <c r="MRW14" s="37"/>
      <c r="MRX14" s="37"/>
      <c r="MRY14" s="38"/>
      <c r="MRZ14" s="32"/>
      <c r="MSA14" s="33"/>
      <c r="MSB14" s="34"/>
      <c r="MSC14" s="35"/>
      <c r="MSD14" s="36"/>
      <c r="MSE14" s="37"/>
      <c r="MSF14" s="37"/>
      <c r="MSG14" s="37"/>
      <c r="MSH14" s="38"/>
      <c r="MSI14" s="32"/>
      <c r="MSJ14" s="33"/>
      <c r="MSK14" s="34"/>
      <c r="MSL14" s="35"/>
      <c r="MSM14" s="36"/>
      <c r="MSN14" s="37"/>
      <c r="MSO14" s="37"/>
      <c r="MSP14" s="37"/>
      <c r="MSQ14" s="38"/>
      <c r="MSR14" s="32"/>
      <c r="MSS14" s="33"/>
      <c r="MST14" s="34"/>
      <c r="MSU14" s="35"/>
      <c r="MSV14" s="36"/>
      <c r="MSW14" s="37"/>
      <c r="MSX14" s="37"/>
      <c r="MSY14" s="37"/>
      <c r="MSZ14" s="38"/>
      <c r="MTA14" s="32"/>
      <c r="MTB14" s="33"/>
      <c r="MTC14" s="34"/>
      <c r="MTD14" s="35"/>
      <c r="MTE14" s="36"/>
      <c r="MTF14" s="37"/>
      <c r="MTG14" s="37"/>
      <c r="MTH14" s="37"/>
      <c r="MTI14" s="38"/>
      <c r="MTJ14" s="32"/>
      <c r="MTK14" s="33"/>
      <c r="MTL14" s="34"/>
      <c r="MTM14" s="35"/>
      <c r="MTN14" s="36"/>
      <c r="MTO14" s="37"/>
      <c r="MTP14" s="37"/>
      <c r="MTQ14" s="37"/>
      <c r="MTR14" s="38"/>
      <c r="MTS14" s="32"/>
      <c r="MTT14" s="33"/>
      <c r="MTU14" s="34"/>
      <c r="MTV14" s="35"/>
      <c r="MTW14" s="36"/>
      <c r="MTX14" s="37"/>
      <c r="MTY14" s="37"/>
      <c r="MTZ14" s="37"/>
      <c r="MUA14" s="38"/>
      <c r="MUB14" s="32"/>
      <c r="MUC14" s="33"/>
      <c r="MUD14" s="34"/>
      <c r="MUE14" s="35"/>
      <c r="MUF14" s="36"/>
      <c r="MUG14" s="37"/>
      <c r="MUH14" s="37"/>
      <c r="MUI14" s="37"/>
      <c r="MUJ14" s="38"/>
      <c r="MUK14" s="32"/>
      <c r="MUL14" s="33"/>
      <c r="MUM14" s="34"/>
      <c r="MUN14" s="35"/>
      <c r="MUO14" s="36"/>
      <c r="MUP14" s="37"/>
      <c r="MUQ14" s="37"/>
      <c r="MUR14" s="37"/>
      <c r="MUS14" s="38"/>
      <c r="MUT14" s="32"/>
      <c r="MUU14" s="33"/>
      <c r="MUV14" s="34"/>
      <c r="MUW14" s="35"/>
      <c r="MUX14" s="36"/>
      <c r="MUY14" s="37"/>
      <c r="MUZ14" s="37"/>
      <c r="MVA14" s="37"/>
      <c r="MVB14" s="38"/>
      <c r="MVC14" s="32"/>
      <c r="MVD14" s="33"/>
      <c r="MVE14" s="34"/>
      <c r="MVF14" s="35"/>
      <c r="MVG14" s="36"/>
      <c r="MVH14" s="37"/>
      <c r="MVI14" s="37"/>
      <c r="MVJ14" s="37"/>
      <c r="MVK14" s="38"/>
      <c r="MVL14" s="32"/>
      <c r="MVM14" s="33"/>
      <c r="MVN14" s="34"/>
      <c r="MVO14" s="35"/>
      <c r="MVP14" s="36"/>
      <c r="MVQ14" s="37"/>
      <c r="MVR14" s="37"/>
      <c r="MVS14" s="37"/>
      <c r="MVT14" s="38"/>
      <c r="MVU14" s="32"/>
      <c r="MVV14" s="33"/>
      <c r="MVW14" s="34"/>
      <c r="MVX14" s="35"/>
      <c r="MVY14" s="36"/>
      <c r="MVZ14" s="37"/>
      <c r="MWA14" s="37"/>
      <c r="MWB14" s="37"/>
      <c r="MWC14" s="38"/>
      <c r="MWD14" s="32"/>
      <c r="MWE14" s="33"/>
      <c r="MWF14" s="34"/>
      <c r="MWG14" s="35"/>
      <c r="MWH14" s="36"/>
      <c r="MWI14" s="37"/>
      <c r="MWJ14" s="37"/>
      <c r="MWK14" s="37"/>
      <c r="MWL14" s="38"/>
      <c r="MWM14" s="32"/>
      <c r="MWN14" s="33"/>
      <c r="MWO14" s="34"/>
      <c r="MWP14" s="35"/>
      <c r="MWQ14" s="36"/>
      <c r="MWR14" s="37"/>
      <c r="MWS14" s="37"/>
      <c r="MWT14" s="37"/>
      <c r="MWU14" s="38"/>
      <c r="MWV14" s="32"/>
      <c r="MWW14" s="33"/>
      <c r="MWX14" s="34"/>
      <c r="MWY14" s="35"/>
      <c r="MWZ14" s="36"/>
      <c r="MXA14" s="37"/>
      <c r="MXB14" s="37"/>
      <c r="MXC14" s="37"/>
      <c r="MXD14" s="38"/>
      <c r="MXE14" s="32"/>
      <c r="MXF14" s="33"/>
      <c r="MXG14" s="34"/>
      <c r="MXH14" s="35"/>
      <c r="MXI14" s="36"/>
      <c r="MXJ14" s="37"/>
      <c r="MXK14" s="37"/>
      <c r="MXL14" s="37"/>
      <c r="MXM14" s="38"/>
      <c r="MXN14" s="32"/>
      <c r="MXO14" s="33"/>
      <c r="MXP14" s="34"/>
      <c r="MXQ14" s="35"/>
      <c r="MXR14" s="36"/>
      <c r="MXS14" s="37"/>
      <c r="MXT14" s="37"/>
      <c r="MXU14" s="37"/>
      <c r="MXV14" s="38"/>
      <c r="MXW14" s="32"/>
      <c r="MXX14" s="33"/>
      <c r="MXY14" s="34"/>
      <c r="MXZ14" s="35"/>
      <c r="MYA14" s="36"/>
      <c r="MYB14" s="37"/>
      <c r="MYC14" s="37"/>
      <c r="MYD14" s="37"/>
      <c r="MYE14" s="38"/>
      <c r="MYF14" s="32"/>
      <c r="MYG14" s="33"/>
      <c r="MYH14" s="34"/>
      <c r="MYI14" s="35"/>
      <c r="MYJ14" s="36"/>
      <c r="MYK14" s="37"/>
      <c r="MYL14" s="37"/>
      <c r="MYM14" s="37"/>
      <c r="MYN14" s="38"/>
      <c r="MYO14" s="32"/>
      <c r="MYP14" s="33"/>
      <c r="MYQ14" s="34"/>
      <c r="MYR14" s="35"/>
      <c r="MYS14" s="36"/>
      <c r="MYT14" s="37"/>
      <c r="MYU14" s="37"/>
      <c r="MYV14" s="37"/>
      <c r="MYW14" s="38"/>
      <c r="MYX14" s="32"/>
      <c r="MYY14" s="33"/>
      <c r="MYZ14" s="34"/>
      <c r="MZA14" s="35"/>
      <c r="MZB14" s="36"/>
      <c r="MZC14" s="37"/>
      <c r="MZD14" s="37"/>
      <c r="MZE14" s="37"/>
      <c r="MZF14" s="38"/>
      <c r="MZG14" s="32"/>
      <c r="MZH14" s="33"/>
      <c r="MZI14" s="34"/>
      <c r="MZJ14" s="35"/>
      <c r="MZK14" s="36"/>
      <c r="MZL14" s="37"/>
      <c r="MZM14" s="37"/>
      <c r="MZN14" s="37"/>
      <c r="MZO14" s="38"/>
      <c r="MZP14" s="32"/>
      <c r="MZQ14" s="33"/>
      <c r="MZR14" s="34"/>
      <c r="MZS14" s="35"/>
      <c r="MZT14" s="36"/>
      <c r="MZU14" s="37"/>
      <c r="MZV14" s="37"/>
      <c r="MZW14" s="37"/>
      <c r="MZX14" s="38"/>
      <c r="MZY14" s="32"/>
      <c r="MZZ14" s="33"/>
      <c r="NAA14" s="34"/>
      <c r="NAB14" s="35"/>
      <c r="NAC14" s="36"/>
      <c r="NAD14" s="37"/>
      <c r="NAE14" s="37"/>
      <c r="NAF14" s="37"/>
      <c r="NAG14" s="38"/>
      <c r="NAH14" s="32"/>
      <c r="NAI14" s="33"/>
      <c r="NAJ14" s="34"/>
      <c r="NAK14" s="35"/>
      <c r="NAL14" s="36"/>
      <c r="NAM14" s="37"/>
      <c r="NAN14" s="37"/>
      <c r="NAO14" s="37"/>
      <c r="NAP14" s="38"/>
      <c r="NAQ14" s="32"/>
      <c r="NAR14" s="33"/>
      <c r="NAS14" s="34"/>
      <c r="NAT14" s="35"/>
      <c r="NAU14" s="36"/>
      <c r="NAV14" s="37"/>
      <c r="NAW14" s="37"/>
      <c r="NAX14" s="37"/>
      <c r="NAY14" s="38"/>
      <c r="NAZ14" s="32"/>
      <c r="NBA14" s="33"/>
      <c r="NBB14" s="34"/>
      <c r="NBC14" s="35"/>
      <c r="NBD14" s="36"/>
      <c r="NBE14" s="37"/>
      <c r="NBF14" s="37"/>
      <c r="NBG14" s="37"/>
      <c r="NBH14" s="38"/>
      <c r="NBI14" s="32"/>
      <c r="NBJ14" s="33"/>
      <c r="NBK14" s="34"/>
      <c r="NBL14" s="35"/>
      <c r="NBM14" s="36"/>
      <c r="NBN14" s="37"/>
      <c r="NBO14" s="37"/>
      <c r="NBP14" s="37"/>
      <c r="NBQ14" s="38"/>
      <c r="NBR14" s="32"/>
      <c r="NBS14" s="33"/>
      <c r="NBT14" s="34"/>
      <c r="NBU14" s="35"/>
      <c r="NBV14" s="36"/>
      <c r="NBW14" s="37"/>
      <c r="NBX14" s="37"/>
      <c r="NBY14" s="37"/>
      <c r="NBZ14" s="38"/>
      <c r="NCA14" s="32"/>
      <c r="NCB14" s="33"/>
      <c r="NCC14" s="34"/>
      <c r="NCD14" s="35"/>
      <c r="NCE14" s="36"/>
      <c r="NCF14" s="37"/>
      <c r="NCG14" s="37"/>
      <c r="NCH14" s="37"/>
      <c r="NCI14" s="38"/>
      <c r="NCJ14" s="32"/>
      <c r="NCK14" s="33"/>
      <c r="NCL14" s="34"/>
      <c r="NCM14" s="35"/>
      <c r="NCN14" s="36"/>
      <c r="NCO14" s="37"/>
      <c r="NCP14" s="37"/>
      <c r="NCQ14" s="37"/>
      <c r="NCR14" s="38"/>
      <c r="NCS14" s="32"/>
      <c r="NCT14" s="33"/>
      <c r="NCU14" s="34"/>
      <c r="NCV14" s="35"/>
      <c r="NCW14" s="36"/>
      <c r="NCX14" s="37"/>
      <c r="NCY14" s="37"/>
      <c r="NCZ14" s="37"/>
      <c r="NDA14" s="38"/>
      <c r="NDB14" s="32"/>
      <c r="NDC14" s="33"/>
      <c r="NDD14" s="34"/>
      <c r="NDE14" s="35"/>
      <c r="NDF14" s="36"/>
      <c r="NDG14" s="37"/>
      <c r="NDH14" s="37"/>
      <c r="NDI14" s="37"/>
      <c r="NDJ14" s="38"/>
      <c r="NDK14" s="32"/>
      <c r="NDL14" s="33"/>
      <c r="NDM14" s="34"/>
      <c r="NDN14" s="35"/>
      <c r="NDO14" s="36"/>
      <c r="NDP14" s="37"/>
      <c r="NDQ14" s="37"/>
      <c r="NDR14" s="37"/>
      <c r="NDS14" s="38"/>
      <c r="NDT14" s="32"/>
      <c r="NDU14" s="33"/>
      <c r="NDV14" s="34"/>
      <c r="NDW14" s="35"/>
      <c r="NDX14" s="36"/>
      <c r="NDY14" s="37"/>
      <c r="NDZ14" s="37"/>
      <c r="NEA14" s="37"/>
      <c r="NEB14" s="38"/>
      <c r="NEC14" s="32"/>
      <c r="NED14" s="33"/>
      <c r="NEE14" s="34"/>
      <c r="NEF14" s="35"/>
      <c r="NEG14" s="36"/>
      <c r="NEH14" s="37"/>
      <c r="NEI14" s="37"/>
      <c r="NEJ14" s="37"/>
      <c r="NEK14" s="38"/>
      <c r="NEL14" s="32"/>
      <c r="NEM14" s="33"/>
      <c r="NEN14" s="34"/>
      <c r="NEO14" s="35"/>
      <c r="NEP14" s="36"/>
      <c r="NEQ14" s="37"/>
      <c r="NER14" s="37"/>
      <c r="NES14" s="37"/>
      <c r="NET14" s="38"/>
      <c r="NEU14" s="32"/>
      <c r="NEV14" s="33"/>
      <c r="NEW14" s="34"/>
      <c r="NEX14" s="35"/>
      <c r="NEY14" s="36"/>
      <c r="NEZ14" s="37"/>
      <c r="NFA14" s="37"/>
      <c r="NFB14" s="37"/>
      <c r="NFC14" s="38"/>
      <c r="NFD14" s="32"/>
      <c r="NFE14" s="33"/>
      <c r="NFF14" s="34"/>
      <c r="NFG14" s="35"/>
      <c r="NFH14" s="36"/>
      <c r="NFI14" s="37"/>
      <c r="NFJ14" s="37"/>
      <c r="NFK14" s="37"/>
      <c r="NFL14" s="38"/>
      <c r="NFM14" s="32"/>
      <c r="NFN14" s="33"/>
      <c r="NFO14" s="34"/>
      <c r="NFP14" s="35"/>
      <c r="NFQ14" s="36"/>
      <c r="NFR14" s="37"/>
      <c r="NFS14" s="37"/>
      <c r="NFT14" s="37"/>
      <c r="NFU14" s="38"/>
      <c r="NFV14" s="32"/>
      <c r="NFW14" s="33"/>
      <c r="NFX14" s="34"/>
      <c r="NFY14" s="35"/>
      <c r="NFZ14" s="36"/>
      <c r="NGA14" s="37"/>
      <c r="NGB14" s="37"/>
      <c r="NGC14" s="37"/>
      <c r="NGD14" s="38"/>
      <c r="NGE14" s="32"/>
      <c r="NGF14" s="33"/>
      <c r="NGG14" s="34"/>
      <c r="NGH14" s="35"/>
      <c r="NGI14" s="36"/>
      <c r="NGJ14" s="37"/>
      <c r="NGK14" s="37"/>
      <c r="NGL14" s="37"/>
      <c r="NGM14" s="38"/>
      <c r="NGN14" s="32"/>
      <c r="NGO14" s="33"/>
      <c r="NGP14" s="34"/>
      <c r="NGQ14" s="35"/>
      <c r="NGR14" s="36"/>
      <c r="NGS14" s="37"/>
      <c r="NGT14" s="37"/>
      <c r="NGU14" s="37"/>
      <c r="NGV14" s="38"/>
      <c r="NGW14" s="32"/>
      <c r="NGX14" s="33"/>
      <c r="NGY14" s="34"/>
      <c r="NGZ14" s="35"/>
      <c r="NHA14" s="36"/>
      <c r="NHB14" s="37"/>
      <c r="NHC14" s="37"/>
      <c r="NHD14" s="37"/>
      <c r="NHE14" s="38"/>
      <c r="NHF14" s="32"/>
      <c r="NHG14" s="33"/>
      <c r="NHH14" s="34"/>
      <c r="NHI14" s="35"/>
      <c r="NHJ14" s="36"/>
      <c r="NHK14" s="37"/>
      <c r="NHL14" s="37"/>
      <c r="NHM14" s="37"/>
      <c r="NHN14" s="38"/>
      <c r="NHO14" s="32"/>
      <c r="NHP14" s="33"/>
      <c r="NHQ14" s="34"/>
      <c r="NHR14" s="35"/>
      <c r="NHS14" s="36"/>
      <c r="NHT14" s="37"/>
      <c r="NHU14" s="37"/>
      <c r="NHV14" s="37"/>
      <c r="NHW14" s="38"/>
      <c r="NHX14" s="32"/>
      <c r="NHY14" s="33"/>
      <c r="NHZ14" s="34"/>
      <c r="NIA14" s="35"/>
      <c r="NIB14" s="36"/>
      <c r="NIC14" s="37"/>
      <c r="NID14" s="37"/>
      <c r="NIE14" s="37"/>
      <c r="NIF14" s="38"/>
      <c r="NIG14" s="32"/>
      <c r="NIH14" s="33"/>
      <c r="NII14" s="34"/>
      <c r="NIJ14" s="35"/>
      <c r="NIK14" s="36"/>
      <c r="NIL14" s="37"/>
      <c r="NIM14" s="37"/>
      <c r="NIN14" s="37"/>
      <c r="NIO14" s="38"/>
      <c r="NIP14" s="32"/>
      <c r="NIQ14" s="33"/>
      <c r="NIR14" s="34"/>
      <c r="NIS14" s="35"/>
      <c r="NIT14" s="36"/>
      <c r="NIU14" s="37"/>
      <c r="NIV14" s="37"/>
      <c r="NIW14" s="37"/>
      <c r="NIX14" s="38"/>
      <c r="NIY14" s="32"/>
      <c r="NIZ14" s="33"/>
      <c r="NJA14" s="34"/>
      <c r="NJB14" s="35"/>
      <c r="NJC14" s="36"/>
      <c r="NJD14" s="37"/>
      <c r="NJE14" s="37"/>
      <c r="NJF14" s="37"/>
      <c r="NJG14" s="38"/>
      <c r="NJH14" s="32"/>
      <c r="NJI14" s="33"/>
      <c r="NJJ14" s="34"/>
      <c r="NJK14" s="35"/>
      <c r="NJL14" s="36"/>
      <c r="NJM14" s="37"/>
      <c r="NJN14" s="37"/>
      <c r="NJO14" s="37"/>
      <c r="NJP14" s="38"/>
      <c r="NJQ14" s="32"/>
      <c r="NJR14" s="33"/>
      <c r="NJS14" s="34"/>
      <c r="NJT14" s="35"/>
      <c r="NJU14" s="36"/>
      <c r="NJV14" s="37"/>
      <c r="NJW14" s="37"/>
      <c r="NJX14" s="37"/>
      <c r="NJY14" s="38"/>
      <c r="NJZ14" s="32"/>
      <c r="NKA14" s="33"/>
      <c r="NKB14" s="34"/>
      <c r="NKC14" s="35"/>
      <c r="NKD14" s="36"/>
      <c r="NKE14" s="37"/>
      <c r="NKF14" s="37"/>
      <c r="NKG14" s="37"/>
      <c r="NKH14" s="38"/>
      <c r="NKI14" s="32"/>
      <c r="NKJ14" s="33"/>
      <c r="NKK14" s="34"/>
      <c r="NKL14" s="35"/>
      <c r="NKM14" s="36"/>
      <c r="NKN14" s="37"/>
      <c r="NKO14" s="37"/>
      <c r="NKP14" s="37"/>
      <c r="NKQ14" s="38"/>
      <c r="NKR14" s="32"/>
      <c r="NKS14" s="33"/>
      <c r="NKT14" s="34"/>
      <c r="NKU14" s="35"/>
      <c r="NKV14" s="36"/>
      <c r="NKW14" s="37"/>
      <c r="NKX14" s="37"/>
      <c r="NKY14" s="37"/>
      <c r="NKZ14" s="38"/>
      <c r="NLA14" s="32"/>
      <c r="NLB14" s="33"/>
      <c r="NLC14" s="34"/>
      <c r="NLD14" s="35"/>
      <c r="NLE14" s="36"/>
      <c r="NLF14" s="37"/>
      <c r="NLG14" s="37"/>
      <c r="NLH14" s="37"/>
      <c r="NLI14" s="38"/>
      <c r="NLJ14" s="32"/>
      <c r="NLK14" s="33"/>
      <c r="NLL14" s="34"/>
      <c r="NLM14" s="35"/>
      <c r="NLN14" s="36"/>
      <c r="NLO14" s="37"/>
      <c r="NLP14" s="37"/>
      <c r="NLQ14" s="37"/>
      <c r="NLR14" s="38"/>
      <c r="NLS14" s="32"/>
      <c r="NLT14" s="33"/>
      <c r="NLU14" s="34"/>
      <c r="NLV14" s="35"/>
      <c r="NLW14" s="36"/>
      <c r="NLX14" s="37"/>
      <c r="NLY14" s="37"/>
      <c r="NLZ14" s="37"/>
      <c r="NMA14" s="38"/>
      <c r="NMB14" s="32"/>
      <c r="NMC14" s="33"/>
      <c r="NMD14" s="34"/>
      <c r="NME14" s="35"/>
      <c r="NMF14" s="36"/>
      <c r="NMG14" s="37"/>
      <c r="NMH14" s="37"/>
      <c r="NMI14" s="37"/>
      <c r="NMJ14" s="38"/>
      <c r="NMK14" s="32"/>
      <c r="NML14" s="33"/>
      <c r="NMM14" s="34"/>
      <c r="NMN14" s="35"/>
      <c r="NMO14" s="36"/>
      <c r="NMP14" s="37"/>
      <c r="NMQ14" s="37"/>
      <c r="NMR14" s="37"/>
      <c r="NMS14" s="38"/>
      <c r="NMT14" s="32"/>
      <c r="NMU14" s="33"/>
      <c r="NMV14" s="34"/>
      <c r="NMW14" s="35"/>
      <c r="NMX14" s="36"/>
      <c r="NMY14" s="37"/>
      <c r="NMZ14" s="37"/>
      <c r="NNA14" s="37"/>
      <c r="NNB14" s="38"/>
      <c r="NNC14" s="32"/>
      <c r="NND14" s="33"/>
      <c r="NNE14" s="34"/>
      <c r="NNF14" s="35"/>
      <c r="NNG14" s="36"/>
      <c r="NNH14" s="37"/>
      <c r="NNI14" s="37"/>
      <c r="NNJ14" s="37"/>
      <c r="NNK14" s="38"/>
      <c r="NNL14" s="32"/>
      <c r="NNM14" s="33"/>
      <c r="NNN14" s="34"/>
      <c r="NNO14" s="35"/>
      <c r="NNP14" s="36"/>
      <c r="NNQ14" s="37"/>
      <c r="NNR14" s="37"/>
      <c r="NNS14" s="37"/>
      <c r="NNT14" s="38"/>
      <c r="NNU14" s="32"/>
      <c r="NNV14" s="33"/>
      <c r="NNW14" s="34"/>
      <c r="NNX14" s="35"/>
      <c r="NNY14" s="36"/>
      <c r="NNZ14" s="37"/>
      <c r="NOA14" s="37"/>
      <c r="NOB14" s="37"/>
      <c r="NOC14" s="38"/>
      <c r="NOD14" s="32"/>
      <c r="NOE14" s="33"/>
      <c r="NOF14" s="34"/>
      <c r="NOG14" s="35"/>
      <c r="NOH14" s="36"/>
      <c r="NOI14" s="37"/>
      <c r="NOJ14" s="37"/>
      <c r="NOK14" s="37"/>
      <c r="NOL14" s="38"/>
      <c r="NOM14" s="32"/>
      <c r="NON14" s="33"/>
      <c r="NOO14" s="34"/>
      <c r="NOP14" s="35"/>
      <c r="NOQ14" s="36"/>
      <c r="NOR14" s="37"/>
      <c r="NOS14" s="37"/>
      <c r="NOT14" s="37"/>
      <c r="NOU14" s="38"/>
      <c r="NOV14" s="32"/>
      <c r="NOW14" s="33"/>
      <c r="NOX14" s="34"/>
      <c r="NOY14" s="35"/>
      <c r="NOZ14" s="36"/>
      <c r="NPA14" s="37"/>
      <c r="NPB14" s="37"/>
      <c r="NPC14" s="37"/>
      <c r="NPD14" s="38"/>
      <c r="NPE14" s="32"/>
      <c r="NPF14" s="33"/>
      <c r="NPG14" s="34"/>
      <c r="NPH14" s="35"/>
      <c r="NPI14" s="36"/>
      <c r="NPJ14" s="37"/>
      <c r="NPK14" s="37"/>
      <c r="NPL14" s="37"/>
      <c r="NPM14" s="38"/>
      <c r="NPN14" s="32"/>
      <c r="NPO14" s="33"/>
      <c r="NPP14" s="34"/>
      <c r="NPQ14" s="35"/>
      <c r="NPR14" s="36"/>
      <c r="NPS14" s="37"/>
      <c r="NPT14" s="37"/>
      <c r="NPU14" s="37"/>
      <c r="NPV14" s="38"/>
      <c r="NPW14" s="32"/>
      <c r="NPX14" s="33"/>
      <c r="NPY14" s="34"/>
      <c r="NPZ14" s="35"/>
      <c r="NQA14" s="36"/>
      <c r="NQB14" s="37"/>
      <c r="NQC14" s="37"/>
      <c r="NQD14" s="37"/>
      <c r="NQE14" s="38"/>
      <c r="NQF14" s="32"/>
      <c r="NQG14" s="33"/>
      <c r="NQH14" s="34"/>
      <c r="NQI14" s="35"/>
      <c r="NQJ14" s="36"/>
      <c r="NQK14" s="37"/>
      <c r="NQL14" s="37"/>
      <c r="NQM14" s="37"/>
      <c r="NQN14" s="38"/>
      <c r="NQO14" s="32"/>
      <c r="NQP14" s="33"/>
      <c r="NQQ14" s="34"/>
      <c r="NQR14" s="35"/>
      <c r="NQS14" s="36"/>
      <c r="NQT14" s="37"/>
      <c r="NQU14" s="37"/>
      <c r="NQV14" s="37"/>
      <c r="NQW14" s="38"/>
      <c r="NQX14" s="32"/>
      <c r="NQY14" s="33"/>
      <c r="NQZ14" s="34"/>
      <c r="NRA14" s="35"/>
      <c r="NRB14" s="36"/>
      <c r="NRC14" s="37"/>
      <c r="NRD14" s="37"/>
      <c r="NRE14" s="37"/>
      <c r="NRF14" s="38"/>
      <c r="NRG14" s="32"/>
      <c r="NRH14" s="33"/>
      <c r="NRI14" s="34"/>
      <c r="NRJ14" s="35"/>
      <c r="NRK14" s="36"/>
      <c r="NRL14" s="37"/>
      <c r="NRM14" s="37"/>
      <c r="NRN14" s="37"/>
      <c r="NRO14" s="38"/>
      <c r="NRP14" s="32"/>
      <c r="NRQ14" s="33"/>
      <c r="NRR14" s="34"/>
      <c r="NRS14" s="35"/>
      <c r="NRT14" s="36"/>
      <c r="NRU14" s="37"/>
      <c r="NRV14" s="37"/>
      <c r="NRW14" s="37"/>
      <c r="NRX14" s="38"/>
      <c r="NRY14" s="32"/>
      <c r="NRZ14" s="33"/>
      <c r="NSA14" s="34"/>
      <c r="NSB14" s="35"/>
      <c r="NSC14" s="36"/>
      <c r="NSD14" s="37"/>
      <c r="NSE14" s="37"/>
      <c r="NSF14" s="37"/>
      <c r="NSG14" s="38"/>
      <c r="NSH14" s="32"/>
      <c r="NSI14" s="33"/>
      <c r="NSJ14" s="34"/>
      <c r="NSK14" s="35"/>
      <c r="NSL14" s="36"/>
      <c r="NSM14" s="37"/>
      <c r="NSN14" s="37"/>
      <c r="NSO14" s="37"/>
      <c r="NSP14" s="38"/>
      <c r="NSQ14" s="32"/>
      <c r="NSR14" s="33"/>
      <c r="NSS14" s="34"/>
      <c r="NST14" s="35"/>
      <c r="NSU14" s="36"/>
      <c r="NSV14" s="37"/>
      <c r="NSW14" s="37"/>
      <c r="NSX14" s="37"/>
      <c r="NSY14" s="38"/>
      <c r="NSZ14" s="32"/>
      <c r="NTA14" s="33"/>
      <c r="NTB14" s="34"/>
      <c r="NTC14" s="35"/>
      <c r="NTD14" s="36"/>
      <c r="NTE14" s="37"/>
      <c r="NTF14" s="37"/>
      <c r="NTG14" s="37"/>
      <c r="NTH14" s="38"/>
      <c r="NTI14" s="32"/>
      <c r="NTJ14" s="33"/>
      <c r="NTK14" s="34"/>
      <c r="NTL14" s="35"/>
      <c r="NTM14" s="36"/>
      <c r="NTN14" s="37"/>
      <c r="NTO14" s="37"/>
      <c r="NTP14" s="37"/>
      <c r="NTQ14" s="38"/>
      <c r="NTR14" s="32"/>
      <c r="NTS14" s="33"/>
      <c r="NTT14" s="34"/>
      <c r="NTU14" s="35"/>
      <c r="NTV14" s="36"/>
      <c r="NTW14" s="37"/>
      <c r="NTX14" s="37"/>
      <c r="NTY14" s="37"/>
      <c r="NTZ14" s="38"/>
      <c r="NUA14" s="32"/>
      <c r="NUB14" s="33"/>
      <c r="NUC14" s="34"/>
      <c r="NUD14" s="35"/>
      <c r="NUE14" s="36"/>
      <c r="NUF14" s="37"/>
      <c r="NUG14" s="37"/>
      <c r="NUH14" s="37"/>
      <c r="NUI14" s="38"/>
      <c r="NUJ14" s="32"/>
      <c r="NUK14" s="33"/>
      <c r="NUL14" s="34"/>
      <c r="NUM14" s="35"/>
      <c r="NUN14" s="36"/>
      <c r="NUO14" s="37"/>
      <c r="NUP14" s="37"/>
      <c r="NUQ14" s="37"/>
      <c r="NUR14" s="38"/>
      <c r="NUS14" s="32"/>
      <c r="NUT14" s="33"/>
      <c r="NUU14" s="34"/>
      <c r="NUV14" s="35"/>
      <c r="NUW14" s="36"/>
      <c r="NUX14" s="37"/>
      <c r="NUY14" s="37"/>
      <c r="NUZ14" s="37"/>
      <c r="NVA14" s="38"/>
      <c r="NVB14" s="32"/>
      <c r="NVC14" s="33"/>
      <c r="NVD14" s="34"/>
      <c r="NVE14" s="35"/>
      <c r="NVF14" s="36"/>
      <c r="NVG14" s="37"/>
      <c r="NVH14" s="37"/>
      <c r="NVI14" s="37"/>
      <c r="NVJ14" s="38"/>
      <c r="NVK14" s="32"/>
      <c r="NVL14" s="33"/>
      <c r="NVM14" s="34"/>
      <c r="NVN14" s="35"/>
      <c r="NVO14" s="36"/>
      <c r="NVP14" s="37"/>
      <c r="NVQ14" s="37"/>
      <c r="NVR14" s="37"/>
      <c r="NVS14" s="38"/>
      <c r="NVT14" s="32"/>
      <c r="NVU14" s="33"/>
      <c r="NVV14" s="34"/>
      <c r="NVW14" s="35"/>
      <c r="NVX14" s="36"/>
      <c r="NVY14" s="37"/>
      <c r="NVZ14" s="37"/>
      <c r="NWA14" s="37"/>
      <c r="NWB14" s="38"/>
      <c r="NWC14" s="32"/>
      <c r="NWD14" s="33"/>
      <c r="NWE14" s="34"/>
      <c r="NWF14" s="35"/>
      <c r="NWG14" s="36"/>
      <c r="NWH14" s="37"/>
      <c r="NWI14" s="37"/>
      <c r="NWJ14" s="37"/>
      <c r="NWK14" s="38"/>
      <c r="NWL14" s="32"/>
      <c r="NWM14" s="33"/>
      <c r="NWN14" s="34"/>
      <c r="NWO14" s="35"/>
      <c r="NWP14" s="36"/>
      <c r="NWQ14" s="37"/>
      <c r="NWR14" s="37"/>
      <c r="NWS14" s="37"/>
      <c r="NWT14" s="38"/>
      <c r="NWU14" s="32"/>
      <c r="NWV14" s="33"/>
      <c r="NWW14" s="34"/>
      <c r="NWX14" s="35"/>
      <c r="NWY14" s="36"/>
      <c r="NWZ14" s="37"/>
      <c r="NXA14" s="37"/>
      <c r="NXB14" s="37"/>
      <c r="NXC14" s="38"/>
      <c r="NXD14" s="32"/>
      <c r="NXE14" s="33"/>
      <c r="NXF14" s="34"/>
      <c r="NXG14" s="35"/>
      <c r="NXH14" s="36"/>
      <c r="NXI14" s="37"/>
      <c r="NXJ14" s="37"/>
      <c r="NXK14" s="37"/>
      <c r="NXL14" s="38"/>
      <c r="NXM14" s="32"/>
      <c r="NXN14" s="33"/>
      <c r="NXO14" s="34"/>
      <c r="NXP14" s="35"/>
      <c r="NXQ14" s="36"/>
      <c r="NXR14" s="37"/>
      <c r="NXS14" s="37"/>
      <c r="NXT14" s="37"/>
      <c r="NXU14" s="38"/>
      <c r="NXV14" s="32"/>
      <c r="NXW14" s="33"/>
      <c r="NXX14" s="34"/>
      <c r="NXY14" s="35"/>
      <c r="NXZ14" s="36"/>
      <c r="NYA14" s="37"/>
      <c r="NYB14" s="37"/>
      <c r="NYC14" s="37"/>
      <c r="NYD14" s="38"/>
      <c r="NYE14" s="32"/>
      <c r="NYF14" s="33"/>
      <c r="NYG14" s="34"/>
      <c r="NYH14" s="35"/>
      <c r="NYI14" s="36"/>
      <c r="NYJ14" s="37"/>
      <c r="NYK14" s="37"/>
      <c r="NYL14" s="37"/>
      <c r="NYM14" s="38"/>
      <c r="NYN14" s="32"/>
      <c r="NYO14" s="33"/>
      <c r="NYP14" s="34"/>
      <c r="NYQ14" s="35"/>
      <c r="NYR14" s="36"/>
      <c r="NYS14" s="37"/>
      <c r="NYT14" s="37"/>
      <c r="NYU14" s="37"/>
      <c r="NYV14" s="38"/>
      <c r="NYW14" s="32"/>
      <c r="NYX14" s="33"/>
      <c r="NYY14" s="34"/>
      <c r="NYZ14" s="35"/>
      <c r="NZA14" s="36"/>
      <c r="NZB14" s="37"/>
      <c r="NZC14" s="37"/>
      <c r="NZD14" s="37"/>
      <c r="NZE14" s="38"/>
      <c r="NZF14" s="32"/>
      <c r="NZG14" s="33"/>
      <c r="NZH14" s="34"/>
      <c r="NZI14" s="35"/>
      <c r="NZJ14" s="36"/>
      <c r="NZK14" s="37"/>
      <c r="NZL14" s="37"/>
      <c r="NZM14" s="37"/>
      <c r="NZN14" s="38"/>
      <c r="NZO14" s="32"/>
      <c r="NZP14" s="33"/>
      <c r="NZQ14" s="34"/>
      <c r="NZR14" s="35"/>
      <c r="NZS14" s="36"/>
      <c r="NZT14" s="37"/>
      <c r="NZU14" s="37"/>
      <c r="NZV14" s="37"/>
      <c r="NZW14" s="38"/>
      <c r="NZX14" s="32"/>
      <c r="NZY14" s="33"/>
      <c r="NZZ14" s="34"/>
      <c r="OAA14" s="35"/>
      <c r="OAB14" s="36"/>
      <c r="OAC14" s="37"/>
      <c r="OAD14" s="37"/>
      <c r="OAE14" s="37"/>
      <c r="OAF14" s="38"/>
      <c r="OAG14" s="32"/>
      <c r="OAH14" s="33"/>
      <c r="OAI14" s="34"/>
      <c r="OAJ14" s="35"/>
      <c r="OAK14" s="36"/>
      <c r="OAL14" s="37"/>
      <c r="OAM14" s="37"/>
      <c r="OAN14" s="37"/>
      <c r="OAO14" s="38"/>
      <c r="OAP14" s="32"/>
      <c r="OAQ14" s="33"/>
      <c r="OAR14" s="34"/>
      <c r="OAS14" s="35"/>
      <c r="OAT14" s="36"/>
      <c r="OAU14" s="37"/>
      <c r="OAV14" s="37"/>
      <c r="OAW14" s="37"/>
      <c r="OAX14" s="38"/>
      <c r="OAY14" s="32"/>
      <c r="OAZ14" s="33"/>
      <c r="OBA14" s="34"/>
      <c r="OBB14" s="35"/>
      <c r="OBC14" s="36"/>
      <c r="OBD14" s="37"/>
      <c r="OBE14" s="37"/>
      <c r="OBF14" s="37"/>
      <c r="OBG14" s="38"/>
      <c r="OBH14" s="32"/>
      <c r="OBI14" s="33"/>
      <c r="OBJ14" s="34"/>
      <c r="OBK14" s="35"/>
      <c r="OBL14" s="36"/>
      <c r="OBM14" s="37"/>
      <c r="OBN14" s="37"/>
      <c r="OBO14" s="37"/>
      <c r="OBP14" s="38"/>
      <c r="OBQ14" s="32"/>
      <c r="OBR14" s="33"/>
      <c r="OBS14" s="34"/>
      <c r="OBT14" s="35"/>
      <c r="OBU14" s="36"/>
      <c r="OBV14" s="37"/>
      <c r="OBW14" s="37"/>
      <c r="OBX14" s="37"/>
      <c r="OBY14" s="38"/>
      <c r="OBZ14" s="32"/>
      <c r="OCA14" s="33"/>
      <c r="OCB14" s="34"/>
      <c r="OCC14" s="35"/>
      <c r="OCD14" s="36"/>
      <c r="OCE14" s="37"/>
      <c r="OCF14" s="37"/>
      <c r="OCG14" s="37"/>
      <c r="OCH14" s="38"/>
      <c r="OCI14" s="32"/>
      <c r="OCJ14" s="33"/>
      <c r="OCK14" s="34"/>
      <c r="OCL14" s="35"/>
      <c r="OCM14" s="36"/>
      <c r="OCN14" s="37"/>
      <c r="OCO14" s="37"/>
      <c r="OCP14" s="37"/>
      <c r="OCQ14" s="38"/>
      <c r="OCR14" s="32"/>
      <c r="OCS14" s="33"/>
      <c r="OCT14" s="34"/>
      <c r="OCU14" s="35"/>
      <c r="OCV14" s="36"/>
      <c r="OCW14" s="37"/>
      <c r="OCX14" s="37"/>
      <c r="OCY14" s="37"/>
      <c r="OCZ14" s="38"/>
      <c r="ODA14" s="32"/>
      <c r="ODB14" s="33"/>
      <c r="ODC14" s="34"/>
      <c r="ODD14" s="35"/>
      <c r="ODE14" s="36"/>
      <c r="ODF14" s="37"/>
      <c r="ODG14" s="37"/>
      <c r="ODH14" s="37"/>
      <c r="ODI14" s="38"/>
      <c r="ODJ14" s="32"/>
      <c r="ODK14" s="33"/>
      <c r="ODL14" s="34"/>
      <c r="ODM14" s="35"/>
      <c r="ODN14" s="36"/>
      <c r="ODO14" s="37"/>
      <c r="ODP14" s="37"/>
      <c r="ODQ14" s="37"/>
      <c r="ODR14" s="38"/>
      <c r="ODS14" s="32"/>
      <c r="ODT14" s="33"/>
      <c r="ODU14" s="34"/>
      <c r="ODV14" s="35"/>
      <c r="ODW14" s="36"/>
      <c r="ODX14" s="37"/>
      <c r="ODY14" s="37"/>
      <c r="ODZ14" s="37"/>
      <c r="OEA14" s="38"/>
      <c r="OEB14" s="32"/>
      <c r="OEC14" s="33"/>
      <c r="OED14" s="34"/>
      <c r="OEE14" s="35"/>
      <c r="OEF14" s="36"/>
      <c r="OEG14" s="37"/>
      <c r="OEH14" s="37"/>
      <c r="OEI14" s="37"/>
      <c r="OEJ14" s="38"/>
      <c r="OEK14" s="32"/>
      <c r="OEL14" s="33"/>
      <c r="OEM14" s="34"/>
      <c r="OEN14" s="35"/>
      <c r="OEO14" s="36"/>
      <c r="OEP14" s="37"/>
      <c r="OEQ14" s="37"/>
      <c r="OER14" s="37"/>
      <c r="OES14" s="38"/>
      <c r="OET14" s="32"/>
      <c r="OEU14" s="33"/>
      <c r="OEV14" s="34"/>
      <c r="OEW14" s="35"/>
      <c r="OEX14" s="36"/>
      <c r="OEY14" s="37"/>
      <c r="OEZ14" s="37"/>
      <c r="OFA14" s="37"/>
      <c r="OFB14" s="38"/>
      <c r="OFC14" s="32"/>
      <c r="OFD14" s="33"/>
      <c r="OFE14" s="34"/>
      <c r="OFF14" s="35"/>
      <c r="OFG14" s="36"/>
      <c r="OFH14" s="37"/>
      <c r="OFI14" s="37"/>
      <c r="OFJ14" s="37"/>
      <c r="OFK14" s="38"/>
      <c r="OFL14" s="32"/>
      <c r="OFM14" s="33"/>
      <c r="OFN14" s="34"/>
      <c r="OFO14" s="35"/>
      <c r="OFP14" s="36"/>
      <c r="OFQ14" s="37"/>
      <c r="OFR14" s="37"/>
      <c r="OFS14" s="37"/>
      <c r="OFT14" s="38"/>
      <c r="OFU14" s="32"/>
      <c r="OFV14" s="33"/>
      <c r="OFW14" s="34"/>
      <c r="OFX14" s="35"/>
      <c r="OFY14" s="36"/>
      <c r="OFZ14" s="37"/>
      <c r="OGA14" s="37"/>
      <c r="OGB14" s="37"/>
      <c r="OGC14" s="38"/>
      <c r="OGD14" s="32"/>
      <c r="OGE14" s="33"/>
      <c r="OGF14" s="34"/>
      <c r="OGG14" s="35"/>
      <c r="OGH14" s="36"/>
      <c r="OGI14" s="37"/>
      <c r="OGJ14" s="37"/>
      <c r="OGK14" s="37"/>
      <c r="OGL14" s="38"/>
      <c r="OGM14" s="32"/>
      <c r="OGN14" s="33"/>
      <c r="OGO14" s="34"/>
      <c r="OGP14" s="35"/>
      <c r="OGQ14" s="36"/>
      <c r="OGR14" s="37"/>
      <c r="OGS14" s="37"/>
      <c r="OGT14" s="37"/>
      <c r="OGU14" s="38"/>
      <c r="OGV14" s="32"/>
      <c r="OGW14" s="33"/>
      <c r="OGX14" s="34"/>
      <c r="OGY14" s="35"/>
      <c r="OGZ14" s="36"/>
      <c r="OHA14" s="37"/>
      <c r="OHB14" s="37"/>
      <c r="OHC14" s="37"/>
      <c r="OHD14" s="38"/>
      <c r="OHE14" s="32"/>
      <c r="OHF14" s="33"/>
      <c r="OHG14" s="34"/>
      <c r="OHH14" s="35"/>
      <c r="OHI14" s="36"/>
      <c r="OHJ14" s="37"/>
      <c r="OHK14" s="37"/>
      <c r="OHL14" s="37"/>
      <c r="OHM14" s="38"/>
      <c r="OHN14" s="32"/>
      <c r="OHO14" s="33"/>
      <c r="OHP14" s="34"/>
      <c r="OHQ14" s="35"/>
      <c r="OHR14" s="36"/>
      <c r="OHS14" s="37"/>
      <c r="OHT14" s="37"/>
      <c r="OHU14" s="37"/>
      <c r="OHV14" s="38"/>
      <c r="OHW14" s="32"/>
      <c r="OHX14" s="33"/>
      <c r="OHY14" s="34"/>
      <c r="OHZ14" s="35"/>
      <c r="OIA14" s="36"/>
      <c r="OIB14" s="37"/>
      <c r="OIC14" s="37"/>
      <c r="OID14" s="37"/>
      <c r="OIE14" s="38"/>
      <c r="OIF14" s="32"/>
      <c r="OIG14" s="33"/>
      <c r="OIH14" s="34"/>
      <c r="OII14" s="35"/>
      <c r="OIJ14" s="36"/>
      <c r="OIK14" s="37"/>
      <c r="OIL14" s="37"/>
      <c r="OIM14" s="37"/>
      <c r="OIN14" s="38"/>
      <c r="OIO14" s="32"/>
      <c r="OIP14" s="33"/>
      <c r="OIQ14" s="34"/>
      <c r="OIR14" s="35"/>
      <c r="OIS14" s="36"/>
      <c r="OIT14" s="37"/>
      <c r="OIU14" s="37"/>
      <c r="OIV14" s="37"/>
      <c r="OIW14" s="38"/>
      <c r="OIX14" s="32"/>
      <c r="OIY14" s="33"/>
      <c r="OIZ14" s="34"/>
      <c r="OJA14" s="35"/>
      <c r="OJB14" s="36"/>
      <c r="OJC14" s="37"/>
      <c r="OJD14" s="37"/>
      <c r="OJE14" s="37"/>
      <c r="OJF14" s="38"/>
      <c r="OJG14" s="32"/>
      <c r="OJH14" s="33"/>
      <c r="OJI14" s="34"/>
      <c r="OJJ14" s="35"/>
      <c r="OJK14" s="36"/>
      <c r="OJL14" s="37"/>
      <c r="OJM14" s="37"/>
      <c r="OJN14" s="37"/>
      <c r="OJO14" s="38"/>
      <c r="OJP14" s="32"/>
      <c r="OJQ14" s="33"/>
      <c r="OJR14" s="34"/>
      <c r="OJS14" s="35"/>
      <c r="OJT14" s="36"/>
      <c r="OJU14" s="37"/>
      <c r="OJV14" s="37"/>
      <c r="OJW14" s="37"/>
      <c r="OJX14" s="38"/>
      <c r="OJY14" s="32"/>
      <c r="OJZ14" s="33"/>
      <c r="OKA14" s="34"/>
      <c r="OKB14" s="35"/>
      <c r="OKC14" s="36"/>
      <c r="OKD14" s="37"/>
      <c r="OKE14" s="37"/>
      <c r="OKF14" s="37"/>
      <c r="OKG14" s="38"/>
      <c r="OKH14" s="32"/>
      <c r="OKI14" s="33"/>
      <c r="OKJ14" s="34"/>
      <c r="OKK14" s="35"/>
      <c r="OKL14" s="36"/>
      <c r="OKM14" s="37"/>
      <c r="OKN14" s="37"/>
      <c r="OKO14" s="37"/>
      <c r="OKP14" s="38"/>
      <c r="OKQ14" s="32"/>
      <c r="OKR14" s="33"/>
      <c r="OKS14" s="34"/>
      <c r="OKT14" s="35"/>
      <c r="OKU14" s="36"/>
      <c r="OKV14" s="37"/>
      <c r="OKW14" s="37"/>
      <c r="OKX14" s="37"/>
      <c r="OKY14" s="38"/>
      <c r="OKZ14" s="32"/>
      <c r="OLA14" s="33"/>
      <c r="OLB14" s="34"/>
      <c r="OLC14" s="35"/>
      <c r="OLD14" s="36"/>
      <c r="OLE14" s="37"/>
      <c r="OLF14" s="37"/>
      <c r="OLG14" s="37"/>
      <c r="OLH14" s="38"/>
      <c r="OLI14" s="32"/>
      <c r="OLJ14" s="33"/>
      <c r="OLK14" s="34"/>
      <c r="OLL14" s="35"/>
      <c r="OLM14" s="36"/>
      <c r="OLN14" s="37"/>
      <c r="OLO14" s="37"/>
      <c r="OLP14" s="37"/>
      <c r="OLQ14" s="38"/>
      <c r="OLR14" s="32"/>
      <c r="OLS14" s="33"/>
      <c r="OLT14" s="34"/>
      <c r="OLU14" s="35"/>
      <c r="OLV14" s="36"/>
      <c r="OLW14" s="37"/>
      <c r="OLX14" s="37"/>
      <c r="OLY14" s="37"/>
      <c r="OLZ14" s="38"/>
      <c r="OMA14" s="32"/>
      <c r="OMB14" s="33"/>
      <c r="OMC14" s="34"/>
      <c r="OMD14" s="35"/>
      <c r="OME14" s="36"/>
      <c r="OMF14" s="37"/>
      <c r="OMG14" s="37"/>
      <c r="OMH14" s="37"/>
      <c r="OMI14" s="38"/>
      <c r="OMJ14" s="32"/>
      <c r="OMK14" s="33"/>
      <c r="OML14" s="34"/>
      <c r="OMM14" s="35"/>
      <c r="OMN14" s="36"/>
      <c r="OMO14" s="37"/>
      <c r="OMP14" s="37"/>
      <c r="OMQ14" s="37"/>
      <c r="OMR14" s="38"/>
      <c r="OMS14" s="32"/>
      <c r="OMT14" s="33"/>
      <c r="OMU14" s="34"/>
      <c r="OMV14" s="35"/>
      <c r="OMW14" s="36"/>
      <c r="OMX14" s="37"/>
      <c r="OMY14" s="37"/>
      <c r="OMZ14" s="37"/>
      <c r="ONA14" s="38"/>
      <c r="ONB14" s="32"/>
      <c r="ONC14" s="33"/>
      <c r="OND14" s="34"/>
      <c r="ONE14" s="35"/>
      <c r="ONF14" s="36"/>
      <c r="ONG14" s="37"/>
      <c r="ONH14" s="37"/>
      <c r="ONI14" s="37"/>
      <c r="ONJ14" s="38"/>
      <c r="ONK14" s="32"/>
      <c r="ONL14" s="33"/>
      <c r="ONM14" s="34"/>
      <c r="ONN14" s="35"/>
      <c r="ONO14" s="36"/>
      <c r="ONP14" s="37"/>
      <c r="ONQ14" s="37"/>
      <c r="ONR14" s="37"/>
      <c r="ONS14" s="38"/>
      <c r="ONT14" s="32"/>
      <c r="ONU14" s="33"/>
      <c r="ONV14" s="34"/>
      <c r="ONW14" s="35"/>
      <c r="ONX14" s="36"/>
      <c r="ONY14" s="37"/>
      <c r="ONZ14" s="37"/>
      <c r="OOA14" s="37"/>
      <c r="OOB14" s="38"/>
      <c r="OOC14" s="32"/>
      <c r="OOD14" s="33"/>
      <c r="OOE14" s="34"/>
      <c r="OOF14" s="35"/>
      <c r="OOG14" s="36"/>
      <c r="OOH14" s="37"/>
      <c r="OOI14" s="37"/>
      <c r="OOJ14" s="37"/>
      <c r="OOK14" s="38"/>
      <c r="OOL14" s="32"/>
      <c r="OOM14" s="33"/>
      <c r="OON14" s="34"/>
      <c r="OOO14" s="35"/>
      <c r="OOP14" s="36"/>
      <c r="OOQ14" s="37"/>
      <c r="OOR14" s="37"/>
      <c r="OOS14" s="37"/>
      <c r="OOT14" s="38"/>
      <c r="OOU14" s="32"/>
      <c r="OOV14" s="33"/>
      <c r="OOW14" s="34"/>
      <c r="OOX14" s="35"/>
      <c r="OOY14" s="36"/>
      <c r="OOZ14" s="37"/>
      <c r="OPA14" s="37"/>
      <c r="OPB14" s="37"/>
      <c r="OPC14" s="38"/>
      <c r="OPD14" s="32"/>
      <c r="OPE14" s="33"/>
      <c r="OPF14" s="34"/>
      <c r="OPG14" s="35"/>
      <c r="OPH14" s="36"/>
      <c r="OPI14" s="37"/>
      <c r="OPJ14" s="37"/>
      <c r="OPK14" s="37"/>
      <c r="OPL14" s="38"/>
      <c r="OPM14" s="32"/>
      <c r="OPN14" s="33"/>
      <c r="OPO14" s="34"/>
      <c r="OPP14" s="35"/>
      <c r="OPQ14" s="36"/>
      <c r="OPR14" s="37"/>
      <c r="OPS14" s="37"/>
      <c r="OPT14" s="37"/>
      <c r="OPU14" s="38"/>
      <c r="OPV14" s="32"/>
      <c r="OPW14" s="33"/>
      <c r="OPX14" s="34"/>
      <c r="OPY14" s="35"/>
      <c r="OPZ14" s="36"/>
      <c r="OQA14" s="37"/>
      <c r="OQB14" s="37"/>
      <c r="OQC14" s="37"/>
      <c r="OQD14" s="38"/>
      <c r="OQE14" s="32"/>
      <c r="OQF14" s="33"/>
      <c r="OQG14" s="34"/>
      <c r="OQH14" s="35"/>
      <c r="OQI14" s="36"/>
      <c r="OQJ14" s="37"/>
      <c r="OQK14" s="37"/>
      <c r="OQL14" s="37"/>
      <c r="OQM14" s="38"/>
      <c r="OQN14" s="32"/>
      <c r="OQO14" s="33"/>
      <c r="OQP14" s="34"/>
      <c r="OQQ14" s="35"/>
      <c r="OQR14" s="36"/>
      <c r="OQS14" s="37"/>
      <c r="OQT14" s="37"/>
      <c r="OQU14" s="37"/>
      <c r="OQV14" s="38"/>
      <c r="OQW14" s="32"/>
      <c r="OQX14" s="33"/>
      <c r="OQY14" s="34"/>
      <c r="OQZ14" s="35"/>
      <c r="ORA14" s="36"/>
      <c r="ORB14" s="37"/>
      <c r="ORC14" s="37"/>
      <c r="ORD14" s="37"/>
      <c r="ORE14" s="38"/>
      <c r="ORF14" s="32"/>
      <c r="ORG14" s="33"/>
      <c r="ORH14" s="34"/>
      <c r="ORI14" s="35"/>
      <c r="ORJ14" s="36"/>
      <c r="ORK14" s="37"/>
      <c r="ORL14" s="37"/>
      <c r="ORM14" s="37"/>
      <c r="ORN14" s="38"/>
      <c r="ORO14" s="32"/>
      <c r="ORP14" s="33"/>
      <c r="ORQ14" s="34"/>
      <c r="ORR14" s="35"/>
      <c r="ORS14" s="36"/>
      <c r="ORT14" s="37"/>
      <c r="ORU14" s="37"/>
      <c r="ORV14" s="37"/>
      <c r="ORW14" s="38"/>
      <c r="ORX14" s="32"/>
      <c r="ORY14" s="33"/>
      <c r="ORZ14" s="34"/>
      <c r="OSA14" s="35"/>
      <c r="OSB14" s="36"/>
      <c r="OSC14" s="37"/>
      <c r="OSD14" s="37"/>
      <c r="OSE14" s="37"/>
      <c r="OSF14" s="38"/>
      <c r="OSG14" s="32"/>
      <c r="OSH14" s="33"/>
      <c r="OSI14" s="34"/>
      <c r="OSJ14" s="35"/>
      <c r="OSK14" s="36"/>
      <c r="OSL14" s="37"/>
      <c r="OSM14" s="37"/>
      <c r="OSN14" s="37"/>
      <c r="OSO14" s="38"/>
      <c r="OSP14" s="32"/>
      <c r="OSQ14" s="33"/>
      <c r="OSR14" s="34"/>
      <c r="OSS14" s="35"/>
      <c r="OST14" s="36"/>
      <c r="OSU14" s="37"/>
      <c r="OSV14" s="37"/>
      <c r="OSW14" s="37"/>
      <c r="OSX14" s="38"/>
      <c r="OSY14" s="32"/>
      <c r="OSZ14" s="33"/>
      <c r="OTA14" s="34"/>
      <c r="OTB14" s="35"/>
      <c r="OTC14" s="36"/>
      <c r="OTD14" s="37"/>
      <c r="OTE14" s="37"/>
      <c r="OTF14" s="37"/>
      <c r="OTG14" s="38"/>
      <c r="OTH14" s="32"/>
      <c r="OTI14" s="33"/>
      <c r="OTJ14" s="34"/>
      <c r="OTK14" s="35"/>
      <c r="OTL14" s="36"/>
      <c r="OTM14" s="37"/>
      <c r="OTN14" s="37"/>
      <c r="OTO14" s="37"/>
      <c r="OTP14" s="38"/>
      <c r="OTQ14" s="32"/>
      <c r="OTR14" s="33"/>
      <c r="OTS14" s="34"/>
      <c r="OTT14" s="35"/>
      <c r="OTU14" s="36"/>
      <c r="OTV14" s="37"/>
      <c r="OTW14" s="37"/>
      <c r="OTX14" s="37"/>
      <c r="OTY14" s="38"/>
      <c r="OTZ14" s="32"/>
      <c r="OUA14" s="33"/>
      <c r="OUB14" s="34"/>
      <c r="OUC14" s="35"/>
      <c r="OUD14" s="36"/>
      <c r="OUE14" s="37"/>
      <c r="OUF14" s="37"/>
      <c r="OUG14" s="37"/>
      <c r="OUH14" s="38"/>
      <c r="OUI14" s="32"/>
      <c r="OUJ14" s="33"/>
      <c r="OUK14" s="34"/>
      <c r="OUL14" s="35"/>
      <c r="OUM14" s="36"/>
      <c r="OUN14" s="37"/>
      <c r="OUO14" s="37"/>
      <c r="OUP14" s="37"/>
      <c r="OUQ14" s="38"/>
      <c r="OUR14" s="32"/>
      <c r="OUS14" s="33"/>
      <c r="OUT14" s="34"/>
      <c r="OUU14" s="35"/>
      <c r="OUV14" s="36"/>
      <c r="OUW14" s="37"/>
      <c r="OUX14" s="37"/>
      <c r="OUY14" s="37"/>
      <c r="OUZ14" s="38"/>
      <c r="OVA14" s="32"/>
      <c r="OVB14" s="33"/>
      <c r="OVC14" s="34"/>
      <c r="OVD14" s="35"/>
      <c r="OVE14" s="36"/>
      <c r="OVF14" s="37"/>
      <c r="OVG14" s="37"/>
      <c r="OVH14" s="37"/>
      <c r="OVI14" s="38"/>
      <c r="OVJ14" s="32"/>
      <c r="OVK14" s="33"/>
      <c r="OVL14" s="34"/>
      <c r="OVM14" s="35"/>
      <c r="OVN14" s="36"/>
      <c r="OVO14" s="37"/>
      <c r="OVP14" s="37"/>
      <c r="OVQ14" s="37"/>
      <c r="OVR14" s="38"/>
      <c r="OVS14" s="32"/>
      <c r="OVT14" s="33"/>
      <c r="OVU14" s="34"/>
      <c r="OVV14" s="35"/>
      <c r="OVW14" s="36"/>
      <c r="OVX14" s="37"/>
      <c r="OVY14" s="37"/>
      <c r="OVZ14" s="37"/>
      <c r="OWA14" s="38"/>
      <c r="OWB14" s="32"/>
      <c r="OWC14" s="33"/>
      <c r="OWD14" s="34"/>
      <c r="OWE14" s="35"/>
      <c r="OWF14" s="36"/>
      <c r="OWG14" s="37"/>
      <c r="OWH14" s="37"/>
      <c r="OWI14" s="37"/>
      <c r="OWJ14" s="38"/>
      <c r="OWK14" s="32"/>
      <c r="OWL14" s="33"/>
      <c r="OWM14" s="34"/>
      <c r="OWN14" s="35"/>
      <c r="OWO14" s="36"/>
      <c r="OWP14" s="37"/>
      <c r="OWQ14" s="37"/>
      <c r="OWR14" s="37"/>
      <c r="OWS14" s="38"/>
      <c r="OWT14" s="32"/>
      <c r="OWU14" s="33"/>
      <c r="OWV14" s="34"/>
      <c r="OWW14" s="35"/>
      <c r="OWX14" s="36"/>
      <c r="OWY14" s="37"/>
      <c r="OWZ14" s="37"/>
      <c r="OXA14" s="37"/>
      <c r="OXB14" s="38"/>
      <c r="OXC14" s="32"/>
      <c r="OXD14" s="33"/>
      <c r="OXE14" s="34"/>
      <c r="OXF14" s="35"/>
      <c r="OXG14" s="36"/>
      <c r="OXH14" s="37"/>
      <c r="OXI14" s="37"/>
      <c r="OXJ14" s="37"/>
      <c r="OXK14" s="38"/>
      <c r="OXL14" s="32"/>
      <c r="OXM14" s="33"/>
      <c r="OXN14" s="34"/>
      <c r="OXO14" s="35"/>
      <c r="OXP14" s="36"/>
      <c r="OXQ14" s="37"/>
      <c r="OXR14" s="37"/>
      <c r="OXS14" s="37"/>
      <c r="OXT14" s="38"/>
      <c r="OXU14" s="32"/>
      <c r="OXV14" s="33"/>
      <c r="OXW14" s="34"/>
      <c r="OXX14" s="35"/>
      <c r="OXY14" s="36"/>
      <c r="OXZ14" s="37"/>
      <c r="OYA14" s="37"/>
      <c r="OYB14" s="37"/>
      <c r="OYC14" s="38"/>
      <c r="OYD14" s="32"/>
      <c r="OYE14" s="33"/>
      <c r="OYF14" s="34"/>
      <c r="OYG14" s="35"/>
      <c r="OYH14" s="36"/>
      <c r="OYI14" s="37"/>
      <c r="OYJ14" s="37"/>
      <c r="OYK14" s="37"/>
      <c r="OYL14" s="38"/>
      <c r="OYM14" s="32"/>
      <c r="OYN14" s="33"/>
      <c r="OYO14" s="34"/>
      <c r="OYP14" s="35"/>
      <c r="OYQ14" s="36"/>
      <c r="OYR14" s="37"/>
      <c r="OYS14" s="37"/>
      <c r="OYT14" s="37"/>
      <c r="OYU14" s="38"/>
      <c r="OYV14" s="32"/>
      <c r="OYW14" s="33"/>
      <c r="OYX14" s="34"/>
      <c r="OYY14" s="35"/>
      <c r="OYZ14" s="36"/>
      <c r="OZA14" s="37"/>
      <c r="OZB14" s="37"/>
      <c r="OZC14" s="37"/>
      <c r="OZD14" s="38"/>
      <c r="OZE14" s="32"/>
      <c r="OZF14" s="33"/>
      <c r="OZG14" s="34"/>
      <c r="OZH14" s="35"/>
      <c r="OZI14" s="36"/>
      <c r="OZJ14" s="37"/>
      <c r="OZK14" s="37"/>
      <c r="OZL14" s="37"/>
      <c r="OZM14" s="38"/>
      <c r="OZN14" s="32"/>
      <c r="OZO14" s="33"/>
      <c r="OZP14" s="34"/>
      <c r="OZQ14" s="35"/>
      <c r="OZR14" s="36"/>
      <c r="OZS14" s="37"/>
      <c r="OZT14" s="37"/>
      <c r="OZU14" s="37"/>
      <c r="OZV14" s="38"/>
      <c r="OZW14" s="32"/>
      <c r="OZX14" s="33"/>
      <c r="OZY14" s="34"/>
      <c r="OZZ14" s="35"/>
      <c r="PAA14" s="36"/>
      <c r="PAB14" s="37"/>
      <c r="PAC14" s="37"/>
      <c r="PAD14" s="37"/>
      <c r="PAE14" s="38"/>
      <c r="PAF14" s="32"/>
      <c r="PAG14" s="33"/>
      <c r="PAH14" s="34"/>
      <c r="PAI14" s="35"/>
      <c r="PAJ14" s="36"/>
      <c r="PAK14" s="37"/>
      <c r="PAL14" s="37"/>
      <c r="PAM14" s="37"/>
      <c r="PAN14" s="38"/>
      <c r="PAO14" s="32"/>
      <c r="PAP14" s="33"/>
      <c r="PAQ14" s="34"/>
      <c r="PAR14" s="35"/>
      <c r="PAS14" s="36"/>
      <c r="PAT14" s="37"/>
      <c r="PAU14" s="37"/>
      <c r="PAV14" s="37"/>
      <c r="PAW14" s="38"/>
      <c r="PAX14" s="32"/>
      <c r="PAY14" s="33"/>
      <c r="PAZ14" s="34"/>
      <c r="PBA14" s="35"/>
      <c r="PBB14" s="36"/>
      <c r="PBC14" s="37"/>
      <c r="PBD14" s="37"/>
      <c r="PBE14" s="37"/>
      <c r="PBF14" s="38"/>
      <c r="PBG14" s="32"/>
      <c r="PBH14" s="33"/>
      <c r="PBI14" s="34"/>
      <c r="PBJ14" s="35"/>
      <c r="PBK14" s="36"/>
      <c r="PBL14" s="37"/>
      <c r="PBM14" s="37"/>
      <c r="PBN14" s="37"/>
      <c r="PBO14" s="38"/>
      <c r="PBP14" s="32"/>
      <c r="PBQ14" s="33"/>
      <c r="PBR14" s="34"/>
      <c r="PBS14" s="35"/>
      <c r="PBT14" s="36"/>
      <c r="PBU14" s="37"/>
      <c r="PBV14" s="37"/>
      <c r="PBW14" s="37"/>
      <c r="PBX14" s="38"/>
      <c r="PBY14" s="32"/>
      <c r="PBZ14" s="33"/>
      <c r="PCA14" s="34"/>
      <c r="PCB14" s="35"/>
      <c r="PCC14" s="36"/>
      <c r="PCD14" s="37"/>
      <c r="PCE14" s="37"/>
      <c r="PCF14" s="37"/>
      <c r="PCG14" s="38"/>
      <c r="PCH14" s="32"/>
      <c r="PCI14" s="33"/>
      <c r="PCJ14" s="34"/>
      <c r="PCK14" s="35"/>
      <c r="PCL14" s="36"/>
      <c r="PCM14" s="37"/>
      <c r="PCN14" s="37"/>
      <c r="PCO14" s="37"/>
      <c r="PCP14" s="38"/>
      <c r="PCQ14" s="32"/>
      <c r="PCR14" s="33"/>
      <c r="PCS14" s="34"/>
      <c r="PCT14" s="35"/>
      <c r="PCU14" s="36"/>
      <c r="PCV14" s="37"/>
      <c r="PCW14" s="37"/>
      <c r="PCX14" s="37"/>
      <c r="PCY14" s="38"/>
      <c r="PCZ14" s="32"/>
      <c r="PDA14" s="33"/>
      <c r="PDB14" s="34"/>
      <c r="PDC14" s="35"/>
      <c r="PDD14" s="36"/>
      <c r="PDE14" s="37"/>
      <c r="PDF14" s="37"/>
      <c r="PDG14" s="37"/>
      <c r="PDH14" s="38"/>
      <c r="PDI14" s="32"/>
      <c r="PDJ14" s="33"/>
      <c r="PDK14" s="34"/>
      <c r="PDL14" s="35"/>
      <c r="PDM14" s="36"/>
      <c r="PDN14" s="37"/>
      <c r="PDO14" s="37"/>
      <c r="PDP14" s="37"/>
      <c r="PDQ14" s="38"/>
      <c r="PDR14" s="32"/>
      <c r="PDS14" s="33"/>
      <c r="PDT14" s="34"/>
      <c r="PDU14" s="35"/>
      <c r="PDV14" s="36"/>
      <c r="PDW14" s="37"/>
      <c r="PDX14" s="37"/>
      <c r="PDY14" s="37"/>
      <c r="PDZ14" s="38"/>
      <c r="PEA14" s="32"/>
      <c r="PEB14" s="33"/>
      <c r="PEC14" s="34"/>
      <c r="PED14" s="35"/>
      <c r="PEE14" s="36"/>
      <c r="PEF14" s="37"/>
      <c r="PEG14" s="37"/>
      <c r="PEH14" s="37"/>
      <c r="PEI14" s="38"/>
      <c r="PEJ14" s="32"/>
      <c r="PEK14" s="33"/>
      <c r="PEL14" s="34"/>
      <c r="PEM14" s="35"/>
      <c r="PEN14" s="36"/>
      <c r="PEO14" s="37"/>
      <c r="PEP14" s="37"/>
      <c r="PEQ14" s="37"/>
      <c r="PER14" s="38"/>
      <c r="PES14" s="32"/>
      <c r="PET14" s="33"/>
      <c r="PEU14" s="34"/>
      <c r="PEV14" s="35"/>
      <c r="PEW14" s="36"/>
      <c r="PEX14" s="37"/>
      <c r="PEY14" s="37"/>
      <c r="PEZ14" s="37"/>
      <c r="PFA14" s="38"/>
      <c r="PFB14" s="32"/>
      <c r="PFC14" s="33"/>
      <c r="PFD14" s="34"/>
      <c r="PFE14" s="35"/>
      <c r="PFF14" s="36"/>
      <c r="PFG14" s="37"/>
      <c r="PFH14" s="37"/>
      <c r="PFI14" s="37"/>
      <c r="PFJ14" s="38"/>
      <c r="PFK14" s="32"/>
      <c r="PFL14" s="33"/>
      <c r="PFM14" s="34"/>
      <c r="PFN14" s="35"/>
      <c r="PFO14" s="36"/>
      <c r="PFP14" s="37"/>
      <c r="PFQ14" s="37"/>
      <c r="PFR14" s="37"/>
      <c r="PFS14" s="38"/>
      <c r="PFT14" s="32"/>
      <c r="PFU14" s="33"/>
      <c r="PFV14" s="34"/>
      <c r="PFW14" s="35"/>
      <c r="PFX14" s="36"/>
      <c r="PFY14" s="37"/>
      <c r="PFZ14" s="37"/>
      <c r="PGA14" s="37"/>
      <c r="PGB14" s="38"/>
      <c r="PGC14" s="32"/>
      <c r="PGD14" s="33"/>
      <c r="PGE14" s="34"/>
      <c r="PGF14" s="35"/>
      <c r="PGG14" s="36"/>
      <c r="PGH14" s="37"/>
      <c r="PGI14" s="37"/>
      <c r="PGJ14" s="37"/>
      <c r="PGK14" s="38"/>
      <c r="PGL14" s="32"/>
      <c r="PGM14" s="33"/>
      <c r="PGN14" s="34"/>
      <c r="PGO14" s="35"/>
      <c r="PGP14" s="36"/>
      <c r="PGQ14" s="37"/>
      <c r="PGR14" s="37"/>
      <c r="PGS14" s="37"/>
      <c r="PGT14" s="38"/>
      <c r="PGU14" s="32"/>
      <c r="PGV14" s="33"/>
      <c r="PGW14" s="34"/>
      <c r="PGX14" s="35"/>
      <c r="PGY14" s="36"/>
      <c r="PGZ14" s="37"/>
      <c r="PHA14" s="37"/>
      <c r="PHB14" s="37"/>
      <c r="PHC14" s="38"/>
      <c r="PHD14" s="32"/>
      <c r="PHE14" s="33"/>
      <c r="PHF14" s="34"/>
      <c r="PHG14" s="35"/>
      <c r="PHH14" s="36"/>
      <c r="PHI14" s="37"/>
      <c r="PHJ14" s="37"/>
      <c r="PHK14" s="37"/>
      <c r="PHL14" s="38"/>
      <c r="PHM14" s="32"/>
      <c r="PHN14" s="33"/>
      <c r="PHO14" s="34"/>
      <c r="PHP14" s="35"/>
      <c r="PHQ14" s="36"/>
      <c r="PHR14" s="37"/>
      <c r="PHS14" s="37"/>
      <c r="PHT14" s="37"/>
      <c r="PHU14" s="38"/>
      <c r="PHV14" s="32"/>
      <c r="PHW14" s="33"/>
      <c r="PHX14" s="34"/>
      <c r="PHY14" s="35"/>
      <c r="PHZ14" s="36"/>
      <c r="PIA14" s="37"/>
      <c r="PIB14" s="37"/>
      <c r="PIC14" s="37"/>
      <c r="PID14" s="38"/>
      <c r="PIE14" s="32"/>
      <c r="PIF14" s="33"/>
      <c r="PIG14" s="34"/>
      <c r="PIH14" s="35"/>
      <c r="PII14" s="36"/>
      <c r="PIJ14" s="37"/>
      <c r="PIK14" s="37"/>
      <c r="PIL14" s="37"/>
      <c r="PIM14" s="38"/>
      <c r="PIN14" s="32"/>
      <c r="PIO14" s="33"/>
      <c r="PIP14" s="34"/>
      <c r="PIQ14" s="35"/>
      <c r="PIR14" s="36"/>
      <c r="PIS14" s="37"/>
      <c r="PIT14" s="37"/>
      <c r="PIU14" s="37"/>
      <c r="PIV14" s="38"/>
      <c r="PIW14" s="32"/>
      <c r="PIX14" s="33"/>
      <c r="PIY14" s="34"/>
      <c r="PIZ14" s="35"/>
      <c r="PJA14" s="36"/>
      <c r="PJB14" s="37"/>
      <c r="PJC14" s="37"/>
      <c r="PJD14" s="37"/>
      <c r="PJE14" s="38"/>
      <c r="PJF14" s="32"/>
      <c r="PJG14" s="33"/>
      <c r="PJH14" s="34"/>
      <c r="PJI14" s="35"/>
      <c r="PJJ14" s="36"/>
      <c r="PJK14" s="37"/>
      <c r="PJL14" s="37"/>
      <c r="PJM14" s="37"/>
      <c r="PJN14" s="38"/>
      <c r="PJO14" s="32"/>
      <c r="PJP14" s="33"/>
      <c r="PJQ14" s="34"/>
      <c r="PJR14" s="35"/>
      <c r="PJS14" s="36"/>
      <c r="PJT14" s="37"/>
      <c r="PJU14" s="37"/>
      <c r="PJV14" s="37"/>
      <c r="PJW14" s="38"/>
      <c r="PJX14" s="32"/>
      <c r="PJY14" s="33"/>
      <c r="PJZ14" s="34"/>
      <c r="PKA14" s="35"/>
      <c r="PKB14" s="36"/>
      <c r="PKC14" s="37"/>
      <c r="PKD14" s="37"/>
      <c r="PKE14" s="37"/>
      <c r="PKF14" s="38"/>
      <c r="PKG14" s="32"/>
      <c r="PKH14" s="33"/>
      <c r="PKI14" s="34"/>
      <c r="PKJ14" s="35"/>
      <c r="PKK14" s="36"/>
      <c r="PKL14" s="37"/>
      <c r="PKM14" s="37"/>
      <c r="PKN14" s="37"/>
      <c r="PKO14" s="38"/>
      <c r="PKP14" s="32"/>
      <c r="PKQ14" s="33"/>
      <c r="PKR14" s="34"/>
      <c r="PKS14" s="35"/>
      <c r="PKT14" s="36"/>
      <c r="PKU14" s="37"/>
      <c r="PKV14" s="37"/>
      <c r="PKW14" s="37"/>
      <c r="PKX14" s="38"/>
      <c r="PKY14" s="32"/>
      <c r="PKZ14" s="33"/>
      <c r="PLA14" s="34"/>
      <c r="PLB14" s="35"/>
      <c r="PLC14" s="36"/>
      <c r="PLD14" s="37"/>
      <c r="PLE14" s="37"/>
      <c r="PLF14" s="37"/>
      <c r="PLG14" s="38"/>
      <c r="PLH14" s="32"/>
      <c r="PLI14" s="33"/>
      <c r="PLJ14" s="34"/>
      <c r="PLK14" s="35"/>
      <c r="PLL14" s="36"/>
      <c r="PLM14" s="37"/>
      <c r="PLN14" s="37"/>
      <c r="PLO14" s="37"/>
      <c r="PLP14" s="38"/>
      <c r="PLQ14" s="32"/>
      <c r="PLR14" s="33"/>
      <c r="PLS14" s="34"/>
      <c r="PLT14" s="35"/>
      <c r="PLU14" s="36"/>
      <c r="PLV14" s="37"/>
      <c r="PLW14" s="37"/>
      <c r="PLX14" s="37"/>
      <c r="PLY14" s="38"/>
      <c r="PLZ14" s="32"/>
      <c r="PMA14" s="33"/>
      <c r="PMB14" s="34"/>
      <c r="PMC14" s="35"/>
      <c r="PMD14" s="36"/>
      <c r="PME14" s="37"/>
      <c r="PMF14" s="37"/>
      <c r="PMG14" s="37"/>
      <c r="PMH14" s="38"/>
      <c r="PMI14" s="32"/>
      <c r="PMJ14" s="33"/>
      <c r="PMK14" s="34"/>
      <c r="PML14" s="35"/>
      <c r="PMM14" s="36"/>
      <c r="PMN14" s="37"/>
      <c r="PMO14" s="37"/>
      <c r="PMP14" s="37"/>
      <c r="PMQ14" s="38"/>
      <c r="PMR14" s="32"/>
      <c r="PMS14" s="33"/>
      <c r="PMT14" s="34"/>
      <c r="PMU14" s="35"/>
      <c r="PMV14" s="36"/>
      <c r="PMW14" s="37"/>
      <c r="PMX14" s="37"/>
      <c r="PMY14" s="37"/>
      <c r="PMZ14" s="38"/>
      <c r="PNA14" s="32"/>
      <c r="PNB14" s="33"/>
      <c r="PNC14" s="34"/>
      <c r="PND14" s="35"/>
      <c r="PNE14" s="36"/>
      <c r="PNF14" s="37"/>
      <c r="PNG14" s="37"/>
      <c r="PNH14" s="37"/>
      <c r="PNI14" s="38"/>
      <c r="PNJ14" s="32"/>
      <c r="PNK14" s="33"/>
      <c r="PNL14" s="34"/>
      <c r="PNM14" s="35"/>
      <c r="PNN14" s="36"/>
      <c r="PNO14" s="37"/>
      <c r="PNP14" s="37"/>
      <c r="PNQ14" s="37"/>
      <c r="PNR14" s="38"/>
      <c r="PNS14" s="32"/>
      <c r="PNT14" s="33"/>
      <c r="PNU14" s="34"/>
      <c r="PNV14" s="35"/>
      <c r="PNW14" s="36"/>
      <c r="PNX14" s="37"/>
      <c r="PNY14" s="37"/>
      <c r="PNZ14" s="37"/>
      <c r="POA14" s="38"/>
      <c r="POB14" s="32"/>
      <c r="POC14" s="33"/>
      <c r="POD14" s="34"/>
      <c r="POE14" s="35"/>
      <c r="POF14" s="36"/>
      <c r="POG14" s="37"/>
      <c r="POH14" s="37"/>
      <c r="POI14" s="37"/>
      <c r="POJ14" s="38"/>
      <c r="POK14" s="32"/>
      <c r="POL14" s="33"/>
      <c r="POM14" s="34"/>
      <c r="PON14" s="35"/>
      <c r="POO14" s="36"/>
      <c r="POP14" s="37"/>
      <c r="POQ14" s="37"/>
      <c r="POR14" s="37"/>
      <c r="POS14" s="38"/>
      <c r="POT14" s="32"/>
      <c r="POU14" s="33"/>
      <c r="POV14" s="34"/>
      <c r="POW14" s="35"/>
      <c r="POX14" s="36"/>
      <c r="POY14" s="37"/>
      <c r="POZ14" s="37"/>
      <c r="PPA14" s="37"/>
      <c r="PPB14" s="38"/>
      <c r="PPC14" s="32"/>
      <c r="PPD14" s="33"/>
      <c r="PPE14" s="34"/>
      <c r="PPF14" s="35"/>
      <c r="PPG14" s="36"/>
      <c r="PPH14" s="37"/>
      <c r="PPI14" s="37"/>
      <c r="PPJ14" s="37"/>
      <c r="PPK14" s="38"/>
      <c r="PPL14" s="32"/>
      <c r="PPM14" s="33"/>
      <c r="PPN14" s="34"/>
      <c r="PPO14" s="35"/>
      <c r="PPP14" s="36"/>
      <c r="PPQ14" s="37"/>
      <c r="PPR14" s="37"/>
      <c r="PPS14" s="37"/>
      <c r="PPT14" s="38"/>
      <c r="PPU14" s="32"/>
      <c r="PPV14" s="33"/>
      <c r="PPW14" s="34"/>
      <c r="PPX14" s="35"/>
      <c r="PPY14" s="36"/>
      <c r="PPZ14" s="37"/>
      <c r="PQA14" s="37"/>
      <c r="PQB14" s="37"/>
      <c r="PQC14" s="38"/>
      <c r="PQD14" s="32"/>
      <c r="PQE14" s="33"/>
      <c r="PQF14" s="34"/>
      <c r="PQG14" s="35"/>
      <c r="PQH14" s="36"/>
      <c r="PQI14" s="37"/>
      <c r="PQJ14" s="37"/>
      <c r="PQK14" s="37"/>
      <c r="PQL14" s="38"/>
      <c r="PQM14" s="32"/>
      <c r="PQN14" s="33"/>
      <c r="PQO14" s="34"/>
      <c r="PQP14" s="35"/>
      <c r="PQQ14" s="36"/>
      <c r="PQR14" s="37"/>
      <c r="PQS14" s="37"/>
      <c r="PQT14" s="37"/>
      <c r="PQU14" s="38"/>
      <c r="PQV14" s="32"/>
      <c r="PQW14" s="33"/>
      <c r="PQX14" s="34"/>
      <c r="PQY14" s="35"/>
      <c r="PQZ14" s="36"/>
      <c r="PRA14" s="37"/>
      <c r="PRB14" s="37"/>
      <c r="PRC14" s="37"/>
      <c r="PRD14" s="38"/>
      <c r="PRE14" s="32"/>
      <c r="PRF14" s="33"/>
      <c r="PRG14" s="34"/>
      <c r="PRH14" s="35"/>
      <c r="PRI14" s="36"/>
      <c r="PRJ14" s="37"/>
      <c r="PRK14" s="37"/>
      <c r="PRL14" s="37"/>
      <c r="PRM14" s="38"/>
      <c r="PRN14" s="32"/>
      <c r="PRO14" s="33"/>
      <c r="PRP14" s="34"/>
      <c r="PRQ14" s="35"/>
      <c r="PRR14" s="36"/>
      <c r="PRS14" s="37"/>
      <c r="PRT14" s="37"/>
      <c r="PRU14" s="37"/>
      <c r="PRV14" s="38"/>
      <c r="PRW14" s="32"/>
      <c r="PRX14" s="33"/>
      <c r="PRY14" s="34"/>
      <c r="PRZ14" s="35"/>
      <c r="PSA14" s="36"/>
      <c r="PSB14" s="37"/>
      <c r="PSC14" s="37"/>
      <c r="PSD14" s="37"/>
      <c r="PSE14" s="38"/>
      <c r="PSF14" s="32"/>
      <c r="PSG14" s="33"/>
      <c r="PSH14" s="34"/>
      <c r="PSI14" s="35"/>
      <c r="PSJ14" s="36"/>
      <c r="PSK14" s="37"/>
      <c r="PSL14" s="37"/>
      <c r="PSM14" s="37"/>
      <c r="PSN14" s="38"/>
      <c r="PSO14" s="32"/>
      <c r="PSP14" s="33"/>
      <c r="PSQ14" s="34"/>
      <c r="PSR14" s="35"/>
      <c r="PSS14" s="36"/>
      <c r="PST14" s="37"/>
      <c r="PSU14" s="37"/>
      <c r="PSV14" s="37"/>
      <c r="PSW14" s="38"/>
      <c r="PSX14" s="32"/>
      <c r="PSY14" s="33"/>
      <c r="PSZ14" s="34"/>
      <c r="PTA14" s="35"/>
      <c r="PTB14" s="36"/>
      <c r="PTC14" s="37"/>
      <c r="PTD14" s="37"/>
      <c r="PTE14" s="37"/>
      <c r="PTF14" s="38"/>
      <c r="PTG14" s="32"/>
      <c r="PTH14" s="33"/>
      <c r="PTI14" s="34"/>
      <c r="PTJ14" s="35"/>
      <c r="PTK14" s="36"/>
      <c r="PTL14" s="37"/>
      <c r="PTM14" s="37"/>
      <c r="PTN14" s="37"/>
      <c r="PTO14" s="38"/>
      <c r="PTP14" s="32"/>
      <c r="PTQ14" s="33"/>
      <c r="PTR14" s="34"/>
      <c r="PTS14" s="35"/>
      <c r="PTT14" s="36"/>
      <c r="PTU14" s="37"/>
      <c r="PTV14" s="37"/>
      <c r="PTW14" s="37"/>
      <c r="PTX14" s="38"/>
      <c r="PTY14" s="32"/>
      <c r="PTZ14" s="33"/>
      <c r="PUA14" s="34"/>
      <c r="PUB14" s="35"/>
      <c r="PUC14" s="36"/>
      <c r="PUD14" s="37"/>
      <c r="PUE14" s="37"/>
      <c r="PUF14" s="37"/>
      <c r="PUG14" s="38"/>
      <c r="PUH14" s="32"/>
      <c r="PUI14" s="33"/>
      <c r="PUJ14" s="34"/>
      <c r="PUK14" s="35"/>
      <c r="PUL14" s="36"/>
      <c r="PUM14" s="37"/>
      <c r="PUN14" s="37"/>
      <c r="PUO14" s="37"/>
      <c r="PUP14" s="38"/>
      <c r="PUQ14" s="32"/>
      <c r="PUR14" s="33"/>
      <c r="PUS14" s="34"/>
      <c r="PUT14" s="35"/>
      <c r="PUU14" s="36"/>
      <c r="PUV14" s="37"/>
      <c r="PUW14" s="37"/>
      <c r="PUX14" s="37"/>
      <c r="PUY14" s="38"/>
      <c r="PUZ14" s="32"/>
      <c r="PVA14" s="33"/>
      <c r="PVB14" s="34"/>
      <c r="PVC14" s="35"/>
      <c r="PVD14" s="36"/>
      <c r="PVE14" s="37"/>
      <c r="PVF14" s="37"/>
      <c r="PVG14" s="37"/>
      <c r="PVH14" s="38"/>
      <c r="PVI14" s="32"/>
      <c r="PVJ14" s="33"/>
      <c r="PVK14" s="34"/>
      <c r="PVL14" s="35"/>
      <c r="PVM14" s="36"/>
      <c r="PVN14" s="37"/>
      <c r="PVO14" s="37"/>
      <c r="PVP14" s="37"/>
      <c r="PVQ14" s="38"/>
      <c r="PVR14" s="32"/>
      <c r="PVS14" s="33"/>
      <c r="PVT14" s="34"/>
      <c r="PVU14" s="35"/>
      <c r="PVV14" s="36"/>
      <c r="PVW14" s="37"/>
      <c r="PVX14" s="37"/>
      <c r="PVY14" s="37"/>
      <c r="PVZ14" s="38"/>
      <c r="PWA14" s="32"/>
      <c r="PWB14" s="33"/>
      <c r="PWC14" s="34"/>
      <c r="PWD14" s="35"/>
      <c r="PWE14" s="36"/>
      <c r="PWF14" s="37"/>
      <c r="PWG14" s="37"/>
      <c r="PWH14" s="37"/>
      <c r="PWI14" s="38"/>
      <c r="PWJ14" s="32"/>
      <c r="PWK14" s="33"/>
      <c r="PWL14" s="34"/>
      <c r="PWM14" s="35"/>
      <c r="PWN14" s="36"/>
      <c r="PWO14" s="37"/>
      <c r="PWP14" s="37"/>
      <c r="PWQ14" s="37"/>
      <c r="PWR14" s="38"/>
      <c r="PWS14" s="32"/>
      <c r="PWT14" s="33"/>
      <c r="PWU14" s="34"/>
      <c r="PWV14" s="35"/>
      <c r="PWW14" s="36"/>
      <c r="PWX14" s="37"/>
      <c r="PWY14" s="37"/>
      <c r="PWZ14" s="37"/>
      <c r="PXA14" s="38"/>
      <c r="PXB14" s="32"/>
      <c r="PXC14" s="33"/>
      <c r="PXD14" s="34"/>
      <c r="PXE14" s="35"/>
      <c r="PXF14" s="36"/>
      <c r="PXG14" s="37"/>
      <c r="PXH14" s="37"/>
      <c r="PXI14" s="37"/>
      <c r="PXJ14" s="38"/>
      <c r="PXK14" s="32"/>
      <c r="PXL14" s="33"/>
      <c r="PXM14" s="34"/>
      <c r="PXN14" s="35"/>
      <c r="PXO14" s="36"/>
      <c r="PXP14" s="37"/>
      <c r="PXQ14" s="37"/>
      <c r="PXR14" s="37"/>
      <c r="PXS14" s="38"/>
      <c r="PXT14" s="32"/>
      <c r="PXU14" s="33"/>
      <c r="PXV14" s="34"/>
      <c r="PXW14" s="35"/>
      <c r="PXX14" s="36"/>
      <c r="PXY14" s="37"/>
      <c r="PXZ14" s="37"/>
      <c r="PYA14" s="37"/>
      <c r="PYB14" s="38"/>
      <c r="PYC14" s="32"/>
      <c r="PYD14" s="33"/>
      <c r="PYE14" s="34"/>
      <c r="PYF14" s="35"/>
      <c r="PYG14" s="36"/>
      <c r="PYH14" s="37"/>
      <c r="PYI14" s="37"/>
      <c r="PYJ14" s="37"/>
      <c r="PYK14" s="38"/>
      <c r="PYL14" s="32"/>
      <c r="PYM14" s="33"/>
      <c r="PYN14" s="34"/>
      <c r="PYO14" s="35"/>
      <c r="PYP14" s="36"/>
      <c r="PYQ14" s="37"/>
      <c r="PYR14" s="37"/>
      <c r="PYS14" s="37"/>
      <c r="PYT14" s="38"/>
      <c r="PYU14" s="32"/>
      <c r="PYV14" s="33"/>
      <c r="PYW14" s="34"/>
      <c r="PYX14" s="35"/>
      <c r="PYY14" s="36"/>
      <c r="PYZ14" s="37"/>
      <c r="PZA14" s="37"/>
      <c r="PZB14" s="37"/>
      <c r="PZC14" s="38"/>
      <c r="PZD14" s="32"/>
      <c r="PZE14" s="33"/>
      <c r="PZF14" s="34"/>
      <c r="PZG14" s="35"/>
      <c r="PZH14" s="36"/>
      <c r="PZI14" s="37"/>
      <c r="PZJ14" s="37"/>
      <c r="PZK14" s="37"/>
      <c r="PZL14" s="38"/>
      <c r="PZM14" s="32"/>
      <c r="PZN14" s="33"/>
      <c r="PZO14" s="34"/>
      <c r="PZP14" s="35"/>
      <c r="PZQ14" s="36"/>
      <c r="PZR14" s="37"/>
      <c r="PZS14" s="37"/>
      <c r="PZT14" s="37"/>
      <c r="PZU14" s="38"/>
      <c r="PZV14" s="32"/>
      <c r="PZW14" s="33"/>
      <c r="PZX14" s="34"/>
      <c r="PZY14" s="35"/>
      <c r="PZZ14" s="36"/>
      <c r="QAA14" s="37"/>
      <c r="QAB14" s="37"/>
      <c r="QAC14" s="37"/>
      <c r="QAD14" s="38"/>
      <c r="QAE14" s="32"/>
      <c r="QAF14" s="33"/>
      <c r="QAG14" s="34"/>
      <c r="QAH14" s="35"/>
      <c r="QAI14" s="36"/>
      <c r="QAJ14" s="37"/>
      <c r="QAK14" s="37"/>
      <c r="QAL14" s="37"/>
      <c r="QAM14" s="38"/>
      <c r="QAN14" s="32"/>
      <c r="QAO14" s="33"/>
      <c r="QAP14" s="34"/>
      <c r="QAQ14" s="35"/>
      <c r="QAR14" s="36"/>
      <c r="QAS14" s="37"/>
      <c r="QAT14" s="37"/>
      <c r="QAU14" s="37"/>
      <c r="QAV14" s="38"/>
      <c r="QAW14" s="32"/>
      <c r="QAX14" s="33"/>
      <c r="QAY14" s="34"/>
      <c r="QAZ14" s="35"/>
      <c r="QBA14" s="36"/>
      <c r="QBB14" s="37"/>
      <c r="QBC14" s="37"/>
      <c r="QBD14" s="37"/>
      <c r="QBE14" s="38"/>
      <c r="QBF14" s="32"/>
      <c r="QBG14" s="33"/>
      <c r="QBH14" s="34"/>
      <c r="QBI14" s="35"/>
      <c r="QBJ14" s="36"/>
      <c r="QBK14" s="37"/>
      <c r="QBL14" s="37"/>
      <c r="QBM14" s="37"/>
      <c r="QBN14" s="38"/>
      <c r="QBO14" s="32"/>
      <c r="QBP14" s="33"/>
      <c r="QBQ14" s="34"/>
      <c r="QBR14" s="35"/>
      <c r="QBS14" s="36"/>
      <c r="QBT14" s="37"/>
      <c r="QBU14" s="37"/>
      <c r="QBV14" s="37"/>
      <c r="QBW14" s="38"/>
      <c r="QBX14" s="32"/>
      <c r="QBY14" s="33"/>
      <c r="QBZ14" s="34"/>
      <c r="QCA14" s="35"/>
      <c r="QCB14" s="36"/>
      <c r="QCC14" s="37"/>
      <c r="QCD14" s="37"/>
      <c r="QCE14" s="37"/>
      <c r="QCF14" s="38"/>
      <c r="QCG14" s="32"/>
      <c r="QCH14" s="33"/>
      <c r="QCI14" s="34"/>
      <c r="QCJ14" s="35"/>
      <c r="QCK14" s="36"/>
      <c r="QCL14" s="37"/>
      <c r="QCM14" s="37"/>
      <c r="QCN14" s="37"/>
      <c r="QCO14" s="38"/>
      <c r="QCP14" s="32"/>
      <c r="QCQ14" s="33"/>
      <c r="QCR14" s="34"/>
      <c r="QCS14" s="35"/>
      <c r="QCT14" s="36"/>
      <c r="QCU14" s="37"/>
      <c r="QCV14" s="37"/>
      <c r="QCW14" s="37"/>
      <c r="QCX14" s="38"/>
      <c r="QCY14" s="32"/>
      <c r="QCZ14" s="33"/>
      <c r="QDA14" s="34"/>
      <c r="QDB14" s="35"/>
      <c r="QDC14" s="36"/>
      <c r="QDD14" s="37"/>
      <c r="QDE14" s="37"/>
      <c r="QDF14" s="37"/>
      <c r="QDG14" s="38"/>
      <c r="QDH14" s="32"/>
      <c r="QDI14" s="33"/>
      <c r="QDJ14" s="34"/>
      <c r="QDK14" s="35"/>
      <c r="QDL14" s="36"/>
      <c r="QDM14" s="37"/>
      <c r="QDN14" s="37"/>
      <c r="QDO14" s="37"/>
      <c r="QDP14" s="38"/>
      <c r="QDQ14" s="32"/>
      <c r="QDR14" s="33"/>
      <c r="QDS14" s="34"/>
      <c r="QDT14" s="35"/>
      <c r="QDU14" s="36"/>
      <c r="QDV14" s="37"/>
      <c r="QDW14" s="37"/>
      <c r="QDX14" s="37"/>
      <c r="QDY14" s="38"/>
      <c r="QDZ14" s="32"/>
      <c r="QEA14" s="33"/>
      <c r="QEB14" s="34"/>
      <c r="QEC14" s="35"/>
      <c r="QED14" s="36"/>
      <c r="QEE14" s="37"/>
      <c r="QEF14" s="37"/>
      <c r="QEG14" s="37"/>
      <c r="QEH14" s="38"/>
      <c r="QEI14" s="32"/>
      <c r="QEJ14" s="33"/>
      <c r="QEK14" s="34"/>
      <c r="QEL14" s="35"/>
      <c r="QEM14" s="36"/>
      <c r="QEN14" s="37"/>
      <c r="QEO14" s="37"/>
      <c r="QEP14" s="37"/>
      <c r="QEQ14" s="38"/>
      <c r="QER14" s="32"/>
      <c r="QES14" s="33"/>
      <c r="QET14" s="34"/>
      <c r="QEU14" s="35"/>
      <c r="QEV14" s="36"/>
      <c r="QEW14" s="37"/>
      <c r="QEX14" s="37"/>
      <c r="QEY14" s="37"/>
      <c r="QEZ14" s="38"/>
      <c r="QFA14" s="32"/>
      <c r="QFB14" s="33"/>
      <c r="QFC14" s="34"/>
      <c r="QFD14" s="35"/>
      <c r="QFE14" s="36"/>
      <c r="QFF14" s="37"/>
      <c r="QFG14" s="37"/>
      <c r="QFH14" s="37"/>
      <c r="QFI14" s="38"/>
      <c r="QFJ14" s="32"/>
      <c r="QFK14" s="33"/>
      <c r="QFL14" s="34"/>
      <c r="QFM14" s="35"/>
      <c r="QFN14" s="36"/>
      <c r="QFO14" s="37"/>
      <c r="QFP14" s="37"/>
      <c r="QFQ14" s="37"/>
      <c r="QFR14" s="38"/>
      <c r="QFS14" s="32"/>
      <c r="QFT14" s="33"/>
      <c r="QFU14" s="34"/>
      <c r="QFV14" s="35"/>
      <c r="QFW14" s="36"/>
      <c r="QFX14" s="37"/>
      <c r="QFY14" s="37"/>
      <c r="QFZ14" s="37"/>
      <c r="QGA14" s="38"/>
      <c r="QGB14" s="32"/>
      <c r="QGC14" s="33"/>
      <c r="QGD14" s="34"/>
      <c r="QGE14" s="35"/>
      <c r="QGF14" s="36"/>
      <c r="QGG14" s="37"/>
      <c r="QGH14" s="37"/>
      <c r="QGI14" s="37"/>
      <c r="QGJ14" s="38"/>
      <c r="QGK14" s="32"/>
      <c r="QGL14" s="33"/>
      <c r="QGM14" s="34"/>
      <c r="QGN14" s="35"/>
      <c r="QGO14" s="36"/>
      <c r="QGP14" s="37"/>
      <c r="QGQ14" s="37"/>
      <c r="QGR14" s="37"/>
      <c r="QGS14" s="38"/>
      <c r="QGT14" s="32"/>
      <c r="QGU14" s="33"/>
      <c r="QGV14" s="34"/>
      <c r="QGW14" s="35"/>
      <c r="QGX14" s="36"/>
      <c r="QGY14" s="37"/>
      <c r="QGZ14" s="37"/>
      <c r="QHA14" s="37"/>
      <c r="QHB14" s="38"/>
      <c r="QHC14" s="32"/>
      <c r="QHD14" s="33"/>
      <c r="QHE14" s="34"/>
      <c r="QHF14" s="35"/>
      <c r="QHG14" s="36"/>
      <c r="QHH14" s="37"/>
      <c r="QHI14" s="37"/>
      <c r="QHJ14" s="37"/>
      <c r="QHK14" s="38"/>
      <c r="QHL14" s="32"/>
      <c r="QHM14" s="33"/>
      <c r="QHN14" s="34"/>
      <c r="QHO14" s="35"/>
      <c r="QHP14" s="36"/>
      <c r="QHQ14" s="37"/>
      <c r="QHR14" s="37"/>
      <c r="QHS14" s="37"/>
      <c r="QHT14" s="38"/>
      <c r="QHU14" s="32"/>
      <c r="QHV14" s="33"/>
      <c r="QHW14" s="34"/>
      <c r="QHX14" s="35"/>
      <c r="QHY14" s="36"/>
      <c r="QHZ14" s="37"/>
      <c r="QIA14" s="37"/>
      <c r="QIB14" s="37"/>
      <c r="QIC14" s="38"/>
      <c r="QID14" s="32"/>
      <c r="QIE14" s="33"/>
      <c r="QIF14" s="34"/>
      <c r="QIG14" s="35"/>
      <c r="QIH14" s="36"/>
      <c r="QII14" s="37"/>
      <c r="QIJ14" s="37"/>
      <c r="QIK14" s="37"/>
      <c r="QIL14" s="38"/>
      <c r="QIM14" s="32"/>
      <c r="QIN14" s="33"/>
      <c r="QIO14" s="34"/>
      <c r="QIP14" s="35"/>
      <c r="QIQ14" s="36"/>
      <c r="QIR14" s="37"/>
      <c r="QIS14" s="37"/>
      <c r="QIT14" s="37"/>
      <c r="QIU14" s="38"/>
      <c r="QIV14" s="32"/>
      <c r="QIW14" s="33"/>
      <c r="QIX14" s="34"/>
      <c r="QIY14" s="35"/>
      <c r="QIZ14" s="36"/>
      <c r="QJA14" s="37"/>
      <c r="QJB14" s="37"/>
      <c r="QJC14" s="37"/>
      <c r="QJD14" s="38"/>
      <c r="QJE14" s="32"/>
      <c r="QJF14" s="33"/>
      <c r="QJG14" s="34"/>
      <c r="QJH14" s="35"/>
      <c r="QJI14" s="36"/>
      <c r="QJJ14" s="37"/>
      <c r="QJK14" s="37"/>
      <c r="QJL14" s="37"/>
      <c r="QJM14" s="38"/>
      <c r="QJN14" s="32"/>
      <c r="QJO14" s="33"/>
      <c r="QJP14" s="34"/>
      <c r="QJQ14" s="35"/>
      <c r="QJR14" s="36"/>
      <c r="QJS14" s="37"/>
      <c r="QJT14" s="37"/>
      <c r="QJU14" s="37"/>
      <c r="QJV14" s="38"/>
      <c r="QJW14" s="32"/>
      <c r="QJX14" s="33"/>
      <c r="QJY14" s="34"/>
      <c r="QJZ14" s="35"/>
      <c r="QKA14" s="36"/>
      <c r="QKB14" s="37"/>
      <c r="QKC14" s="37"/>
      <c r="QKD14" s="37"/>
      <c r="QKE14" s="38"/>
      <c r="QKF14" s="32"/>
      <c r="QKG14" s="33"/>
      <c r="QKH14" s="34"/>
      <c r="QKI14" s="35"/>
      <c r="QKJ14" s="36"/>
      <c r="QKK14" s="37"/>
      <c r="QKL14" s="37"/>
      <c r="QKM14" s="37"/>
      <c r="QKN14" s="38"/>
      <c r="QKO14" s="32"/>
      <c r="QKP14" s="33"/>
      <c r="QKQ14" s="34"/>
      <c r="QKR14" s="35"/>
      <c r="QKS14" s="36"/>
      <c r="QKT14" s="37"/>
      <c r="QKU14" s="37"/>
      <c r="QKV14" s="37"/>
      <c r="QKW14" s="38"/>
      <c r="QKX14" s="32"/>
      <c r="QKY14" s="33"/>
      <c r="QKZ14" s="34"/>
      <c r="QLA14" s="35"/>
      <c r="QLB14" s="36"/>
      <c r="QLC14" s="37"/>
      <c r="QLD14" s="37"/>
      <c r="QLE14" s="37"/>
      <c r="QLF14" s="38"/>
      <c r="QLG14" s="32"/>
      <c r="QLH14" s="33"/>
      <c r="QLI14" s="34"/>
      <c r="QLJ14" s="35"/>
      <c r="QLK14" s="36"/>
      <c r="QLL14" s="37"/>
      <c r="QLM14" s="37"/>
      <c r="QLN14" s="37"/>
      <c r="QLO14" s="38"/>
      <c r="QLP14" s="32"/>
      <c r="QLQ14" s="33"/>
      <c r="QLR14" s="34"/>
      <c r="QLS14" s="35"/>
      <c r="QLT14" s="36"/>
      <c r="QLU14" s="37"/>
      <c r="QLV14" s="37"/>
      <c r="QLW14" s="37"/>
      <c r="QLX14" s="38"/>
      <c r="QLY14" s="32"/>
      <c r="QLZ14" s="33"/>
      <c r="QMA14" s="34"/>
      <c r="QMB14" s="35"/>
      <c r="QMC14" s="36"/>
      <c r="QMD14" s="37"/>
      <c r="QME14" s="37"/>
      <c r="QMF14" s="37"/>
      <c r="QMG14" s="38"/>
      <c r="QMH14" s="32"/>
      <c r="QMI14" s="33"/>
      <c r="QMJ14" s="34"/>
      <c r="QMK14" s="35"/>
      <c r="QML14" s="36"/>
      <c r="QMM14" s="37"/>
      <c r="QMN14" s="37"/>
      <c r="QMO14" s="37"/>
      <c r="QMP14" s="38"/>
      <c r="QMQ14" s="32"/>
      <c r="QMR14" s="33"/>
      <c r="QMS14" s="34"/>
      <c r="QMT14" s="35"/>
      <c r="QMU14" s="36"/>
      <c r="QMV14" s="37"/>
      <c r="QMW14" s="37"/>
      <c r="QMX14" s="37"/>
      <c r="QMY14" s="38"/>
      <c r="QMZ14" s="32"/>
      <c r="QNA14" s="33"/>
      <c r="QNB14" s="34"/>
      <c r="QNC14" s="35"/>
      <c r="QND14" s="36"/>
      <c r="QNE14" s="37"/>
      <c r="QNF14" s="37"/>
      <c r="QNG14" s="37"/>
      <c r="QNH14" s="38"/>
      <c r="QNI14" s="32"/>
      <c r="QNJ14" s="33"/>
      <c r="QNK14" s="34"/>
      <c r="QNL14" s="35"/>
      <c r="QNM14" s="36"/>
      <c r="QNN14" s="37"/>
      <c r="QNO14" s="37"/>
      <c r="QNP14" s="37"/>
      <c r="QNQ14" s="38"/>
      <c r="QNR14" s="32"/>
      <c r="QNS14" s="33"/>
      <c r="QNT14" s="34"/>
      <c r="QNU14" s="35"/>
      <c r="QNV14" s="36"/>
      <c r="QNW14" s="37"/>
      <c r="QNX14" s="37"/>
      <c r="QNY14" s="37"/>
      <c r="QNZ14" s="38"/>
      <c r="QOA14" s="32"/>
      <c r="QOB14" s="33"/>
      <c r="QOC14" s="34"/>
      <c r="QOD14" s="35"/>
      <c r="QOE14" s="36"/>
      <c r="QOF14" s="37"/>
      <c r="QOG14" s="37"/>
      <c r="QOH14" s="37"/>
      <c r="QOI14" s="38"/>
      <c r="QOJ14" s="32"/>
      <c r="QOK14" s="33"/>
      <c r="QOL14" s="34"/>
      <c r="QOM14" s="35"/>
      <c r="QON14" s="36"/>
      <c r="QOO14" s="37"/>
      <c r="QOP14" s="37"/>
      <c r="QOQ14" s="37"/>
      <c r="QOR14" s="38"/>
      <c r="QOS14" s="32"/>
      <c r="QOT14" s="33"/>
      <c r="QOU14" s="34"/>
      <c r="QOV14" s="35"/>
      <c r="QOW14" s="36"/>
      <c r="QOX14" s="37"/>
      <c r="QOY14" s="37"/>
      <c r="QOZ14" s="37"/>
      <c r="QPA14" s="38"/>
      <c r="QPB14" s="32"/>
      <c r="QPC14" s="33"/>
      <c r="QPD14" s="34"/>
      <c r="QPE14" s="35"/>
      <c r="QPF14" s="36"/>
      <c r="QPG14" s="37"/>
      <c r="QPH14" s="37"/>
      <c r="QPI14" s="37"/>
      <c r="QPJ14" s="38"/>
      <c r="QPK14" s="32"/>
      <c r="QPL14" s="33"/>
      <c r="QPM14" s="34"/>
      <c r="QPN14" s="35"/>
      <c r="QPO14" s="36"/>
      <c r="QPP14" s="37"/>
      <c r="QPQ14" s="37"/>
      <c r="QPR14" s="37"/>
      <c r="QPS14" s="38"/>
      <c r="QPT14" s="32"/>
      <c r="QPU14" s="33"/>
      <c r="QPV14" s="34"/>
      <c r="QPW14" s="35"/>
      <c r="QPX14" s="36"/>
      <c r="QPY14" s="37"/>
      <c r="QPZ14" s="37"/>
      <c r="QQA14" s="37"/>
      <c r="QQB14" s="38"/>
      <c r="QQC14" s="32"/>
      <c r="QQD14" s="33"/>
      <c r="QQE14" s="34"/>
      <c r="QQF14" s="35"/>
      <c r="QQG14" s="36"/>
      <c r="QQH14" s="37"/>
      <c r="QQI14" s="37"/>
      <c r="QQJ14" s="37"/>
      <c r="QQK14" s="38"/>
      <c r="QQL14" s="32"/>
      <c r="QQM14" s="33"/>
      <c r="QQN14" s="34"/>
      <c r="QQO14" s="35"/>
      <c r="QQP14" s="36"/>
      <c r="QQQ14" s="37"/>
      <c r="QQR14" s="37"/>
      <c r="QQS14" s="37"/>
      <c r="QQT14" s="38"/>
      <c r="QQU14" s="32"/>
      <c r="QQV14" s="33"/>
      <c r="QQW14" s="34"/>
      <c r="QQX14" s="35"/>
      <c r="QQY14" s="36"/>
      <c r="QQZ14" s="37"/>
      <c r="QRA14" s="37"/>
      <c r="QRB14" s="37"/>
      <c r="QRC14" s="38"/>
      <c r="QRD14" s="32"/>
      <c r="QRE14" s="33"/>
      <c r="QRF14" s="34"/>
      <c r="QRG14" s="35"/>
      <c r="QRH14" s="36"/>
      <c r="QRI14" s="37"/>
      <c r="QRJ14" s="37"/>
      <c r="QRK14" s="37"/>
      <c r="QRL14" s="38"/>
      <c r="QRM14" s="32"/>
      <c r="QRN14" s="33"/>
      <c r="QRO14" s="34"/>
      <c r="QRP14" s="35"/>
      <c r="QRQ14" s="36"/>
      <c r="QRR14" s="37"/>
      <c r="QRS14" s="37"/>
      <c r="QRT14" s="37"/>
      <c r="QRU14" s="38"/>
      <c r="QRV14" s="32"/>
      <c r="QRW14" s="33"/>
      <c r="QRX14" s="34"/>
      <c r="QRY14" s="35"/>
      <c r="QRZ14" s="36"/>
      <c r="QSA14" s="37"/>
      <c r="QSB14" s="37"/>
      <c r="QSC14" s="37"/>
      <c r="QSD14" s="38"/>
      <c r="QSE14" s="32"/>
      <c r="QSF14" s="33"/>
      <c r="QSG14" s="34"/>
      <c r="QSH14" s="35"/>
      <c r="QSI14" s="36"/>
      <c r="QSJ14" s="37"/>
      <c r="QSK14" s="37"/>
      <c r="QSL14" s="37"/>
      <c r="QSM14" s="38"/>
      <c r="QSN14" s="32"/>
      <c r="QSO14" s="33"/>
      <c r="QSP14" s="34"/>
      <c r="QSQ14" s="35"/>
      <c r="QSR14" s="36"/>
      <c r="QSS14" s="37"/>
      <c r="QST14" s="37"/>
      <c r="QSU14" s="37"/>
      <c r="QSV14" s="38"/>
      <c r="QSW14" s="32"/>
      <c r="QSX14" s="33"/>
      <c r="QSY14" s="34"/>
      <c r="QSZ14" s="35"/>
      <c r="QTA14" s="36"/>
      <c r="QTB14" s="37"/>
      <c r="QTC14" s="37"/>
      <c r="QTD14" s="37"/>
      <c r="QTE14" s="38"/>
      <c r="QTF14" s="32"/>
      <c r="QTG14" s="33"/>
      <c r="QTH14" s="34"/>
      <c r="QTI14" s="35"/>
      <c r="QTJ14" s="36"/>
      <c r="QTK14" s="37"/>
      <c r="QTL14" s="37"/>
      <c r="QTM14" s="37"/>
      <c r="QTN14" s="38"/>
      <c r="QTO14" s="32"/>
      <c r="QTP14" s="33"/>
      <c r="QTQ14" s="34"/>
      <c r="QTR14" s="35"/>
      <c r="QTS14" s="36"/>
      <c r="QTT14" s="37"/>
      <c r="QTU14" s="37"/>
      <c r="QTV14" s="37"/>
      <c r="QTW14" s="38"/>
      <c r="QTX14" s="32"/>
      <c r="QTY14" s="33"/>
      <c r="QTZ14" s="34"/>
      <c r="QUA14" s="35"/>
      <c r="QUB14" s="36"/>
      <c r="QUC14" s="37"/>
      <c r="QUD14" s="37"/>
      <c r="QUE14" s="37"/>
      <c r="QUF14" s="38"/>
      <c r="QUG14" s="32"/>
      <c r="QUH14" s="33"/>
      <c r="QUI14" s="34"/>
      <c r="QUJ14" s="35"/>
      <c r="QUK14" s="36"/>
      <c r="QUL14" s="37"/>
      <c r="QUM14" s="37"/>
      <c r="QUN14" s="37"/>
      <c r="QUO14" s="38"/>
      <c r="QUP14" s="32"/>
      <c r="QUQ14" s="33"/>
      <c r="QUR14" s="34"/>
      <c r="QUS14" s="35"/>
      <c r="QUT14" s="36"/>
      <c r="QUU14" s="37"/>
      <c r="QUV14" s="37"/>
      <c r="QUW14" s="37"/>
      <c r="QUX14" s="38"/>
      <c r="QUY14" s="32"/>
      <c r="QUZ14" s="33"/>
      <c r="QVA14" s="34"/>
      <c r="QVB14" s="35"/>
      <c r="QVC14" s="36"/>
      <c r="QVD14" s="37"/>
      <c r="QVE14" s="37"/>
      <c r="QVF14" s="37"/>
      <c r="QVG14" s="38"/>
      <c r="QVH14" s="32"/>
      <c r="QVI14" s="33"/>
      <c r="QVJ14" s="34"/>
      <c r="QVK14" s="35"/>
      <c r="QVL14" s="36"/>
      <c r="QVM14" s="37"/>
      <c r="QVN14" s="37"/>
      <c r="QVO14" s="37"/>
      <c r="QVP14" s="38"/>
      <c r="QVQ14" s="32"/>
      <c r="QVR14" s="33"/>
      <c r="QVS14" s="34"/>
      <c r="QVT14" s="35"/>
      <c r="QVU14" s="36"/>
      <c r="QVV14" s="37"/>
      <c r="QVW14" s="37"/>
      <c r="QVX14" s="37"/>
      <c r="QVY14" s="38"/>
      <c r="QVZ14" s="32"/>
      <c r="QWA14" s="33"/>
      <c r="QWB14" s="34"/>
      <c r="QWC14" s="35"/>
      <c r="QWD14" s="36"/>
      <c r="QWE14" s="37"/>
      <c r="QWF14" s="37"/>
      <c r="QWG14" s="37"/>
      <c r="QWH14" s="38"/>
      <c r="QWI14" s="32"/>
      <c r="QWJ14" s="33"/>
      <c r="QWK14" s="34"/>
      <c r="QWL14" s="35"/>
      <c r="QWM14" s="36"/>
      <c r="QWN14" s="37"/>
      <c r="QWO14" s="37"/>
      <c r="QWP14" s="37"/>
      <c r="QWQ14" s="38"/>
      <c r="QWR14" s="32"/>
      <c r="QWS14" s="33"/>
      <c r="QWT14" s="34"/>
      <c r="QWU14" s="35"/>
      <c r="QWV14" s="36"/>
      <c r="QWW14" s="37"/>
      <c r="QWX14" s="37"/>
      <c r="QWY14" s="37"/>
      <c r="QWZ14" s="38"/>
      <c r="QXA14" s="32"/>
      <c r="QXB14" s="33"/>
      <c r="QXC14" s="34"/>
      <c r="QXD14" s="35"/>
      <c r="QXE14" s="36"/>
      <c r="QXF14" s="37"/>
      <c r="QXG14" s="37"/>
      <c r="QXH14" s="37"/>
      <c r="QXI14" s="38"/>
      <c r="QXJ14" s="32"/>
      <c r="QXK14" s="33"/>
      <c r="QXL14" s="34"/>
      <c r="QXM14" s="35"/>
      <c r="QXN14" s="36"/>
      <c r="QXO14" s="37"/>
      <c r="QXP14" s="37"/>
      <c r="QXQ14" s="37"/>
      <c r="QXR14" s="38"/>
      <c r="QXS14" s="32"/>
      <c r="QXT14" s="33"/>
      <c r="QXU14" s="34"/>
      <c r="QXV14" s="35"/>
      <c r="QXW14" s="36"/>
      <c r="QXX14" s="37"/>
      <c r="QXY14" s="37"/>
      <c r="QXZ14" s="37"/>
      <c r="QYA14" s="38"/>
      <c r="QYB14" s="32"/>
      <c r="QYC14" s="33"/>
      <c r="QYD14" s="34"/>
      <c r="QYE14" s="35"/>
      <c r="QYF14" s="36"/>
      <c r="QYG14" s="37"/>
      <c r="QYH14" s="37"/>
      <c r="QYI14" s="37"/>
      <c r="QYJ14" s="38"/>
      <c r="QYK14" s="32"/>
      <c r="QYL14" s="33"/>
      <c r="QYM14" s="34"/>
      <c r="QYN14" s="35"/>
      <c r="QYO14" s="36"/>
      <c r="QYP14" s="37"/>
      <c r="QYQ14" s="37"/>
      <c r="QYR14" s="37"/>
      <c r="QYS14" s="38"/>
      <c r="QYT14" s="32"/>
      <c r="QYU14" s="33"/>
      <c r="QYV14" s="34"/>
      <c r="QYW14" s="35"/>
      <c r="QYX14" s="36"/>
      <c r="QYY14" s="37"/>
      <c r="QYZ14" s="37"/>
      <c r="QZA14" s="37"/>
      <c r="QZB14" s="38"/>
      <c r="QZC14" s="32"/>
      <c r="QZD14" s="33"/>
      <c r="QZE14" s="34"/>
      <c r="QZF14" s="35"/>
      <c r="QZG14" s="36"/>
      <c r="QZH14" s="37"/>
      <c r="QZI14" s="37"/>
      <c r="QZJ14" s="37"/>
      <c r="QZK14" s="38"/>
      <c r="QZL14" s="32"/>
      <c r="QZM14" s="33"/>
      <c r="QZN14" s="34"/>
      <c r="QZO14" s="35"/>
      <c r="QZP14" s="36"/>
      <c r="QZQ14" s="37"/>
      <c r="QZR14" s="37"/>
      <c r="QZS14" s="37"/>
      <c r="QZT14" s="38"/>
      <c r="QZU14" s="32"/>
      <c r="QZV14" s="33"/>
      <c r="QZW14" s="34"/>
      <c r="QZX14" s="35"/>
      <c r="QZY14" s="36"/>
      <c r="QZZ14" s="37"/>
      <c r="RAA14" s="37"/>
      <c r="RAB14" s="37"/>
      <c r="RAC14" s="38"/>
      <c r="RAD14" s="32"/>
      <c r="RAE14" s="33"/>
      <c r="RAF14" s="34"/>
      <c r="RAG14" s="35"/>
      <c r="RAH14" s="36"/>
      <c r="RAI14" s="37"/>
      <c r="RAJ14" s="37"/>
      <c r="RAK14" s="37"/>
      <c r="RAL14" s="38"/>
      <c r="RAM14" s="32"/>
      <c r="RAN14" s="33"/>
      <c r="RAO14" s="34"/>
      <c r="RAP14" s="35"/>
      <c r="RAQ14" s="36"/>
      <c r="RAR14" s="37"/>
      <c r="RAS14" s="37"/>
      <c r="RAT14" s="37"/>
      <c r="RAU14" s="38"/>
      <c r="RAV14" s="32"/>
      <c r="RAW14" s="33"/>
      <c r="RAX14" s="34"/>
      <c r="RAY14" s="35"/>
      <c r="RAZ14" s="36"/>
      <c r="RBA14" s="37"/>
      <c r="RBB14" s="37"/>
      <c r="RBC14" s="37"/>
      <c r="RBD14" s="38"/>
      <c r="RBE14" s="32"/>
      <c r="RBF14" s="33"/>
      <c r="RBG14" s="34"/>
      <c r="RBH14" s="35"/>
      <c r="RBI14" s="36"/>
      <c r="RBJ14" s="37"/>
      <c r="RBK14" s="37"/>
      <c r="RBL14" s="37"/>
      <c r="RBM14" s="38"/>
      <c r="RBN14" s="32"/>
      <c r="RBO14" s="33"/>
      <c r="RBP14" s="34"/>
      <c r="RBQ14" s="35"/>
      <c r="RBR14" s="36"/>
      <c r="RBS14" s="37"/>
      <c r="RBT14" s="37"/>
      <c r="RBU14" s="37"/>
      <c r="RBV14" s="38"/>
      <c r="RBW14" s="32"/>
      <c r="RBX14" s="33"/>
      <c r="RBY14" s="34"/>
      <c r="RBZ14" s="35"/>
      <c r="RCA14" s="36"/>
      <c r="RCB14" s="37"/>
      <c r="RCC14" s="37"/>
      <c r="RCD14" s="37"/>
      <c r="RCE14" s="38"/>
      <c r="RCF14" s="32"/>
      <c r="RCG14" s="33"/>
      <c r="RCH14" s="34"/>
      <c r="RCI14" s="35"/>
      <c r="RCJ14" s="36"/>
      <c r="RCK14" s="37"/>
      <c r="RCL14" s="37"/>
      <c r="RCM14" s="37"/>
      <c r="RCN14" s="38"/>
      <c r="RCO14" s="32"/>
      <c r="RCP14" s="33"/>
      <c r="RCQ14" s="34"/>
      <c r="RCR14" s="35"/>
      <c r="RCS14" s="36"/>
      <c r="RCT14" s="37"/>
      <c r="RCU14" s="37"/>
      <c r="RCV14" s="37"/>
      <c r="RCW14" s="38"/>
      <c r="RCX14" s="32"/>
      <c r="RCY14" s="33"/>
      <c r="RCZ14" s="34"/>
      <c r="RDA14" s="35"/>
      <c r="RDB14" s="36"/>
      <c r="RDC14" s="37"/>
      <c r="RDD14" s="37"/>
      <c r="RDE14" s="37"/>
      <c r="RDF14" s="38"/>
      <c r="RDG14" s="32"/>
      <c r="RDH14" s="33"/>
      <c r="RDI14" s="34"/>
      <c r="RDJ14" s="35"/>
      <c r="RDK14" s="36"/>
      <c r="RDL14" s="37"/>
      <c r="RDM14" s="37"/>
      <c r="RDN14" s="37"/>
      <c r="RDO14" s="38"/>
      <c r="RDP14" s="32"/>
      <c r="RDQ14" s="33"/>
      <c r="RDR14" s="34"/>
      <c r="RDS14" s="35"/>
      <c r="RDT14" s="36"/>
      <c r="RDU14" s="37"/>
      <c r="RDV14" s="37"/>
      <c r="RDW14" s="37"/>
      <c r="RDX14" s="38"/>
      <c r="RDY14" s="32"/>
      <c r="RDZ14" s="33"/>
      <c r="REA14" s="34"/>
      <c r="REB14" s="35"/>
      <c r="REC14" s="36"/>
      <c r="RED14" s="37"/>
      <c r="REE14" s="37"/>
      <c r="REF14" s="37"/>
      <c r="REG14" s="38"/>
      <c r="REH14" s="32"/>
      <c r="REI14" s="33"/>
      <c r="REJ14" s="34"/>
      <c r="REK14" s="35"/>
      <c r="REL14" s="36"/>
      <c r="REM14" s="37"/>
      <c r="REN14" s="37"/>
      <c r="REO14" s="37"/>
      <c r="REP14" s="38"/>
      <c r="REQ14" s="32"/>
      <c r="RER14" s="33"/>
      <c r="RES14" s="34"/>
      <c r="RET14" s="35"/>
      <c r="REU14" s="36"/>
      <c r="REV14" s="37"/>
      <c r="REW14" s="37"/>
      <c r="REX14" s="37"/>
      <c r="REY14" s="38"/>
      <c r="REZ14" s="32"/>
      <c r="RFA14" s="33"/>
      <c r="RFB14" s="34"/>
      <c r="RFC14" s="35"/>
      <c r="RFD14" s="36"/>
      <c r="RFE14" s="37"/>
      <c r="RFF14" s="37"/>
      <c r="RFG14" s="37"/>
      <c r="RFH14" s="38"/>
      <c r="RFI14" s="32"/>
      <c r="RFJ14" s="33"/>
      <c r="RFK14" s="34"/>
      <c r="RFL14" s="35"/>
      <c r="RFM14" s="36"/>
      <c r="RFN14" s="37"/>
      <c r="RFO14" s="37"/>
      <c r="RFP14" s="37"/>
      <c r="RFQ14" s="38"/>
      <c r="RFR14" s="32"/>
      <c r="RFS14" s="33"/>
      <c r="RFT14" s="34"/>
      <c r="RFU14" s="35"/>
      <c r="RFV14" s="36"/>
      <c r="RFW14" s="37"/>
      <c r="RFX14" s="37"/>
      <c r="RFY14" s="37"/>
      <c r="RFZ14" s="38"/>
      <c r="RGA14" s="32"/>
      <c r="RGB14" s="33"/>
      <c r="RGC14" s="34"/>
      <c r="RGD14" s="35"/>
      <c r="RGE14" s="36"/>
      <c r="RGF14" s="37"/>
      <c r="RGG14" s="37"/>
      <c r="RGH14" s="37"/>
      <c r="RGI14" s="38"/>
      <c r="RGJ14" s="32"/>
      <c r="RGK14" s="33"/>
      <c r="RGL14" s="34"/>
      <c r="RGM14" s="35"/>
      <c r="RGN14" s="36"/>
      <c r="RGO14" s="37"/>
      <c r="RGP14" s="37"/>
      <c r="RGQ14" s="37"/>
      <c r="RGR14" s="38"/>
      <c r="RGS14" s="32"/>
      <c r="RGT14" s="33"/>
      <c r="RGU14" s="34"/>
      <c r="RGV14" s="35"/>
      <c r="RGW14" s="36"/>
      <c r="RGX14" s="37"/>
      <c r="RGY14" s="37"/>
      <c r="RGZ14" s="37"/>
      <c r="RHA14" s="38"/>
      <c r="RHB14" s="32"/>
      <c r="RHC14" s="33"/>
      <c r="RHD14" s="34"/>
      <c r="RHE14" s="35"/>
      <c r="RHF14" s="36"/>
      <c r="RHG14" s="37"/>
      <c r="RHH14" s="37"/>
      <c r="RHI14" s="37"/>
      <c r="RHJ14" s="38"/>
      <c r="RHK14" s="32"/>
      <c r="RHL14" s="33"/>
      <c r="RHM14" s="34"/>
      <c r="RHN14" s="35"/>
      <c r="RHO14" s="36"/>
      <c r="RHP14" s="37"/>
      <c r="RHQ14" s="37"/>
      <c r="RHR14" s="37"/>
      <c r="RHS14" s="38"/>
      <c r="RHT14" s="32"/>
      <c r="RHU14" s="33"/>
      <c r="RHV14" s="34"/>
      <c r="RHW14" s="35"/>
      <c r="RHX14" s="36"/>
      <c r="RHY14" s="37"/>
      <c r="RHZ14" s="37"/>
      <c r="RIA14" s="37"/>
      <c r="RIB14" s="38"/>
      <c r="RIC14" s="32"/>
      <c r="RID14" s="33"/>
      <c r="RIE14" s="34"/>
      <c r="RIF14" s="35"/>
      <c r="RIG14" s="36"/>
      <c r="RIH14" s="37"/>
      <c r="RII14" s="37"/>
      <c r="RIJ14" s="37"/>
      <c r="RIK14" s="38"/>
      <c r="RIL14" s="32"/>
      <c r="RIM14" s="33"/>
      <c r="RIN14" s="34"/>
      <c r="RIO14" s="35"/>
      <c r="RIP14" s="36"/>
      <c r="RIQ14" s="37"/>
      <c r="RIR14" s="37"/>
      <c r="RIS14" s="37"/>
      <c r="RIT14" s="38"/>
      <c r="RIU14" s="32"/>
      <c r="RIV14" s="33"/>
      <c r="RIW14" s="34"/>
      <c r="RIX14" s="35"/>
      <c r="RIY14" s="36"/>
      <c r="RIZ14" s="37"/>
      <c r="RJA14" s="37"/>
      <c r="RJB14" s="37"/>
      <c r="RJC14" s="38"/>
      <c r="RJD14" s="32"/>
      <c r="RJE14" s="33"/>
      <c r="RJF14" s="34"/>
      <c r="RJG14" s="35"/>
      <c r="RJH14" s="36"/>
      <c r="RJI14" s="37"/>
      <c r="RJJ14" s="37"/>
      <c r="RJK14" s="37"/>
      <c r="RJL14" s="38"/>
      <c r="RJM14" s="32"/>
      <c r="RJN14" s="33"/>
      <c r="RJO14" s="34"/>
      <c r="RJP14" s="35"/>
      <c r="RJQ14" s="36"/>
      <c r="RJR14" s="37"/>
      <c r="RJS14" s="37"/>
      <c r="RJT14" s="37"/>
      <c r="RJU14" s="38"/>
      <c r="RJV14" s="32"/>
      <c r="RJW14" s="33"/>
      <c r="RJX14" s="34"/>
      <c r="RJY14" s="35"/>
      <c r="RJZ14" s="36"/>
      <c r="RKA14" s="37"/>
      <c r="RKB14" s="37"/>
      <c r="RKC14" s="37"/>
      <c r="RKD14" s="38"/>
      <c r="RKE14" s="32"/>
      <c r="RKF14" s="33"/>
      <c r="RKG14" s="34"/>
      <c r="RKH14" s="35"/>
      <c r="RKI14" s="36"/>
      <c r="RKJ14" s="37"/>
      <c r="RKK14" s="37"/>
      <c r="RKL14" s="37"/>
      <c r="RKM14" s="38"/>
      <c r="RKN14" s="32"/>
      <c r="RKO14" s="33"/>
      <c r="RKP14" s="34"/>
      <c r="RKQ14" s="35"/>
      <c r="RKR14" s="36"/>
      <c r="RKS14" s="37"/>
      <c r="RKT14" s="37"/>
      <c r="RKU14" s="37"/>
      <c r="RKV14" s="38"/>
      <c r="RKW14" s="32"/>
      <c r="RKX14" s="33"/>
      <c r="RKY14" s="34"/>
      <c r="RKZ14" s="35"/>
      <c r="RLA14" s="36"/>
      <c r="RLB14" s="37"/>
      <c r="RLC14" s="37"/>
      <c r="RLD14" s="37"/>
      <c r="RLE14" s="38"/>
      <c r="RLF14" s="32"/>
      <c r="RLG14" s="33"/>
      <c r="RLH14" s="34"/>
      <c r="RLI14" s="35"/>
      <c r="RLJ14" s="36"/>
      <c r="RLK14" s="37"/>
      <c r="RLL14" s="37"/>
      <c r="RLM14" s="37"/>
      <c r="RLN14" s="38"/>
      <c r="RLO14" s="32"/>
      <c r="RLP14" s="33"/>
      <c r="RLQ14" s="34"/>
      <c r="RLR14" s="35"/>
      <c r="RLS14" s="36"/>
      <c r="RLT14" s="37"/>
      <c r="RLU14" s="37"/>
      <c r="RLV14" s="37"/>
      <c r="RLW14" s="38"/>
      <c r="RLX14" s="32"/>
      <c r="RLY14" s="33"/>
      <c r="RLZ14" s="34"/>
      <c r="RMA14" s="35"/>
      <c r="RMB14" s="36"/>
      <c r="RMC14" s="37"/>
      <c r="RMD14" s="37"/>
      <c r="RME14" s="37"/>
      <c r="RMF14" s="38"/>
      <c r="RMG14" s="32"/>
      <c r="RMH14" s="33"/>
      <c r="RMI14" s="34"/>
      <c r="RMJ14" s="35"/>
      <c r="RMK14" s="36"/>
      <c r="RML14" s="37"/>
      <c r="RMM14" s="37"/>
      <c r="RMN14" s="37"/>
      <c r="RMO14" s="38"/>
      <c r="RMP14" s="32"/>
      <c r="RMQ14" s="33"/>
      <c r="RMR14" s="34"/>
      <c r="RMS14" s="35"/>
      <c r="RMT14" s="36"/>
      <c r="RMU14" s="37"/>
      <c r="RMV14" s="37"/>
      <c r="RMW14" s="37"/>
      <c r="RMX14" s="38"/>
      <c r="RMY14" s="32"/>
      <c r="RMZ14" s="33"/>
      <c r="RNA14" s="34"/>
      <c r="RNB14" s="35"/>
      <c r="RNC14" s="36"/>
      <c r="RND14" s="37"/>
      <c r="RNE14" s="37"/>
      <c r="RNF14" s="37"/>
      <c r="RNG14" s="38"/>
      <c r="RNH14" s="32"/>
      <c r="RNI14" s="33"/>
      <c r="RNJ14" s="34"/>
      <c r="RNK14" s="35"/>
      <c r="RNL14" s="36"/>
      <c r="RNM14" s="37"/>
      <c r="RNN14" s="37"/>
      <c r="RNO14" s="37"/>
      <c r="RNP14" s="38"/>
      <c r="RNQ14" s="32"/>
      <c r="RNR14" s="33"/>
      <c r="RNS14" s="34"/>
      <c r="RNT14" s="35"/>
      <c r="RNU14" s="36"/>
      <c r="RNV14" s="37"/>
      <c r="RNW14" s="37"/>
      <c r="RNX14" s="37"/>
      <c r="RNY14" s="38"/>
      <c r="RNZ14" s="32"/>
      <c r="ROA14" s="33"/>
      <c r="ROB14" s="34"/>
      <c r="ROC14" s="35"/>
      <c r="ROD14" s="36"/>
      <c r="ROE14" s="37"/>
      <c r="ROF14" s="37"/>
      <c r="ROG14" s="37"/>
      <c r="ROH14" s="38"/>
      <c r="ROI14" s="32"/>
      <c r="ROJ14" s="33"/>
      <c r="ROK14" s="34"/>
      <c r="ROL14" s="35"/>
      <c r="ROM14" s="36"/>
      <c r="RON14" s="37"/>
      <c r="ROO14" s="37"/>
      <c r="ROP14" s="37"/>
      <c r="ROQ14" s="38"/>
      <c r="ROR14" s="32"/>
      <c r="ROS14" s="33"/>
      <c r="ROT14" s="34"/>
      <c r="ROU14" s="35"/>
      <c r="ROV14" s="36"/>
      <c r="ROW14" s="37"/>
      <c r="ROX14" s="37"/>
      <c r="ROY14" s="37"/>
      <c r="ROZ14" s="38"/>
      <c r="RPA14" s="32"/>
      <c r="RPB14" s="33"/>
      <c r="RPC14" s="34"/>
      <c r="RPD14" s="35"/>
      <c r="RPE14" s="36"/>
      <c r="RPF14" s="37"/>
      <c r="RPG14" s="37"/>
      <c r="RPH14" s="37"/>
      <c r="RPI14" s="38"/>
      <c r="RPJ14" s="32"/>
      <c r="RPK14" s="33"/>
      <c r="RPL14" s="34"/>
      <c r="RPM14" s="35"/>
      <c r="RPN14" s="36"/>
      <c r="RPO14" s="37"/>
      <c r="RPP14" s="37"/>
      <c r="RPQ14" s="37"/>
      <c r="RPR14" s="38"/>
      <c r="RPS14" s="32"/>
      <c r="RPT14" s="33"/>
      <c r="RPU14" s="34"/>
      <c r="RPV14" s="35"/>
      <c r="RPW14" s="36"/>
      <c r="RPX14" s="37"/>
      <c r="RPY14" s="37"/>
      <c r="RPZ14" s="37"/>
      <c r="RQA14" s="38"/>
      <c r="RQB14" s="32"/>
      <c r="RQC14" s="33"/>
      <c r="RQD14" s="34"/>
      <c r="RQE14" s="35"/>
      <c r="RQF14" s="36"/>
      <c r="RQG14" s="37"/>
      <c r="RQH14" s="37"/>
      <c r="RQI14" s="37"/>
      <c r="RQJ14" s="38"/>
      <c r="RQK14" s="32"/>
      <c r="RQL14" s="33"/>
      <c r="RQM14" s="34"/>
      <c r="RQN14" s="35"/>
      <c r="RQO14" s="36"/>
      <c r="RQP14" s="37"/>
      <c r="RQQ14" s="37"/>
      <c r="RQR14" s="37"/>
      <c r="RQS14" s="38"/>
      <c r="RQT14" s="32"/>
      <c r="RQU14" s="33"/>
      <c r="RQV14" s="34"/>
      <c r="RQW14" s="35"/>
      <c r="RQX14" s="36"/>
      <c r="RQY14" s="37"/>
      <c r="RQZ14" s="37"/>
      <c r="RRA14" s="37"/>
      <c r="RRB14" s="38"/>
      <c r="RRC14" s="32"/>
      <c r="RRD14" s="33"/>
      <c r="RRE14" s="34"/>
      <c r="RRF14" s="35"/>
      <c r="RRG14" s="36"/>
      <c r="RRH14" s="37"/>
      <c r="RRI14" s="37"/>
      <c r="RRJ14" s="37"/>
      <c r="RRK14" s="38"/>
      <c r="RRL14" s="32"/>
      <c r="RRM14" s="33"/>
      <c r="RRN14" s="34"/>
      <c r="RRO14" s="35"/>
      <c r="RRP14" s="36"/>
      <c r="RRQ14" s="37"/>
      <c r="RRR14" s="37"/>
      <c r="RRS14" s="37"/>
      <c r="RRT14" s="38"/>
      <c r="RRU14" s="32"/>
      <c r="RRV14" s="33"/>
      <c r="RRW14" s="34"/>
      <c r="RRX14" s="35"/>
      <c r="RRY14" s="36"/>
      <c r="RRZ14" s="37"/>
      <c r="RSA14" s="37"/>
      <c r="RSB14" s="37"/>
      <c r="RSC14" s="38"/>
      <c r="RSD14" s="32"/>
      <c r="RSE14" s="33"/>
      <c r="RSF14" s="34"/>
      <c r="RSG14" s="35"/>
      <c r="RSH14" s="36"/>
      <c r="RSI14" s="37"/>
      <c r="RSJ14" s="37"/>
      <c r="RSK14" s="37"/>
      <c r="RSL14" s="38"/>
      <c r="RSM14" s="32"/>
      <c r="RSN14" s="33"/>
      <c r="RSO14" s="34"/>
      <c r="RSP14" s="35"/>
      <c r="RSQ14" s="36"/>
      <c r="RSR14" s="37"/>
      <c r="RSS14" s="37"/>
      <c r="RST14" s="37"/>
      <c r="RSU14" s="38"/>
      <c r="RSV14" s="32"/>
      <c r="RSW14" s="33"/>
      <c r="RSX14" s="34"/>
      <c r="RSY14" s="35"/>
      <c r="RSZ14" s="36"/>
      <c r="RTA14" s="37"/>
      <c r="RTB14" s="37"/>
      <c r="RTC14" s="37"/>
      <c r="RTD14" s="38"/>
      <c r="RTE14" s="32"/>
      <c r="RTF14" s="33"/>
      <c r="RTG14" s="34"/>
      <c r="RTH14" s="35"/>
      <c r="RTI14" s="36"/>
      <c r="RTJ14" s="37"/>
      <c r="RTK14" s="37"/>
      <c r="RTL14" s="37"/>
      <c r="RTM14" s="38"/>
      <c r="RTN14" s="32"/>
      <c r="RTO14" s="33"/>
      <c r="RTP14" s="34"/>
      <c r="RTQ14" s="35"/>
      <c r="RTR14" s="36"/>
      <c r="RTS14" s="37"/>
      <c r="RTT14" s="37"/>
      <c r="RTU14" s="37"/>
      <c r="RTV14" s="38"/>
      <c r="RTW14" s="32"/>
      <c r="RTX14" s="33"/>
      <c r="RTY14" s="34"/>
      <c r="RTZ14" s="35"/>
      <c r="RUA14" s="36"/>
      <c r="RUB14" s="37"/>
      <c r="RUC14" s="37"/>
      <c r="RUD14" s="37"/>
      <c r="RUE14" s="38"/>
      <c r="RUF14" s="32"/>
      <c r="RUG14" s="33"/>
      <c r="RUH14" s="34"/>
      <c r="RUI14" s="35"/>
      <c r="RUJ14" s="36"/>
      <c r="RUK14" s="37"/>
      <c r="RUL14" s="37"/>
      <c r="RUM14" s="37"/>
      <c r="RUN14" s="38"/>
      <c r="RUO14" s="32"/>
      <c r="RUP14" s="33"/>
      <c r="RUQ14" s="34"/>
      <c r="RUR14" s="35"/>
      <c r="RUS14" s="36"/>
      <c r="RUT14" s="37"/>
      <c r="RUU14" s="37"/>
      <c r="RUV14" s="37"/>
      <c r="RUW14" s="38"/>
      <c r="RUX14" s="32"/>
      <c r="RUY14" s="33"/>
      <c r="RUZ14" s="34"/>
      <c r="RVA14" s="35"/>
      <c r="RVB14" s="36"/>
      <c r="RVC14" s="37"/>
      <c r="RVD14" s="37"/>
      <c r="RVE14" s="37"/>
      <c r="RVF14" s="38"/>
      <c r="RVG14" s="32"/>
      <c r="RVH14" s="33"/>
      <c r="RVI14" s="34"/>
      <c r="RVJ14" s="35"/>
      <c r="RVK14" s="36"/>
      <c r="RVL14" s="37"/>
      <c r="RVM14" s="37"/>
      <c r="RVN14" s="37"/>
      <c r="RVO14" s="38"/>
      <c r="RVP14" s="32"/>
      <c r="RVQ14" s="33"/>
      <c r="RVR14" s="34"/>
      <c r="RVS14" s="35"/>
      <c r="RVT14" s="36"/>
      <c r="RVU14" s="37"/>
      <c r="RVV14" s="37"/>
      <c r="RVW14" s="37"/>
      <c r="RVX14" s="38"/>
      <c r="RVY14" s="32"/>
      <c r="RVZ14" s="33"/>
      <c r="RWA14" s="34"/>
      <c r="RWB14" s="35"/>
      <c r="RWC14" s="36"/>
      <c r="RWD14" s="37"/>
      <c r="RWE14" s="37"/>
      <c r="RWF14" s="37"/>
      <c r="RWG14" s="38"/>
      <c r="RWH14" s="32"/>
      <c r="RWI14" s="33"/>
      <c r="RWJ14" s="34"/>
      <c r="RWK14" s="35"/>
      <c r="RWL14" s="36"/>
      <c r="RWM14" s="37"/>
      <c r="RWN14" s="37"/>
      <c r="RWO14" s="37"/>
      <c r="RWP14" s="38"/>
      <c r="RWQ14" s="32"/>
      <c r="RWR14" s="33"/>
      <c r="RWS14" s="34"/>
      <c r="RWT14" s="35"/>
      <c r="RWU14" s="36"/>
      <c r="RWV14" s="37"/>
      <c r="RWW14" s="37"/>
      <c r="RWX14" s="37"/>
      <c r="RWY14" s="38"/>
      <c r="RWZ14" s="32"/>
      <c r="RXA14" s="33"/>
      <c r="RXB14" s="34"/>
      <c r="RXC14" s="35"/>
      <c r="RXD14" s="36"/>
      <c r="RXE14" s="37"/>
      <c r="RXF14" s="37"/>
      <c r="RXG14" s="37"/>
      <c r="RXH14" s="38"/>
      <c r="RXI14" s="32"/>
      <c r="RXJ14" s="33"/>
      <c r="RXK14" s="34"/>
      <c r="RXL14" s="35"/>
      <c r="RXM14" s="36"/>
      <c r="RXN14" s="37"/>
      <c r="RXO14" s="37"/>
      <c r="RXP14" s="37"/>
      <c r="RXQ14" s="38"/>
      <c r="RXR14" s="32"/>
      <c r="RXS14" s="33"/>
      <c r="RXT14" s="34"/>
      <c r="RXU14" s="35"/>
      <c r="RXV14" s="36"/>
      <c r="RXW14" s="37"/>
      <c r="RXX14" s="37"/>
      <c r="RXY14" s="37"/>
      <c r="RXZ14" s="38"/>
      <c r="RYA14" s="32"/>
      <c r="RYB14" s="33"/>
      <c r="RYC14" s="34"/>
      <c r="RYD14" s="35"/>
      <c r="RYE14" s="36"/>
      <c r="RYF14" s="37"/>
      <c r="RYG14" s="37"/>
      <c r="RYH14" s="37"/>
      <c r="RYI14" s="38"/>
      <c r="RYJ14" s="32"/>
      <c r="RYK14" s="33"/>
      <c r="RYL14" s="34"/>
      <c r="RYM14" s="35"/>
      <c r="RYN14" s="36"/>
      <c r="RYO14" s="37"/>
      <c r="RYP14" s="37"/>
      <c r="RYQ14" s="37"/>
      <c r="RYR14" s="38"/>
      <c r="RYS14" s="32"/>
      <c r="RYT14" s="33"/>
      <c r="RYU14" s="34"/>
      <c r="RYV14" s="35"/>
      <c r="RYW14" s="36"/>
      <c r="RYX14" s="37"/>
      <c r="RYY14" s="37"/>
      <c r="RYZ14" s="37"/>
      <c r="RZA14" s="38"/>
      <c r="RZB14" s="32"/>
      <c r="RZC14" s="33"/>
      <c r="RZD14" s="34"/>
      <c r="RZE14" s="35"/>
      <c r="RZF14" s="36"/>
      <c r="RZG14" s="37"/>
      <c r="RZH14" s="37"/>
      <c r="RZI14" s="37"/>
      <c r="RZJ14" s="38"/>
      <c r="RZK14" s="32"/>
      <c r="RZL14" s="33"/>
      <c r="RZM14" s="34"/>
      <c r="RZN14" s="35"/>
      <c r="RZO14" s="36"/>
      <c r="RZP14" s="37"/>
      <c r="RZQ14" s="37"/>
      <c r="RZR14" s="37"/>
      <c r="RZS14" s="38"/>
      <c r="RZT14" s="32"/>
      <c r="RZU14" s="33"/>
      <c r="RZV14" s="34"/>
      <c r="RZW14" s="35"/>
      <c r="RZX14" s="36"/>
      <c r="RZY14" s="37"/>
      <c r="RZZ14" s="37"/>
      <c r="SAA14" s="37"/>
      <c r="SAB14" s="38"/>
      <c r="SAC14" s="32"/>
      <c r="SAD14" s="33"/>
      <c r="SAE14" s="34"/>
      <c r="SAF14" s="35"/>
      <c r="SAG14" s="36"/>
      <c r="SAH14" s="37"/>
      <c r="SAI14" s="37"/>
      <c r="SAJ14" s="37"/>
      <c r="SAK14" s="38"/>
      <c r="SAL14" s="32"/>
      <c r="SAM14" s="33"/>
      <c r="SAN14" s="34"/>
      <c r="SAO14" s="35"/>
      <c r="SAP14" s="36"/>
      <c r="SAQ14" s="37"/>
      <c r="SAR14" s="37"/>
      <c r="SAS14" s="37"/>
      <c r="SAT14" s="38"/>
      <c r="SAU14" s="32"/>
      <c r="SAV14" s="33"/>
      <c r="SAW14" s="34"/>
      <c r="SAX14" s="35"/>
      <c r="SAY14" s="36"/>
      <c r="SAZ14" s="37"/>
      <c r="SBA14" s="37"/>
      <c r="SBB14" s="37"/>
      <c r="SBC14" s="38"/>
      <c r="SBD14" s="32"/>
      <c r="SBE14" s="33"/>
      <c r="SBF14" s="34"/>
      <c r="SBG14" s="35"/>
      <c r="SBH14" s="36"/>
      <c r="SBI14" s="37"/>
      <c r="SBJ14" s="37"/>
      <c r="SBK14" s="37"/>
      <c r="SBL14" s="38"/>
      <c r="SBM14" s="32"/>
      <c r="SBN14" s="33"/>
      <c r="SBO14" s="34"/>
      <c r="SBP14" s="35"/>
      <c r="SBQ14" s="36"/>
      <c r="SBR14" s="37"/>
      <c r="SBS14" s="37"/>
      <c r="SBT14" s="37"/>
      <c r="SBU14" s="38"/>
      <c r="SBV14" s="32"/>
      <c r="SBW14" s="33"/>
      <c r="SBX14" s="34"/>
      <c r="SBY14" s="35"/>
      <c r="SBZ14" s="36"/>
      <c r="SCA14" s="37"/>
      <c r="SCB14" s="37"/>
      <c r="SCC14" s="37"/>
      <c r="SCD14" s="38"/>
      <c r="SCE14" s="32"/>
      <c r="SCF14" s="33"/>
      <c r="SCG14" s="34"/>
      <c r="SCH14" s="35"/>
      <c r="SCI14" s="36"/>
      <c r="SCJ14" s="37"/>
      <c r="SCK14" s="37"/>
      <c r="SCL14" s="37"/>
      <c r="SCM14" s="38"/>
      <c r="SCN14" s="32"/>
      <c r="SCO14" s="33"/>
      <c r="SCP14" s="34"/>
      <c r="SCQ14" s="35"/>
      <c r="SCR14" s="36"/>
      <c r="SCS14" s="37"/>
      <c r="SCT14" s="37"/>
      <c r="SCU14" s="37"/>
      <c r="SCV14" s="38"/>
      <c r="SCW14" s="32"/>
      <c r="SCX14" s="33"/>
      <c r="SCY14" s="34"/>
      <c r="SCZ14" s="35"/>
      <c r="SDA14" s="36"/>
      <c r="SDB14" s="37"/>
      <c r="SDC14" s="37"/>
      <c r="SDD14" s="37"/>
      <c r="SDE14" s="38"/>
      <c r="SDF14" s="32"/>
      <c r="SDG14" s="33"/>
      <c r="SDH14" s="34"/>
      <c r="SDI14" s="35"/>
      <c r="SDJ14" s="36"/>
      <c r="SDK14" s="37"/>
      <c r="SDL14" s="37"/>
      <c r="SDM14" s="37"/>
      <c r="SDN14" s="38"/>
      <c r="SDO14" s="32"/>
      <c r="SDP14" s="33"/>
      <c r="SDQ14" s="34"/>
      <c r="SDR14" s="35"/>
      <c r="SDS14" s="36"/>
      <c r="SDT14" s="37"/>
      <c r="SDU14" s="37"/>
      <c r="SDV14" s="37"/>
      <c r="SDW14" s="38"/>
      <c r="SDX14" s="32"/>
      <c r="SDY14" s="33"/>
      <c r="SDZ14" s="34"/>
      <c r="SEA14" s="35"/>
      <c r="SEB14" s="36"/>
      <c r="SEC14" s="37"/>
      <c r="SED14" s="37"/>
      <c r="SEE14" s="37"/>
      <c r="SEF14" s="38"/>
      <c r="SEG14" s="32"/>
      <c r="SEH14" s="33"/>
      <c r="SEI14" s="34"/>
      <c r="SEJ14" s="35"/>
      <c r="SEK14" s="36"/>
      <c r="SEL14" s="37"/>
      <c r="SEM14" s="37"/>
      <c r="SEN14" s="37"/>
      <c r="SEO14" s="38"/>
      <c r="SEP14" s="32"/>
      <c r="SEQ14" s="33"/>
      <c r="SER14" s="34"/>
      <c r="SES14" s="35"/>
      <c r="SET14" s="36"/>
      <c r="SEU14" s="37"/>
      <c r="SEV14" s="37"/>
      <c r="SEW14" s="37"/>
      <c r="SEX14" s="38"/>
      <c r="SEY14" s="32"/>
      <c r="SEZ14" s="33"/>
      <c r="SFA14" s="34"/>
      <c r="SFB14" s="35"/>
      <c r="SFC14" s="36"/>
      <c r="SFD14" s="37"/>
      <c r="SFE14" s="37"/>
      <c r="SFF14" s="37"/>
      <c r="SFG14" s="38"/>
      <c r="SFH14" s="32"/>
      <c r="SFI14" s="33"/>
      <c r="SFJ14" s="34"/>
      <c r="SFK14" s="35"/>
      <c r="SFL14" s="36"/>
      <c r="SFM14" s="37"/>
      <c r="SFN14" s="37"/>
      <c r="SFO14" s="37"/>
      <c r="SFP14" s="38"/>
      <c r="SFQ14" s="32"/>
      <c r="SFR14" s="33"/>
      <c r="SFS14" s="34"/>
      <c r="SFT14" s="35"/>
      <c r="SFU14" s="36"/>
      <c r="SFV14" s="37"/>
      <c r="SFW14" s="37"/>
      <c r="SFX14" s="37"/>
      <c r="SFY14" s="38"/>
      <c r="SFZ14" s="32"/>
      <c r="SGA14" s="33"/>
      <c r="SGB14" s="34"/>
      <c r="SGC14" s="35"/>
      <c r="SGD14" s="36"/>
      <c r="SGE14" s="37"/>
      <c r="SGF14" s="37"/>
      <c r="SGG14" s="37"/>
      <c r="SGH14" s="38"/>
      <c r="SGI14" s="32"/>
      <c r="SGJ14" s="33"/>
      <c r="SGK14" s="34"/>
      <c r="SGL14" s="35"/>
      <c r="SGM14" s="36"/>
      <c r="SGN14" s="37"/>
      <c r="SGO14" s="37"/>
      <c r="SGP14" s="37"/>
      <c r="SGQ14" s="38"/>
      <c r="SGR14" s="32"/>
      <c r="SGS14" s="33"/>
      <c r="SGT14" s="34"/>
      <c r="SGU14" s="35"/>
      <c r="SGV14" s="36"/>
      <c r="SGW14" s="37"/>
      <c r="SGX14" s="37"/>
      <c r="SGY14" s="37"/>
      <c r="SGZ14" s="38"/>
      <c r="SHA14" s="32"/>
      <c r="SHB14" s="33"/>
      <c r="SHC14" s="34"/>
      <c r="SHD14" s="35"/>
      <c r="SHE14" s="36"/>
      <c r="SHF14" s="37"/>
      <c r="SHG14" s="37"/>
      <c r="SHH14" s="37"/>
      <c r="SHI14" s="38"/>
      <c r="SHJ14" s="32"/>
      <c r="SHK14" s="33"/>
      <c r="SHL14" s="34"/>
      <c r="SHM14" s="35"/>
      <c r="SHN14" s="36"/>
      <c r="SHO14" s="37"/>
      <c r="SHP14" s="37"/>
      <c r="SHQ14" s="37"/>
      <c r="SHR14" s="38"/>
      <c r="SHS14" s="32"/>
      <c r="SHT14" s="33"/>
      <c r="SHU14" s="34"/>
      <c r="SHV14" s="35"/>
      <c r="SHW14" s="36"/>
      <c r="SHX14" s="37"/>
      <c r="SHY14" s="37"/>
      <c r="SHZ14" s="37"/>
      <c r="SIA14" s="38"/>
      <c r="SIB14" s="32"/>
      <c r="SIC14" s="33"/>
      <c r="SID14" s="34"/>
      <c r="SIE14" s="35"/>
      <c r="SIF14" s="36"/>
      <c r="SIG14" s="37"/>
      <c r="SIH14" s="37"/>
      <c r="SII14" s="37"/>
      <c r="SIJ14" s="38"/>
      <c r="SIK14" s="32"/>
      <c r="SIL14" s="33"/>
      <c r="SIM14" s="34"/>
      <c r="SIN14" s="35"/>
      <c r="SIO14" s="36"/>
      <c r="SIP14" s="37"/>
      <c r="SIQ14" s="37"/>
      <c r="SIR14" s="37"/>
      <c r="SIS14" s="38"/>
      <c r="SIT14" s="32"/>
      <c r="SIU14" s="33"/>
      <c r="SIV14" s="34"/>
      <c r="SIW14" s="35"/>
      <c r="SIX14" s="36"/>
      <c r="SIY14" s="37"/>
      <c r="SIZ14" s="37"/>
      <c r="SJA14" s="37"/>
      <c r="SJB14" s="38"/>
      <c r="SJC14" s="32"/>
      <c r="SJD14" s="33"/>
      <c r="SJE14" s="34"/>
      <c r="SJF14" s="35"/>
      <c r="SJG14" s="36"/>
      <c r="SJH14" s="37"/>
      <c r="SJI14" s="37"/>
      <c r="SJJ14" s="37"/>
      <c r="SJK14" s="38"/>
      <c r="SJL14" s="32"/>
      <c r="SJM14" s="33"/>
      <c r="SJN14" s="34"/>
      <c r="SJO14" s="35"/>
      <c r="SJP14" s="36"/>
      <c r="SJQ14" s="37"/>
      <c r="SJR14" s="37"/>
      <c r="SJS14" s="37"/>
      <c r="SJT14" s="38"/>
      <c r="SJU14" s="32"/>
      <c r="SJV14" s="33"/>
      <c r="SJW14" s="34"/>
      <c r="SJX14" s="35"/>
      <c r="SJY14" s="36"/>
      <c r="SJZ14" s="37"/>
      <c r="SKA14" s="37"/>
      <c r="SKB14" s="37"/>
      <c r="SKC14" s="38"/>
      <c r="SKD14" s="32"/>
      <c r="SKE14" s="33"/>
      <c r="SKF14" s="34"/>
      <c r="SKG14" s="35"/>
      <c r="SKH14" s="36"/>
      <c r="SKI14" s="37"/>
      <c r="SKJ14" s="37"/>
      <c r="SKK14" s="37"/>
      <c r="SKL14" s="38"/>
      <c r="SKM14" s="32"/>
      <c r="SKN14" s="33"/>
      <c r="SKO14" s="34"/>
      <c r="SKP14" s="35"/>
      <c r="SKQ14" s="36"/>
      <c r="SKR14" s="37"/>
      <c r="SKS14" s="37"/>
      <c r="SKT14" s="37"/>
      <c r="SKU14" s="38"/>
      <c r="SKV14" s="32"/>
      <c r="SKW14" s="33"/>
      <c r="SKX14" s="34"/>
      <c r="SKY14" s="35"/>
      <c r="SKZ14" s="36"/>
      <c r="SLA14" s="37"/>
      <c r="SLB14" s="37"/>
      <c r="SLC14" s="37"/>
      <c r="SLD14" s="38"/>
      <c r="SLE14" s="32"/>
      <c r="SLF14" s="33"/>
      <c r="SLG14" s="34"/>
      <c r="SLH14" s="35"/>
      <c r="SLI14" s="36"/>
      <c r="SLJ14" s="37"/>
      <c r="SLK14" s="37"/>
      <c r="SLL14" s="37"/>
      <c r="SLM14" s="38"/>
      <c r="SLN14" s="32"/>
      <c r="SLO14" s="33"/>
      <c r="SLP14" s="34"/>
      <c r="SLQ14" s="35"/>
      <c r="SLR14" s="36"/>
      <c r="SLS14" s="37"/>
      <c r="SLT14" s="37"/>
      <c r="SLU14" s="37"/>
      <c r="SLV14" s="38"/>
      <c r="SLW14" s="32"/>
      <c r="SLX14" s="33"/>
      <c r="SLY14" s="34"/>
      <c r="SLZ14" s="35"/>
      <c r="SMA14" s="36"/>
      <c r="SMB14" s="37"/>
      <c r="SMC14" s="37"/>
      <c r="SMD14" s="37"/>
      <c r="SME14" s="38"/>
      <c r="SMF14" s="32"/>
      <c r="SMG14" s="33"/>
      <c r="SMH14" s="34"/>
      <c r="SMI14" s="35"/>
      <c r="SMJ14" s="36"/>
      <c r="SMK14" s="37"/>
      <c r="SML14" s="37"/>
      <c r="SMM14" s="37"/>
      <c r="SMN14" s="38"/>
      <c r="SMO14" s="32"/>
      <c r="SMP14" s="33"/>
      <c r="SMQ14" s="34"/>
      <c r="SMR14" s="35"/>
      <c r="SMS14" s="36"/>
      <c r="SMT14" s="37"/>
      <c r="SMU14" s="37"/>
      <c r="SMV14" s="37"/>
      <c r="SMW14" s="38"/>
      <c r="SMX14" s="32"/>
      <c r="SMY14" s="33"/>
      <c r="SMZ14" s="34"/>
      <c r="SNA14" s="35"/>
      <c r="SNB14" s="36"/>
      <c r="SNC14" s="37"/>
      <c r="SND14" s="37"/>
      <c r="SNE14" s="37"/>
      <c r="SNF14" s="38"/>
      <c r="SNG14" s="32"/>
      <c r="SNH14" s="33"/>
      <c r="SNI14" s="34"/>
      <c r="SNJ14" s="35"/>
      <c r="SNK14" s="36"/>
      <c r="SNL14" s="37"/>
      <c r="SNM14" s="37"/>
      <c r="SNN14" s="37"/>
      <c r="SNO14" s="38"/>
      <c r="SNP14" s="32"/>
      <c r="SNQ14" s="33"/>
      <c r="SNR14" s="34"/>
      <c r="SNS14" s="35"/>
      <c r="SNT14" s="36"/>
      <c r="SNU14" s="37"/>
      <c r="SNV14" s="37"/>
      <c r="SNW14" s="37"/>
      <c r="SNX14" s="38"/>
      <c r="SNY14" s="32"/>
      <c r="SNZ14" s="33"/>
      <c r="SOA14" s="34"/>
      <c r="SOB14" s="35"/>
      <c r="SOC14" s="36"/>
      <c r="SOD14" s="37"/>
      <c r="SOE14" s="37"/>
      <c r="SOF14" s="37"/>
      <c r="SOG14" s="38"/>
      <c r="SOH14" s="32"/>
      <c r="SOI14" s="33"/>
      <c r="SOJ14" s="34"/>
      <c r="SOK14" s="35"/>
      <c r="SOL14" s="36"/>
      <c r="SOM14" s="37"/>
      <c r="SON14" s="37"/>
      <c r="SOO14" s="37"/>
      <c r="SOP14" s="38"/>
      <c r="SOQ14" s="32"/>
      <c r="SOR14" s="33"/>
      <c r="SOS14" s="34"/>
      <c r="SOT14" s="35"/>
      <c r="SOU14" s="36"/>
      <c r="SOV14" s="37"/>
      <c r="SOW14" s="37"/>
      <c r="SOX14" s="37"/>
      <c r="SOY14" s="38"/>
      <c r="SOZ14" s="32"/>
      <c r="SPA14" s="33"/>
      <c r="SPB14" s="34"/>
      <c r="SPC14" s="35"/>
      <c r="SPD14" s="36"/>
      <c r="SPE14" s="37"/>
      <c r="SPF14" s="37"/>
      <c r="SPG14" s="37"/>
      <c r="SPH14" s="38"/>
      <c r="SPI14" s="32"/>
      <c r="SPJ14" s="33"/>
      <c r="SPK14" s="34"/>
      <c r="SPL14" s="35"/>
      <c r="SPM14" s="36"/>
      <c r="SPN14" s="37"/>
      <c r="SPO14" s="37"/>
      <c r="SPP14" s="37"/>
      <c r="SPQ14" s="38"/>
      <c r="SPR14" s="32"/>
      <c r="SPS14" s="33"/>
      <c r="SPT14" s="34"/>
      <c r="SPU14" s="35"/>
      <c r="SPV14" s="36"/>
      <c r="SPW14" s="37"/>
      <c r="SPX14" s="37"/>
      <c r="SPY14" s="37"/>
      <c r="SPZ14" s="38"/>
      <c r="SQA14" s="32"/>
      <c r="SQB14" s="33"/>
      <c r="SQC14" s="34"/>
      <c r="SQD14" s="35"/>
      <c r="SQE14" s="36"/>
      <c r="SQF14" s="37"/>
      <c r="SQG14" s="37"/>
      <c r="SQH14" s="37"/>
      <c r="SQI14" s="38"/>
      <c r="SQJ14" s="32"/>
      <c r="SQK14" s="33"/>
      <c r="SQL14" s="34"/>
      <c r="SQM14" s="35"/>
      <c r="SQN14" s="36"/>
      <c r="SQO14" s="37"/>
      <c r="SQP14" s="37"/>
      <c r="SQQ14" s="37"/>
      <c r="SQR14" s="38"/>
      <c r="SQS14" s="32"/>
      <c r="SQT14" s="33"/>
      <c r="SQU14" s="34"/>
      <c r="SQV14" s="35"/>
      <c r="SQW14" s="36"/>
      <c r="SQX14" s="37"/>
      <c r="SQY14" s="37"/>
      <c r="SQZ14" s="37"/>
      <c r="SRA14" s="38"/>
      <c r="SRB14" s="32"/>
      <c r="SRC14" s="33"/>
      <c r="SRD14" s="34"/>
      <c r="SRE14" s="35"/>
      <c r="SRF14" s="36"/>
      <c r="SRG14" s="37"/>
      <c r="SRH14" s="37"/>
      <c r="SRI14" s="37"/>
      <c r="SRJ14" s="38"/>
      <c r="SRK14" s="32"/>
      <c r="SRL14" s="33"/>
      <c r="SRM14" s="34"/>
      <c r="SRN14" s="35"/>
      <c r="SRO14" s="36"/>
      <c r="SRP14" s="37"/>
      <c r="SRQ14" s="37"/>
      <c r="SRR14" s="37"/>
      <c r="SRS14" s="38"/>
      <c r="SRT14" s="32"/>
      <c r="SRU14" s="33"/>
      <c r="SRV14" s="34"/>
      <c r="SRW14" s="35"/>
      <c r="SRX14" s="36"/>
      <c r="SRY14" s="37"/>
      <c r="SRZ14" s="37"/>
      <c r="SSA14" s="37"/>
      <c r="SSB14" s="38"/>
      <c r="SSC14" s="32"/>
      <c r="SSD14" s="33"/>
      <c r="SSE14" s="34"/>
      <c r="SSF14" s="35"/>
      <c r="SSG14" s="36"/>
      <c r="SSH14" s="37"/>
      <c r="SSI14" s="37"/>
      <c r="SSJ14" s="37"/>
      <c r="SSK14" s="38"/>
      <c r="SSL14" s="32"/>
      <c r="SSM14" s="33"/>
      <c r="SSN14" s="34"/>
      <c r="SSO14" s="35"/>
      <c r="SSP14" s="36"/>
      <c r="SSQ14" s="37"/>
      <c r="SSR14" s="37"/>
      <c r="SSS14" s="37"/>
      <c r="SST14" s="38"/>
      <c r="SSU14" s="32"/>
      <c r="SSV14" s="33"/>
      <c r="SSW14" s="34"/>
      <c r="SSX14" s="35"/>
      <c r="SSY14" s="36"/>
      <c r="SSZ14" s="37"/>
      <c r="STA14" s="37"/>
      <c r="STB14" s="37"/>
      <c r="STC14" s="38"/>
      <c r="STD14" s="32"/>
      <c r="STE14" s="33"/>
      <c r="STF14" s="34"/>
      <c r="STG14" s="35"/>
      <c r="STH14" s="36"/>
      <c r="STI14" s="37"/>
      <c r="STJ14" s="37"/>
      <c r="STK14" s="37"/>
      <c r="STL14" s="38"/>
      <c r="STM14" s="32"/>
      <c r="STN14" s="33"/>
      <c r="STO14" s="34"/>
      <c r="STP14" s="35"/>
      <c r="STQ14" s="36"/>
      <c r="STR14" s="37"/>
      <c r="STS14" s="37"/>
      <c r="STT14" s="37"/>
      <c r="STU14" s="38"/>
      <c r="STV14" s="32"/>
      <c r="STW14" s="33"/>
      <c r="STX14" s="34"/>
      <c r="STY14" s="35"/>
      <c r="STZ14" s="36"/>
      <c r="SUA14" s="37"/>
      <c r="SUB14" s="37"/>
      <c r="SUC14" s="37"/>
      <c r="SUD14" s="38"/>
      <c r="SUE14" s="32"/>
      <c r="SUF14" s="33"/>
      <c r="SUG14" s="34"/>
      <c r="SUH14" s="35"/>
      <c r="SUI14" s="36"/>
      <c r="SUJ14" s="37"/>
      <c r="SUK14" s="37"/>
      <c r="SUL14" s="37"/>
      <c r="SUM14" s="38"/>
      <c r="SUN14" s="32"/>
      <c r="SUO14" s="33"/>
      <c r="SUP14" s="34"/>
      <c r="SUQ14" s="35"/>
      <c r="SUR14" s="36"/>
      <c r="SUS14" s="37"/>
      <c r="SUT14" s="37"/>
      <c r="SUU14" s="37"/>
      <c r="SUV14" s="38"/>
      <c r="SUW14" s="32"/>
      <c r="SUX14" s="33"/>
      <c r="SUY14" s="34"/>
      <c r="SUZ14" s="35"/>
      <c r="SVA14" s="36"/>
      <c r="SVB14" s="37"/>
      <c r="SVC14" s="37"/>
      <c r="SVD14" s="37"/>
      <c r="SVE14" s="38"/>
      <c r="SVF14" s="32"/>
      <c r="SVG14" s="33"/>
      <c r="SVH14" s="34"/>
      <c r="SVI14" s="35"/>
      <c r="SVJ14" s="36"/>
      <c r="SVK14" s="37"/>
      <c r="SVL14" s="37"/>
      <c r="SVM14" s="37"/>
      <c r="SVN14" s="38"/>
      <c r="SVO14" s="32"/>
      <c r="SVP14" s="33"/>
      <c r="SVQ14" s="34"/>
      <c r="SVR14" s="35"/>
      <c r="SVS14" s="36"/>
      <c r="SVT14" s="37"/>
      <c r="SVU14" s="37"/>
      <c r="SVV14" s="37"/>
      <c r="SVW14" s="38"/>
      <c r="SVX14" s="32"/>
      <c r="SVY14" s="33"/>
      <c r="SVZ14" s="34"/>
      <c r="SWA14" s="35"/>
      <c r="SWB14" s="36"/>
      <c r="SWC14" s="37"/>
      <c r="SWD14" s="37"/>
      <c r="SWE14" s="37"/>
      <c r="SWF14" s="38"/>
      <c r="SWG14" s="32"/>
      <c r="SWH14" s="33"/>
      <c r="SWI14" s="34"/>
      <c r="SWJ14" s="35"/>
      <c r="SWK14" s="36"/>
      <c r="SWL14" s="37"/>
      <c r="SWM14" s="37"/>
      <c r="SWN14" s="37"/>
      <c r="SWO14" s="38"/>
      <c r="SWP14" s="32"/>
      <c r="SWQ14" s="33"/>
      <c r="SWR14" s="34"/>
      <c r="SWS14" s="35"/>
      <c r="SWT14" s="36"/>
      <c r="SWU14" s="37"/>
      <c r="SWV14" s="37"/>
      <c r="SWW14" s="37"/>
      <c r="SWX14" s="38"/>
      <c r="SWY14" s="32"/>
      <c r="SWZ14" s="33"/>
      <c r="SXA14" s="34"/>
      <c r="SXB14" s="35"/>
      <c r="SXC14" s="36"/>
      <c r="SXD14" s="37"/>
      <c r="SXE14" s="37"/>
      <c r="SXF14" s="37"/>
      <c r="SXG14" s="38"/>
      <c r="SXH14" s="32"/>
      <c r="SXI14" s="33"/>
      <c r="SXJ14" s="34"/>
      <c r="SXK14" s="35"/>
      <c r="SXL14" s="36"/>
      <c r="SXM14" s="37"/>
      <c r="SXN14" s="37"/>
      <c r="SXO14" s="37"/>
      <c r="SXP14" s="38"/>
      <c r="SXQ14" s="32"/>
      <c r="SXR14" s="33"/>
      <c r="SXS14" s="34"/>
      <c r="SXT14" s="35"/>
      <c r="SXU14" s="36"/>
      <c r="SXV14" s="37"/>
      <c r="SXW14" s="37"/>
      <c r="SXX14" s="37"/>
      <c r="SXY14" s="38"/>
      <c r="SXZ14" s="32"/>
      <c r="SYA14" s="33"/>
      <c r="SYB14" s="34"/>
      <c r="SYC14" s="35"/>
      <c r="SYD14" s="36"/>
      <c r="SYE14" s="37"/>
      <c r="SYF14" s="37"/>
      <c r="SYG14" s="37"/>
      <c r="SYH14" s="38"/>
      <c r="SYI14" s="32"/>
      <c r="SYJ14" s="33"/>
      <c r="SYK14" s="34"/>
      <c r="SYL14" s="35"/>
      <c r="SYM14" s="36"/>
      <c r="SYN14" s="37"/>
      <c r="SYO14" s="37"/>
      <c r="SYP14" s="37"/>
      <c r="SYQ14" s="38"/>
      <c r="SYR14" s="32"/>
      <c r="SYS14" s="33"/>
      <c r="SYT14" s="34"/>
      <c r="SYU14" s="35"/>
      <c r="SYV14" s="36"/>
      <c r="SYW14" s="37"/>
      <c r="SYX14" s="37"/>
      <c r="SYY14" s="37"/>
      <c r="SYZ14" s="38"/>
      <c r="SZA14" s="32"/>
      <c r="SZB14" s="33"/>
      <c r="SZC14" s="34"/>
      <c r="SZD14" s="35"/>
      <c r="SZE14" s="36"/>
      <c r="SZF14" s="37"/>
      <c r="SZG14" s="37"/>
      <c r="SZH14" s="37"/>
      <c r="SZI14" s="38"/>
      <c r="SZJ14" s="32"/>
      <c r="SZK14" s="33"/>
      <c r="SZL14" s="34"/>
      <c r="SZM14" s="35"/>
      <c r="SZN14" s="36"/>
      <c r="SZO14" s="37"/>
      <c r="SZP14" s="37"/>
      <c r="SZQ14" s="37"/>
      <c r="SZR14" s="38"/>
      <c r="SZS14" s="32"/>
      <c r="SZT14" s="33"/>
      <c r="SZU14" s="34"/>
      <c r="SZV14" s="35"/>
      <c r="SZW14" s="36"/>
      <c r="SZX14" s="37"/>
      <c r="SZY14" s="37"/>
      <c r="SZZ14" s="37"/>
      <c r="TAA14" s="38"/>
      <c r="TAB14" s="32"/>
      <c r="TAC14" s="33"/>
      <c r="TAD14" s="34"/>
      <c r="TAE14" s="35"/>
      <c r="TAF14" s="36"/>
      <c r="TAG14" s="37"/>
      <c r="TAH14" s="37"/>
      <c r="TAI14" s="37"/>
      <c r="TAJ14" s="38"/>
      <c r="TAK14" s="32"/>
      <c r="TAL14" s="33"/>
      <c r="TAM14" s="34"/>
      <c r="TAN14" s="35"/>
      <c r="TAO14" s="36"/>
      <c r="TAP14" s="37"/>
      <c r="TAQ14" s="37"/>
      <c r="TAR14" s="37"/>
      <c r="TAS14" s="38"/>
      <c r="TAT14" s="32"/>
      <c r="TAU14" s="33"/>
      <c r="TAV14" s="34"/>
      <c r="TAW14" s="35"/>
      <c r="TAX14" s="36"/>
      <c r="TAY14" s="37"/>
      <c r="TAZ14" s="37"/>
      <c r="TBA14" s="37"/>
      <c r="TBB14" s="38"/>
      <c r="TBC14" s="32"/>
      <c r="TBD14" s="33"/>
      <c r="TBE14" s="34"/>
      <c r="TBF14" s="35"/>
      <c r="TBG14" s="36"/>
      <c r="TBH14" s="37"/>
      <c r="TBI14" s="37"/>
      <c r="TBJ14" s="37"/>
      <c r="TBK14" s="38"/>
      <c r="TBL14" s="32"/>
      <c r="TBM14" s="33"/>
      <c r="TBN14" s="34"/>
      <c r="TBO14" s="35"/>
      <c r="TBP14" s="36"/>
      <c r="TBQ14" s="37"/>
      <c r="TBR14" s="37"/>
      <c r="TBS14" s="37"/>
      <c r="TBT14" s="38"/>
      <c r="TBU14" s="32"/>
      <c r="TBV14" s="33"/>
      <c r="TBW14" s="34"/>
      <c r="TBX14" s="35"/>
      <c r="TBY14" s="36"/>
      <c r="TBZ14" s="37"/>
      <c r="TCA14" s="37"/>
      <c r="TCB14" s="37"/>
      <c r="TCC14" s="38"/>
      <c r="TCD14" s="32"/>
      <c r="TCE14" s="33"/>
      <c r="TCF14" s="34"/>
      <c r="TCG14" s="35"/>
      <c r="TCH14" s="36"/>
      <c r="TCI14" s="37"/>
      <c r="TCJ14" s="37"/>
      <c r="TCK14" s="37"/>
      <c r="TCL14" s="38"/>
      <c r="TCM14" s="32"/>
      <c r="TCN14" s="33"/>
      <c r="TCO14" s="34"/>
      <c r="TCP14" s="35"/>
      <c r="TCQ14" s="36"/>
      <c r="TCR14" s="37"/>
      <c r="TCS14" s="37"/>
      <c r="TCT14" s="37"/>
      <c r="TCU14" s="38"/>
      <c r="TCV14" s="32"/>
      <c r="TCW14" s="33"/>
      <c r="TCX14" s="34"/>
      <c r="TCY14" s="35"/>
      <c r="TCZ14" s="36"/>
      <c r="TDA14" s="37"/>
      <c r="TDB14" s="37"/>
      <c r="TDC14" s="37"/>
      <c r="TDD14" s="38"/>
      <c r="TDE14" s="32"/>
      <c r="TDF14" s="33"/>
      <c r="TDG14" s="34"/>
      <c r="TDH14" s="35"/>
      <c r="TDI14" s="36"/>
      <c r="TDJ14" s="37"/>
      <c r="TDK14" s="37"/>
      <c r="TDL14" s="37"/>
      <c r="TDM14" s="38"/>
      <c r="TDN14" s="32"/>
      <c r="TDO14" s="33"/>
      <c r="TDP14" s="34"/>
      <c r="TDQ14" s="35"/>
      <c r="TDR14" s="36"/>
      <c r="TDS14" s="37"/>
      <c r="TDT14" s="37"/>
      <c r="TDU14" s="37"/>
      <c r="TDV14" s="38"/>
      <c r="TDW14" s="32"/>
      <c r="TDX14" s="33"/>
      <c r="TDY14" s="34"/>
      <c r="TDZ14" s="35"/>
      <c r="TEA14" s="36"/>
      <c r="TEB14" s="37"/>
      <c r="TEC14" s="37"/>
      <c r="TED14" s="37"/>
      <c r="TEE14" s="38"/>
      <c r="TEF14" s="32"/>
      <c r="TEG14" s="33"/>
      <c r="TEH14" s="34"/>
      <c r="TEI14" s="35"/>
      <c r="TEJ14" s="36"/>
      <c r="TEK14" s="37"/>
      <c r="TEL14" s="37"/>
      <c r="TEM14" s="37"/>
      <c r="TEN14" s="38"/>
      <c r="TEO14" s="32"/>
      <c r="TEP14" s="33"/>
      <c r="TEQ14" s="34"/>
      <c r="TER14" s="35"/>
      <c r="TES14" s="36"/>
      <c r="TET14" s="37"/>
      <c r="TEU14" s="37"/>
      <c r="TEV14" s="37"/>
      <c r="TEW14" s="38"/>
      <c r="TEX14" s="32"/>
      <c r="TEY14" s="33"/>
      <c r="TEZ14" s="34"/>
      <c r="TFA14" s="35"/>
      <c r="TFB14" s="36"/>
      <c r="TFC14" s="37"/>
      <c r="TFD14" s="37"/>
      <c r="TFE14" s="37"/>
      <c r="TFF14" s="38"/>
      <c r="TFG14" s="32"/>
      <c r="TFH14" s="33"/>
      <c r="TFI14" s="34"/>
      <c r="TFJ14" s="35"/>
      <c r="TFK14" s="36"/>
      <c r="TFL14" s="37"/>
      <c r="TFM14" s="37"/>
      <c r="TFN14" s="37"/>
      <c r="TFO14" s="38"/>
      <c r="TFP14" s="32"/>
      <c r="TFQ14" s="33"/>
      <c r="TFR14" s="34"/>
      <c r="TFS14" s="35"/>
      <c r="TFT14" s="36"/>
      <c r="TFU14" s="37"/>
      <c r="TFV14" s="37"/>
      <c r="TFW14" s="37"/>
      <c r="TFX14" s="38"/>
      <c r="TFY14" s="32"/>
      <c r="TFZ14" s="33"/>
      <c r="TGA14" s="34"/>
      <c r="TGB14" s="35"/>
      <c r="TGC14" s="36"/>
      <c r="TGD14" s="37"/>
      <c r="TGE14" s="37"/>
      <c r="TGF14" s="37"/>
      <c r="TGG14" s="38"/>
      <c r="TGH14" s="32"/>
      <c r="TGI14" s="33"/>
      <c r="TGJ14" s="34"/>
      <c r="TGK14" s="35"/>
      <c r="TGL14" s="36"/>
      <c r="TGM14" s="37"/>
      <c r="TGN14" s="37"/>
      <c r="TGO14" s="37"/>
      <c r="TGP14" s="38"/>
      <c r="TGQ14" s="32"/>
      <c r="TGR14" s="33"/>
      <c r="TGS14" s="34"/>
      <c r="TGT14" s="35"/>
      <c r="TGU14" s="36"/>
      <c r="TGV14" s="37"/>
      <c r="TGW14" s="37"/>
      <c r="TGX14" s="37"/>
      <c r="TGY14" s="38"/>
      <c r="TGZ14" s="32"/>
      <c r="THA14" s="33"/>
      <c r="THB14" s="34"/>
      <c r="THC14" s="35"/>
      <c r="THD14" s="36"/>
      <c r="THE14" s="37"/>
      <c r="THF14" s="37"/>
      <c r="THG14" s="37"/>
      <c r="THH14" s="38"/>
      <c r="THI14" s="32"/>
      <c r="THJ14" s="33"/>
      <c r="THK14" s="34"/>
      <c r="THL14" s="35"/>
      <c r="THM14" s="36"/>
      <c r="THN14" s="37"/>
      <c r="THO14" s="37"/>
      <c r="THP14" s="37"/>
      <c r="THQ14" s="38"/>
      <c r="THR14" s="32"/>
      <c r="THS14" s="33"/>
      <c r="THT14" s="34"/>
      <c r="THU14" s="35"/>
      <c r="THV14" s="36"/>
      <c r="THW14" s="37"/>
      <c r="THX14" s="37"/>
      <c r="THY14" s="37"/>
      <c r="THZ14" s="38"/>
      <c r="TIA14" s="32"/>
      <c r="TIB14" s="33"/>
      <c r="TIC14" s="34"/>
      <c r="TID14" s="35"/>
      <c r="TIE14" s="36"/>
      <c r="TIF14" s="37"/>
      <c r="TIG14" s="37"/>
      <c r="TIH14" s="37"/>
      <c r="TII14" s="38"/>
      <c r="TIJ14" s="32"/>
      <c r="TIK14" s="33"/>
      <c r="TIL14" s="34"/>
      <c r="TIM14" s="35"/>
      <c r="TIN14" s="36"/>
      <c r="TIO14" s="37"/>
      <c r="TIP14" s="37"/>
      <c r="TIQ14" s="37"/>
      <c r="TIR14" s="38"/>
      <c r="TIS14" s="32"/>
      <c r="TIT14" s="33"/>
      <c r="TIU14" s="34"/>
      <c r="TIV14" s="35"/>
      <c r="TIW14" s="36"/>
      <c r="TIX14" s="37"/>
      <c r="TIY14" s="37"/>
      <c r="TIZ14" s="37"/>
      <c r="TJA14" s="38"/>
      <c r="TJB14" s="32"/>
      <c r="TJC14" s="33"/>
      <c r="TJD14" s="34"/>
      <c r="TJE14" s="35"/>
      <c r="TJF14" s="36"/>
      <c r="TJG14" s="37"/>
      <c r="TJH14" s="37"/>
      <c r="TJI14" s="37"/>
      <c r="TJJ14" s="38"/>
      <c r="TJK14" s="32"/>
      <c r="TJL14" s="33"/>
      <c r="TJM14" s="34"/>
      <c r="TJN14" s="35"/>
      <c r="TJO14" s="36"/>
      <c r="TJP14" s="37"/>
      <c r="TJQ14" s="37"/>
      <c r="TJR14" s="37"/>
      <c r="TJS14" s="38"/>
      <c r="TJT14" s="32"/>
      <c r="TJU14" s="33"/>
      <c r="TJV14" s="34"/>
      <c r="TJW14" s="35"/>
      <c r="TJX14" s="36"/>
      <c r="TJY14" s="37"/>
      <c r="TJZ14" s="37"/>
      <c r="TKA14" s="37"/>
      <c r="TKB14" s="38"/>
      <c r="TKC14" s="32"/>
      <c r="TKD14" s="33"/>
      <c r="TKE14" s="34"/>
      <c r="TKF14" s="35"/>
      <c r="TKG14" s="36"/>
      <c r="TKH14" s="37"/>
      <c r="TKI14" s="37"/>
      <c r="TKJ14" s="37"/>
      <c r="TKK14" s="38"/>
      <c r="TKL14" s="32"/>
      <c r="TKM14" s="33"/>
      <c r="TKN14" s="34"/>
      <c r="TKO14" s="35"/>
      <c r="TKP14" s="36"/>
      <c r="TKQ14" s="37"/>
      <c r="TKR14" s="37"/>
      <c r="TKS14" s="37"/>
      <c r="TKT14" s="38"/>
      <c r="TKU14" s="32"/>
      <c r="TKV14" s="33"/>
      <c r="TKW14" s="34"/>
      <c r="TKX14" s="35"/>
      <c r="TKY14" s="36"/>
      <c r="TKZ14" s="37"/>
      <c r="TLA14" s="37"/>
      <c r="TLB14" s="37"/>
      <c r="TLC14" s="38"/>
      <c r="TLD14" s="32"/>
      <c r="TLE14" s="33"/>
      <c r="TLF14" s="34"/>
      <c r="TLG14" s="35"/>
      <c r="TLH14" s="36"/>
      <c r="TLI14" s="37"/>
      <c r="TLJ14" s="37"/>
      <c r="TLK14" s="37"/>
      <c r="TLL14" s="38"/>
      <c r="TLM14" s="32"/>
      <c r="TLN14" s="33"/>
      <c r="TLO14" s="34"/>
      <c r="TLP14" s="35"/>
      <c r="TLQ14" s="36"/>
      <c r="TLR14" s="37"/>
      <c r="TLS14" s="37"/>
      <c r="TLT14" s="37"/>
      <c r="TLU14" s="38"/>
      <c r="TLV14" s="32"/>
      <c r="TLW14" s="33"/>
      <c r="TLX14" s="34"/>
      <c r="TLY14" s="35"/>
      <c r="TLZ14" s="36"/>
      <c r="TMA14" s="37"/>
      <c r="TMB14" s="37"/>
      <c r="TMC14" s="37"/>
      <c r="TMD14" s="38"/>
      <c r="TME14" s="32"/>
      <c r="TMF14" s="33"/>
      <c r="TMG14" s="34"/>
      <c r="TMH14" s="35"/>
      <c r="TMI14" s="36"/>
      <c r="TMJ14" s="37"/>
      <c r="TMK14" s="37"/>
      <c r="TML14" s="37"/>
      <c r="TMM14" s="38"/>
      <c r="TMN14" s="32"/>
      <c r="TMO14" s="33"/>
      <c r="TMP14" s="34"/>
      <c r="TMQ14" s="35"/>
      <c r="TMR14" s="36"/>
      <c r="TMS14" s="37"/>
      <c r="TMT14" s="37"/>
      <c r="TMU14" s="37"/>
      <c r="TMV14" s="38"/>
      <c r="TMW14" s="32"/>
      <c r="TMX14" s="33"/>
      <c r="TMY14" s="34"/>
      <c r="TMZ14" s="35"/>
      <c r="TNA14" s="36"/>
      <c r="TNB14" s="37"/>
      <c r="TNC14" s="37"/>
      <c r="TND14" s="37"/>
      <c r="TNE14" s="38"/>
      <c r="TNF14" s="32"/>
      <c r="TNG14" s="33"/>
      <c r="TNH14" s="34"/>
      <c r="TNI14" s="35"/>
      <c r="TNJ14" s="36"/>
      <c r="TNK14" s="37"/>
      <c r="TNL14" s="37"/>
      <c r="TNM14" s="37"/>
      <c r="TNN14" s="38"/>
      <c r="TNO14" s="32"/>
      <c r="TNP14" s="33"/>
      <c r="TNQ14" s="34"/>
      <c r="TNR14" s="35"/>
      <c r="TNS14" s="36"/>
      <c r="TNT14" s="37"/>
      <c r="TNU14" s="37"/>
      <c r="TNV14" s="37"/>
      <c r="TNW14" s="38"/>
      <c r="TNX14" s="32"/>
      <c r="TNY14" s="33"/>
      <c r="TNZ14" s="34"/>
      <c r="TOA14" s="35"/>
      <c r="TOB14" s="36"/>
      <c r="TOC14" s="37"/>
      <c r="TOD14" s="37"/>
      <c r="TOE14" s="37"/>
      <c r="TOF14" s="38"/>
      <c r="TOG14" s="32"/>
      <c r="TOH14" s="33"/>
      <c r="TOI14" s="34"/>
      <c r="TOJ14" s="35"/>
      <c r="TOK14" s="36"/>
      <c r="TOL14" s="37"/>
      <c r="TOM14" s="37"/>
      <c r="TON14" s="37"/>
      <c r="TOO14" s="38"/>
      <c r="TOP14" s="32"/>
      <c r="TOQ14" s="33"/>
      <c r="TOR14" s="34"/>
      <c r="TOS14" s="35"/>
      <c r="TOT14" s="36"/>
      <c r="TOU14" s="37"/>
      <c r="TOV14" s="37"/>
      <c r="TOW14" s="37"/>
      <c r="TOX14" s="38"/>
      <c r="TOY14" s="32"/>
      <c r="TOZ14" s="33"/>
      <c r="TPA14" s="34"/>
      <c r="TPB14" s="35"/>
      <c r="TPC14" s="36"/>
      <c r="TPD14" s="37"/>
      <c r="TPE14" s="37"/>
      <c r="TPF14" s="37"/>
      <c r="TPG14" s="38"/>
      <c r="TPH14" s="32"/>
      <c r="TPI14" s="33"/>
      <c r="TPJ14" s="34"/>
      <c r="TPK14" s="35"/>
      <c r="TPL14" s="36"/>
      <c r="TPM14" s="37"/>
      <c r="TPN14" s="37"/>
      <c r="TPO14" s="37"/>
      <c r="TPP14" s="38"/>
      <c r="TPQ14" s="32"/>
      <c r="TPR14" s="33"/>
      <c r="TPS14" s="34"/>
      <c r="TPT14" s="35"/>
      <c r="TPU14" s="36"/>
      <c r="TPV14" s="37"/>
      <c r="TPW14" s="37"/>
      <c r="TPX14" s="37"/>
      <c r="TPY14" s="38"/>
      <c r="TPZ14" s="32"/>
      <c r="TQA14" s="33"/>
      <c r="TQB14" s="34"/>
      <c r="TQC14" s="35"/>
      <c r="TQD14" s="36"/>
      <c r="TQE14" s="37"/>
      <c r="TQF14" s="37"/>
      <c r="TQG14" s="37"/>
      <c r="TQH14" s="38"/>
      <c r="TQI14" s="32"/>
      <c r="TQJ14" s="33"/>
      <c r="TQK14" s="34"/>
      <c r="TQL14" s="35"/>
      <c r="TQM14" s="36"/>
      <c r="TQN14" s="37"/>
      <c r="TQO14" s="37"/>
      <c r="TQP14" s="37"/>
      <c r="TQQ14" s="38"/>
      <c r="TQR14" s="32"/>
      <c r="TQS14" s="33"/>
      <c r="TQT14" s="34"/>
      <c r="TQU14" s="35"/>
      <c r="TQV14" s="36"/>
      <c r="TQW14" s="37"/>
      <c r="TQX14" s="37"/>
      <c r="TQY14" s="37"/>
      <c r="TQZ14" s="38"/>
      <c r="TRA14" s="32"/>
      <c r="TRB14" s="33"/>
      <c r="TRC14" s="34"/>
      <c r="TRD14" s="35"/>
      <c r="TRE14" s="36"/>
      <c r="TRF14" s="37"/>
      <c r="TRG14" s="37"/>
      <c r="TRH14" s="37"/>
      <c r="TRI14" s="38"/>
      <c r="TRJ14" s="32"/>
      <c r="TRK14" s="33"/>
      <c r="TRL14" s="34"/>
      <c r="TRM14" s="35"/>
      <c r="TRN14" s="36"/>
      <c r="TRO14" s="37"/>
      <c r="TRP14" s="37"/>
      <c r="TRQ14" s="37"/>
      <c r="TRR14" s="38"/>
      <c r="TRS14" s="32"/>
      <c r="TRT14" s="33"/>
      <c r="TRU14" s="34"/>
      <c r="TRV14" s="35"/>
      <c r="TRW14" s="36"/>
      <c r="TRX14" s="37"/>
      <c r="TRY14" s="37"/>
      <c r="TRZ14" s="37"/>
      <c r="TSA14" s="38"/>
      <c r="TSB14" s="32"/>
      <c r="TSC14" s="33"/>
      <c r="TSD14" s="34"/>
      <c r="TSE14" s="35"/>
      <c r="TSF14" s="36"/>
      <c r="TSG14" s="37"/>
      <c r="TSH14" s="37"/>
      <c r="TSI14" s="37"/>
      <c r="TSJ14" s="38"/>
      <c r="TSK14" s="32"/>
      <c r="TSL14" s="33"/>
      <c r="TSM14" s="34"/>
      <c r="TSN14" s="35"/>
      <c r="TSO14" s="36"/>
      <c r="TSP14" s="37"/>
      <c r="TSQ14" s="37"/>
      <c r="TSR14" s="37"/>
      <c r="TSS14" s="38"/>
      <c r="TST14" s="32"/>
      <c r="TSU14" s="33"/>
      <c r="TSV14" s="34"/>
      <c r="TSW14" s="35"/>
      <c r="TSX14" s="36"/>
      <c r="TSY14" s="37"/>
      <c r="TSZ14" s="37"/>
      <c r="TTA14" s="37"/>
      <c r="TTB14" s="38"/>
      <c r="TTC14" s="32"/>
      <c r="TTD14" s="33"/>
      <c r="TTE14" s="34"/>
      <c r="TTF14" s="35"/>
      <c r="TTG14" s="36"/>
      <c r="TTH14" s="37"/>
      <c r="TTI14" s="37"/>
      <c r="TTJ14" s="37"/>
      <c r="TTK14" s="38"/>
      <c r="TTL14" s="32"/>
      <c r="TTM14" s="33"/>
      <c r="TTN14" s="34"/>
      <c r="TTO14" s="35"/>
      <c r="TTP14" s="36"/>
      <c r="TTQ14" s="37"/>
      <c r="TTR14" s="37"/>
      <c r="TTS14" s="37"/>
      <c r="TTT14" s="38"/>
      <c r="TTU14" s="32"/>
      <c r="TTV14" s="33"/>
      <c r="TTW14" s="34"/>
      <c r="TTX14" s="35"/>
      <c r="TTY14" s="36"/>
      <c r="TTZ14" s="37"/>
      <c r="TUA14" s="37"/>
      <c r="TUB14" s="37"/>
      <c r="TUC14" s="38"/>
      <c r="TUD14" s="32"/>
      <c r="TUE14" s="33"/>
      <c r="TUF14" s="34"/>
      <c r="TUG14" s="35"/>
      <c r="TUH14" s="36"/>
      <c r="TUI14" s="37"/>
      <c r="TUJ14" s="37"/>
      <c r="TUK14" s="37"/>
      <c r="TUL14" s="38"/>
      <c r="TUM14" s="32"/>
      <c r="TUN14" s="33"/>
      <c r="TUO14" s="34"/>
      <c r="TUP14" s="35"/>
      <c r="TUQ14" s="36"/>
      <c r="TUR14" s="37"/>
      <c r="TUS14" s="37"/>
      <c r="TUT14" s="37"/>
      <c r="TUU14" s="38"/>
      <c r="TUV14" s="32"/>
      <c r="TUW14" s="33"/>
      <c r="TUX14" s="34"/>
      <c r="TUY14" s="35"/>
      <c r="TUZ14" s="36"/>
      <c r="TVA14" s="37"/>
      <c r="TVB14" s="37"/>
      <c r="TVC14" s="37"/>
      <c r="TVD14" s="38"/>
      <c r="TVE14" s="32"/>
      <c r="TVF14" s="33"/>
      <c r="TVG14" s="34"/>
      <c r="TVH14" s="35"/>
      <c r="TVI14" s="36"/>
      <c r="TVJ14" s="37"/>
      <c r="TVK14" s="37"/>
      <c r="TVL14" s="37"/>
      <c r="TVM14" s="38"/>
      <c r="TVN14" s="32"/>
      <c r="TVO14" s="33"/>
      <c r="TVP14" s="34"/>
      <c r="TVQ14" s="35"/>
      <c r="TVR14" s="36"/>
      <c r="TVS14" s="37"/>
      <c r="TVT14" s="37"/>
      <c r="TVU14" s="37"/>
      <c r="TVV14" s="38"/>
      <c r="TVW14" s="32"/>
      <c r="TVX14" s="33"/>
      <c r="TVY14" s="34"/>
      <c r="TVZ14" s="35"/>
      <c r="TWA14" s="36"/>
      <c r="TWB14" s="37"/>
      <c r="TWC14" s="37"/>
      <c r="TWD14" s="37"/>
      <c r="TWE14" s="38"/>
      <c r="TWF14" s="32"/>
      <c r="TWG14" s="33"/>
      <c r="TWH14" s="34"/>
      <c r="TWI14" s="35"/>
      <c r="TWJ14" s="36"/>
      <c r="TWK14" s="37"/>
      <c r="TWL14" s="37"/>
      <c r="TWM14" s="37"/>
      <c r="TWN14" s="38"/>
      <c r="TWO14" s="32"/>
      <c r="TWP14" s="33"/>
      <c r="TWQ14" s="34"/>
      <c r="TWR14" s="35"/>
      <c r="TWS14" s="36"/>
      <c r="TWT14" s="37"/>
      <c r="TWU14" s="37"/>
      <c r="TWV14" s="37"/>
      <c r="TWW14" s="38"/>
      <c r="TWX14" s="32"/>
      <c r="TWY14" s="33"/>
      <c r="TWZ14" s="34"/>
      <c r="TXA14" s="35"/>
      <c r="TXB14" s="36"/>
      <c r="TXC14" s="37"/>
      <c r="TXD14" s="37"/>
      <c r="TXE14" s="37"/>
      <c r="TXF14" s="38"/>
      <c r="TXG14" s="32"/>
      <c r="TXH14" s="33"/>
      <c r="TXI14" s="34"/>
      <c r="TXJ14" s="35"/>
      <c r="TXK14" s="36"/>
      <c r="TXL14" s="37"/>
      <c r="TXM14" s="37"/>
      <c r="TXN14" s="37"/>
      <c r="TXO14" s="38"/>
      <c r="TXP14" s="32"/>
      <c r="TXQ14" s="33"/>
      <c r="TXR14" s="34"/>
      <c r="TXS14" s="35"/>
      <c r="TXT14" s="36"/>
      <c r="TXU14" s="37"/>
      <c r="TXV14" s="37"/>
      <c r="TXW14" s="37"/>
      <c r="TXX14" s="38"/>
      <c r="TXY14" s="32"/>
      <c r="TXZ14" s="33"/>
      <c r="TYA14" s="34"/>
      <c r="TYB14" s="35"/>
      <c r="TYC14" s="36"/>
      <c r="TYD14" s="37"/>
      <c r="TYE14" s="37"/>
      <c r="TYF14" s="37"/>
      <c r="TYG14" s="38"/>
      <c r="TYH14" s="32"/>
      <c r="TYI14" s="33"/>
      <c r="TYJ14" s="34"/>
      <c r="TYK14" s="35"/>
      <c r="TYL14" s="36"/>
      <c r="TYM14" s="37"/>
      <c r="TYN14" s="37"/>
      <c r="TYO14" s="37"/>
      <c r="TYP14" s="38"/>
      <c r="TYQ14" s="32"/>
      <c r="TYR14" s="33"/>
      <c r="TYS14" s="34"/>
      <c r="TYT14" s="35"/>
      <c r="TYU14" s="36"/>
      <c r="TYV14" s="37"/>
      <c r="TYW14" s="37"/>
      <c r="TYX14" s="37"/>
      <c r="TYY14" s="38"/>
      <c r="TYZ14" s="32"/>
      <c r="TZA14" s="33"/>
      <c r="TZB14" s="34"/>
      <c r="TZC14" s="35"/>
      <c r="TZD14" s="36"/>
      <c r="TZE14" s="37"/>
      <c r="TZF14" s="37"/>
      <c r="TZG14" s="37"/>
      <c r="TZH14" s="38"/>
      <c r="TZI14" s="32"/>
      <c r="TZJ14" s="33"/>
      <c r="TZK14" s="34"/>
      <c r="TZL14" s="35"/>
      <c r="TZM14" s="36"/>
      <c r="TZN14" s="37"/>
      <c r="TZO14" s="37"/>
      <c r="TZP14" s="37"/>
      <c r="TZQ14" s="38"/>
      <c r="TZR14" s="32"/>
      <c r="TZS14" s="33"/>
      <c r="TZT14" s="34"/>
      <c r="TZU14" s="35"/>
      <c r="TZV14" s="36"/>
      <c r="TZW14" s="37"/>
      <c r="TZX14" s="37"/>
      <c r="TZY14" s="37"/>
      <c r="TZZ14" s="38"/>
      <c r="UAA14" s="32"/>
      <c r="UAB14" s="33"/>
      <c r="UAC14" s="34"/>
      <c r="UAD14" s="35"/>
      <c r="UAE14" s="36"/>
      <c r="UAF14" s="37"/>
      <c r="UAG14" s="37"/>
      <c r="UAH14" s="37"/>
      <c r="UAI14" s="38"/>
      <c r="UAJ14" s="32"/>
      <c r="UAK14" s="33"/>
      <c r="UAL14" s="34"/>
      <c r="UAM14" s="35"/>
      <c r="UAN14" s="36"/>
      <c r="UAO14" s="37"/>
      <c r="UAP14" s="37"/>
      <c r="UAQ14" s="37"/>
      <c r="UAR14" s="38"/>
      <c r="UAS14" s="32"/>
      <c r="UAT14" s="33"/>
      <c r="UAU14" s="34"/>
      <c r="UAV14" s="35"/>
      <c r="UAW14" s="36"/>
      <c r="UAX14" s="37"/>
      <c r="UAY14" s="37"/>
      <c r="UAZ14" s="37"/>
      <c r="UBA14" s="38"/>
      <c r="UBB14" s="32"/>
      <c r="UBC14" s="33"/>
      <c r="UBD14" s="34"/>
      <c r="UBE14" s="35"/>
      <c r="UBF14" s="36"/>
      <c r="UBG14" s="37"/>
      <c r="UBH14" s="37"/>
      <c r="UBI14" s="37"/>
      <c r="UBJ14" s="38"/>
      <c r="UBK14" s="32"/>
      <c r="UBL14" s="33"/>
      <c r="UBM14" s="34"/>
      <c r="UBN14" s="35"/>
      <c r="UBO14" s="36"/>
      <c r="UBP14" s="37"/>
      <c r="UBQ14" s="37"/>
      <c r="UBR14" s="37"/>
      <c r="UBS14" s="38"/>
      <c r="UBT14" s="32"/>
      <c r="UBU14" s="33"/>
      <c r="UBV14" s="34"/>
      <c r="UBW14" s="35"/>
      <c r="UBX14" s="36"/>
      <c r="UBY14" s="37"/>
      <c r="UBZ14" s="37"/>
      <c r="UCA14" s="37"/>
      <c r="UCB14" s="38"/>
      <c r="UCC14" s="32"/>
      <c r="UCD14" s="33"/>
      <c r="UCE14" s="34"/>
      <c r="UCF14" s="35"/>
      <c r="UCG14" s="36"/>
      <c r="UCH14" s="37"/>
      <c r="UCI14" s="37"/>
      <c r="UCJ14" s="37"/>
      <c r="UCK14" s="38"/>
      <c r="UCL14" s="32"/>
      <c r="UCM14" s="33"/>
      <c r="UCN14" s="34"/>
      <c r="UCO14" s="35"/>
      <c r="UCP14" s="36"/>
      <c r="UCQ14" s="37"/>
      <c r="UCR14" s="37"/>
      <c r="UCS14" s="37"/>
      <c r="UCT14" s="38"/>
      <c r="UCU14" s="32"/>
      <c r="UCV14" s="33"/>
      <c r="UCW14" s="34"/>
      <c r="UCX14" s="35"/>
      <c r="UCY14" s="36"/>
      <c r="UCZ14" s="37"/>
      <c r="UDA14" s="37"/>
      <c r="UDB14" s="37"/>
      <c r="UDC14" s="38"/>
      <c r="UDD14" s="32"/>
      <c r="UDE14" s="33"/>
      <c r="UDF14" s="34"/>
      <c r="UDG14" s="35"/>
      <c r="UDH14" s="36"/>
      <c r="UDI14" s="37"/>
      <c r="UDJ14" s="37"/>
      <c r="UDK14" s="37"/>
      <c r="UDL14" s="38"/>
      <c r="UDM14" s="32"/>
      <c r="UDN14" s="33"/>
      <c r="UDO14" s="34"/>
      <c r="UDP14" s="35"/>
      <c r="UDQ14" s="36"/>
      <c r="UDR14" s="37"/>
      <c r="UDS14" s="37"/>
      <c r="UDT14" s="37"/>
      <c r="UDU14" s="38"/>
      <c r="UDV14" s="32"/>
      <c r="UDW14" s="33"/>
      <c r="UDX14" s="34"/>
      <c r="UDY14" s="35"/>
      <c r="UDZ14" s="36"/>
      <c r="UEA14" s="37"/>
      <c r="UEB14" s="37"/>
      <c r="UEC14" s="37"/>
      <c r="UED14" s="38"/>
      <c r="UEE14" s="32"/>
      <c r="UEF14" s="33"/>
      <c r="UEG14" s="34"/>
      <c r="UEH14" s="35"/>
      <c r="UEI14" s="36"/>
      <c r="UEJ14" s="37"/>
      <c r="UEK14" s="37"/>
      <c r="UEL14" s="37"/>
      <c r="UEM14" s="38"/>
      <c r="UEN14" s="32"/>
      <c r="UEO14" s="33"/>
      <c r="UEP14" s="34"/>
      <c r="UEQ14" s="35"/>
      <c r="UER14" s="36"/>
      <c r="UES14" s="37"/>
      <c r="UET14" s="37"/>
      <c r="UEU14" s="37"/>
      <c r="UEV14" s="38"/>
      <c r="UEW14" s="32"/>
      <c r="UEX14" s="33"/>
      <c r="UEY14" s="34"/>
      <c r="UEZ14" s="35"/>
      <c r="UFA14" s="36"/>
      <c r="UFB14" s="37"/>
      <c r="UFC14" s="37"/>
      <c r="UFD14" s="37"/>
      <c r="UFE14" s="38"/>
      <c r="UFF14" s="32"/>
      <c r="UFG14" s="33"/>
      <c r="UFH14" s="34"/>
      <c r="UFI14" s="35"/>
      <c r="UFJ14" s="36"/>
      <c r="UFK14" s="37"/>
      <c r="UFL14" s="37"/>
      <c r="UFM14" s="37"/>
      <c r="UFN14" s="38"/>
      <c r="UFO14" s="32"/>
      <c r="UFP14" s="33"/>
      <c r="UFQ14" s="34"/>
      <c r="UFR14" s="35"/>
      <c r="UFS14" s="36"/>
      <c r="UFT14" s="37"/>
      <c r="UFU14" s="37"/>
      <c r="UFV14" s="37"/>
      <c r="UFW14" s="38"/>
      <c r="UFX14" s="32"/>
      <c r="UFY14" s="33"/>
      <c r="UFZ14" s="34"/>
      <c r="UGA14" s="35"/>
      <c r="UGB14" s="36"/>
      <c r="UGC14" s="37"/>
      <c r="UGD14" s="37"/>
      <c r="UGE14" s="37"/>
      <c r="UGF14" s="38"/>
      <c r="UGG14" s="32"/>
      <c r="UGH14" s="33"/>
      <c r="UGI14" s="34"/>
      <c r="UGJ14" s="35"/>
      <c r="UGK14" s="36"/>
      <c r="UGL14" s="37"/>
      <c r="UGM14" s="37"/>
      <c r="UGN14" s="37"/>
      <c r="UGO14" s="38"/>
      <c r="UGP14" s="32"/>
      <c r="UGQ14" s="33"/>
      <c r="UGR14" s="34"/>
      <c r="UGS14" s="35"/>
      <c r="UGT14" s="36"/>
      <c r="UGU14" s="37"/>
      <c r="UGV14" s="37"/>
      <c r="UGW14" s="37"/>
      <c r="UGX14" s="38"/>
      <c r="UGY14" s="32"/>
      <c r="UGZ14" s="33"/>
      <c r="UHA14" s="34"/>
      <c r="UHB14" s="35"/>
      <c r="UHC14" s="36"/>
      <c r="UHD14" s="37"/>
      <c r="UHE14" s="37"/>
      <c r="UHF14" s="37"/>
      <c r="UHG14" s="38"/>
      <c r="UHH14" s="32"/>
      <c r="UHI14" s="33"/>
      <c r="UHJ14" s="34"/>
      <c r="UHK14" s="35"/>
      <c r="UHL14" s="36"/>
      <c r="UHM14" s="37"/>
      <c r="UHN14" s="37"/>
      <c r="UHO14" s="37"/>
      <c r="UHP14" s="38"/>
      <c r="UHQ14" s="32"/>
      <c r="UHR14" s="33"/>
      <c r="UHS14" s="34"/>
      <c r="UHT14" s="35"/>
      <c r="UHU14" s="36"/>
      <c r="UHV14" s="37"/>
      <c r="UHW14" s="37"/>
      <c r="UHX14" s="37"/>
      <c r="UHY14" s="38"/>
      <c r="UHZ14" s="32"/>
      <c r="UIA14" s="33"/>
      <c r="UIB14" s="34"/>
      <c r="UIC14" s="35"/>
      <c r="UID14" s="36"/>
      <c r="UIE14" s="37"/>
      <c r="UIF14" s="37"/>
      <c r="UIG14" s="37"/>
      <c r="UIH14" s="38"/>
      <c r="UII14" s="32"/>
      <c r="UIJ14" s="33"/>
      <c r="UIK14" s="34"/>
      <c r="UIL14" s="35"/>
      <c r="UIM14" s="36"/>
      <c r="UIN14" s="37"/>
      <c r="UIO14" s="37"/>
      <c r="UIP14" s="37"/>
      <c r="UIQ14" s="38"/>
      <c r="UIR14" s="32"/>
      <c r="UIS14" s="33"/>
      <c r="UIT14" s="34"/>
      <c r="UIU14" s="35"/>
      <c r="UIV14" s="36"/>
      <c r="UIW14" s="37"/>
      <c r="UIX14" s="37"/>
      <c r="UIY14" s="37"/>
      <c r="UIZ14" s="38"/>
      <c r="UJA14" s="32"/>
      <c r="UJB14" s="33"/>
      <c r="UJC14" s="34"/>
      <c r="UJD14" s="35"/>
      <c r="UJE14" s="36"/>
      <c r="UJF14" s="37"/>
      <c r="UJG14" s="37"/>
      <c r="UJH14" s="37"/>
      <c r="UJI14" s="38"/>
      <c r="UJJ14" s="32"/>
      <c r="UJK14" s="33"/>
      <c r="UJL14" s="34"/>
      <c r="UJM14" s="35"/>
      <c r="UJN14" s="36"/>
      <c r="UJO14" s="37"/>
      <c r="UJP14" s="37"/>
      <c r="UJQ14" s="37"/>
      <c r="UJR14" s="38"/>
      <c r="UJS14" s="32"/>
      <c r="UJT14" s="33"/>
      <c r="UJU14" s="34"/>
      <c r="UJV14" s="35"/>
      <c r="UJW14" s="36"/>
      <c r="UJX14" s="37"/>
      <c r="UJY14" s="37"/>
      <c r="UJZ14" s="37"/>
      <c r="UKA14" s="38"/>
      <c r="UKB14" s="32"/>
      <c r="UKC14" s="33"/>
      <c r="UKD14" s="34"/>
      <c r="UKE14" s="35"/>
      <c r="UKF14" s="36"/>
      <c r="UKG14" s="37"/>
      <c r="UKH14" s="37"/>
      <c r="UKI14" s="37"/>
      <c r="UKJ14" s="38"/>
      <c r="UKK14" s="32"/>
      <c r="UKL14" s="33"/>
      <c r="UKM14" s="34"/>
      <c r="UKN14" s="35"/>
      <c r="UKO14" s="36"/>
      <c r="UKP14" s="37"/>
      <c r="UKQ14" s="37"/>
      <c r="UKR14" s="37"/>
      <c r="UKS14" s="38"/>
      <c r="UKT14" s="32"/>
      <c r="UKU14" s="33"/>
      <c r="UKV14" s="34"/>
      <c r="UKW14" s="35"/>
      <c r="UKX14" s="36"/>
      <c r="UKY14" s="37"/>
      <c r="UKZ14" s="37"/>
      <c r="ULA14" s="37"/>
      <c r="ULB14" s="38"/>
      <c r="ULC14" s="32"/>
      <c r="ULD14" s="33"/>
      <c r="ULE14" s="34"/>
      <c r="ULF14" s="35"/>
      <c r="ULG14" s="36"/>
      <c r="ULH14" s="37"/>
      <c r="ULI14" s="37"/>
      <c r="ULJ14" s="37"/>
      <c r="ULK14" s="38"/>
      <c r="ULL14" s="32"/>
      <c r="ULM14" s="33"/>
      <c r="ULN14" s="34"/>
      <c r="ULO14" s="35"/>
      <c r="ULP14" s="36"/>
      <c r="ULQ14" s="37"/>
      <c r="ULR14" s="37"/>
      <c r="ULS14" s="37"/>
      <c r="ULT14" s="38"/>
      <c r="ULU14" s="32"/>
      <c r="ULV14" s="33"/>
      <c r="ULW14" s="34"/>
      <c r="ULX14" s="35"/>
      <c r="ULY14" s="36"/>
      <c r="ULZ14" s="37"/>
      <c r="UMA14" s="37"/>
      <c r="UMB14" s="37"/>
      <c r="UMC14" s="38"/>
      <c r="UMD14" s="32"/>
      <c r="UME14" s="33"/>
      <c r="UMF14" s="34"/>
      <c r="UMG14" s="35"/>
      <c r="UMH14" s="36"/>
      <c r="UMI14" s="37"/>
      <c r="UMJ14" s="37"/>
      <c r="UMK14" s="37"/>
      <c r="UML14" s="38"/>
      <c r="UMM14" s="32"/>
      <c r="UMN14" s="33"/>
      <c r="UMO14" s="34"/>
      <c r="UMP14" s="35"/>
      <c r="UMQ14" s="36"/>
      <c r="UMR14" s="37"/>
      <c r="UMS14" s="37"/>
      <c r="UMT14" s="37"/>
      <c r="UMU14" s="38"/>
      <c r="UMV14" s="32"/>
      <c r="UMW14" s="33"/>
      <c r="UMX14" s="34"/>
      <c r="UMY14" s="35"/>
      <c r="UMZ14" s="36"/>
      <c r="UNA14" s="37"/>
      <c r="UNB14" s="37"/>
      <c r="UNC14" s="37"/>
      <c r="UND14" s="38"/>
      <c r="UNE14" s="32"/>
      <c r="UNF14" s="33"/>
      <c r="UNG14" s="34"/>
      <c r="UNH14" s="35"/>
      <c r="UNI14" s="36"/>
      <c r="UNJ14" s="37"/>
      <c r="UNK14" s="37"/>
      <c r="UNL14" s="37"/>
      <c r="UNM14" s="38"/>
      <c r="UNN14" s="32"/>
      <c r="UNO14" s="33"/>
      <c r="UNP14" s="34"/>
      <c r="UNQ14" s="35"/>
      <c r="UNR14" s="36"/>
      <c r="UNS14" s="37"/>
      <c r="UNT14" s="37"/>
      <c r="UNU14" s="37"/>
      <c r="UNV14" s="38"/>
      <c r="UNW14" s="32"/>
      <c r="UNX14" s="33"/>
      <c r="UNY14" s="34"/>
      <c r="UNZ14" s="35"/>
      <c r="UOA14" s="36"/>
      <c r="UOB14" s="37"/>
      <c r="UOC14" s="37"/>
      <c r="UOD14" s="37"/>
      <c r="UOE14" s="38"/>
      <c r="UOF14" s="32"/>
      <c r="UOG14" s="33"/>
      <c r="UOH14" s="34"/>
      <c r="UOI14" s="35"/>
      <c r="UOJ14" s="36"/>
      <c r="UOK14" s="37"/>
      <c r="UOL14" s="37"/>
      <c r="UOM14" s="37"/>
      <c r="UON14" s="38"/>
      <c r="UOO14" s="32"/>
      <c r="UOP14" s="33"/>
      <c r="UOQ14" s="34"/>
      <c r="UOR14" s="35"/>
      <c r="UOS14" s="36"/>
      <c r="UOT14" s="37"/>
      <c r="UOU14" s="37"/>
      <c r="UOV14" s="37"/>
      <c r="UOW14" s="38"/>
      <c r="UOX14" s="32"/>
      <c r="UOY14" s="33"/>
      <c r="UOZ14" s="34"/>
      <c r="UPA14" s="35"/>
      <c r="UPB14" s="36"/>
      <c r="UPC14" s="37"/>
      <c r="UPD14" s="37"/>
      <c r="UPE14" s="37"/>
      <c r="UPF14" s="38"/>
      <c r="UPG14" s="32"/>
      <c r="UPH14" s="33"/>
      <c r="UPI14" s="34"/>
      <c r="UPJ14" s="35"/>
      <c r="UPK14" s="36"/>
      <c r="UPL14" s="37"/>
      <c r="UPM14" s="37"/>
      <c r="UPN14" s="37"/>
      <c r="UPO14" s="38"/>
      <c r="UPP14" s="32"/>
      <c r="UPQ14" s="33"/>
      <c r="UPR14" s="34"/>
      <c r="UPS14" s="35"/>
      <c r="UPT14" s="36"/>
      <c r="UPU14" s="37"/>
      <c r="UPV14" s="37"/>
      <c r="UPW14" s="37"/>
      <c r="UPX14" s="38"/>
      <c r="UPY14" s="32"/>
      <c r="UPZ14" s="33"/>
      <c r="UQA14" s="34"/>
      <c r="UQB14" s="35"/>
      <c r="UQC14" s="36"/>
      <c r="UQD14" s="37"/>
      <c r="UQE14" s="37"/>
      <c r="UQF14" s="37"/>
      <c r="UQG14" s="38"/>
      <c r="UQH14" s="32"/>
      <c r="UQI14" s="33"/>
      <c r="UQJ14" s="34"/>
      <c r="UQK14" s="35"/>
      <c r="UQL14" s="36"/>
      <c r="UQM14" s="37"/>
      <c r="UQN14" s="37"/>
      <c r="UQO14" s="37"/>
      <c r="UQP14" s="38"/>
      <c r="UQQ14" s="32"/>
      <c r="UQR14" s="33"/>
      <c r="UQS14" s="34"/>
      <c r="UQT14" s="35"/>
      <c r="UQU14" s="36"/>
      <c r="UQV14" s="37"/>
      <c r="UQW14" s="37"/>
      <c r="UQX14" s="37"/>
      <c r="UQY14" s="38"/>
      <c r="UQZ14" s="32"/>
      <c r="URA14" s="33"/>
      <c r="URB14" s="34"/>
      <c r="URC14" s="35"/>
      <c r="URD14" s="36"/>
      <c r="URE14" s="37"/>
      <c r="URF14" s="37"/>
      <c r="URG14" s="37"/>
      <c r="URH14" s="38"/>
      <c r="URI14" s="32"/>
      <c r="URJ14" s="33"/>
      <c r="URK14" s="34"/>
      <c r="URL14" s="35"/>
      <c r="URM14" s="36"/>
      <c r="URN14" s="37"/>
      <c r="URO14" s="37"/>
      <c r="URP14" s="37"/>
      <c r="URQ14" s="38"/>
      <c r="URR14" s="32"/>
      <c r="URS14" s="33"/>
      <c r="URT14" s="34"/>
      <c r="URU14" s="35"/>
      <c r="URV14" s="36"/>
      <c r="URW14" s="37"/>
      <c r="URX14" s="37"/>
      <c r="URY14" s="37"/>
      <c r="URZ14" s="38"/>
      <c r="USA14" s="32"/>
      <c r="USB14" s="33"/>
      <c r="USC14" s="34"/>
      <c r="USD14" s="35"/>
      <c r="USE14" s="36"/>
      <c r="USF14" s="37"/>
      <c r="USG14" s="37"/>
      <c r="USH14" s="37"/>
      <c r="USI14" s="38"/>
      <c r="USJ14" s="32"/>
      <c r="USK14" s="33"/>
      <c r="USL14" s="34"/>
      <c r="USM14" s="35"/>
      <c r="USN14" s="36"/>
      <c r="USO14" s="37"/>
      <c r="USP14" s="37"/>
      <c r="USQ14" s="37"/>
      <c r="USR14" s="38"/>
      <c r="USS14" s="32"/>
      <c r="UST14" s="33"/>
      <c r="USU14" s="34"/>
      <c r="USV14" s="35"/>
      <c r="USW14" s="36"/>
      <c r="USX14" s="37"/>
      <c r="USY14" s="37"/>
      <c r="USZ14" s="37"/>
      <c r="UTA14" s="38"/>
      <c r="UTB14" s="32"/>
      <c r="UTC14" s="33"/>
      <c r="UTD14" s="34"/>
      <c r="UTE14" s="35"/>
      <c r="UTF14" s="36"/>
      <c r="UTG14" s="37"/>
      <c r="UTH14" s="37"/>
      <c r="UTI14" s="37"/>
      <c r="UTJ14" s="38"/>
      <c r="UTK14" s="32"/>
      <c r="UTL14" s="33"/>
      <c r="UTM14" s="34"/>
      <c r="UTN14" s="35"/>
      <c r="UTO14" s="36"/>
      <c r="UTP14" s="37"/>
      <c r="UTQ14" s="37"/>
      <c r="UTR14" s="37"/>
      <c r="UTS14" s="38"/>
      <c r="UTT14" s="32"/>
      <c r="UTU14" s="33"/>
      <c r="UTV14" s="34"/>
      <c r="UTW14" s="35"/>
      <c r="UTX14" s="36"/>
      <c r="UTY14" s="37"/>
      <c r="UTZ14" s="37"/>
      <c r="UUA14" s="37"/>
      <c r="UUB14" s="38"/>
      <c r="UUC14" s="32"/>
      <c r="UUD14" s="33"/>
      <c r="UUE14" s="34"/>
      <c r="UUF14" s="35"/>
      <c r="UUG14" s="36"/>
      <c r="UUH14" s="37"/>
      <c r="UUI14" s="37"/>
      <c r="UUJ14" s="37"/>
      <c r="UUK14" s="38"/>
      <c r="UUL14" s="32"/>
      <c r="UUM14" s="33"/>
      <c r="UUN14" s="34"/>
      <c r="UUO14" s="35"/>
      <c r="UUP14" s="36"/>
      <c r="UUQ14" s="37"/>
      <c r="UUR14" s="37"/>
      <c r="UUS14" s="37"/>
      <c r="UUT14" s="38"/>
      <c r="UUU14" s="32"/>
      <c r="UUV14" s="33"/>
      <c r="UUW14" s="34"/>
      <c r="UUX14" s="35"/>
      <c r="UUY14" s="36"/>
      <c r="UUZ14" s="37"/>
      <c r="UVA14" s="37"/>
      <c r="UVB14" s="37"/>
      <c r="UVC14" s="38"/>
      <c r="UVD14" s="32"/>
      <c r="UVE14" s="33"/>
      <c r="UVF14" s="34"/>
      <c r="UVG14" s="35"/>
      <c r="UVH14" s="36"/>
      <c r="UVI14" s="37"/>
      <c r="UVJ14" s="37"/>
      <c r="UVK14" s="37"/>
      <c r="UVL14" s="38"/>
      <c r="UVM14" s="32"/>
      <c r="UVN14" s="33"/>
      <c r="UVO14" s="34"/>
      <c r="UVP14" s="35"/>
      <c r="UVQ14" s="36"/>
      <c r="UVR14" s="37"/>
      <c r="UVS14" s="37"/>
      <c r="UVT14" s="37"/>
      <c r="UVU14" s="38"/>
      <c r="UVV14" s="32"/>
      <c r="UVW14" s="33"/>
      <c r="UVX14" s="34"/>
      <c r="UVY14" s="35"/>
      <c r="UVZ14" s="36"/>
      <c r="UWA14" s="37"/>
      <c r="UWB14" s="37"/>
      <c r="UWC14" s="37"/>
      <c r="UWD14" s="38"/>
      <c r="UWE14" s="32"/>
      <c r="UWF14" s="33"/>
      <c r="UWG14" s="34"/>
      <c r="UWH14" s="35"/>
      <c r="UWI14" s="36"/>
      <c r="UWJ14" s="37"/>
      <c r="UWK14" s="37"/>
      <c r="UWL14" s="37"/>
      <c r="UWM14" s="38"/>
      <c r="UWN14" s="32"/>
      <c r="UWO14" s="33"/>
      <c r="UWP14" s="34"/>
      <c r="UWQ14" s="35"/>
      <c r="UWR14" s="36"/>
      <c r="UWS14" s="37"/>
      <c r="UWT14" s="37"/>
      <c r="UWU14" s="37"/>
      <c r="UWV14" s="38"/>
      <c r="UWW14" s="32"/>
      <c r="UWX14" s="33"/>
      <c r="UWY14" s="34"/>
      <c r="UWZ14" s="35"/>
      <c r="UXA14" s="36"/>
      <c r="UXB14" s="37"/>
      <c r="UXC14" s="37"/>
      <c r="UXD14" s="37"/>
      <c r="UXE14" s="38"/>
      <c r="UXF14" s="32"/>
      <c r="UXG14" s="33"/>
      <c r="UXH14" s="34"/>
      <c r="UXI14" s="35"/>
      <c r="UXJ14" s="36"/>
      <c r="UXK14" s="37"/>
      <c r="UXL14" s="37"/>
      <c r="UXM14" s="37"/>
      <c r="UXN14" s="38"/>
      <c r="UXO14" s="32"/>
      <c r="UXP14" s="33"/>
      <c r="UXQ14" s="34"/>
      <c r="UXR14" s="35"/>
      <c r="UXS14" s="36"/>
      <c r="UXT14" s="37"/>
      <c r="UXU14" s="37"/>
      <c r="UXV14" s="37"/>
      <c r="UXW14" s="38"/>
      <c r="UXX14" s="32"/>
      <c r="UXY14" s="33"/>
      <c r="UXZ14" s="34"/>
      <c r="UYA14" s="35"/>
      <c r="UYB14" s="36"/>
      <c r="UYC14" s="37"/>
      <c r="UYD14" s="37"/>
      <c r="UYE14" s="37"/>
      <c r="UYF14" s="38"/>
      <c r="UYG14" s="32"/>
      <c r="UYH14" s="33"/>
      <c r="UYI14" s="34"/>
      <c r="UYJ14" s="35"/>
      <c r="UYK14" s="36"/>
      <c r="UYL14" s="37"/>
      <c r="UYM14" s="37"/>
      <c r="UYN14" s="37"/>
      <c r="UYO14" s="38"/>
      <c r="UYP14" s="32"/>
      <c r="UYQ14" s="33"/>
      <c r="UYR14" s="34"/>
      <c r="UYS14" s="35"/>
      <c r="UYT14" s="36"/>
      <c r="UYU14" s="37"/>
      <c r="UYV14" s="37"/>
      <c r="UYW14" s="37"/>
      <c r="UYX14" s="38"/>
      <c r="UYY14" s="32"/>
      <c r="UYZ14" s="33"/>
      <c r="UZA14" s="34"/>
      <c r="UZB14" s="35"/>
      <c r="UZC14" s="36"/>
      <c r="UZD14" s="37"/>
      <c r="UZE14" s="37"/>
      <c r="UZF14" s="37"/>
      <c r="UZG14" s="38"/>
      <c r="UZH14" s="32"/>
      <c r="UZI14" s="33"/>
      <c r="UZJ14" s="34"/>
      <c r="UZK14" s="35"/>
      <c r="UZL14" s="36"/>
      <c r="UZM14" s="37"/>
      <c r="UZN14" s="37"/>
      <c r="UZO14" s="37"/>
      <c r="UZP14" s="38"/>
      <c r="UZQ14" s="32"/>
      <c r="UZR14" s="33"/>
      <c r="UZS14" s="34"/>
      <c r="UZT14" s="35"/>
      <c r="UZU14" s="36"/>
      <c r="UZV14" s="37"/>
      <c r="UZW14" s="37"/>
      <c r="UZX14" s="37"/>
      <c r="UZY14" s="38"/>
      <c r="UZZ14" s="32"/>
      <c r="VAA14" s="33"/>
      <c r="VAB14" s="34"/>
      <c r="VAC14" s="35"/>
      <c r="VAD14" s="36"/>
      <c r="VAE14" s="37"/>
      <c r="VAF14" s="37"/>
      <c r="VAG14" s="37"/>
      <c r="VAH14" s="38"/>
      <c r="VAI14" s="32"/>
      <c r="VAJ14" s="33"/>
      <c r="VAK14" s="34"/>
      <c r="VAL14" s="35"/>
      <c r="VAM14" s="36"/>
      <c r="VAN14" s="37"/>
      <c r="VAO14" s="37"/>
      <c r="VAP14" s="37"/>
      <c r="VAQ14" s="38"/>
      <c r="VAR14" s="32"/>
      <c r="VAS14" s="33"/>
      <c r="VAT14" s="34"/>
      <c r="VAU14" s="35"/>
      <c r="VAV14" s="36"/>
      <c r="VAW14" s="37"/>
      <c r="VAX14" s="37"/>
      <c r="VAY14" s="37"/>
      <c r="VAZ14" s="38"/>
      <c r="VBA14" s="32"/>
      <c r="VBB14" s="33"/>
      <c r="VBC14" s="34"/>
      <c r="VBD14" s="35"/>
      <c r="VBE14" s="36"/>
      <c r="VBF14" s="37"/>
      <c r="VBG14" s="37"/>
      <c r="VBH14" s="37"/>
      <c r="VBI14" s="38"/>
      <c r="VBJ14" s="32"/>
      <c r="VBK14" s="33"/>
      <c r="VBL14" s="34"/>
      <c r="VBM14" s="35"/>
      <c r="VBN14" s="36"/>
      <c r="VBO14" s="37"/>
      <c r="VBP14" s="37"/>
      <c r="VBQ14" s="37"/>
      <c r="VBR14" s="38"/>
      <c r="VBS14" s="32"/>
      <c r="VBT14" s="33"/>
      <c r="VBU14" s="34"/>
      <c r="VBV14" s="35"/>
      <c r="VBW14" s="36"/>
      <c r="VBX14" s="37"/>
      <c r="VBY14" s="37"/>
      <c r="VBZ14" s="37"/>
      <c r="VCA14" s="38"/>
      <c r="VCB14" s="32"/>
      <c r="VCC14" s="33"/>
      <c r="VCD14" s="34"/>
      <c r="VCE14" s="35"/>
      <c r="VCF14" s="36"/>
      <c r="VCG14" s="37"/>
      <c r="VCH14" s="37"/>
      <c r="VCI14" s="37"/>
      <c r="VCJ14" s="38"/>
      <c r="VCK14" s="32"/>
      <c r="VCL14" s="33"/>
      <c r="VCM14" s="34"/>
      <c r="VCN14" s="35"/>
      <c r="VCO14" s="36"/>
      <c r="VCP14" s="37"/>
      <c r="VCQ14" s="37"/>
      <c r="VCR14" s="37"/>
      <c r="VCS14" s="38"/>
      <c r="VCT14" s="32"/>
      <c r="VCU14" s="33"/>
      <c r="VCV14" s="34"/>
      <c r="VCW14" s="35"/>
      <c r="VCX14" s="36"/>
      <c r="VCY14" s="37"/>
      <c r="VCZ14" s="37"/>
      <c r="VDA14" s="37"/>
      <c r="VDB14" s="38"/>
      <c r="VDC14" s="32"/>
      <c r="VDD14" s="33"/>
      <c r="VDE14" s="34"/>
      <c r="VDF14" s="35"/>
      <c r="VDG14" s="36"/>
      <c r="VDH14" s="37"/>
      <c r="VDI14" s="37"/>
      <c r="VDJ14" s="37"/>
      <c r="VDK14" s="38"/>
      <c r="VDL14" s="32"/>
      <c r="VDM14" s="33"/>
      <c r="VDN14" s="34"/>
      <c r="VDO14" s="35"/>
      <c r="VDP14" s="36"/>
      <c r="VDQ14" s="37"/>
      <c r="VDR14" s="37"/>
      <c r="VDS14" s="37"/>
      <c r="VDT14" s="38"/>
      <c r="VDU14" s="32"/>
      <c r="VDV14" s="33"/>
      <c r="VDW14" s="34"/>
      <c r="VDX14" s="35"/>
      <c r="VDY14" s="36"/>
      <c r="VDZ14" s="37"/>
      <c r="VEA14" s="37"/>
      <c r="VEB14" s="37"/>
      <c r="VEC14" s="38"/>
      <c r="VED14" s="32"/>
      <c r="VEE14" s="33"/>
      <c r="VEF14" s="34"/>
      <c r="VEG14" s="35"/>
      <c r="VEH14" s="36"/>
      <c r="VEI14" s="37"/>
      <c r="VEJ14" s="37"/>
      <c r="VEK14" s="37"/>
      <c r="VEL14" s="38"/>
      <c r="VEM14" s="32"/>
      <c r="VEN14" s="33"/>
      <c r="VEO14" s="34"/>
      <c r="VEP14" s="35"/>
      <c r="VEQ14" s="36"/>
      <c r="VER14" s="37"/>
      <c r="VES14" s="37"/>
      <c r="VET14" s="37"/>
      <c r="VEU14" s="38"/>
      <c r="VEV14" s="32"/>
      <c r="VEW14" s="33"/>
      <c r="VEX14" s="34"/>
      <c r="VEY14" s="35"/>
      <c r="VEZ14" s="36"/>
      <c r="VFA14" s="37"/>
      <c r="VFB14" s="37"/>
      <c r="VFC14" s="37"/>
      <c r="VFD14" s="38"/>
      <c r="VFE14" s="32"/>
      <c r="VFF14" s="33"/>
      <c r="VFG14" s="34"/>
      <c r="VFH14" s="35"/>
      <c r="VFI14" s="36"/>
      <c r="VFJ14" s="37"/>
      <c r="VFK14" s="37"/>
      <c r="VFL14" s="37"/>
      <c r="VFM14" s="38"/>
      <c r="VFN14" s="32"/>
      <c r="VFO14" s="33"/>
      <c r="VFP14" s="34"/>
      <c r="VFQ14" s="35"/>
      <c r="VFR14" s="36"/>
      <c r="VFS14" s="37"/>
      <c r="VFT14" s="37"/>
      <c r="VFU14" s="37"/>
      <c r="VFV14" s="38"/>
      <c r="VFW14" s="32"/>
      <c r="VFX14" s="33"/>
      <c r="VFY14" s="34"/>
      <c r="VFZ14" s="35"/>
      <c r="VGA14" s="36"/>
      <c r="VGB14" s="37"/>
      <c r="VGC14" s="37"/>
      <c r="VGD14" s="37"/>
      <c r="VGE14" s="38"/>
      <c r="VGF14" s="32"/>
      <c r="VGG14" s="33"/>
      <c r="VGH14" s="34"/>
      <c r="VGI14" s="35"/>
      <c r="VGJ14" s="36"/>
      <c r="VGK14" s="37"/>
      <c r="VGL14" s="37"/>
      <c r="VGM14" s="37"/>
      <c r="VGN14" s="38"/>
      <c r="VGO14" s="32"/>
      <c r="VGP14" s="33"/>
      <c r="VGQ14" s="34"/>
      <c r="VGR14" s="35"/>
      <c r="VGS14" s="36"/>
      <c r="VGT14" s="37"/>
      <c r="VGU14" s="37"/>
      <c r="VGV14" s="37"/>
      <c r="VGW14" s="38"/>
      <c r="VGX14" s="32"/>
      <c r="VGY14" s="33"/>
      <c r="VGZ14" s="34"/>
      <c r="VHA14" s="35"/>
      <c r="VHB14" s="36"/>
      <c r="VHC14" s="37"/>
      <c r="VHD14" s="37"/>
      <c r="VHE14" s="37"/>
      <c r="VHF14" s="38"/>
      <c r="VHG14" s="32"/>
      <c r="VHH14" s="33"/>
      <c r="VHI14" s="34"/>
      <c r="VHJ14" s="35"/>
      <c r="VHK14" s="36"/>
      <c r="VHL14" s="37"/>
      <c r="VHM14" s="37"/>
      <c r="VHN14" s="37"/>
      <c r="VHO14" s="38"/>
      <c r="VHP14" s="32"/>
      <c r="VHQ14" s="33"/>
      <c r="VHR14" s="34"/>
      <c r="VHS14" s="35"/>
      <c r="VHT14" s="36"/>
      <c r="VHU14" s="37"/>
      <c r="VHV14" s="37"/>
      <c r="VHW14" s="37"/>
      <c r="VHX14" s="38"/>
      <c r="VHY14" s="32"/>
      <c r="VHZ14" s="33"/>
      <c r="VIA14" s="34"/>
      <c r="VIB14" s="35"/>
      <c r="VIC14" s="36"/>
      <c r="VID14" s="37"/>
      <c r="VIE14" s="37"/>
      <c r="VIF14" s="37"/>
      <c r="VIG14" s="38"/>
      <c r="VIH14" s="32"/>
      <c r="VII14" s="33"/>
      <c r="VIJ14" s="34"/>
      <c r="VIK14" s="35"/>
      <c r="VIL14" s="36"/>
      <c r="VIM14" s="37"/>
      <c r="VIN14" s="37"/>
      <c r="VIO14" s="37"/>
      <c r="VIP14" s="38"/>
      <c r="VIQ14" s="32"/>
      <c r="VIR14" s="33"/>
      <c r="VIS14" s="34"/>
      <c r="VIT14" s="35"/>
      <c r="VIU14" s="36"/>
      <c r="VIV14" s="37"/>
      <c r="VIW14" s="37"/>
      <c r="VIX14" s="37"/>
      <c r="VIY14" s="38"/>
      <c r="VIZ14" s="32"/>
      <c r="VJA14" s="33"/>
      <c r="VJB14" s="34"/>
      <c r="VJC14" s="35"/>
      <c r="VJD14" s="36"/>
      <c r="VJE14" s="37"/>
      <c r="VJF14" s="37"/>
      <c r="VJG14" s="37"/>
      <c r="VJH14" s="38"/>
      <c r="VJI14" s="32"/>
      <c r="VJJ14" s="33"/>
      <c r="VJK14" s="34"/>
      <c r="VJL14" s="35"/>
      <c r="VJM14" s="36"/>
      <c r="VJN14" s="37"/>
      <c r="VJO14" s="37"/>
      <c r="VJP14" s="37"/>
      <c r="VJQ14" s="38"/>
      <c r="VJR14" s="32"/>
      <c r="VJS14" s="33"/>
      <c r="VJT14" s="34"/>
      <c r="VJU14" s="35"/>
      <c r="VJV14" s="36"/>
      <c r="VJW14" s="37"/>
      <c r="VJX14" s="37"/>
      <c r="VJY14" s="37"/>
      <c r="VJZ14" s="38"/>
      <c r="VKA14" s="32"/>
      <c r="VKB14" s="33"/>
      <c r="VKC14" s="34"/>
      <c r="VKD14" s="35"/>
      <c r="VKE14" s="36"/>
      <c r="VKF14" s="37"/>
      <c r="VKG14" s="37"/>
      <c r="VKH14" s="37"/>
      <c r="VKI14" s="38"/>
      <c r="VKJ14" s="32"/>
      <c r="VKK14" s="33"/>
      <c r="VKL14" s="34"/>
      <c r="VKM14" s="35"/>
      <c r="VKN14" s="36"/>
      <c r="VKO14" s="37"/>
      <c r="VKP14" s="37"/>
      <c r="VKQ14" s="37"/>
      <c r="VKR14" s="38"/>
      <c r="VKS14" s="32"/>
      <c r="VKT14" s="33"/>
      <c r="VKU14" s="34"/>
      <c r="VKV14" s="35"/>
      <c r="VKW14" s="36"/>
      <c r="VKX14" s="37"/>
      <c r="VKY14" s="37"/>
      <c r="VKZ14" s="37"/>
      <c r="VLA14" s="38"/>
      <c r="VLB14" s="32"/>
      <c r="VLC14" s="33"/>
      <c r="VLD14" s="34"/>
      <c r="VLE14" s="35"/>
      <c r="VLF14" s="36"/>
      <c r="VLG14" s="37"/>
      <c r="VLH14" s="37"/>
      <c r="VLI14" s="37"/>
      <c r="VLJ14" s="38"/>
      <c r="VLK14" s="32"/>
      <c r="VLL14" s="33"/>
      <c r="VLM14" s="34"/>
      <c r="VLN14" s="35"/>
      <c r="VLO14" s="36"/>
      <c r="VLP14" s="37"/>
      <c r="VLQ14" s="37"/>
      <c r="VLR14" s="37"/>
      <c r="VLS14" s="38"/>
      <c r="VLT14" s="32"/>
      <c r="VLU14" s="33"/>
      <c r="VLV14" s="34"/>
      <c r="VLW14" s="35"/>
      <c r="VLX14" s="36"/>
      <c r="VLY14" s="37"/>
      <c r="VLZ14" s="37"/>
      <c r="VMA14" s="37"/>
      <c r="VMB14" s="38"/>
      <c r="VMC14" s="32"/>
      <c r="VMD14" s="33"/>
      <c r="VME14" s="34"/>
      <c r="VMF14" s="35"/>
      <c r="VMG14" s="36"/>
      <c r="VMH14" s="37"/>
      <c r="VMI14" s="37"/>
      <c r="VMJ14" s="37"/>
      <c r="VMK14" s="38"/>
      <c r="VML14" s="32"/>
      <c r="VMM14" s="33"/>
      <c r="VMN14" s="34"/>
      <c r="VMO14" s="35"/>
      <c r="VMP14" s="36"/>
      <c r="VMQ14" s="37"/>
      <c r="VMR14" s="37"/>
      <c r="VMS14" s="37"/>
      <c r="VMT14" s="38"/>
      <c r="VMU14" s="32"/>
      <c r="VMV14" s="33"/>
      <c r="VMW14" s="34"/>
      <c r="VMX14" s="35"/>
      <c r="VMY14" s="36"/>
      <c r="VMZ14" s="37"/>
      <c r="VNA14" s="37"/>
      <c r="VNB14" s="37"/>
      <c r="VNC14" s="38"/>
      <c r="VND14" s="32"/>
      <c r="VNE14" s="33"/>
      <c r="VNF14" s="34"/>
      <c r="VNG14" s="35"/>
      <c r="VNH14" s="36"/>
      <c r="VNI14" s="37"/>
      <c r="VNJ14" s="37"/>
      <c r="VNK14" s="37"/>
      <c r="VNL14" s="38"/>
      <c r="VNM14" s="32"/>
      <c r="VNN14" s="33"/>
      <c r="VNO14" s="34"/>
      <c r="VNP14" s="35"/>
      <c r="VNQ14" s="36"/>
      <c r="VNR14" s="37"/>
      <c r="VNS14" s="37"/>
      <c r="VNT14" s="37"/>
      <c r="VNU14" s="38"/>
      <c r="VNV14" s="32"/>
      <c r="VNW14" s="33"/>
      <c r="VNX14" s="34"/>
      <c r="VNY14" s="35"/>
      <c r="VNZ14" s="36"/>
      <c r="VOA14" s="37"/>
      <c r="VOB14" s="37"/>
      <c r="VOC14" s="37"/>
      <c r="VOD14" s="38"/>
      <c r="VOE14" s="32"/>
      <c r="VOF14" s="33"/>
      <c r="VOG14" s="34"/>
      <c r="VOH14" s="35"/>
      <c r="VOI14" s="36"/>
      <c r="VOJ14" s="37"/>
      <c r="VOK14" s="37"/>
      <c r="VOL14" s="37"/>
      <c r="VOM14" s="38"/>
      <c r="VON14" s="32"/>
      <c r="VOO14" s="33"/>
      <c r="VOP14" s="34"/>
      <c r="VOQ14" s="35"/>
      <c r="VOR14" s="36"/>
      <c r="VOS14" s="37"/>
      <c r="VOT14" s="37"/>
      <c r="VOU14" s="37"/>
      <c r="VOV14" s="38"/>
      <c r="VOW14" s="32"/>
      <c r="VOX14" s="33"/>
      <c r="VOY14" s="34"/>
      <c r="VOZ14" s="35"/>
      <c r="VPA14" s="36"/>
      <c r="VPB14" s="37"/>
      <c r="VPC14" s="37"/>
      <c r="VPD14" s="37"/>
      <c r="VPE14" s="38"/>
      <c r="VPF14" s="32"/>
      <c r="VPG14" s="33"/>
      <c r="VPH14" s="34"/>
      <c r="VPI14" s="35"/>
      <c r="VPJ14" s="36"/>
      <c r="VPK14" s="37"/>
      <c r="VPL14" s="37"/>
      <c r="VPM14" s="37"/>
      <c r="VPN14" s="38"/>
      <c r="VPO14" s="32"/>
      <c r="VPP14" s="33"/>
      <c r="VPQ14" s="34"/>
      <c r="VPR14" s="35"/>
      <c r="VPS14" s="36"/>
      <c r="VPT14" s="37"/>
      <c r="VPU14" s="37"/>
      <c r="VPV14" s="37"/>
      <c r="VPW14" s="38"/>
      <c r="VPX14" s="32"/>
      <c r="VPY14" s="33"/>
      <c r="VPZ14" s="34"/>
      <c r="VQA14" s="35"/>
      <c r="VQB14" s="36"/>
      <c r="VQC14" s="37"/>
      <c r="VQD14" s="37"/>
      <c r="VQE14" s="37"/>
      <c r="VQF14" s="38"/>
      <c r="VQG14" s="32"/>
      <c r="VQH14" s="33"/>
      <c r="VQI14" s="34"/>
      <c r="VQJ14" s="35"/>
      <c r="VQK14" s="36"/>
      <c r="VQL14" s="37"/>
      <c r="VQM14" s="37"/>
      <c r="VQN14" s="37"/>
      <c r="VQO14" s="38"/>
      <c r="VQP14" s="32"/>
      <c r="VQQ14" s="33"/>
      <c r="VQR14" s="34"/>
      <c r="VQS14" s="35"/>
      <c r="VQT14" s="36"/>
      <c r="VQU14" s="37"/>
      <c r="VQV14" s="37"/>
      <c r="VQW14" s="37"/>
      <c r="VQX14" s="38"/>
      <c r="VQY14" s="32"/>
      <c r="VQZ14" s="33"/>
      <c r="VRA14" s="34"/>
      <c r="VRB14" s="35"/>
      <c r="VRC14" s="36"/>
      <c r="VRD14" s="37"/>
      <c r="VRE14" s="37"/>
      <c r="VRF14" s="37"/>
      <c r="VRG14" s="38"/>
      <c r="VRH14" s="32"/>
      <c r="VRI14" s="33"/>
      <c r="VRJ14" s="34"/>
      <c r="VRK14" s="35"/>
      <c r="VRL14" s="36"/>
      <c r="VRM14" s="37"/>
      <c r="VRN14" s="37"/>
      <c r="VRO14" s="37"/>
      <c r="VRP14" s="38"/>
      <c r="VRQ14" s="32"/>
      <c r="VRR14" s="33"/>
      <c r="VRS14" s="34"/>
      <c r="VRT14" s="35"/>
      <c r="VRU14" s="36"/>
      <c r="VRV14" s="37"/>
      <c r="VRW14" s="37"/>
      <c r="VRX14" s="37"/>
      <c r="VRY14" s="38"/>
      <c r="VRZ14" s="32"/>
      <c r="VSA14" s="33"/>
      <c r="VSB14" s="34"/>
      <c r="VSC14" s="35"/>
      <c r="VSD14" s="36"/>
      <c r="VSE14" s="37"/>
      <c r="VSF14" s="37"/>
      <c r="VSG14" s="37"/>
      <c r="VSH14" s="38"/>
      <c r="VSI14" s="32"/>
      <c r="VSJ14" s="33"/>
      <c r="VSK14" s="34"/>
      <c r="VSL14" s="35"/>
      <c r="VSM14" s="36"/>
      <c r="VSN14" s="37"/>
      <c r="VSO14" s="37"/>
      <c r="VSP14" s="37"/>
      <c r="VSQ14" s="38"/>
      <c r="VSR14" s="32"/>
      <c r="VSS14" s="33"/>
      <c r="VST14" s="34"/>
      <c r="VSU14" s="35"/>
      <c r="VSV14" s="36"/>
      <c r="VSW14" s="37"/>
      <c r="VSX14" s="37"/>
      <c r="VSY14" s="37"/>
      <c r="VSZ14" s="38"/>
      <c r="VTA14" s="32"/>
      <c r="VTB14" s="33"/>
      <c r="VTC14" s="34"/>
      <c r="VTD14" s="35"/>
      <c r="VTE14" s="36"/>
      <c r="VTF14" s="37"/>
      <c r="VTG14" s="37"/>
      <c r="VTH14" s="37"/>
      <c r="VTI14" s="38"/>
      <c r="VTJ14" s="32"/>
      <c r="VTK14" s="33"/>
      <c r="VTL14" s="34"/>
      <c r="VTM14" s="35"/>
      <c r="VTN14" s="36"/>
      <c r="VTO14" s="37"/>
      <c r="VTP14" s="37"/>
      <c r="VTQ14" s="37"/>
      <c r="VTR14" s="38"/>
      <c r="VTS14" s="32"/>
      <c r="VTT14" s="33"/>
      <c r="VTU14" s="34"/>
      <c r="VTV14" s="35"/>
      <c r="VTW14" s="36"/>
      <c r="VTX14" s="37"/>
      <c r="VTY14" s="37"/>
      <c r="VTZ14" s="37"/>
      <c r="VUA14" s="38"/>
      <c r="VUB14" s="32"/>
      <c r="VUC14" s="33"/>
      <c r="VUD14" s="34"/>
      <c r="VUE14" s="35"/>
      <c r="VUF14" s="36"/>
      <c r="VUG14" s="37"/>
      <c r="VUH14" s="37"/>
      <c r="VUI14" s="37"/>
      <c r="VUJ14" s="38"/>
      <c r="VUK14" s="32"/>
      <c r="VUL14" s="33"/>
      <c r="VUM14" s="34"/>
      <c r="VUN14" s="35"/>
      <c r="VUO14" s="36"/>
      <c r="VUP14" s="37"/>
      <c r="VUQ14" s="37"/>
      <c r="VUR14" s="37"/>
      <c r="VUS14" s="38"/>
      <c r="VUT14" s="32"/>
      <c r="VUU14" s="33"/>
      <c r="VUV14" s="34"/>
      <c r="VUW14" s="35"/>
      <c r="VUX14" s="36"/>
      <c r="VUY14" s="37"/>
      <c r="VUZ14" s="37"/>
      <c r="VVA14" s="37"/>
      <c r="VVB14" s="38"/>
      <c r="VVC14" s="32"/>
      <c r="VVD14" s="33"/>
      <c r="VVE14" s="34"/>
      <c r="VVF14" s="35"/>
      <c r="VVG14" s="36"/>
      <c r="VVH14" s="37"/>
      <c r="VVI14" s="37"/>
      <c r="VVJ14" s="37"/>
      <c r="VVK14" s="38"/>
      <c r="VVL14" s="32"/>
      <c r="VVM14" s="33"/>
      <c r="VVN14" s="34"/>
      <c r="VVO14" s="35"/>
      <c r="VVP14" s="36"/>
      <c r="VVQ14" s="37"/>
      <c r="VVR14" s="37"/>
      <c r="VVS14" s="37"/>
      <c r="VVT14" s="38"/>
      <c r="VVU14" s="32"/>
      <c r="VVV14" s="33"/>
      <c r="VVW14" s="34"/>
      <c r="VVX14" s="35"/>
      <c r="VVY14" s="36"/>
      <c r="VVZ14" s="37"/>
      <c r="VWA14" s="37"/>
      <c r="VWB14" s="37"/>
      <c r="VWC14" s="38"/>
      <c r="VWD14" s="32"/>
      <c r="VWE14" s="33"/>
      <c r="VWF14" s="34"/>
      <c r="VWG14" s="35"/>
      <c r="VWH14" s="36"/>
      <c r="VWI14" s="37"/>
      <c r="VWJ14" s="37"/>
      <c r="VWK14" s="37"/>
      <c r="VWL14" s="38"/>
      <c r="VWM14" s="32"/>
      <c r="VWN14" s="33"/>
      <c r="VWO14" s="34"/>
      <c r="VWP14" s="35"/>
      <c r="VWQ14" s="36"/>
      <c r="VWR14" s="37"/>
      <c r="VWS14" s="37"/>
      <c r="VWT14" s="37"/>
      <c r="VWU14" s="38"/>
      <c r="VWV14" s="32"/>
      <c r="VWW14" s="33"/>
      <c r="VWX14" s="34"/>
      <c r="VWY14" s="35"/>
      <c r="VWZ14" s="36"/>
      <c r="VXA14" s="37"/>
      <c r="VXB14" s="37"/>
      <c r="VXC14" s="37"/>
      <c r="VXD14" s="38"/>
      <c r="VXE14" s="32"/>
      <c r="VXF14" s="33"/>
      <c r="VXG14" s="34"/>
      <c r="VXH14" s="35"/>
      <c r="VXI14" s="36"/>
      <c r="VXJ14" s="37"/>
      <c r="VXK14" s="37"/>
      <c r="VXL14" s="37"/>
      <c r="VXM14" s="38"/>
      <c r="VXN14" s="32"/>
      <c r="VXO14" s="33"/>
      <c r="VXP14" s="34"/>
      <c r="VXQ14" s="35"/>
      <c r="VXR14" s="36"/>
      <c r="VXS14" s="37"/>
      <c r="VXT14" s="37"/>
      <c r="VXU14" s="37"/>
      <c r="VXV14" s="38"/>
      <c r="VXW14" s="32"/>
      <c r="VXX14" s="33"/>
      <c r="VXY14" s="34"/>
      <c r="VXZ14" s="35"/>
      <c r="VYA14" s="36"/>
      <c r="VYB14" s="37"/>
      <c r="VYC14" s="37"/>
      <c r="VYD14" s="37"/>
      <c r="VYE14" s="38"/>
      <c r="VYF14" s="32"/>
      <c r="VYG14" s="33"/>
      <c r="VYH14" s="34"/>
      <c r="VYI14" s="35"/>
      <c r="VYJ14" s="36"/>
      <c r="VYK14" s="37"/>
      <c r="VYL14" s="37"/>
      <c r="VYM14" s="37"/>
      <c r="VYN14" s="38"/>
      <c r="VYO14" s="32"/>
      <c r="VYP14" s="33"/>
      <c r="VYQ14" s="34"/>
      <c r="VYR14" s="35"/>
      <c r="VYS14" s="36"/>
      <c r="VYT14" s="37"/>
      <c r="VYU14" s="37"/>
      <c r="VYV14" s="37"/>
      <c r="VYW14" s="38"/>
      <c r="VYX14" s="32"/>
      <c r="VYY14" s="33"/>
      <c r="VYZ14" s="34"/>
      <c r="VZA14" s="35"/>
      <c r="VZB14" s="36"/>
      <c r="VZC14" s="37"/>
      <c r="VZD14" s="37"/>
      <c r="VZE14" s="37"/>
      <c r="VZF14" s="38"/>
      <c r="VZG14" s="32"/>
      <c r="VZH14" s="33"/>
      <c r="VZI14" s="34"/>
      <c r="VZJ14" s="35"/>
      <c r="VZK14" s="36"/>
      <c r="VZL14" s="37"/>
      <c r="VZM14" s="37"/>
      <c r="VZN14" s="37"/>
      <c r="VZO14" s="38"/>
      <c r="VZP14" s="32"/>
      <c r="VZQ14" s="33"/>
      <c r="VZR14" s="34"/>
      <c r="VZS14" s="35"/>
      <c r="VZT14" s="36"/>
      <c r="VZU14" s="37"/>
      <c r="VZV14" s="37"/>
      <c r="VZW14" s="37"/>
      <c r="VZX14" s="38"/>
      <c r="VZY14" s="32"/>
      <c r="VZZ14" s="33"/>
      <c r="WAA14" s="34"/>
      <c r="WAB14" s="35"/>
      <c r="WAC14" s="36"/>
      <c r="WAD14" s="37"/>
      <c r="WAE14" s="37"/>
      <c r="WAF14" s="37"/>
      <c r="WAG14" s="38"/>
      <c r="WAH14" s="32"/>
      <c r="WAI14" s="33"/>
      <c r="WAJ14" s="34"/>
      <c r="WAK14" s="35"/>
      <c r="WAL14" s="36"/>
      <c r="WAM14" s="37"/>
      <c r="WAN14" s="37"/>
      <c r="WAO14" s="37"/>
      <c r="WAP14" s="38"/>
      <c r="WAQ14" s="32"/>
      <c r="WAR14" s="33"/>
      <c r="WAS14" s="34"/>
      <c r="WAT14" s="35"/>
      <c r="WAU14" s="36"/>
      <c r="WAV14" s="37"/>
      <c r="WAW14" s="37"/>
      <c r="WAX14" s="37"/>
      <c r="WAY14" s="38"/>
      <c r="WAZ14" s="32"/>
      <c r="WBA14" s="33"/>
      <c r="WBB14" s="34"/>
      <c r="WBC14" s="35"/>
      <c r="WBD14" s="36"/>
      <c r="WBE14" s="37"/>
      <c r="WBF14" s="37"/>
      <c r="WBG14" s="37"/>
      <c r="WBH14" s="38"/>
    </row>
    <row r="15" spans="2:15608" ht="79.5" customHeight="1" x14ac:dyDescent="0.2">
      <c r="B15" s="39" t="s">
        <v>16</v>
      </c>
      <c r="C15" s="40" t="s">
        <v>17</v>
      </c>
      <c r="D15" s="41" t="s">
        <v>18</v>
      </c>
      <c r="E15" s="42">
        <f>SUM(G15:J15,0)</f>
        <v>1402</v>
      </c>
      <c r="F15" s="42"/>
      <c r="G15" s="43">
        <f>+SUM(G17:G19)</f>
        <v>95</v>
      </c>
      <c r="H15" s="42">
        <f>+SUM(H17:H18)</f>
        <v>0</v>
      </c>
      <c r="I15" s="42">
        <f>+SUM(I17:I18)</f>
        <v>1307</v>
      </c>
      <c r="J15" s="44">
        <f>+SUM(J17:J18)</f>
        <v>0</v>
      </c>
      <c r="K15" s="28"/>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row>
    <row r="16" spans="2:15608" ht="15.75" x14ac:dyDescent="0.25">
      <c r="B16" s="45" t="s">
        <v>19</v>
      </c>
      <c r="C16" s="46" t="s">
        <v>20</v>
      </c>
      <c r="D16" s="47" t="s">
        <v>10</v>
      </c>
      <c r="E16" s="46" t="s">
        <v>21</v>
      </c>
      <c r="F16" s="46" t="s">
        <v>22</v>
      </c>
      <c r="G16" s="46" t="s">
        <v>12</v>
      </c>
      <c r="H16" s="46" t="s">
        <v>13</v>
      </c>
      <c r="I16" s="46" t="s">
        <v>14</v>
      </c>
      <c r="J16" s="48" t="s">
        <v>15</v>
      </c>
      <c r="K16" s="28"/>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row>
    <row r="17" spans="2:201" x14ac:dyDescent="0.3">
      <c r="B17" s="49" t="s">
        <v>23</v>
      </c>
      <c r="C17" s="50" t="str">
        <f>+VLOOKUP(B17,'[1]LP-HE'!$B:$E,2,0)</f>
        <v xml:space="preserve">Comisión de Topografía con Equipos </v>
      </c>
      <c r="D17" s="51" t="s">
        <v>18</v>
      </c>
      <c r="E17" s="52">
        <v>356.42</v>
      </c>
      <c r="F17" s="53">
        <v>1</v>
      </c>
      <c r="G17" s="54">
        <v>0</v>
      </c>
      <c r="H17" s="54">
        <v>0</v>
      </c>
      <c r="I17" s="54">
        <f>+ROUND(F17*E17,0)</f>
        <v>356</v>
      </c>
      <c r="J17" s="55">
        <v>0</v>
      </c>
      <c r="K17" s="28"/>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row>
    <row r="18" spans="2:201" ht="17.25" thickBot="1" x14ac:dyDescent="0.35">
      <c r="B18" s="56" t="s">
        <v>24</v>
      </c>
      <c r="C18" s="57" t="str">
        <f>+VLOOKUP(B18,'[1]LP-HE'!$B:$E,2,0)</f>
        <v>Dibujante Plano Record</v>
      </c>
      <c r="D18" s="58" t="str">
        <f>+VLOOKUP(B18,'[1]LP-HE'!$B:$E,3,0)</f>
        <v>Día</v>
      </c>
      <c r="E18" s="59">
        <f>+VLOOKUP(B18,'[1]LP-HE'!$B:$F,5,0)</f>
        <v>66046.5</v>
      </c>
      <c r="F18" s="60">
        <v>1.44E-2</v>
      </c>
      <c r="G18" s="61">
        <v>0</v>
      </c>
      <c r="H18" s="61">
        <v>0</v>
      </c>
      <c r="I18" s="61">
        <f>+ROUND(E18*F18,0)</f>
        <v>951</v>
      </c>
      <c r="J18" s="62">
        <v>0</v>
      </c>
      <c r="K18" s="28"/>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row>
    <row r="19" spans="2:201" x14ac:dyDescent="0.3">
      <c r="B19" s="49" t="s">
        <v>25</v>
      </c>
      <c r="C19" s="50" t="str">
        <f>+VLOOKUP(B19,'[1]LP-HE'!$B:$E,2,0)</f>
        <v>Herramienta Menor General</v>
      </c>
      <c r="D19" s="63" t="s">
        <v>26</v>
      </c>
      <c r="E19" s="64">
        <f>+I18</f>
        <v>951</v>
      </c>
      <c r="F19" s="65">
        <v>0.1</v>
      </c>
      <c r="G19" s="54">
        <f>+ROUND(E19*F19,0)</f>
        <v>95</v>
      </c>
      <c r="H19" s="54"/>
      <c r="I19" s="54"/>
      <c r="J19" s="54"/>
      <c r="K19" s="28"/>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row>
    <row r="20" spans="2:201" x14ac:dyDescent="0.3">
      <c r="B20" s="16"/>
      <c r="C20" s="24"/>
      <c r="D20" s="25"/>
      <c r="E20" s="26"/>
      <c r="G20" s="27"/>
      <c r="H20" s="27"/>
      <c r="I20" s="27"/>
      <c r="J20" s="27"/>
      <c r="K20" s="28"/>
    </row>
    <row r="21" spans="2:201" ht="17.25" thickBot="1" x14ac:dyDescent="0.35">
      <c r="B21" s="16"/>
      <c r="C21" s="24"/>
      <c r="D21" s="25"/>
      <c r="E21" s="26"/>
      <c r="G21" s="27"/>
      <c r="H21" s="27"/>
      <c r="I21" s="27"/>
      <c r="J21" s="27"/>
      <c r="K21" s="28"/>
    </row>
    <row r="22" spans="2:201" ht="15.75" x14ac:dyDescent="0.25">
      <c r="B22" s="29" t="s">
        <v>8</v>
      </c>
      <c r="C22" s="30" t="s">
        <v>9</v>
      </c>
      <c r="D22" s="30" t="s">
        <v>10</v>
      </c>
      <c r="E22" s="30" t="s">
        <v>11</v>
      </c>
      <c r="F22" s="30"/>
      <c r="G22" s="30" t="s">
        <v>12</v>
      </c>
      <c r="H22" s="30" t="s">
        <v>13</v>
      </c>
      <c r="I22" s="30" t="s">
        <v>14</v>
      </c>
      <c r="J22" s="31" t="s">
        <v>15</v>
      </c>
      <c r="K22" s="28"/>
    </row>
    <row r="23" spans="2:201" ht="31.5" x14ac:dyDescent="0.2">
      <c r="B23" s="39" t="s">
        <v>27</v>
      </c>
      <c r="C23" s="40" t="s">
        <v>28</v>
      </c>
      <c r="D23" s="41" t="s">
        <v>29</v>
      </c>
      <c r="E23" s="42">
        <f>SUM(G23:J23,0)</f>
        <v>2373</v>
      </c>
      <c r="F23" s="42"/>
      <c r="G23" s="42">
        <f>+SUM(G25:G26)</f>
        <v>216</v>
      </c>
      <c r="H23" s="42">
        <f>+SUM(H25:H26)</f>
        <v>0</v>
      </c>
      <c r="I23" s="42">
        <f>+SUM(I25:I26)</f>
        <v>2157</v>
      </c>
      <c r="J23" s="44">
        <f>+SUM(J25:J26)</f>
        <v>0</v>
      </c>
      <c r="K23" s="28"/>
    </row>
    <row r="24" spans="2:201" ht="15.75" x14ac:dyDescent="0.25">
      <c r="B24" s="45" t="s">
        <v>19</v>
      </c>
      <c r="C24" s="46" t="s">
        <v>20</v>
      </c>
      <c r="D24" s="47" t="s">
        <v>10</v>
      </c>
      <c r="E24" s="46" t="s">
        <v>21</v>
      </c>
      <c r="F24" s="46" t="s">
        <v>22</v>
      </c>
      <c r="G24" s="46" t="s">
        <v>12</v>
      </c>
      <c r="H24" s="46" t="s">
        <v>13</v>
      </c>
      <c r="I24" s="46" t="s">
        <v>14</v>
      </c>
      <c r="J24" s="48" t="s">
        <v>15</v>
      </c>
      <c r="K24" s="28"/>
    </row>
    <row r="25" spans="2:201" x14ac:dyDescent="0.3">
      <c r="B25" s="49" t="s">
        <v>25</v>
      </c>
      <c r="C25" s="50" t="str">
        <f>+VLOOKUP(B25,'[1]LP-HE'!$B:$E,2,0)</f>
        <v>Herramienta Menor General</v>
      </c>
      <c r="D25" s="51" t="s">
        <v>26</v>
      </c>
      <c r="E25" s="52">
        <f>+I26</f>
        <v>2157</v>
      </c>
      <c r="F25" s="65">
        <v>0.1</v>
      </c>
      <c r="G25" s="54">
        <f>+ROUND(E25*F25,0)</f>
        <v>216</v>
      </c>
      <c r="H25" s="54">
        <v>0</v>
      </c>
      <c r="I25" s="54">
        <v>0</v>
      </c>
      <c r="J25" s="55">
        <v>0</v>
      </c>
      <c r="K25" s="28"/>
    </row>
    <row r="26" spans="2:201" ht="36" customHeight="1" thickBot="1" x14ac:dyDescent="0.35">
      <c r="B26" s="56" t="s">
        <v>30</v>
      </c>
      <c r="C26" s="57" t="str">
        <f>+VLOOKUP(B26,'[1]LP-HE'!$B:$E,2,0)</f>
        <v>Cuadrilla tipo VI (4ay) - Excavación y transporte interno</v>
      </c>
      <c r="D26" s="66" t="str">
        <f>+VLOOKUP(B26,'[1]LP-HE'!$B:$E,3,0)</f>
        <v>Hr</v>
      </c>
      <c r="E26" s="67">
        <f>+VLOOKUP(B26,'[1]LP-HE'!$B:$F,5,0)</f>
        <v>26961</v>
      </c>
      <c r="F26" s="68">
        <v>0.08</v>
      </c>
      <c r="G26" s="69">
        <v>0</v>
      </c>
      <c r="H26" s="69">
        <v>0</v>
      </c>
      <c r="I26" s="69">
        <f>+ROUND($E26*$F26,0)</f>
        <v>2157</v>
      </c>
      <c r="J26" s="70">
        <v>0</v>
      </c>
      <c r="K26" s="28"/>
    </row>
    <row r="27" spans="2:201" x14ac:dyDescent="0.3">
      <c r="B27" s="16"/>
      <c r="C27" s="24"/>
      <c r="D27" s="25"/>
      <c r="E27" s="26"/>
      <c r="G27" s="27"/>
      <c r="H27" s="27"/>
      <c r="I27" s="27"/>
      <c r="J27" s="27"/>
      <c r="K27" s="28"/>
    </row>
    <row r="28" spans="2:201" x14ac:dyDescent="0.3">
      <c r="B28" s="16"/>
      <c r="C28" s="24"/>
      <c r="D28" s="25"/>
      <c r="E28" s="26"/>
      <c r="G28" s="27"/>
      <c r="H28" s="27"/>
      <c r="I28" s="27"/>
      <c r="J28" s="27"/>
      <c r="K28" s="28"/>
    </row>
    <row r="29" spans="2:201" ht="15.75" x14ac:dyDescent="0.25">
      <c r="B29" s="71" t="s">
        <v>8</v>
      </c>
      <c r="C29" s="71" t="s">
        <v>9</v>
      </c>
      <c r="D29" s="71" t="s">
        <v>10</v>
      </c>
      <c r="E29" s="71" t="s">
        <v>11</v>
      </c>
      <c r="F29" s="71"/>
      <c r="G29" s="71" t="s">
        <v>12</v>
      </c>
      <c r="H29" s="71" t="s">
        <v>13</v>
      </c>
      <c r="I29" s="71" t="s">
        <v>14</v>
      </c>
      <c r="J29" s="71" t="s">
        <v>15</v>
      </c>
      <c r="K29" s="28"/>
    </row>
    <row r="30" spans="2:201" ht="31.5" x14ac:dyDescent="0.2">
      <c r="B30" s="41" t="s">
        <v>31</v>
      </c>
      <c r="C30" s="40" t="s">
        <v>32</v>
      </c>
      <c r="D30" s="41" t="s">
        <v>33</v>
      </c>
      <c r="E30" s="42">
        <f>SUM(G30:J30,0)</f>
        <v>249614.29881643062</v>
      </c>
      <c r="F30" s="42"/>
      <c r="G30" s="43">
        <f>+SUM(G32:G38)</f>
        <v>5712</v>
      </c>
      <c r="H30" s="43">
        <f>+SUM(H32:H38)</f>
        <v>240095.89881643062</v>
      </c>
      <c r="I30" s="43">
        <f>+SUM(I32:I38)</f>
        <v>3599.4</v>
      </c>
      <c r="J30" s="72">
        <f>+SUM(J32:J39)</f>
        <v>207</v>
      </c>
      <c r="K30" s="28"/>
    </row>
    <row r="31" spans="2:201" ht="15.75" x14ac:dyDescent="0.25">
      <c r="B31" s="47" t="s">
        <v>19</v>
      </c>
      <c r="C31" s="46" t="s">
        <v>20</v>
      </c>
      <c r="D31" s="47" t="s">
        <v>10</v>
      </c>
      <c r="E31" s="46" t="s">
        <v>21</v>
      </c>
      <c r="F31" s="46" t="s">
        <v>22</v>
      </c>
      <c r="G31" s="46" t="s">
        <v>12</v>
      </c>
      <c r="H31" s="46" t="s">
        <v>13</v>
      </c>
      <c r="I31" s="46" t="s">
        <v>14</v>
      </c>
      <c r="J31" s="46" t="s">
        <v>15</v>
      </c>
      <c r="K31" s="28"/>
    </row>
    <row r="32" spans="2:201" x14ac:dyDescent="0.3">
      <c r="B32" s="53" t="s">
        <v>25</v>
      </c>
      <c r="C32" s="50" t="str">
        <f>+VLOOKUP(B32,'[1]LP-HE'!$B:$E,2,0)</f>
        <v>Herramienta Menor General</v>
      </c>
      <c r="D32" s="51" t="s">
        <v>26</v>
      </c>
      <c r="E32" s="52">
        <f>+I38</f>
        <v>3599.4</v>
      </c>
      <c r="F32" s="65">
        <v>0.1</v>
      </c>
      <c r="G32" s="54">
        <f>+ROUND(E32*F32,0)</f>
        <v>360</v>
      </c>
      <c r="H32" s="54">
        <v>0</v>
      </c>
      <c r="I32" s="54">
        <v>0</v>
      </c>
      <c r="J32" s="54">
        <v>0</v>
      </c>
      <c r="K32" s="28"/>
    </row>
    <row r="33" spans="2:11" x14ac:dyDescent="0.3">
      <c r="B33" s="51" t="s">
        <v>34</v>
      </c>
      <c r="C33" s="50" t="str">
        <f>+VLOOKUP(B33,'[1]LP-HE'!$B:$E,2,0)</f>
        <v>Formaleta para construcción de elementos en concreto</v>
      </c>
      <c r="D33" s="51" t="str">
        <f>+VLOOKUP(B33,'[1]LP-HE'!$B:$E,3,0)</f>
        <v>Un</v>
      </c>
      <c r="E33" s="52">
        <f>+VLOOKUP(B33,'[1]LP-HE'!$B:$F,5,0)</f>
        <v>1188.837</v>
      </c>
      <c r="F33" s="53">
        <v>0.5</v>
      </c>
      <c r="G33" s="54">
        <f>+ROUND(E33*F33,0)</f>
        <v>594</v>
      </c>
      <c r="H33" s="54">
        <v>0</v>
      </c>
      <c r="I33" s="54">
        <v>0</v>
      </c>
      <c r="J33" s="54">
        <v>0</v>
      </c>
      <c r="K33" s="28"/>
    </row>
    <row r="34" spans="2:11" x14ac:dyDescent="0.3">
      <c r="B34" s="51" t="s">
        <v>35</v>
      </c>
      <c r="C34" s="50" t="str">
        <f>+VLOOKUP(B34,'[1]LP-HE'!$B:$E,2,0)</f>
        <v>Concreto Ciclópeo Clase II (21 Mpa)  Producido en Obra</v>
      </c>
      <c r="D34" s="51" t="str">
        <f>+VLOOKUP(B34,'[1]LP-HE'!$B:$E,3,0)</f>
        <v>m3</v>
      </c>
      <c r="E34" s="52">
        <f>+VLOOKUP(B34,'[1]LP-HE'!$B:$F,5,0)</f>
        <v>475764.64182000002</v>
      </c>
      <c r="F34" s="53">
        <v>0.01</v>
      </c>
      <c r="G34" s="54">
        <f>+ROUND(E34*F34,0)</f>
        <v>4758</v>
      </c>
      <c r="H34" s="54">
        <v>0</v>
      </c>
      <c r="I34" s="54">
        <v>0</v>
      </c>
      <c r="J34" s="54">
        <v>0</v>
      </c>
      <c r="K34" s="28"/>
    </row>
    <row r="35" spans="2:11" x14ac:dyDescent="0.3">
      <c r="B35" s="51" t="s">
        <v>36</v>
      </c>
      <c r="C35" s="50" t="str">
        <f>+VLOOKUP(B35,'[1]LP-HE'!$B:$E,2,0)</f>
        <v>Señal Preventiva/Reglamentaria</v>
      </c>
      <c r="D35" s="51" t="str">
        <f>+VLOOKUP(B35,'[1]LP-HE'!$B:$E,3,0)</f>
        <v>Un</v>
      </c>
      <c r="E35" s="52">
        <f>+VLOOKUP(B35,'[1]LP-HE'!$B:$F,5,0)</f>
        <v>158511.6</v>
      </c>
      <c r="F35" s="53">
        <v>1.5</v>
      </c>
      <c r="G35" s="54">
        <v>0</v>
      </c>
      <c r="H35" s="73">
        <f>F35*E35</f>
        <v>237767.40000000002</v>
      </c>
      <c r="I35" s="54">
        <v>0</v>
      </c>
      <c r="J35" s="54">
        <v>0</v>
      </c>
      <c r="K35" s="28"/>
    </row>
    <row r="36" spans="2:11" x14ac:dyDescent="0.3">
      <c r="B36" s="51" t="s">
        <v>37</v>
      </c>
      <c r="C36" s="50" t="str">
        <f>+VLOOKUP(B36,'[1]LP-HE'!$B:$E,2,0)</f>
        <v>Sobreacarreo de Materiales</v>
      </c>
      <c r="D36" s="51" t="str">
        <f>+VLOOKUP(B36,'[1]LP-HE'!$B:$E,3,0)</f>
        <v>m3-Km</v>
      </c>
      <c r="E36" s="52">
        <f>+VLOOKUP(B36,'[1]LP-HE'!$B:$F,5,0)</f>
        <v>1422.54</v>
      </c>
      <c r="F36" s="53">
        <v>0.2</v>
      </c>
      <c r="G36" s="54">
        <v>0</v>
      </c>
      <c r="H36" s="73">
        <f>F36*E36</f>
        <v>284.50799999999998</v>
      </c>
      <c r="I36" s="54">
        <v>0</v>
      </c>
      <c r="J36" s="54">
        <v>0</v>
      </c>
      <c r="K36" s="28"/>
    </row>
    <row r="37" spans="2:11" x14ac:dyDescent="0.3">
      <c r="B37" s="51" t="s">
        <v>38</v>
      </c>
      <c r="C37" s="50" t="str">
        <f>+VLOOKUP(B37,'[1]LP-HE'!$B:$E,2,0)</f>
        <v>Guadua Cepa de 5 Varas</v>
      </c>
      <c r="D37" s="51" t="str">
        <f>+VLOOKUP(B37,'[1]LP-HE'!$B:$E,3,0)</f>
        <v>Un</v>
      </c>
      <c r="E37" s="52">
        <f>+VLOOKUP(B37,'[1]LP-HE'!$B:$F,5,0)</f>
        <v>3371.0133599999999</v>
      </c>
      <c r="F37" s="53">
        <v>0.60634313725490185</v>
      </c>
      <c r="G37" s="54">
        <v>0</v>
      </c>
      <c r="H37" s="73">
        <f>F37*E37</f>
        <v>2043.9908164305878</v>
      </c>
      <c r="I37" s="54">
        <v>0</v>
      </c>
      <c r="J37" s="54">
        <v>0</v>
      </c>
      <c r="K37" s="28"/>
    </row>
    <row r="38" spans="2:11" x14ac:dyDescent="0.3">
      <c r="B38" s="51" t="s">
        <v>39</v>
      </c>
      <c r="C38" s="50" t="str">
        <f>+VLOOKUP(B38,'[1]LP-HE'!$B:$E,2,0)</f>
        <v>Cuadrilla tipo I (1of + 1ay)</v>
      </c>
      <c r="D38" s="51" t="str">
        <f>+VLOOKUP(B38,'[1]LP-HE'!$B:$E,3,0)</f>
        <v>Hr</v>
      </c>
      <c r="E38" s="52">
        <f>+VLOOKUP(B38,'[1]LP-HE'!$B:$F,5,0)</f>
        <v>17997</v>
      </c>
      <c r="F38" s="53">
        <v>0.2</v>
      </c>
      <c r="G38" s="54">
        <v>0</v>
      </c>
      <c r="H38" s="54">
        <v>0</v>
      </c>
      <c r="I38" s="73">
        <f>F38*E38</f>
        <v>3599.4</v>
      </c>
      <c r="J38" s="54">
        <v>0</v>
      </c>
      <c r="K38" s="28"/>
    </row>
    <row r="39" spans="2:11" x14ac:dyDescent="0.3">
      <c r="B39" s="51" t="s">
        <v>40</v>
      </c>
      <c r="C39" s="50" t="str">
        <f>+VLOOKUP(B39,'[1]LP-HE'!$B:$E,2,0)</f>
        <v>Acarreo interno</v>
      </c>
      <c r="D39" s="51" t="str">
        <f>+VLOOKUP(B39,'[1]LP-HE'!$B:$E,3,0)</f>
        <v>m3</v>
      </c>
      <c r="E39" s="52">
        <f>+VLOOKUP(B39,'[1]LP-HE'!$B:$F,5,0)</f>
        <v>1032.9672600000001</v>
      </c>
      <c r="F39" s="53">
        <v>0.2</v>
      </c>
      <c r="G39" s="54">
        <v>0</v>
      </c>
      <c r="H39" s="54">
        <v>0</v>
      </c>
      <c r="I39" s="54">
        <v>0</v>
      </c>
      <c r="J39" s="73">
        <f>ROUND(F39*E39,0)</f>
        <v>207</v>
      </c>
      <c r="K39" s="28"/>
    </row>
    <row r="40" spans="2:11" x14ac:dyDescent="0.3">
      <c r="B40" s="74"/>
      <c r="C40" s="24"/>
      <c r="D40" s="74"/>
      <c r="E40" s="26"/>
      <c r="G40" s="27"/>
      <c r="H40" s="27"/>
      <c r="I40" s="27"/>
      <c r="J40" s="75"/>
      <c r="K40" s="28"/>
    </row>
    <row r="41" spans="2:11" x14ac:dyDescent="0.3">
      <c r="B41" s="16"/>
      <c r="C41" s="24"/>
      <c r="D41" s="25"/>
      <c r="E41" s="26"/>
      <c r="G41" s="27"/>
      <c r="H41" s="27"/>
      <c r="I41" s="27"/>
      <c r="J41" s="27"/>
      <c r="K41" s="28"/>
    </row>
    <row r="42" spans="2:11" ht="15.75" x14ac:dyDescent="0.25">
      <c r="B42" s="71" t="s">
        <v>8</v>
      </c>
      <c r="C42" s="71" t="s">
        <v>9</v>
      </c>
      <c r="D42" s="71" t="s">
        <v>10</v>
      </c>
      <c r="E42" s="71" t="s">
        <v>11</v>
      </c>
      <c r="F42" s="71"/>
      <c r="G42" s="71" t="s">
        <v>12</v>
      </c>
      <c r="H42" s="71" t="s">
        <v>13</v>
      </c>
      <c r="I42" s="71" t="s">
        <v>14</v>
      </c>
      <c r="J42" s="71" t="s">
        <v>15</v>
      </c>
      <c r="K42" s="28"/>
    </row>
    <row r="43" spans="2:11" ht="31.5" x14ac:dyDescent="0.2">
      <c r="B43" s="41" t="s">
        <v>41</v>
      </c>
      <c r="C43" s="40" t="s">
        <v>42</v>
      </c>
      <c r="D43" s="41" t="s">
        <v>18</v>
      </c>
      <c r="E43" s="42">
        <f>SUM(G43:J43,0)</f>
        <v>6843.2715814285721</v>
      </c>
      <c r="F43" s="42"/>
      <c r="G43" s="42">
        <f>+SUM(G45:G47)</f>
        <v>0</v>
      </c>
      <c r="H43" s="43">
        <f>+SUM(H45:H47)</f>
        <v>5736.4215814285717</v>
      </c>
      <c r="I43" s="43">
        <f>+SUM(I45:I47)</f>
        <v>899.85</v>
      </c>
      <c r="J43" s="72">
        <f>+SUM(J45:J48)</f>
        <v>207</v>
      </c>
      <c r="K43" s="28"/>
    </row>
    <row r="44" spans="2:11" ht="15.75" x14ac:dyDescent="0.25">
      <c r="B44" s="47" t="s">
        <v>19</v>
      </c>
      <c r="C44" s="46" t="s">
        <v>20</v>
      </c>
      <c r="D44" s="47" t="s">
        <v>10</v>
      </c>
      <c r="E44" s="46" t="s">
        <v>21</v>
      </c>
      <c r="F44" s="46" t="s">
        <v>22</v>
      </c>
      <c r="G44" s="46" t="s">
        <v>12</v>
      </c>
      <c r="H44" s="46" t="s">
        <v>13</v>
      </c>
      <c r="I44" s="46" t="s">
        <v>14</v>
      </c>
      <c r="J44" s="46" t="s">
        <v>15</v>
      </c>
      <c r="K44" s="28"/>
    </row>
    <row r="45" spans="2:11" x14ac:dyDescent="0.3">
      <c r="B45" s="53" t="s">
        <v>43</v>
      </c>
      <c r="C45" s="50" t="str">
        <f>+VLOOKUP(B45,'[1]LP-HE'!$B:$E,2,0)</f>
        <v xml:space="preserve">Cinta de demarcación </v>
      </c>
      <c r="D45" s="51" t="str">
        <f>+VLOOKUP(B45,'[1]LP-HE'!$B:$E,3,0)</f>
        <v>ml</v>
      </c>
      <c r="E45" s="52">
        <f>+VLOOKUP(B45,'[1]LP-HE'!$B:$F,5,0)</f>
        <v>75.29301000000001</v>
      </c>
      <c r="F45" s="53">
        <v>1</v>
      </c>
      <c r="G45" s="54">
        <v>0</v>
      </c>
      <c r="H45" s="73">
        <f>F45*E45</f>
        <v>75.29301000000001</v>
      </c>
      <c r="I45" s="54">
        <v>0</v>
      </c>
      <c r="J45" s="54">
        <v>0</v>
      </c>
      <c r="K45" s="28"/>
    </row>
    <row r="46" spans="2:11" x14ac:dyDescent="0.3">
      <c r="B46" s="53" t="s">
        <v>44</v>
      </c>
      <c r="C46" s="50" t="str">
        <f>+VLOOKUP(B46,'[1]LP-HE'!$B:$E,2,0)</f>
        <v>Delineador Tubular Plástico</v>
      </c>
      <c r="D46" s="51" t="str">
        <f>+VLOOKUP(B46,'[1]LP-HE'!$B:$E,3,0)</f>
        <v>Un</v>
      </c>
      <c r="E46" s="52">
        <f>+VLOOKUP(B46,'[1]LP-HE'!$B:$F,5,0)</f>
        <v>39627.9</v>
      </c>
      <c r="F46" s="76">
        <f>1/7</f>
        <v>0.14285714285714285</v>
      </c>
      <c r="G46" s="54">
        <v>0</v>
      </c>
      <c r="H46" s="73">
        <f>F46*E46</f>
        <v>5661.1285714285714</v>
      </c>
      <c r="I46" s="54">
        <v>0</v>
      </c>
      <c r="J46" s="54">
        <v>0</v>
      </c>
      <c r="K46" s="28"/>
    </row>
    <row r="47" spans="2:11" x14ac:dyDescent="0.3">
      <c r="B47" s="51" t="s">
        <v>39</v>
      </c>
      <c r="C47" s="50" t="str">
        <f>+VLOOKUP(B47,'[1]LP-HE'!$B:$E,2,0)</f>
        <v>Cuadrilla tipo I (1of + 1ay)</v>
      </c>
      <c r="D47" s="51" t="str">
        <f>+VLOOKUP(B47,'[1]LP-HE'!$B:$E,3,0)</f>
        <v>Hr</v>
      </c>
      <c r="E47" s="52">
        <f>+VLOOKUP(B47,'[1]LP-HE'!$B:$F,5,0)</f>
        <v>17997</v>
      </c>
      <c r="F47" s="53">
        <v>0.05</v>
      </c>
      <c r="G47" s="54">
        <v>0</v>
      </c>
      <c r="H47" s="54">
        <v>0</v>
      </c>
      <c r="I47" s="73">
        <f>F47*E47</f>
        <v>899.85</v>
      </c>
      <c r="J47" s="54">
        <v>0</v>
      </c>
      <c r="K47" s="28"/>
    </row>
    <row r="48" spans="2:11" x14ac:dyDescent="0.3">
      <c r="B48" s="51" t="s">
        <v>40</v>
      </c>
      <c r="C48" s="50" t="str">
        <f>+VLOOKUP(B48,'[1]LP-HE'!$B:$E,2,0)</f>
        <v>Acarreo interno</v>
      </c>
      <c r="D48" s="51" t="str">
        <f>+VLOOKUP(B48,'[1]LP-HE'!$B:$E,3,0)</f>
        <v>m3</v>
      </c>
      <c r="E48" s="52">
        <f>+VLOOKUP(B48,'[1]LP-HE'!$B:$F,5,0)</f>
        <v>1032.9672600000001</v>
      </c>
      <c r="F48" s="53">
        <v>0.2</v>
      </c>
      <c r="G48" s="54">
        <v>0</v>
      </c>
      <c r="H48" s="54">
        <v>0</v>
      </c>
      <c r="I48" s="54">
        <v>0</v>
      </c>
      <c r="J48" s="73">
        <f>ROUND(F48*E48,0)</f>
        <v>207</v>
      </c>
      <c r="K48" s="28"/>
    </row>
    <row r="49" spans="2:15608" x14ac:dyDescent="0.3">
      <c r="B49" s="74"/>
      <c r="C49" s="24"/>
      <c r="D49" s="74"/>
      <c r="E49" s="26"/>
      <c r="G49" s="27"/>
      <c r="H49" s="27"/>
      <c r="I49" s="27"/>
      <c r="J49" s="75"/>
      <c r="K49" s="28"/>
    </row>
    <row r="50" spans="2:15608" x14ac:dyDescent="0.3">
      <c r="B50" s="16"/>
      <c r="C50" s="24"/>
      <c r="D50" s="25"/>
      <c r="E50" s="26"/>
      <c r="G50" s="27"/>
      <c r="H50" s="27"/>
      <c r="I50" s="27"/>
      <c r="J50" s="27"/>
      <c r="K50" s="28"/>
    </row>
    <row r="51" spans="2:15608" ht="17.25" thickBot="1" x14ac:dyDescent="0.35">
      <c r="B51" s="16"/>
      <c r="C51" s="24"/>
      <c r="D51" s="25"/>
      <c r="E51" s="26"/>
      <c r="G51" s="27"/>
      <c r="H51" s="27"/>
      <c r="I51" s="27"/>
      <c r="J51" s="27"/>
      <c r="K51" s="28"/>
    </row>
    <row r="52" spans="2:15608" ht="21" thickBot="1" x14ac:dyDescent="0.35">
      <c r="B52" s="21" t="s">
        <v>45</v>
      </c>
      <c r="C52" s="22"/>
      <c r="D52" s="22"/>
      <c r="E52" s="22"/>
      <c r="F52" s="22"/>
      <c r="G52" s="22"/>
      <c r="H52" s="22"/>
      <c r="I52" s="22"/>
      <c r="J52" s="23"/>
      <c r="K52" s="28"/>
    </row>
    <row r="53" spans="2:15608" x14ac:dyDescent="0.3">
      <c r="B53" s="16"/>
      <c r="C53" s="24"/>
      <c r="D53" s="25"/>
      <c r="E53" s="26"/>
      <c r="G53" s="27"/>
      <c r="H53" s="27"/>
      <c r="I53" s="27"/>
      <c r="J53" s="27"/>
      <c r="K53" s="28"/>
    </row>
    <row r="54" spans="2:15608" ht="15.75" x14ac:dyDescent="0.25">
      <c r="B54" s="71" t="s">
        <v>8</v>
      </c>
      <c r="C54" s="71" t="s">
        <v>9</v>
      </c>
      <c r="D54" s="71" t="s">
        <v>10</v>
      </c>
      <c r="E54" s="71" t="s">
        <v>11</v>
      </c>
      <c r="F54" s="71"/>
      <c r="G54" s="71" t="s">
        <v>12</v>
      </c>
      <c r="H54" s="71" t="s">
        <v>13</v>
      </c>
      <c r="I54" s="71" t="s">
        <v>14</v>
      </c>
      <c r="J54" s="71" t="s">
        <v>15</v>
      </c>
      <c r="K54" s="28"/>
    </row>
    <row r="55" spans="2:15608" ht="31.5" x14ac:dyDescent="0.2">
      <c r="B55" s="41" t="s">
        <v>46</v>
      </c>
      <c r="C55" s="40" t="s">
        <v>47</v>
      </c>
      <c r="D55" s="41" t="s">
        <v>48</v>
      </c>
      <c r="E55" s="42">
        <f>+SUM(G55:J55)</f>
        <v>90250.967260000005</v>
      </c>
      <c r="F55" s="42"/>
      <c r="G55" s="43">
        <f>+SUM(G57:G60)</f>
        <v>56865</v>
      </c>
      <c r="H55" s="42">
        <f>+SUM(H57:H59)</f>
        <v>0</v>
      </c>
      <c r="I55" s="42">
        <f>+SUM(I57:I59)</f>
        <v>32353</v>
      </c>
      <c r="J55" s="43">
        <f>+SUM(J57:J60)</f>
        <v>1032.9672600000001</v>
      </c>
      <c r="K55" s="28"/>
    </row>
    <row r="56" spans="2:15608" ht="15.75" x14ac:dyDescent="0.25">
      <c r="B56" s="47" t="s">
        <v>19</v>
      </c>
      <c r="C56" s="46" t="s">
        <v>20</v>
      </c>
      <c r="D56" s="47" t="s">
        <v>10</v>
      </c>
      <c r="E56" s="46" t="s">
        <v>21</v>
      </c>
      <c r="F56" s="46" t="s">
        <v>22</v>
      </c>
      <c r="G56" s="46" t="s">
        <v>12</v>
      </c>
      <c r="H56" s="46" t="s">
        <v>13</v>
      </c>
      <c r="I56" s="46" t="s">
        <v>14</v>
      </c>
      <c r="J56" s="46" t="s">
        <v>15</v>
      </c>
      <c r="K56" s="28"/>
    </row>
    <row r="57" spans="2:15608" ht="17.25" thickBot="1" x14ac:dyDescent="0.35">
      <c r="B57" s="53" t="s">
        <v>25</v>
      </c>
      <c r="C57" s="50" t="str">
        <f>+VLOOKUP(B57,'[1]LP-HE'!$B:$E,2,0)</f>
        <v>Herramienta Menor General</v>
      </c>
      <c r="D57" s="51" t="s">
        <v>26</v>
      </c>
      <c r="E57" s="52">
        <f>+I59</f>
        <v>32353</v>
      </c>
      <c r="F57" s="77">
        <v>0.1</v>
      </c>
      <c r="G57" s="54">
        <f>+ROUND(E57*F57,0)</f>
        <v>3235</v>
      </c>
      <c r="H57" s="54">
        <v>0</v>
      </c>
      <c r="I57" s="54">
        <v>0</v>
      </c>
      <c r="J57" s="54">
        <v>0</v>
      </c>
      <c r="K57" s="28"/>
    </row>
    <row r="58" spans="2:15608" ht="33" customHeight="1" thickBot="1" x14ac:dyDescent="0.35">
      <c r="B58" s="53" t="s">
        <v>49</v>
      </c>
      <c r="C58" s="50" t="str">
        <f>+VLOOKUP(B58,'[1]LP-HE'!$B:$E,2,0)</f>
        <v>Compresor 1 Martillo</v>
      </c>
      <c r="D58" s="63" t="str">
        <f>+VLOOKUP(B58,'[1]LP-HE'!$B:$E,3,0)</f>
        <v>Hora</v>
      </c>
      <c r="E58" s="52">
        <f>+VLOOKUP(B58,'[1]LP-HE'!$B:$F,5,0)</f>
        <v>53629.758000000002</v>
      </c>
      <c r="F58" s="53">
        <v>1</v>
      </c>
      <c r="G58" s="54">
        <f>+ROUND(E58*F58,0)</f>
        <v>53630</v>
      </c>
      <c r="H58" s="54">
        <v>0</v>
      </c>
      <c r="I58" s="54">
        <v>0</v>
      </c>
      <c r="J58" s="54">
        <v>0</v>
      </c>
      <c r="K58" s="28"/>
      <c r="L58" s="32"/>
      <c r="M58" s="33"/>
      <c r="N58" s="34"/>
      <c r="O58" s="35"/>
      <c r="P58" s="36"/>
      <c r="Q58" s="37"/>
      <c r="R58" s="37"/>
      <c r="S58" s="37"/>
      <c r="T58" s="38"/>
      <c r="U58" s="32"/>
      <c r="V58" s="33"/>
      <c r="W58" s="34"/>
      <c r="X58" s="35"/>
      <c r="Y58" s="36"/>
      <c r="Z58" s="37"/>
      <c r="AA58" s="37"/>
      <c r="AB58" s="37"/>
      <c r="AC58" s="38"/>
      <c r="AD58" s="32"/>
      <c r="AE58" s="33"/>
      <c r="AF58" s="34"/>
      <c r="AG58" s="35"/>
      <c r="AH58" s="36"/>
      <c r="AI58" s="37"/>
      <c r="AJ58" s="37"/>
      <c r="AK58" s="37"/>
      <c r="AL58" s="38"/>
      <c r="AM58" s="32"/>
      <c r="AN58" s="33"/>
      <c r="AO58" s="34"/>
      <c r="AP58" s="35"/>
      <c r="AQ58" s="36"/>
      <c r="AR58" s="37"/>
      <c r="AS58" s="37"/>
      <c r="AT58" s="37"/>
      <c r="AU58" s="38"/>
      <c r="AV58" s="32"/>
      <c r="AW58" s="33"/>
      <c r="AX58" s="34"/>
      <c r="AY58" s="35"/>
      <c r="AZ58" s="36"/>
      <c r="BA58" s="37"/>
      <c r="BB58" s="37"/>
      <c r="BC58" s="37"/>
      <c r="BD58" s="38"/>
      <c r="BE58" s="32"/>
      <c r="BF58" s="33"/>
      <c r="BG58" s="34"/>
      <c r="BH58" s="35"/>
      <c r="BI58" s="36"/>
      <c r="BJ58" s="37"/>
      <c r="BK58" s="37"/>
      <c r="BL58" s="37"/>
      <c r="BM58" s="38"/>
      <c r="BN58" s="32"/>
      <c r="BO58" s="33"/>
      <c r="BP58" s="34"/>
      <c r="BQ58" s="35"/>
      <c r="BR58" s="36"/>
      <c r="BS58" s="37"/>
      <c r="BT58" s="37"/>
      <c r="BU58" s="37"/>
      <c r="BV58" s="38"/>
      <c r="BW58" s="32"/>
      <c r="BX58" s="33"/>
      <c r="BY58" s="34"/>
      <c r="BZ58" s="35"/>
      <c r="CA58" s="36"/>
      <c r="CB58" s="37"/>
      <c r="CC58" s="37"/>
      <c r="CD58" s="37"/>
      <c r="CE58" s="38"/>
      <c r="CF58" s="32"/>
      <c r="CG58" s="33"/>
      <c r="CH58" s="34"/>
      <c r="CI58" s="35"/>
      <c r="CJ58" s="36"/>
      <c r="CK58" s="37"/>
      <c r="CL58" s="37"/>
      <c r="CM58" s="37"/>
      <c r="CN58" s="38"/>
      <c r="CO58" s="32"/>
      <c r="CP58" s="33"/>
      <c r="CQ58" s="34"/>
      <c r="CR58" s="35"/>
      <c r="CS58" s="36"/>
      <c r="CT58" s="37"/>
      <c r="CU58" s="37"/>
      <c r="CV58" s="37"/>
      <c r="CW58" s="38"/>
      <c r="CX58" s="32"/>
      <c r="CY58" s="33"/>
      <c r="CZ58" s="34"/>
      <c r="DA58" s="35"/>
      <c r="DB58" s="36"/>
      <c r="DC58" s="37"/>
      <c r="DD58" s="37"/>
      <c r="DE58" s="37"/>
      <c r="DF58" s="38"/>
      <c r="DG58" s="32"/>
      <c r="DH58" s="33"/>
      <c r="DI58" s="34"/>
      <c r="DJ58" s="35"/>
      <c r="DK58" s="36"/>
      <c r="DL58" s="37"/>
      <c r="DM58" s="37"/>
      <c r="DN58" s="37"/>
      <c r="DO58" s="38"/>
      <c r="DP58" s="32"/>
      <c r="DQ58" s="33"/>
      <c r="DR58" s="34"/>
      <c r="DS58" s="35"/>
      <c r="DT58" s="36"/>
      <c r="DU58" s="37"/>
      <c r="DV58" s="37"/>
      <c r="DW58" s="37"/>
      <c r="DX58" s="38"/>
      <c r="DY58" s="32"/>
      <c r="DZ58" s="33"/>
      <c r="EA58" s="34"/>
      <c r="EB58" s="35"/>
      <c r="EC58" s="36"/>
      <c r="ED58" s="37"/>
      <c r="EE58" s="37"/>
      <c r="EF58" s="37"/>
      <c r="EG58" s="38"/>
      <c r="EH58" s="32"/>
      <c r="EI58" s="33"/>
      <c r="EJ58" s="34"/>
      <c r="EK58" s="35"/>
      <c r="EL58" s="36"/>
      <c r="EM58" s="37"/>
      <c r="EN58" s="37"/>
      <c r="EO58" s="37"/>
      <c r="EP58" s="38"/>
      <c r="EQ58" s="32"/>
      <c r="ER58" s="33"/>
      <c r="ES58" s="34"/>
      <c r="ET58" s="35"/>
      <c r="EU58" s="36"/>
      <c r="EV58" s="37"/>
      <c r="EW58" s="37"/>
      <c r="EX58" s="37"/>
      <c r="EY58" s="38"/>
      <c r="EZ58" s="32"/>
      <c r="FA58" s="33"/>
      <c r="FB58" s="34"/>
      <c r="FC58" s="35"/>
      <c r="FD58" s="36"/>
      <c r="FE58" s="37"/>
      <c r="FF58" s="37"/>
      <c r="FG58" s="37"/>
      <c r="FH58" s="38"/>
      <c r="FI58" s="32"/>
      <c r="FJ58" s="33"/>
      <c r="FK58" s="34"/>
      <c r="FL58" s="35"/>
      <c r="FM58" s="36"/>
      <c r="FN58" s="37"/>
      <c r="FO58" s="37"/>
      <c r="FP58" s="37"/>
      <c r="FQ58" s="38"/>
      <c r="FR58" s="32"/>
      <c r="FS58" s="33"/>
      <c r="FT58" s="34"/>
      <c r="FU58" s="35"/>
      <c r="FV58" s="36"/>
      <c r="FW58" s="37"/>
      <c r="FX58" s="37"/>
      <c r="FY58" s="37"/>
      <c r="FZ58" s="38"/>
      <c r="GA58" s="32"/>
      <c r="GB58" s="33"/>
      <c r="GC58" s="34"/>
      <c r="GD58" s="35"/>
      <c r="GE58" s="36"/>
      <c r="GF58" s="37"/>
      <c r="GG58" s="37"/>
      <c r="GH58" s="37"/>
      <c r="GI58" s="38"/>
      <c r="GJ58" s="32"/>
      <c r="GK58" s="33"/>
      <c r="GL58" s="34"/>
      <c r="GM58" s="35"/>
      <c r="GN58" s="36"/>
      <c r="GO58" s="37"/>
      <c r="GP58" s="37"/>
      <c r="GQ58" s="37"/>
      <c r="GR58" s="38"/>
      <c r="GS58" s="32"/>
      <c r="GT58" s="33"/>
      <c r="GU58" s="34"/>
      <c r="GV58" s="35"/>
      <c r="GW58" s="36"/>
      <c r="GX58" s="37"/>
      <c r="GY58" s="37"/>
      <c r="GZ58" s="37"/>
      <c r="HA58" s="38"/>
      <c r="HB58" s="32"/>
      <c r="HC58" s="33"/>
      <c r="HD58" s="34"/>
      <c r="HE58" s="35"/>
      <c r="HF58" s="36"/>
      <c r="HG58" s="37"/>
      <c r="HH58" s="37"/>
      <c r="HI58" s="37"/>
      <c r="HJ58" s="38"/>
      <c r="HK58" s="32"/>
      <c r="HL58" s="33"/>
      <c r="HM58" s="34"/>
      <c r="HN58" s="35"/>
      <c r="HO58" s="36"/>
      <c r="HP58" s="37"/>
      <c r="HQ58" s="37"/>
      <c r="HR58" s="37"/>
      <c r="HS58" s="38"/>
      <c r="HT58" s="32"/>
      <c r="HU58" s="33"/>
      <c r="HV58" s="34"/>
      <c r="HW58" s="35"/>
      <c r="HX58" s="36"/>
      <c r="HY58" s="37"/>
      <c r="HZ58" s="37"/>
      <c r="IA58" s="37"/>
      <c r="IB58" s="38"/>
      <c r="IC58" s="32"/>
      <c r="ID58" s="33"/>
      <c r="IE58" s="34"/>
      <c r="IF58" s="35"/>
      <c r="IG58" s="36"/>
      <c r="IH58" s="37"/>
      <c r="II58" s="37"/>
      <c r="IJ58" s="37"/>
      <c r="IK58" s="38"/>
      <c r="IL58" s="32"/>
      <c r="IM58" s="33"/>
      <c r="IN58" s="34"/>
      <c r="IO58" s="35"/>
      <c r="IP58" s="36"/>
      <c r="IQ58" s="37"/>
      <c r="IR58" s="37"/>
      <c r="IS58" s="37"/>
      <c r="IT58" s="38"/>
      <c r="IU58" s="32"/>
      <c r="IV58" s="33"/>
      <c r="IW58" s="34"/>
      <c r="IX58" s="35"/>
      <c r="IY58" s="36"/>
      <c r="IZ58" s="37"/>
      <c r="JA58" s="37"/>
      <c r="JB58" s="37"/>
      <c r="JC58" s="38"/>
      <c r="JD58" s="32"/>
      <c r="JE58" s="33"/>
      <c r="JF58" s="34"/>
      <c r="JG58" s="35"/>
      <c r="JH58" s="36"/>
      <c r="JI58" s="37"/>
      <c r="JJ58" s="37"/>
      <c r="JK58" s="37"/>
      <c r="JL58" s="38"/>
      <c r="JM58" s="32"/>
      <c r="JN58" s="33"/>
      <c r="JO58" s="34"/>
      <c r="JP58" s="35"/>
      <c r="JQ58" s="36"/>
      <c r="JR58" s="37"/>
      <c r="JS58" s="37"/>
      <c r="JT58" s="37"/>
      <c r="JU58" s="38"/>
      <c r="JV58" s="32"/>
      <c r="JW58" s="33"/>
      <c r="JX58" s="34"/>
      <c r="JY58" s="35"/>
      <c r="JZ58" s="36"/>
      <c r="KA58" s="37"/>
      <c r="KB58" s="37"/>
      <c r="KC58" s="37"/>
      <c r="KD58" s="38"/>
      <c r="KE58" s="32"/>
      <c r="KF58" s="33"/>
      <c r="KG58" s="34"/>
      <c r="KH58" s="35"/>
      <c r="KI58" s="36"/>
      <c r="KJ58" s="37"/>
      <c r="KK58" s="37"/>
      <c r="KL58" s="37"/>
      <c r="KM58" s="38"/>
      <c r="KN58" s="32"/>
      <c r="KO58" s="33"/>
      <c r="KP58" s="34"/>
      <c r="KQ58" s="35"/>
      <c r="KR58" s="36"/>
      <c r="KS58" s="37"/>
      <c r="KT58" s="37"/>
      <c r="KU58" s="37"/>
      <c r="KV58" s="38"/>
      <c r="KW58" s="32"/>
      <c r="KX58" s="33"/>
      <c r="KY58" s="34"/>
      <c r="KZ58" s="35"/>
      <c r="LA58" s="36"/>
      <c r="LB58" s="37"/>
      <c r="LC58" s="37"/>
      <c r="LD58" s="37"/>
      <c r="LE58" s="38"/>
      <c r="LF58" s="32"/>
      <c r="LG58" s="33"/>
      <c r="LH58" s="34"/>
      <c r="LI58" s="35"/>
      <c r="LJ58" s="36"/>
      <c r="LK58" s="37"/>
      <c r="LL58" s="37"/>
      <c r="LM58" s="37"/>
      <c r="LN58" s="38"/>
      <c r="LO58" s="32"/>
      <c r="LP58" s="33"/>
      <c r="LQ58" s="34"/>
      <c r="LR58" s="35"/>
      <c r="LS58" s="36"/>
      <c r="LT58" s="37"/>
      <c r="LU58" s="37"/>
      <c r="LV58" s="37"/>
      <c r="LW58" s="38"/>
      <c r="LX58" s="32"/>
      <c r="LY58" s="33"/>
      <c r="LZ58" s="34"/>
      <c r="MA58" s="35"/>
      <c r="MB58" s="36"/>
      <c r="MC58" s="37"/>
      <c r="MD58" s="37"/>
      <c r="ME58" s="37"/>
      <c r="MF58" s="38"/>
      <c r="MG58" s="32"/>
      <c r="MH58" s="33"/>
      <c r="MI58" s="34"/>
      <c r="MJ58" s="35"/>
      <c r="MK58" s="36"/>
      <c r="ML58" s="37"/>
      <c r="MM58" s="37"/>
      <c r="MN58" s="37"/>
      <c r="MO58" s="38"/>
      <c r="MP58" s="32"/>
      <c r="MQ58" s="33"/>
      <c r="MR58" s="34"/>
      <c r="MS58" s="35"/>
      <c r="MT58" s="36"/>
      <c r="MU58" s="37"/>
      <c r="MV58" s="37"/>
      <c r="MW58" s="37"/>
      <c r="MX58" s="38"/>
      <c r="MY58" s="32"/>
      <c r="MZ58" s="33"/>
      <c r="NA58" s="34"/>
      <c r="NB58" s="35"/>
      <c r="NC58" s="36"/>
      <c r="ND58" s="37"/>
      <c r="NE58" s="37"/>
      <c r="NF58" s="37"/>
      <c r="NG58" s="38"/>
      <c r="NH58" s="32"/>
      <c r="NI58" s="33"/>
      <c r="NJ58" s="34"/>
      <c r="NK58" s="35"/>
      <c r="NL58" s="36"/>
      <c r="NM58" s="37"/>
      <c r="NN58" s="37"/>
      <c r="NO58" s="37"/>
      <c r="NP58" s="38"/>
      <c r="NQ58" s="32"/>
      <c r="NR58" s="33"/>
      <c r="NS58" s="34"/>
      <c r="NT58" s="35"/>
      <c r="NU58" s="36"/>
      <c r="NV58" s="37"/>
      <c r="NW58" s="37"/>
      <c r="NX58" s="37"/>
      <c r="NY58" s="38"/>
      <c r="NZ58" s="32"/>
      <c r="OA58" s="33"/>
      <c r="OB58" s="34"/>
      <c r="OC58" s="35"/>
      <c r="OD58" s="36"/>
      <c r="OE58" s="37"/>
      <c r="OF58" s="37"/>
      <c r="OG58" s="37"/>
      <c r="OH58" s="38"/>
      <c r="OI58" s="32"/>
      <c r="OJ58" s="33"/>
      <c r="OK58" s="34"/>
      <c r="OL58" s="35"/>
      <c r="OM58" s="36"/>
      <c r="ON58" s="37"/>
      <c r="OO58" s="37"/>
      <c r="OP58" s="37"/>
      <c r="OQ58" s="38"/>
      <c r="OR58" s="32"/>
      <c r="OS58" s="33"/>
      <c r="OT58" s="34"/>
      <c r="OU58" s="35"/>
      <c r="OV58" s="36"/>
      <c r="OW58" s="37"/>
      <c r="OX58" s="37"/>
      <c r="OY58" s="37"/>
      <c r="OZ58" s="38"/>
      <c r="PA58" s="32"/>
      <c r="PB58" s="33"/>
      <c r="PC58" s="34"/>
      <c r="PD58" s="35"/>
      <c r="PE58" s="36"/>
      <c r="PF58" s="37"/>
      <c r="PG58" s="37"/>
      <c r="PH58" s="37"/>
      <c r="PI58" s="38"/>
      <c r="PJ58" s="32"/>
      <c r="PK58" s="33"/>
      <c r="PL58" s="34"/>
      <c r="PM58" s="35"/>
      <c r="PN58" s="36"/>
      <c r="PO58" s="37"/>
      <c r="PP58" s="37"/>
      <c r="PQ58" s="37"/>
      <c r="PR58" s="38"/>
      <c r="PS58" s="32"/>
      <c r="PT58" s="33"/>
      <c r="PU58" s="34"/>
      <c r="PV58" s="35"/>
      <c r="PW58" s="36"/>
      <c r="PX58" s="37"/>
      <c r="PY58" s="37"/>
      <c r="PZ58" s="37"/>
      <c r="QA58" s="38"/>
      <c r="QB58" s="32"/>
      <c r="QC58" s="33"/>
      <c r="QD58" s="34"/>
      <c r="QE58" s="35"/>
      <c r="QF58" s="36"/>
      <c r="QG58" s="37"/>
      <c r="QH58" s="37"/>
      <c r="QI58" s="37"/>
      <c r="QJ58" s="38"/>
      <c r="QK58" s="32"/>
      <c r="QL58" s="33"/>
      <c r="QM58" s="34"/>
      <c r="QN58" s="35"/>
      <c r="QO58" s="36"/>
      <c r="QP58" s="37"/>
      <c r="QQ58" s="37"/>
      <c r="QR58" s="37"/>
      <c r="QS58" s="38"/>
      <c r="QT58" s="32"/>
      <c r="QU58" s="33"/>
      <c r="QV58" s="34"/>
      <c r="QW58" s="35"/>
      <c r="QX58" s="36"/>
      <c r="QY58" s="37"/>
      <c r="QZ58" s="37"/>
      <c r="RA58" s="37"/>
      <c r="RB58" s="38"/>
      <c r="RC58" s="32"/>
      <c r="RD58" s="33"/>
      <c r="RE58" s="34"/>
      <c r="RF58" s="35"/>
      <c r="RG58" s="36"/>
      <c r="RH58" s="37"/>
      <c r="RI58" s="37"/>
      <c r="RJ58" s="37"/>
      <c r="RK58" s="38"/>
      <c r="RL58" s="32"/>
      <c r="RM58" s="33"/>
      <c r="RN58" s="34"/>
      <c r="RO58" s="35"/>
      <c r="RP58" s="36"/>
      <c r="RQ58" s="37"/>
      <c r="RR58" s="37"/>
      <c r="RS58" s="37"/>
      <c r="RT58" s="38"/>
      <c r="RU58" s="32"/>
      <c r="RV58" s="33"/>
      <c r="RW58" s="34"/>
      <c r="RX58" s="35"/>
      <c r="RY58" s="36"/>
      <c r="RZ58" s="37"/>
      <c r="SA58" s="37"/>
      <c r="SB58" s="37"/>
      <c r="SC58" s="38"/>
      <c r="SD58" s="32"/>
      <c r="SE58" s="33"/>
      <c r="SF58" s="34"/>
      <c r="SG58" s="35"/>
      <c r="SH58" s="36"/>
      <c r="SI58" s="37"/>
      <c r="SJ58" s="37"/>
      <c r="SK58" s="37"/>
      <c r="SL58" s="38"/>
      <c r="SM58" s="32"/>
      <c r="SN58" s="33"/>
      <c r="SO58" s="34"/>
      <c r="SP58" s="35"/>
      <c r="SQ58" s="36"/>
      <c r="SR58" s="37"/>
      <c r="SS58" s="37"/>
      <c r="ST58" s="37"/>
      <c r="SU58" s="38"/>
      <c r="SV58" s="32"/>
      <c r="SW58" s="33"/>
      <c r="SX58" s="34"/>
      <c r="SY58" s="35"/>
      <c r="SZ58" s="36"/>
      <c r="TA58" s="37"/>
      <c r="TB58" s="37"/>
      <c r="TC58" s="37"/>
      <c r="TD58" s="38"/>
      <c r="TE58" s="32"/>
      <c r="TF58" s="33"/>
      <c r="TG58" s="34"/>
      <c r="TH58" s="35"/>
      <c r="TI58" s="36"/>
      <c r="TJ58" s="37"/>
      <c r="TK58" s="37"/>
      <c r="TL58" s="37"/>
      <c r="TM58" s="38"/>
      <c r="TN58" s="32"/>
      <c r="TO58" s="33"/>
      <c r="TP58" s="34"/>
      <c r="TQ58" s="35"/>
      <c r="TR58" s="36"/>
      <c r="TS58" s="37"/>
      <c r="TT58" s="37"/>
      <c r="TU58" s="37"/>
      <c r="TV58" s="38"/>
      <c r="TW58" s="32"/>
      <c r="TX58" s="33"/>
      <c r="TY58" s="34"/>
      <c r="TZ58" s="35"/>
      <c r="UA58" s="36"/>
      <c r="UB58" s="37"/>
      <c r="UC58" s="37"/>
      <c r="UD58" s="37"/>
      <c r="UE58" s="38"/>
      <c r="UF58" s="32"/>
      <c r="UG58" s="33"/>
      <c r="UH58" s="34"/>
      <c r="UI58" s="35"/>
      <c r="UJ58" s="36"/>
      <c r="UK58" s="37"/>
      <c r="UL58" s="37"/>
      <c r="UM58" s="37"/>
      <c r="UN58" s="38"/>
      <c r="UO58" s="32"/>
      <c r="UP58" s="33"/>
      <c r="UQ58" s="34"/>
      <c r="UR58" s="35"/>
      <c r="US58" s="36"/>
      <c r="UT58" s="37"/>
      <c r="UU58" s="37"/>
      <c r="UV58" s="37"/>
      <c r="UW58" s="38"/>
      <c r="UX58" s="32"/>
      <c r="UY58" s="33"/>
      <c r="UZ58" s="34"/>
      <c r="VA58" s="35"/>
      <c r="VB58" s="36"/>
      <c r="VC58" s="37"/>
      <c r="VD58" s="37"/>
      <c r="VE58" s="37"/>
      <c r="VF58" s="38"/>
      <c r="VG58" s="32"/>
      <c r="VH58" s="33"/>
      <c r="VI58" s="34"/>
      <c r="VJ58" s="35"/>
      <c r="VK58" s="36"/>
      <c r="VL58" s="37"/>
      <c r="VM58" s="37"/>
      <c r="VN58" s="37"/>
      <c r="VO58" s="38"/>
      <c r="VP58" s="32"/>
      <c r="VQ58" s="33"/>
      <c r="VR58" s="34"/>
      <c r="VS58" s="35"/>
      <c r="VT58" s="36"/>
      <c r="VU58" s="37"/>
      <c r="VV58" s="37"/>
      <c r="VW58" s="37"/>
      <c r="VX58" s="38"/>
      <c r="VY58" s="32"/>
      <c r="VZ58" s="33"/>
      <c r="WA58" s="34"/>
      <c r="WB58" s="35"/>
      <c r="WC58" s="36"/>
      <c r="WD58" s="37"/>
      <c r="WE58" s="37"/>
      <c r="WF58" s="37"/>
      <c r="WG58" s="38"/>
      <c r="WH58" s="32"/>
      <c r="WI58" s="33"/>
      <c r="WJ58" s="34"/>
      <c r="WK58" s="35"/>
      <c r="WL58" s="36"/>
      <c r="WM58" s="37"/>
      <c r="WN58" s="37"/>
      <c r="WO58" s="37"/>
      <c r="WP58" s="38"/>
      <c r="WQ58" s="32"/>
      <c r="WR58" s="33"/>
      <c r="WS58" s="34"/>
      <c r="WT58" s="35"/>
      <c r="WU58" s="36"/>
      <c r="WV58" s="37"/>
      <c r="WW58" s="37"/>
      <c r="WX58" s="37"/>
      <c r="WY58" s="38"/>
      <c r="WZ58" s="32"/>
      <c r="XA58" s="33"/>
      <c r="XB58" s="34"/>
      <c r="XC58" s="35"/>
      <c r="XD58" s="36"/>
      <c r="XE58" s="37"/>
      <c r="XF58" s="37"/>
      <c r="XG58" s="37"/>
      <c r="XH58" s="38"/>
      <c r="XI58" s="32"/>
      <c r="XJ58" s="33"/>
      <c r="XK58" s="34"/>
      <c r="XL58" s="35"/>
      <c r="XM58" s="36"/>
      <c r="XN58" s="37"/>
      <c r="XO58" s="37"/>
      <c r="XP58" s="37"/>
      <c r="XQ58" s="38"/>
      <c r="XR58" s="32"/>
      <c r="XS58" s="33"/>
      <c r="XT58" s="34"/>
      <c r="XU58" s="35"/>
      <c r="XV58" s="36"/>
      <c r="XW58" s="37"/>
      <c r="XX58" s="37"/>
      <c r="XY58" s="37"/>
      <c r="XZ58" s="38"/>
      <c r="YA58" s="32"/>
      <c r="YB58" s="33"/>
      <c r="YC58" s="34"/>
      <c r="YD58" s="35"/>
      <c r="YE58" s="36"/>
      <c r="YF58" s="37"/>
      <c r="YG58" s="37"/>
      <c r="YH58" s="37"/>
      <c r="YI58" s="38"/>
      <c r="YJ58" s="32"/>
      <c r="YK58" s="33"/>
      <c r="YL58" s="34"/>
      <c r="YM58" s="35"/>
      <c r="YN58" s="36"/>
      <c r="YO58" s="37"/>
      <c r="YP58" s="37"/>
      <c r="YQ58" s="37"/>
      <c r="YR58" s="38"/>
      <c r="YS58" s="32"/>
      <c r="YT58" s="33"/>
      <c r="YU58" s="34"/>
      <c r="YV58" s="35"/>
      <c r="YW58" s="36"/>
      <c r="YX58" s="37"/>
      <c r="YY58" s="37"/>
      <c r="YZ58" s="37"/>
      <c r="ZA58" s="38"/>
      <c r="ZB58" s="32"/>
      <c r="ZC58" s="33"/>
      <c r="ZD58" s="34"/>
      <c r="ZE58" s="35"/>
      <c r="ZF58" s="36"/>
      <c r="ZG58" s="37"/>
      <c r="ZH58" s="37"/>
      <c r="ZI58" s="37"/>
      <c r="ZJ58" s="38"/>
      <c r="ZK58" s="32"/>
      <c r="ZL58" s="33"/>
      <c r="ZM58" s="34"/>
      <c r="ZN58" s="35"/>
      <c r="ZO58" s="36"/>
      <c r="ZP58" s="37"/>
      <c r="ZQ58" s="37"/>
      <c r="ZR58" s="37"/>
      <c r="ZS58" s="38"/>
      <c r="ZT58" s="32"/>
      <c r="ZU58" s="33"/>
      <c r="ZV58" s="34"/>
      <c r="ZW58" s="35"/>
      <c r="ZX58" s="36"/>
      <c r="ZY58" s="37"/>
      <c r="ZZ58" s="37"/>
      <c r="AAA58" s="37"/>
      <c r="AAB58" s="38"/>
      <c r="AAC58" s="32"/>
      <c r="AAD58" s="33"/>
      <c r="AAE58" s="34"/>
      <c r="AAF58" s="35"/>
      <c r="AAG58" s="36"/>
      <c r="AAH58" s="37"/>
      <c r="AAI58" s="37"/>
      <c r="AAJ58" s="37"/>
      <c r="AAK58" s="38"/>
      <c r="AAL58" s="32"/>
      <c r="AAM58" s="33"/>
      <c r="AAN58" s="34"/>
      <c r="AAO58" s="35"/>
      <c r="AAP58" s="36"/>
      <c r="AAQ58" s="37"/>
      <c r="AAR58" s="37"/>
      <c r="AAS58" s="37"/>
      <c r="AAT58" s="38"/>
      <c r="AAU58" s="32"/>
      <c r="AAV58" s="33"/>
      <c r="AAW58" s="34"/>
      <c r="AAX58" s="35"/>
      <c r="AAY58" s="36"/>
      <c r="AAZ58" s="37"/>
      <c r="ABA58" s="37"/>
      <c r="ABB58" s="37"/>
      <c r="ABC58" s="38"/>
      <c r="ABD58" s="32"/>
      <c r="ABE58" s="33"/>
      <c r="ABF58" s="34"/>
      <c r="ABG58" s="35"/>
      <c r="ABH58" s="36"/>
      <c r="ABI58" s="37"/>
      <c r="ABJ58" s="37"/>
      <c r="ABK58" s="37"/>
      <c r="ABL58" s="38"/>
      <c r="ABM58" s="32"/>
      <c r="ABN58" s="33"/>
      <c r="ABO58" s="34"/>
      <c r="ABP58" s="35"/>
      <c r="ABQ58" s="36"/>
      <c r="ABR58" s="37"/>
      <c r="ABS58" s="37"/>
      <c r="ABT58" s="37"/>
      <c r="ABU58" s="38"/>
      <c r="ABV58" s="32"/>
      <c r="ABW58" s="33"/>
      <c r="ABX58" s="34"/>
      <c r="ABY58" s="35"/>
      <c r="ABZ58" s="36"/>
      <c r="ACA58" s="37"/>
      <c r="ACB58" s="37"/>
      <c r="ACC58" s="37"/>
      <c r="ACD58" s="38"/>
      <c r="ACE58" s="32"/>
      <c r="ACF58" s="33"/>
      <c r="ACG58" s="34"/>
      <c r="ACH58" s="35"/>
      <c r="ACI58" s="36"/>
      <c r="ACJ58" s="37"/>
      <c r="ACK58" s="37"/>
      <c r="ACL58" s="37"/>
      <c r="ACM58" s="38"/>
      <c r="ACN58" s="32"/>
      <c r="ACO58" s="33"/>
      <c r="ACP58" s="34"/>
      <c r="ACQ58" s="35"/>
      <c r="ACR58" s="36"/>
      <c r="ACS58" s="37"/>
      <c r="ACT58" s="37"/>
      <c r="ACU58" s="37"/>
      <c r="ACV58" s="38"/>
      <c r="ACW58" s="32"/>
      <c r="ACX58" s="33"/>
      <c r="ACY58" s="34"/>
      <c r="ACZ58" s="35"/>
      <c r="ADA58" s="36"/>
      <c r="ADB58" s="37"/>
      <c r="ADC58" s="37"/>
      <c r="ADD58" s="37"/>
      <c r="ADE58" s="38"/>
      <c r="ADF58" s="32"/>
      <c r="ADG58" s="33"/>
      <c r="ADH58" s="34"/>
      <c r="ADI58" s="35"/>
      <c r="ADJ58" s="36"/>
      <c r="ADK58" s="37"/>
      <c r="ADL58" s="37"/>
      <c r="ADM58" s="37"/>
      <c r="ADN58" s="38"/>
      <c r="ADO58" s="32"/>
      <c r="ADP58" s="33"/>
      <c r="ADQ58" s="34"/>
      <c r="ADR58" s="35"/>
      <c r="ADS58" s="36"/>
      <c r="ADT58" s="37"/>
      <c r="ADU58" s="37"/>
      <c r="ADV58" s="37"/>
      <c r="ADW58" s="38"/>
      <c r="ADX58" s="32"/>
      <c r="ADY58" s="33"/>
      <c r="ADZ58" s="34"/>
      <c r="AEA58" s="35"/>
      <c r="AEB58" s="36"/>
      <c r="AEC58" s="37"/>
      <c r="AED58" s="37"/>
      <c r="AEE58" s="37"/>
      <c r="AEF58" s="38"/>
      <c r="AEG58" s="32"/>
      <c r="AEH58" s="33"/>
      <c r="AEI58" s="34"/>
      <c r="AEJ58" s="35"/>
      <c r="AEK58" s="36"/>
      <c r="AEL58" s="37"/>
      <c r="AEM58" s="37"/>
      <c r="AEN58" s="37"/>
      <c r="AEO58" s="38"/>
      <c r="AEP58" s="32"/>
      <c r="AEQ58" s="33"/>
      <c r="AER58" s="34"/>
      <c r="AES58" s="35"/>
      <c r="AET58" s="36"/>
      <c r="AEU58" s="37"/>
      <c r="AEV58" s="37"/>
      <c r="AEW58" s="37"/>
      <c r="AEX58" s="38"/>
      <c r="AEY58" s="32"/>
      <c r="AEZ58" s="33"/>
      <c r="AFA58" s="34"/>
      <c r="AFB58" s="35"/>
      <c r="AFC58" s="36"/>
      <c r="AFD58" s="37"/>
      <c r="AFE58" s="37"/>
      <c r="AFF58" s="37"/>
      <c r="AFG58" s="38"/>
      <c r="AFH58" s="32"/>
      <c r="AFI58" s="33"/>
      <c r="AFJ58" s="34"/>
      <c r="AFK58" s="35"/>
      <c r="AFL58" s="36"/>
      <c r="AFM58" s="37"/>
      <c r="AFN58" s="37"/>
      <c r="AFO58" s="37"/>
      <c r="AFP58" s="38"/>
      <c r="AFQ58" s="32"/>
      <c r="AFR58" s="33"/>
      <c r="AFS58" s="34"/>
      <c r="AFT58" s="35"/>
      <c r="AFU58" s="36"/>
      <c r="AFV58" s="37"/>
      <c r="AFW58" s="37"/>
      <c r="AFX58" s="37"/>
      <c r="AFY58" s="38"/>
      <c r="AFZ58" s="32"/>
      <c r="AGA58" s="33"/>
      <c r="AGB58" s="34"/>
      <c r="AGC58" s="35"/>
      <c r="AGD58" s="36"/>
      <c r="AGE58" s="37"/>
      <c r="AGF58" s="37"/>
      <c r="AGG58" s="37"/>
      <c r="AGH58" s="38"/>
      <c r="AGI58" s="32"/>
      <c r="AGJ58" s="33"/>
      <c r="AGK58" s="34"/>
      <c r="AGL58" s="35"/>
      <c r="AGM58" s="36"/>
      <c r="AGN58" s="37"/>
      <c r="AGO58" s="37"/>
      <c r="AGP58" s="37"/>
      <c r="AGQ58" s="38"/>
      <c r="AGR58" s="32"/>
      <c r="AGS58" s="33"/>
      <c r="AGT58" s="34"/>
      <c r="AGU58" s="35"/>
      <c r="AGV58" s="36"/>
      <c r="AGW58" s="37"/>
      <c r="AGX58" s="37"/>
      <c r="AGY58" s="37"/>
      <c r="AGZ58" s="38"/>
      <c r="AHA58" s="32"/>
      <c r="AHB58" s="33"/>
      <c r="AHC58" s="34"/>
      <c r="AHD58" s="35"/>
      <c r="AHE58" s="36"/>
      <c r="AHF58" s="37"/>
      <c r="AHG58" s="37"/>
      <c r="AHH58" s="37"/>
      <c r="AHI58" s="38"/>
      <c r="AHJ58" s="32"/>
      <c r="AHK58" s="33"/>
      <c r="AHL58" s="34"/>
      <c r="AHM58" s="35"/>
      <c r="AHN58" s="36"/>
      <c r="AHO58" s="37"/>
      <c r="AHP58" s="37"/>
      <c r="AHQ58" s="37"/>
      <c r="AHR58" s="38"/>
      <c r="AHS58" s="32"/>
      <c r="AHT58" s="33"/>
      <c r="AHU58" s="34"/>
      <c r="AHV58" s="35"/>
      <c r="AHW58" s="36"/>
      <c r="AHX58" s="37"/>
      <c r="AHY58" s="37"/>
      <c r="AHZ58" s="37"/>
      <c r="AIA58" s="38"/>
      <c r="AIB58" s="32"/>
      <c r="AIC58" s="33"/>
      <c r="AID58" s="34"/>
      <c r="AIE58" s="35"/>
      <c r="AIF58" s="36"/>
      <c r="AIG58" s="37"/>
      <c r="AIH58" s="37"/>
      <c r="AII58" s="37"/>
      <c r="AIJ58" s="38"/>
      <c r="AIK58" s="32"/>
      <c r="AIL58" s="33"/>
      <c r="AIM58" s="34"/>
      <c r="AIN58" s="35"/>
      <c r="AIO58" s="36"/>
      <c r="AIP58" s="37"/>
      <c r="AIQ58" s="37"/>
      <c r="AIR58" s="37"/>
      <c r="AIS58" s="38"/>
      <c r="AIT58" s="32"/>
      <c r="AIU58" s="33"/>
      <c r="AIV58" s="34"/>
      <c r="AIW58" s="35"/>
      <c r="AIX58" s="36"/>
      <c r="AIY58" s="37"/>
      <c r="AIZ58" s="37"/>
      <c r="AJA58" s="37"/>
      <c r="AJB58" s="38"/>
      <c r="AJC58" s="32"/>
      <c r="AJD58" s="33"/>
      <c r="AJE58" s="34"/>
      <c r="AJF58" s="35"/>
      <c r="AJG58" s="36"/>
      <c r="AJH58" s="37"/>
      <c r="AJI58" s="37"/>
      <c r="AJJ58" s="37"/>
      <c r="AJK58" s="38"/>
      <c r="AJL58" s="32"/>
      <c r="AJM58" s="33"/>
      <c r="AJN58" s="34"/>
      <c r="AJO58" s="35"/>
      <c r="AJP58" s="36"/>
      <c r="AJQ58" s="37"/>
      <c r="AJR58" s="37"/>
      <c r="AJS58" s="37"/>
      <c r="AJT58" s="38"/>
      <c r="AJU58" s="32"/>
      <c r="AJV58" s="33"/>
      <c r="AJW58" s="34"/>
      <c r="AJX58" s="35"/>
      <c r="AJY58" s="36"/>
      <c r="AJZ58" s="37"/>
      <c r="AKA58" s="37"/>
      <c r="AKB58" s="37"/>
      <c r="AKC58" s="38"/>
      <c r="AKD58" s="32"/>
      <c r="AKE58" s="33"/>
      <c r="AKF58" s="34"/>
      <c r="AKG58" s="35"/>
      <c r="AKH58" s="36"/>
      <c r="AKI58" s="37"/>
      <c r="AKJ58" s="37"/>
      <c r="AKK58" s="37"/>
      <c r="AKL58" s="38"/>
      <c r="AKM58" s="32"/>
      <c r="AKN58" s="33"/>
      <c r="AKO58" s="34"/>
      <c r="AKP58" s="35"/>
      <c r="AKQ58" s="36"/>
      <c r="AKR58" s="37"/>
      <c r="AKS58" s="37"/>
      <c r="AKT58" s="37"/>
      <c r="AKU58" s="38"/>
      <c r="AKV58" s="32"/>
      <c r="AKW58" s="33"/>
      <c r="AKX58" s="34"/>
      <c r="AKY58" s="35"/>
      <c r="AKZ58" s="36"/>
      <c r="ALA58" s="37"/>
      <c r="ALB58" s="37"/>
      <c r="ALC58" s="37"/>
      <c r="ALD58" s="38"/>
      <c r="ALE58" s="32"/>
      <c r="ALF58" s="33"/>
      <c r="ALG58" s="34"/>
      <c r="ALH58" s="35"/>
      <c r="ALI58" s="36"/>
      <c r="ALJ58" s="37"/>
      <c r="ALK58" s="37"/>
      <c r="ALL58" s="37"/>
      <c r="ALM58" s="38"/>
      <c r="ALN58" s="32"/>
      <c r="ALO58" s="33"/>
      <c r="ALP58" s="34"/>
      <c r="ALQ58" s="35"/>
      <c r="ALR58" s="36"/>
      <c r="ALS58" s="37"/>
      <c r="ALT58" s="37"/>
      <c r="ALU58" s="37"/>
      <c r="ALV58" s="38"/>
      <c r="ALW58" s="32"/>
      <c r="ALX58" s="33"/>
      <c r="ALY58" s="34"/>
      <c r="ALZ58" s="35"/>
      <c r="AMA58" s="36"/>
      <c r="AMB58" s="37"/>
      <c r="AMC58" s="37"/>
      <c r="AMD58" s="37"/>
      <c r="AME58" s="38"/>
      <c r="AMF58" s="32"/>
      <c r="AMG58" s="33"/>
      <c r="AMH58" s="34"/>
      <c r="AMI58" s="35"/>
      <c r="AMJ58" s="36"/>
      <c r="AMK58" s="37"/>
      <c r="AML58" s="37"/>
      <c r="AMM58" s="37"/>
      <c r="AMN58" s="38"/>
      <c r="AMO58" s="32"/>
      <c r="AMP58" s="33"/>
      <c r="AMQ58" s="34"/>
      <c r="AMR58" s="35"/>
      <c r="AMS58" s="36"/>
      <c r="AMT58" s="37"/>
      <c r="AMU58" s="37"/>
      <c r="AMV58" s="37"/>
      <c r="AMW58" s="38"/>
      <c r="AMX58" s="32"/>
      <c r="AMY58" s="33"/>
      <c r="AMZ58" s="34"/>
      <c r="ANA58" s="35"/>
      <c r="ANB58" s="36"/>
      <c r="ANC58" s="37"/>
      <c r="AND58" s="37"/>
      <c r="ANE58" s="37"/>
      <c r="ANF58" s="38"/>
      <c r="ANG58" s="32"/>
      <c r="ANH58" s="33"/>
      <c r="ANI58" s="34"/>
      <c r="ANJ58" s="35"/>
      <c r="ANK58" s="36"/>
      <c r="ANL58" s="37"/>
      <c r="ANM58" s="37"/>
      <c r="ANN58" s="37"/>
      <c r="ANO58" s="38"/>
      <c r="ANP58" s="32"/>
      <c r="ANQ58" s="33"/>
      <c r="ANR58" s="34"/>
      <c r="ANS58" s="35"/>
      <c r="ANT58" s="36"/>
      <c r="ANU58" s="37"/>
      <c r="ANV58" s="37"/>
      <c r="ANW58" s="37"/>
      <c r="ANX58" s="38"/>
      <c r="ANY58" s="32"/>
      <c r="ANZ58" s="33"/>
      <c r="AOA58" s="34"/>
      <c r="AOB58" s="35"/>
      <c r="AOC58" s="36"/>
      <c r="AOD58" s="37"/>
      <c r="AOE58" s="37"/>
      <c r="AOF58" s="37"/>
      <c r="AOG58" s="38"/>
      <c r="AOH58" s="32"/>
      <c r="AOI58" s="33"/>
      <c r="AOJ58" s="34"/>
      <c r="AOK58" s="35"/>
      <c r="AOL58" s="36"/>
      <c r="AOM58" s="37"/>
      <c r="AON58" s="37"/>
      <c r="AOO58" s="37"/>
      <c r="AOP58" s="38"/>
      <c r="AOQ58" s="32"/>
      <c r="AOR58" s="33"/>
      <c r="AOS58" s="34"/>
      <c r="AOT58" s="35"/>
      <c r="AOU58" s="36"/>
      <c r="AOV58" s="37"/>
      <c r="AOW58" s="37"/>
      <c r="AOX58" s="37"/>
      <c r="AOY58" s="38"/>
      <c r="AOZ58" s="32"/>
      <c r="APA58" s="33"/>
      <c r="APB58" s="34"/>
      <c r="APC58" s="35"/>
      <c r="APD58" s="36"/>
      <c r="APE58" s="37"/>
      <c r="APF58" s="37"/>
      <c r="APG58" s="37"/>
      <c r="APH58" s="38"/>
      <c r="API58" s="32"/>
      <c r="APJ58" s="33"/>
      <c r="APK58" s="34"/>
      <c r="APL58" s="35"/>
      <c r="APM58" s="36"/>
      <c r="APN58" s="37"/>
      <c r="APO58" s="37"/>
      <c r="APP58" s="37"/>
      <c r="APQ58" s="38"/>
      <c r="APR58" s="32"/>
      <c r="APS58" s="33"/>
      <c r="APT58" s="34"/>
      <c r="APU58" s="35"/>
      <c r="APV58" s="36"/>
      <c r="APW58" s="37"/>
      <c r="APX58" s="37"/>
      <c r="APY58" s="37"/>
      <c r="APZ58" s="38"/>
      <c r="AQA58" s="32"/>
      <c r="AQB58" s="33"/>
      <c r="AQC58" s="34"/>
      <c r="AQD58" s="35"/>
      <c r="AQE58" s="36"/>
      <c r="AQF58" s="37"/>
      <c r="AQG58" s="37"/>
      <c r="AQH58" s="37"/>
      <c r="AQI58" s="38"/>
      <c r="AQJ58" s="32"/>
      <c r="AQK58" s="33"/>
      <c r="AQL58" s="34"/>
      <c r="AQM58" s="35"/>
      <c r="AQN58" s="36"/>
      <c r="AQO58" s="37"/>
      <c r="AQP58" s="37"/>
      <c r="AQQ58" s="37"/>
      <c r="AQR58" s="38"/>
      <c r="AQS58" s="32"/>
      <c r="AQT58" s="33"/>
      <c r="AQU58" s="34"/>
      <c r="AQV58" s="35"/>
      <c r="AQW58" s="36"/>
      <c r="AQX58" s="37"/>
      <c r="AQY58" s="37"/>
      <c r="AQZ58" s="37"/>
      <c r="ARA58" s="38"/>
      <c r="ARB58" s="32"/>
      <c r="ARC58" s="33"/>
      <c r="ARD58" s="34"/>
      <c r="ARE58" s="35"/>
      <c r="ARF58" s="36"/>
      <c r="ARG58" s="37"/>
      <c r="ARH58" s="37"/>
      <c r="ARI58" s="37"/>
      <c r="ARJ58" s="38"/>
      <c r="ARK58" s="32"/>
      <c r="ARL58" s="33"/>
      <c r="ARM58" s="34"/>
      <c r="ARN58" s="35"/>
      <c r="ARO58" s="36"/>
      <c r="ARP58" s="37"/>
      <c r="ARQ58" s="37"/>
      <c r="ARR58" s="37"/>
      <c r="ARS58" s="38"/>
      <c r="ART58" s="32"/>
      <c r="ARU58" s="33"/>
      <c r="ARV58" s="34"/>
      <c r="ARW58" s="35"/>
      <c r="ARX58" s="36"/>
      <c r="ARY58" s="37"/>
      <c r="ARZ58" s="37"/>
      <c r="ASA58" s="37"/>
      <c r="ASB58" s="38"/>
      <c r="ASC58" s="32"/>
      <c r="ASD58" s="33"/>
      <c r="ASE58" s="34"/>
      <c r="ASF58" s="35"/>
      <c r="ASG58" s="36"/>
      <c r="ASH58" s="37"/>
      <c r="ASI58" s="37"/>
      <c r="ASJ58" s="37"/>
      <c r="ASK58" s="38"/>
      <c r="ASL58" s="32"/>
      <c r="ASM58" s="33"/>
      <c r="ASN58" s="34"/>
      <c r="ASO58" s="35"/>
      <c r="ASP58" s="36"/>
      <c r="ASQ58" s="37"/>
      <c r="ASR58" s="37"/>
      <c r="ASS58" s="37"/>
      <c r="AST58" s="38"/>
      <c r="ASU58" s="32"/>
      <c r="ASV58" s="33"/>
      <c r="ASW58" s="34"/>
      <c r="ASX58" s="35"/>
      <c r="ASY58" s="36"/>
      <c r="ASZ58" s="37"/>
      <c r="ATA58" s="37"/>
      <c r="ATB58" s="37"/>
      <c r="ATC58" s="38"/>
      <c r="ATD58" s="32"/>
      <c r="ATE58" s="33"/>
      <c r="ATF58" s="34"/>
      <c r="ATG58" s="35"/>
      <c r="ATH58" s="36"/>
      <c r="ATI58" s="37"/>
      <c r="ATJ58" s="37"/>
      <c r="ATK58" s="37"/>
      <c r="ATL58" s="38"/>
      <c r="ATM58" s="32"/>
      <c r="ATN58" s="33"/>
      <c r="ATO58" s="34"/>
      <c r="ATP58" s="35"/>
      <c r="ATQ58" s="36"/>
      <c r="ATR58" s="37"/>
      <c r="ATS58" s="37"/>
      <c r="ATT58" s="37"/>
      <c r="ATU58" s="38"/>
      <c r="ATV58" s="32"/>
      <c r="ATW58" s="33"/>
      <c r="ATX58" s="34"/>
      <c r="ATY58" s="35"/>
      <c r="ATZ58" s="36"/>
      <c r="AUA58" s="37"/>
      <c r="AUB58" s="37"/>
      <c r="AUC58" s="37"/>
      <c r="AUD58" s="38"/>
      <c r="AUE58" s="32"/>
      <c r="AUF58" s="33"/>
      <c r="AUG58" s="34"/>
      <c r="AUH58" s="35"/>
      <c r="AUI58" s="36"/>
      <c r="AUJ58" s="37"/>
      <c r="AUK58" s="37"/>
      <c r="AUL58" s="37"/>
      <c r="AUM58" s="38"/>
      <c r="AUN58" s="32"/>
      <c r="AUO58" s="33"/>
      <c r="AUP58" s="34"/>
      <c r="AUQ58" s="35"/>
      <c r="AUR58" s="36"/>
      <c r="AUS58" s="37"/>
      <c r="AUT58" s="37"/>
      <c r="AUU58" s="37"/>
      <c r="AUV58" s="38"/>
      <c r="AUW58" s="32"/>
      <c r="AUX58" s="33"/>
      <c r="AUY58" s="34"/>
      <c r="AUZ58" s="35"/>
      <c r="AVA58" s="36"/>
      <c r="AVB58" s="37"/>
      <c r="AVC58" s="37"/>
      <c r="AVD58" s="37"/>
      <c r="AVE58" s="38"/>
      <c r="AVF58" s="32"/>
      <c r="AVG58" s="33"/>
      <c r="AVH58" s="34"/>
      <c r="AVI58" s="35"/>
      <c r="AVJ58" s="36"/>
      <c r="AVK58" s="37"/>
      <c r="AVL58" s="37"/>
      <c r="AVM58" s="37"/>
      <c r="AVN58" s="38"/>
      <c r="AVO58" s="32"/>
      <c r="AVP58" s="33"/>
      <c r="AVQ58" s="34"/>
      <c r="AVR58" s="35"/>
      <c r="AVS58" s="36"/>
      <c r="AVT58" s="37"/>
      <c r="AVU58" s="37"/>
      <c r="AVV58" s="37"/>
      <c r="AVW58" s="38"/>
      <c r="AVX58" s="32"/>
      <c r="AVY58" s="33"/>
      <c r="AVZ58" s="34"/>
      <c r="AWA58" s="35"/>
      <c r="AWB58" s="36"/>
      <c r="AWC58" s="37"/>
      <c r="AWD58" s="37"/>
      <c r="AWE58" s="37"/>
      <c r="AWF58" s="38"/>
      <c r="AWG58" s="32"/>
      <c r="AWH58" s="33"/>
      <c r="AWI58" s="34"/>
      <c r="AWJ58" s="35"/>
      <c r="AWK58" s="36"/>
      <c r="AWL58" s="37"/>
      <c r="AWM58" s="37"/>
      <c r="AWN58" s="37"/>
      <c r="AWO58" s="38"/>
      <c r="AWP58" s="32"/>
      <c r="AWQ58" s="33"/>
      <c r="AWR58" s="34"/>
      <c r="AWS58" s="35"/>
      <c r="AWT58" s="36"/>
      <c r="AWU58" s="37"/>
      <c r="AWV58" s="37"/>
      <c r="AWW58" s="37"/>
      <c r="AWX58" s="38"/>
      <c r="AWY58" s="32"/>
      <c r="AWZ58" s="33"/>
      <c r="AXA58" s="34"/>
      <c r="AXB58" s="35"/>
      <c r="AXC58" s="36"/>
      <c r="AXD58" s="37"/>
      <c r="AXE58" s="37"/>
      <c r="AXF58" s="37"/>
      <c r="AXG58" s="38"/>
      <c r="AXH58" s="32"/>
      <c r="AXI58" s="33"/>
      <c r="AXJ58" s="34"/>
      <c r="AXK58" s="35"/>
      <c r="AXL58" s="36"/>
      <c r="AXM58" s="37"/>
      <c r="AXN58" s="37"/>
      <c r="AXO58" s="37"/>
      <c r="AXP58" s="38"/>
      <c r="AXQ58" s="32"/>
      <c r="AXR58" s="33"/>
      <c r="AXS58" s="34"/>
      <c r="AXT58" s="35"/>
      <c r="AXU58" s="36"/>
      <c r="AXV58" s="37"/>
      <c r="AXW58" s="37"/>
      <c r="AXX58" s="37"/>
      <c r="AXY58" s="38"/>
      <c r="AXZ58" s="32"/>
      <c r="AYA58" s="33"/>
      <c r="AYB58" s="34"/>
      <c r="AYC58" s="35"/>
      <c r="AYD58" s="36"/>
      <c r="AYE58" s="37"/>
      <c r="AYF58" s="37"/>
      <c r="AYG58" s="37"/>
      <c r="AYH58" s="38"/>
      <c r="AYI58" s="32"/>
      <c r="AYJ58" s="33"/>
      <c r="AYK58" s="34"/>
      <c r="AYL58" s="35"/>
      <c r="AYM58" s="36"/>
      <c r="AYN58" s="37"/>
      <c r="AYO58" s="37"/>
      <c r="AYP58" s="37"/>
      <c r="AYQ58" s="38"/>
      <c r="AYR58" s="32"/>
      <c r="AYS58" s="33"/>
      <c r="AYT58" s="34"/>
      <c r="AYU58" s="35"/>
      <c r="AYV58" s="36"/>
      <c r="AYW58" s="37"/>
      <c r="AYX58" s="37"/>
      <c r="AYY58" s="37"/>
      <c r="AYZ58" s="38"/>
      <c r="AZA58" s="32"/>
      <c r="AZB58" s="33"/>
      <c r="AZC58" s="34"/>
      <c r="AZD58" s="35"/>
      <c r="AZE58" s="36"/>
      <c r="AZF58" s="37"/>
      <c r="AZG58" s="37"/>
      <c r="AZH58" s="37"/>
      <c r="AZI58" s="38"/>
      <c r="AZJ58" s="32"/>
      <c r="AZK58" s="33"/>
      <c r="AZL58" s="34"/>
      <c r="AZM58" s="35"/>
      <c r="AZN58" s="36"/>
      <c r="AZO58" s="37"/>
      <c r="AZP58" s="37"/>
      <c r="AZQ58" s="37"/>
      <c r="AZR58" s="38"/>
      <c r="AZS58" s="32"/>
      <c r="AZT58" s="33"/>
      <c r="AZU58" s="34"/>
      <c r="AZV58" s="35"/>
      <c r="AZW58" s="36"/>
      <c r="AZX58" s="37"/>
      <c r="AZY58" s="37"/>
      <c r="AZZ58" s="37"/>
      <c r="BAA58" s="38"/>
      <c r="BAB58" s="32"/>
      <c r="BAC58" s="33"/>
      <c r="BAD58" s="34"/>
      <c r="BAE58" s="35"/>
      <c r="BAF58" s="36"/>
      <c r="BAG58" s="37"/>
      <c r="BAH58" s="37"/>
      <c r="BAI58" s="37"/>
      <c r="BAJ58" s="38"/>
      <c r="BAK58" s="32"/>
      <c r="BAL58" s="33"/>
      <c r="BAM58" s="34"/>
      <c r="BAN58" s="35"/>
      <c r="BAO58" s="36"/>
      <c r="BAP58" s="37"/>
      <c r="BAQ58" s="37"/>
      <c r="BAR58" s="37"/>
      <c r="BAS58" s="38"/>
      <c r="BAT58" s="32"/>
      <c r="BAU58" s="33"/>
      <c r="BAV58" s="34"/>
      <c r="BAW58" s="35"/>
      <c r="BAX58" s="36"/>
      <c r="BAY58" s="37"/>
      <c r="BAZ58" s="37"/>
      <c r="BBA58" s="37"/>
      <c r="BBB58" s="38"/>
      <c r="BBC58" s="32"/>
      <c r="BBD58" s="33"/>
      <c r="BBE58" s="34"/>
      <c r="BBF58" s="35"/>
      <c r="BBG58" s="36"/>
      <c r="BBH58" s="37"/>
      <c r="BBI58" s="37"/>
      <c r="BBJ58" s="37"/>
      <c r="BBK58" s="38"/>
      <c r="BBL58" s="32"/>
      <c r="BBM58" s="33"/>
      <c r="BBN58" s="34"/>
      <c r="BBO58" s="35"/>
      <c r="BBP58" s="36"/>
      <c r="BBQ58" s="37"/>
      <c r="BBR58" s="37"/>
      <c r="BBS58" s="37"/>
      <c r="BBT58" s="38"/>
      <c r="BBU58" s="32"/>
      <c r="BBV58" s="33"/>
      <c r="BBW58" s="34"/>
      <c r="BBX58" s="35"/>
      <c r="BBY58" s="36"/>
      <c r="BBZ58" s="37"/>
      <c r="BCA58" s="37"/>
      <c r="BCB58" s="37"/>
      <c r="BCC58" s="38"/>
      <c r="BCD58" s="32"/>
      <c r="BCE58" s="33"/>
      <c r="BCF58" s="34"/>
      <c r="BCG58" s="35"/>
      <c r="BCH58" s="36"/>
      <c r="BCI58" s="37"/>
      <c r="BCJ58" s="37"/>
      <c r="BCK58" s="37"/>
      <c r="BCL58" s="38"/>
      <c r="BCM58" s="32"/>
      <c r="BCN58" s="33"/>
      <c r="BCO58" s="34"/>
      <c r="BCP58" s="35"/>
      <c r="BCQ58" s="36"/>
      <c r="BCR58" s="37"/>
      <c r="BCS58" s="37"/>
      <c r="BCT58" s="37"/>
      <c r="BCU58" s="38"/>
      <c r="BCV58" s="32"/>
      <c r="BCW58" s="33"/>
      <c r="BCX58" s="34"/>
      <c r="BCY58" s="35"/>
      <c r="BCZ58" s="36"/>
      <c r="BDA58" s="37"/>
      <c r="BDB58" s="37"/>
      <c r="BDC58" s="37"/>
      <c r="BDD58" s="38"/>
      <c r="BDE58" s="32"/>
      <c r="BDF58" s="33"/>
      <c r="BDG58" s="34"/>
      <c r="BDH58" s="35"/>
      <c r="BDI58" s="36"/>
      <c r="BDJ58" s="37"/>
      <c r="BDK58" s="37"/>
      <c r="BDL58" s="37"/>
      <c r="BDM58" s="38"/>
      <c r="BDN58" s="32"/>
      <c r="BDO58" s="33"/>
      <c r="BDP58" s="34"/>
      <c r="BDQ58" s="35"/>
      <c r="BDR58" s="36"/>
      <c r="BDS58" s="37"/>
      <c r="BDT58" s="37"/>
      <c r="BDU58" s="37"/>
      <c r="BDV58" s="38"/>
      <c r="BDW58" s="32"/>
      <c r="BDX58" s="33"/>
      <c r="BDY58" s="34"/>
      <c r="BDZ58" s="35"/>
      <c r="BEA58" s="36"/>
      <c r="BEB58" s="37"/>
      <c r="BEC58" s="37"/>
      <c r="BED58" s="37"/>
      <c r="BEE58" s="38"/>
      <c r="BEF58" s="32"/>
      <c r="BEG58" s="33"/>
      <c r="BEH58" s="34"/>
      <c r="BEI58" s="35"/>
      <c r="BEJ58" s="36"/>
      <c r="BEK58" s="37"/>
      <c r="BEL58" s="37"/>
      <c r="BEM58" s="37"/>
      <c r="BEN58" s="38"/>
      <c r="BEO58" s="32"/>
      <c r="BEP58" s="33"/>
      <c r="BEQ58" s="34"/>
      <c r="BER58" s="35"/>
      <c r="BES58" s="36"/>
      <c r="BET58" s="37"/>
      <c r="BEU58" s="37"/>
      <c r="BEV58" s="37"/>
      <c r="BEW58" s="38"/>
      <c r="BEX58" s="32"/>
      <c r="BEY58" s="33"/>
      <c r="BEZ58" s="34"/>
      <c r="BFA58" s="35"/>
      <c r="BFB58" s="36"/>
      <c r="BFC58" s="37"/>
      <c r="BFD58" s="37"/>
      <c r="BFE58" s="37"/>
      <c r="BFF58" s="38"/>
      <c r="BFG58" s="32"/>
      <c r="BFH58" s="33"/>
      <c r="BFI58" s="34"/>
      <c r="BFJ58" s="35"/>
      <c r="BFK58" s="36"/>
      <c r="BFL58" s="37"/>
      <c r="BFM58" s="37"/>
      <c r="BFN58" s="37"/>
      <c r="BFO58" s="38"/>
      <c r="BFP58" s="32"/>
      <c r="BFQ58" s="33"/>
      <c r="BFR58" s="34"/>
      <c r="BFS58" s="35"/>
      <c r="BFT58" s="36"/>
      <c r="BFU58" s="37"/>
      <c r="BFV58" s="37"/>
      <c r="BFW58" s="37"/>
      <c r="BFX58" s="38"/>
      <c r="BFY58" s="32"/>
      <c r="BFZ58" s="33"/>
      <c r="BGA58" s="34"/>
      <c r="BGB58" s="35"/>
      <c r="BGC58" s="36"/>
      <c r="BGD58" s="37"/>
      <c r="BGE58" s="37"/>
      <c r="BGF58" s="37"/>
      <c r="BGG58" s="38"/>
      <c r="BGH58" s="32"/>
      <c r="BGI58" s="33"/>
      <c r="BGJ58" s="34"/>
      <c r="BGK58" s="35"/>
      <c r="BGL58" s="36"/>
      <c r="BGM58" s="37"/>
      <c r="BGN58" s="37"/>
      <c r="BGO58" s="37"/>
      <c r="BGP58" s="38"/>
      <c r="BGQ58" s="32"/>
      <c r="BGR58" s="33"/>
      <c r="BGS58" s="34"/>
      <c r="BGT58" s="35"/>
      <c r="BGU58" s="36"/>
      <c r="BGV58" s="37"/>
      <c r="BGW58" s="37"/>
      <c r="BGX58" s="37"/>
      <c r="BGY58" s="38"/>
      <c r="BGZ58" s="32"/>
      <c r="BHA58" s="33"/>
      <c r="BHB58" s="34"/>
      <c r="BHC58" s="35"/>
      <c r="BHD58" s="36"/>
      <c r="BHE58" s="37"/>
      <c r="BHF58" s="37"/>
      <c r="BHG58" s="37"/>
      <c r="BHH58" s="38"/>
      <c r="BHI58" s="32"/>
      <c r="BHJ58" s="33"/>
      <c r="BHK58" s="34"/>
      <c r="BHL58" s="35"/>
      <c r="BHM58" s="36"/>
      <c r="BHN58" s="37"/>
      <c r="BHO58" s="37"/>
      <c r="BHP58" s="37"/>
      <c r="BHQ58" s="38"/>
      <c r="BHR58" s="32"/>
      <c r="BHS58" s="33"/>
      <c r="BHT58" s="34"/>
      <c r="BHU58" s="35"/>
      <c r="BHV58" s="36"/>
      <c r="BHW58" s="37"/>
      <c r="BHX58" s="37"/>
      <c r="BHY58" s="37"/>
      <c r="BHZ58" s="38"/>
      <c r="BIA58" s="32"/>
      <c r="BIB58" s="33"/>
      <c r="BIC58" s="34"/>
      <c r="BID58" s="35"/>
      <c r="BIE58" s="36"/>
      <c r="BIF58" s="37"/>
      <c r="BIG58" s="37"/>
      <c r="BIH58" s="37"/>
      <c r="BII58" s="38"/>
      <c r="BIJ58" s="32"/>
      <c r="BIK58" s="33"/>
      <c r="BIL58" s="34"/>
      <c r="BIM58" s="35"/>
      <c r="BIN58" s="36"/>
      <c r="BIO58" s="37"/>
      <c r="BIP58" s="37"/>
      <c r="BIQ58" s="37"/>
      <c r="BIR58" s="38"/>
      <c r="BIS58" s="32"/>
      <c r="BIT58" s="33"/>
      <c r="BIU58" s="34"/>
      <c r="BIV58" s="35"/>
      <c r="BIW58" s="36"/>
      <c r="BIX58" s="37"/>
      <c r="BIY58" s="37"/>
      <c r="BIZ58" s="37"/>
      <c r="BJA58" s="38"/>
      <c r="BJB58" s="32"/>
      <c r="BJC58" s="33"/>
      <c r="BJD58" s="34"/>
      <c r="BJE58" s="35"/>
      <c r="BJF58" s="36"/>
      <c r="BJG58" s="37"/>
      <c r="BJH58" s="37"/>
      <c r="BJI58" s="37"/>
      <c r="BJJ58" s="38"/>
      <c r="BJK58" s="32"/>
      <c r="BJL58" s="33"/>
      <c r="BJM58" s="34"/>
      <c r="BJN58" s="35"/>
      <c r="BJO58" s="36"/>
      <c r="BJP58" s="37"/>
      <c r="BJQ58" s="37"/>
      <c r="BJR58" s="37"/>
      <c r="BJS58" s="38"/>
      <c r="BJT58" s="32"/>
      <c r="BJU58" s="33"/>
      <c r="BJV58" s="34"/>
      <c r="BJW58" s="35"/>
      <c r="BJX58" s="36"/>
      <c r="BJY58" s="37"/>
      <c r="BJZ58" s="37"/>
      <c r="BKA58" s="37"/>
      <c r="BKB58" s="38"/>
      <c r="BKC58" s="32"/>
      <c r="BKD58" s="33"/>
      <c r="BKE58" s="34"/>
      <c r="BKF58" s="35"/>
      <c r="BKG58" s="36"/>
      <c r="BKH58" s="37"/>
      <c r="BKI58" s="37"/>
      <c r="BKJ58" s="37"/>
      <c r="BKK58" s="38"/>
      <c r="BKL58" s="32"/>
      <c r="BKM58" s="33"/>
      <c r="BKN58" s="34"/>
      <c r="BKO58" s="35"/>
      <c r="BKP58" s="36"/>
      <c r="BKQ58" s="37"/>
      <c r="BKR58" s="37"/>
      <c r="BKS58" s="37"/>
      <c r="BKT58" s="38"/>
      <c r="BKU58" s="32"/>
      <c r="BKV58" s="33"/>
      <c r="BKW58" s="34"/>
      <c r="BKX58" s="35"/>
      <c r="BKY58" s="36"/>
      <c r="BKZ58" s="37"/>
      <c r="BLA58" s="37"/>
      <c r="BLB58" s="37"/>
      <c r="BLC58" s="38"/>
      <c r="BLD58" s="32"/>
      <c r="BLE58" s="33"/>
      <c r="BLF58" s="34"/>
      <c r="BLG58" s="35"/>
      <c r="BLH58" s="36"/>
      <c r="BLI58" s="37"/>
      <c r="BLJ58" s="37"/>
      <c r="BLK58" s="37"/>
      <c r="BLL58" s="38"/>
      <c r="BLM58" s="32"/>
      <c r="BLN58" s="33"/>
      <c r="BLO58" s="34"/>
      <c r="BLP58" s="35"/>
      <c r="BLQ58" s="36"/>
      <c r="BLR58" s="37"/>
      <c r="BLS58" s="37"/>
      <c r="BLT58" s="37"/>
      <c r="BLU58" s="38"/>
      <c r="BLV58" s="32"/>
      <c r="BLW58" s="33"/>
      <c r="BLX58" s="34"/>
      <c r="BLY58" s="35"/>
      <c r="BLZ58" s="36"/>
      <c r="BMA58" s="37"/>
      <c r="BMB58" s="37"/>
      <c r="BMC58" s="37"/>
      <c r="BMD58" s="38"/>
      <c r="BME58" s="32"/>
      <c r="BMF58" s="33"/>
      <c r="BMG58" s="34"/>
      <c r="BMH58" s="35"/>
      <c r="BMI58" s="36"/>
      <c r="BMJ58" s="37"/>
      <c r="BMK58" s="37"/>
      <c r="BML58" s="37"/>
      <c r="BMM58" s="38"/>
      <c r="BMN58" s="32"/>
      <c r="BMO58" s="33"/>
      <c r="BMP58" s="34"/>
      <c r="BMQ58" s="35"/>
      <c r="BMR58" s="36"/>
      <c r="BMS58" s="37"/>
      <c r="BMT58" s="37"/>
      <c r="BMU58" s="37"/>
      <c r="BMV58" s="38"/>
      <c r="BMW58" s="32"/>
      <c r="BMX58" s="33"/>
      <c r="BMY58" s="34"/>
      <c r="BMZ58" s="35"/>
      <c r="BNA58" s="36"/>
      <c r="BNB58" s="37"/>
      <c r="BNC58" s="37"/>
      <c r="BND58" s="37"/>
      <c r="BNE58" s="38"/>
      <c r="BNF58" s="32"/>
      <c r="BNG58" s="33"/>
      <c r="BNH58" s="34"/>
      <c r="BNI58" s="35"/>
      <c r="BNJ58" s="36"/>
      <c r="BNK58" s="37"/>
      <c r="BNL58" s="37"/>
      <c r="BNM58" s="37"/>
      <c r="BNN58" s="38"/>
      <c r="BNO58" s="32"/>
      <c r="BNP58" s="33"/>
      <c r="BNQ58" s="34"/>
      <c r="BNR58" s="35"/>
      <c r="BNS58" s="36"/>
      <c r="BNT58" s="37"/>
      <c r="BNU58" s="37"/>
      <c r="BNV58" s="37"/>
      <c r="BNW58" s="38"/>
      <c r="BNX58" s="32"/>
      <c r="BNY58" s="33"/>
      <c r="BNZ58" s="34"/>
      <c r="BOA58" s="35"/>
      <c r="BOB58" s="36"/>
      <c r="BOC58" s="37"/>
      <c r="BOD58" s="37"/>
      <c r="BOE58" s="37"/>
      <c r="BOF58" s="38"/>
      <c r="BOG58" s="32"/>
      <c r="BOH58" s="33"/>
      <c r="BOI58" s="34"/>
      <c r="BOJ58" s="35"/>
      <c r="BOK58" s="36"/>
      <c r="BOL58" s="37"/>
      <c r="BOM58" s="37"/>
      <c r="BON58" s="37"/>
      <c r="BOO58" s="38"/>
      <c r="BOP58" s="32"/>
      <c r="BOQ58" s="33"/>
      <c r="BOR58" s="34"/>
      <c r="BOS58" s="35"/>
      <c r="BOT58" s="36"/>
      <c r="BOU58" s="37"/>
      <c r="BOV58" s="37"/>
      <c r="BOW58" s="37"/>
      <c r="BOX58" s="38"/>
      <c r="BOY58" s="32"/>
      <c r="BOZ58" s="33"/>
      <c r="BPA58" s="34"/>
      <c r="BPB58" s="35"/>
      <c r="BPC58" s="36"/>
      <c r="BPD58" s="37"/>
      <c r="BPE58" s="37"/>
      <c r="BPF58" s="37"/>
      <c r="BPG58" s="38"/>
      <c r="BPH58" s="32"/>
      <c r="BPI58" s="33"/>
      <c r="BPJ58" s="34"/>
      <c r="BPK58" s="35"/>
      <c r="BPL58" s="36"/>
      <c r="BPM58" s="37"/>
      <c r="BPN58" s="37"/>
      <c r="BPO58" s="37"/>
      <c r="BPP58" s="38"/>
      <c r="BPQ58" s="32"/>
      <c r="BPR58" s="33"/>
      <c r="BPS58" s="34"/>
      <c r="BPT58" s="35"/>
      <c r="BPU58" s="36"/>
      <c r="BPV58" s="37"/>
      <c r="BPW58" s="37"/>
      <c r="BPX58" s="37"/>
      <c r="BPY58" s="38"/>
      <c r="BPZ58" s="32"/>
      <c r="BQA58" s="33"/>
      <c r="BQB58" s="34"/>
      <c r="BQC58" s="35"/>
      <c r="BQD58" s="36"/>
      <c r="BQE58" s="37"/>
      <c r="BQF58" s="37"/>
      <c r="BQG58" s="37"/>
      <c r="BQH58" s="38"/>
      <c r="BQI58" s="32"/>
      <c r="BQJ58" s="33"/>
      <c r="BQK58" s="34"/>
      <c r="BQL58" s="35"/>
      <c r="BQM58" s="36"/>
      <c r="BQN58" s="37"/>
      <c r="BQO58" s="37"/>
      <c r="BQP58" s="37"/>
      <c r="BQQ58" s="38"/>
      <c r="BQR58" s="32"/>
      <c r="BQS58" s="33"/>
      <c r="BQT58" s="34"/>
      <c r="BQU58" s="35"/>
      <c r="BQV58" s="36"/>
      <c r="BQW58" s="37"/>
      <c r="BQX58" s="37"/>
      <c r="BQY58" s="37"/>
      <c r="BQZ58" s="38"/>
      <c r="BRA58" s="32"/>
      <c r="BRB58" s="33"/>
      <c r="BRC58" s="34"/>
      <c r="BRD58" s="35"/>
      <c r="BRE58" s="36"/>
      <c r="BRF58" s="37"/>
      <c r="BRG58" s="37"/>
      <c r="BRH58" s="37"/>
      <c r="BRI58" s="38"/>
      <c r="BRJ58" s="32"/>
      <c r="BRK58" s="33"/>
      <c r="BRL58" s="34"/>
      <c r="BRM58" s="35"/>
      <c r="BRN58" s="36"/>
      <c r="BRO58" s="37"/>
      <c r="BRP58" s="37"/>
      <c r="BRQ58" s="37"/>
      <c r="BRR58" s="38"/>
      <c r="BRS58" s="32"/>
      <c r="BRT58" s="33"/>
      <c r="BRU58" s="34"/>
      <c r="BRV58" s="35"/>
      <c r="BRW58" s="36"/>
      <c r="BRX58" s="37"/>
      <c r="BRY58" s="37"/>
      <c r="BRZ58" s="37"/>
      <c r="BSA58" s="38"/>
      <c r="BSB58" s="32"/>
      <c r="BSC58" s="33"/>
      <c r="BSD58" s="34"/>
      <c r="BSE58" s="35"/>
      <c r="BSF58" s="36"/>
      <c r="BSG58" s="37"/>
      <c r="BSH58" s="37"/>
      <c r="BSI58" s="37"/>
      <c r="BSJ58" s="38"/>
      <c r="BSK58" s="32"/>
      <c r="BSL58" s="33"/>
      <c r="BSM58" s="34"/>
      <c r="BSN58" s="35"/>
      <c r="BSO58" s="36"/>
      <c r="BSP58" s="37"/>
      <c r="BSQ58" s="37"/>
      <c r="BSR58" s="37"/>
      <c r="BSS58" s="38"/>
      <c r="BST58" s="32"/>
      <c r="BSU58" s="33"/>
      <c r="BSV58" s="34"/>
      <c r="BSW58" s="35"/>
      <c r="BSX58" s="36"/>
      <c r="BSY58" s="37"/>
      <c r="BSZ58" s="37"/>
      <c r="BTA58" s="37"/>
      <c r="BTB58" s="38"/>
      <c r="BTC58" s="32"/>
      <c r="BTD58" s="33"/>
      <c r="BTE58" s="34"/>
      <c r="BTF58" s="35"/>
      <c r="BTG58" s="36"/>
      <c r="BTH58" s="37"/>
      <c r="BTI58" s="37"/>
      <c r="BTJ58" s="37"/>
      <c r="BTK58" s="38"/>
      <c r="BTL58" s="32"/>
      <c r="BTM58" s="33"/>
      <c r="BTN58" s="34"/>
      <c r="BTO58" s="35"/>
      <c r="BTP58" s="36"/>
      <c r="BTQ58" s="37"/>
      <c r="BTR58" s="37"/>
      <c r="BTS58" s="37"/>
      <c r="BTT58" s="38"/>
      <c r="BTU58" s="32"/>
      <c r="BTV58" s="33"/>
      <c r="BTW58" s="34"/>
      <c r="BTX58" s="35"/>
      <c r="BTY58" s="36"/>
      <c r="BTZ58" s="37"/>
      <c r="BUA58" s="37"/>
      <c r="BUB58" s="37"/>
      <c r="BUC58" s="38"/>
      <c r="BUD58" s="32"/>
      <c r="BUE58" s="33"/>
      <c r="BUF58" s="34"/>
      <c r="BUG58" s="35"/>
      <c r="BUH58" s="36"/>
      <c r="BUI58" s="37"/>
      <c r="BUJ58" s="37"/>
      <c r="BUK58" s="37"/>
      <c r="BUL58" s="38"/>
      <c r="BUM58" s="32"/>
      <c r="BUN58" s="33"/>
      <c r="BUO58" s="34"/>
      <c r="BUP58" s="35"/>
      <c r="BUQ58" s="36"/>
      <c r="BUR58" s="37"/>
      <c r="BUS58" s="37"/>
      <c r="BUT58" s="37"/>
      <c r="BUU58" s="38"/>
      <c r="BUV58" s="32"/>
      <c r="BUW58" s="33"/>
      <c r="BUX58" s="34"/>
      <c r="BUY58" s="35"/>
      <c r="BUZ58" s="36"/>
      <c r="BVA58" s="37"/>
      <c r="BVB58" s="37"/>
      <c r="BVC58" s="37"/>
      <c r="BVD58" s="38"/>
      <c r="BVE58" s="32"/>
      <c r="BVF58" s="33"/>
      <c r="BVG58" s="34"/>
      <c r="BVH58" s="35"/>
      <c r="BVI58" s="36"/>
      <c r="BVJ58" s="37"/>
      <c r="BVK58" s="37"/>
      <c r="BVL58" s="37"/>
      <c r="BVM58" s="38"/>
      <c r="BVN58" s="32"/>
      <c r="BVO58" s="33"/>
      <c r="BVP58" s="34"/>
      <c r="BVQ58" s="35"/>
      <c r="BVR58" s="36"/>
      <c r="BVS58" s="37"/>
      <c r="BVT58" s="37"/>
      <c r="BVU58" s="37"/>
      <c r="BVV58" s="38"/>
      <c r="BVW58" s="32"/>
      <c r="BVX58" s="33"/>
      <c r="BVY58" s="34"/>
      <c r="BVZ58" s="35"/>
      <c r="BWA58" s="36"/>
      <c r="BWB58" s="37"/>
      <c r="BWC58" s="37"/>
      <c r="BWD58" s="37"/>
      <c r="BWE58" s="38"/>
      <c r="BWF58" s="32"/>
      <c r="BWG58" s="33"/>
      <c r="BWH58" s="34"/>
      <c r="BWI58" s="35"/>
      <c r="BWJ58" s="36"/>
      <c r="BWK58" s="37"/>
      <c r="BWL58" s="37"/>
      <c r="BWM58" s="37"/>
      <c r="BWN58" s="38"/>
      <c r="BWO58" s="32"/>
      <c r="BWP58" s="33"/>
      <c r="BWQ58" s="34"/>
      <c r="BWR58" s="35"/>
      <c r="BWS58" s="36"/>
      <c r="BWT58" s="37"/>
      <c r="BWU58" s="37"/>
      <c r="BWV58" s="37"/>
      <c r="BWW58" s="38"/>
      <c r="BWX58" s="32"/>
      <c r="BWY58" s="33"/>
      <c r="BWZ58" s="34"/>
      <c r="BXA58" s="35"/>
      <c r="BXB58" s="36"/>
      <c r="BXC58" s="37"/>
      <c r="BXD58" s="37"/>
      <c r="BXE58" s="37"/>
      <c r="BXF58" s="38"/>
      <c r="BXG58" s="32"/>
      <c r="BXH58" s="33"/>
      <c r="BXI58" s="34"/>
      <c r="BXJ58" s="35"/>
      <c r="BXK58" s="36"/>
      <c r="BXL58" s="37"/>
      <c r="BXM58" s="37"/>
      <c r="BXN58" s="37"/>
      <c r="BXO58" s="38"/>
      <c r="BXP58" s="32"/>
      <c r="BXQ58" s="33"/>
      <c r="BXR58" s="34"/>
      <c r="BXS58" s="35"/>
      <c r="BXT58" s="36"/>
      <c r="BXU58" s="37"/>
      <c r="BXV58" s="37"/>
      <c r="BXW58" s="37"/>
      <c r="BXX58" s="38"/>
      <c r="BXY58" s="32"/>
      <c r="BXZ58" s="33"/>
      <c r="BYA58" s="34"/>
      <c r="BYB58" s="35"/>
      <c r="BYC58" s="36"/>
      <c r="BYD58" s="37"/>
      <c r="BYE58" s="37"/>
      <c r="BYF58" s="37"/>
      <c r="BYG58" s="38"/>
      <c r="BYH58" s="32"/>
      <c r="BYI58" s="33"/>
      <c r="BYJ58" s="34"/>
      <c r="BYK58" s="35"/>
      <c r="BYL58" s="36"/>
      <c r="BYM58" s="37"/>
      <c r="BYN58" s="37"/>
      <c r="BYO58" s="37"/>
      <c r="BYP58" s="38"/>
      <c r="BYQ58" s="32"/>
      <c r="BYR58" s="33"/>
      <c r="BYS58" s="34"/>
      <c r="BYT58" s="35"/>
      <c r="BYU58" s="36"/>
      <c r="BYV58" s="37"/>
      <c r="BYW58" s="37"/>
      <c r="BYX58" s="37"/>
      <c r="BYY58" s="38"/>
      <c r="BYZ58" s="32"/>
      <c r="BZA58" s="33"/>
      <c r="BZB58" s="34"/>
      <c r="BZC58" s="35"/>
      <c r="BZD58" s="36"/>
      <c r="BZE58" s="37"/>
      <c r="BZF58" s="37"/>
      <c r="BZG58" s="37"/>
      <c r="BZH58" s="38"/>
      <c r="BZI58" s="32"/>
      <c r="BZJ58" s="33"/>
      <c r="BZK58" s="34"/>
      <c r="BZL58" s="35"/>
      <c r="BZM58" s="36"/>
      <c r="BZN58" s="37"/>
      <c r="BZO58" s="37"/>
      <c r="BZP58" s="37"/>
      <c r="BZQ58" s="38"/>
      <c r="BZR58" s="32"/>
      <c r="BZS58" s="33"/>
      <c r="BZT58" s="34"/>
      <c r="BZU58" s="35"/>
      <c r="BZV58" s="36"/>
      <c r="BZW58" s="37"/>
      <c r="BZX58" s="37"/>
      <c r="BZY58" s="37"/>
      <c r="BZZ58" s="38"/>
      <c r="CAA58" s="32"/>
      <c r="CAB58" s="33"/>
      <c r="CAC58" s="34"/>
      <c r="CAD58" s="35"/>
      <c r="CAE58" s="36"/>
      <c r="CAF58" s="37"/>
      <c r="CAG58" s="37"/>
      <c r="CAH58" s="37"/>
      <c r="CAI58" s="38"/>
      <c r="CAJ58" s="32"/>
      <c r="CAK58" s="33"/>
      <c r="CAL58" s="34"/>
      <c r="CAM58" s="35"/>
      <c r="CAN58" s="36"/>
      <c r="CAO58" s="37"/>
      <c r="CAP58" s="37"/>
      <c r="CAQ58" s="37"/>
      <c r="CAR58" s="38"/>
      <c r="CAS58" s="32"/>
      <c r="CAT58" s="33"/>
      <c r="CAU58" s="34"/>
      <c r="CAV58" s="35"/>
      <c r="CAW58" s="36"/>
      <c r="CAX58" s="37"/>
      <c r="CAY58" s="37"/>
      <c r="CAZ58" s="37"/>
      <c r="CBA58" s="38"/>
      <c r="CBB58" s="32"/>
      <c r="CBC58" s="33"/>
      <c r="CBD58" s="34"/>
      <c r="CBE58" s="35"/>
      <c r="CBF58" s="36"/>
      <c r="CBG58" s="37"/>
      <c r="CBH58" s="37"/>
      <c r="CBI58" s="37"/>
      <c r="CBJ58" s="38"/>
      <c r="CBK58" s="32"/>
      <c r="CBL58" s="33"/>
      <c r="CBM58" s="34"/>
      <c r="CBN58" s="35"/>
      <c r="CBO58" s="36"/>
      <c r="CBP58" s="37"/>
      <c r="CBQ58" s="37"/>
      <c r="CBR58" s="37"/>
      <c r="CBS58" s="38"/>
      <c r="CBT58" s="32"/>
      <c r="CBU58" s="33"/>
      <c r="CBV58" s="34"/>
      <c r="CBW58" s="35"/>
      <c r="CBX58" s="36"/>
      <c r="CBY58" s="37"/>
      <c r="CBZ58" s="37"/>
      <c r="CCA58" s="37"/>
      <c r="CCB58" s="38"/>
      <c r="CCC58" s="32"/>
      <c r="CCD58" s="33"/>
      <c r="CCE58" s="34"/>
      <c r="CCF58" s="35"/>
      <c r="CCG58" s="36"/>
      <c r="CCH58" s="37"/>
      <c r="CCI58" s="37"/>
      <c r="CCJ58" s="37"/>
      <c r="CCK58" s="38"/>
      <c r="CCL58" s="32"/>
      <c r="CCM58" s="33"/>
      <c r="CCN58" s="34"/>
      <c r="CCO58" s="35"/>
      <c r="CCP58" s="36"/>
      <c r="CCQ58" s="37"/>
      <c r="CCR58" s="37"/>
      <c r="CCS58" s="37"/>
      <c r="CCT58" s="38"/>
      <c r="CCU58" s="32"/>
      <c r="CCV58" s="33"/>
      <c r="CCW58" s="34"/>
      <c r="CCX58" s="35"/>
      <c r="CCY58" s="36"/>
      <c r="CCZ58" s="37"/>
      <c r="CDA58" s="37"/>
      <c r="CDB58" s="37"/>
      <c r="CDC58" s="38"/>
      <c r="CDD58" s="32"/>
      <c r="CDE58" s="33"/>
      <c r="CDF58" s="34"/>
      <c r="CDG58" s="35"/>
      <c r="CDH58" s="36"/>
      <c r="CDI58" s="37"/>
      <c r="CDJ58" s="37"/>
      <c r="CDK58" s="37"/>
      <c r="CDL58" s="38"/>
      <c r="CDM58" s="32"/>
      <c r="CDN58" s="33"/>
      <c r="CDO58" s="34"/>
      <c r="CDP58" s="35"/>
      <c r="CDQ58" s="36"/>
      <c r="CDR58" s="37"/>
      <c r="CDS58" s="37"/>
      <c r="CDT58" s="37"/>
      <c r="CDU58" s="38"/>
      <c r="CDV58" s="32"/>
      <c r="CDW58" s="33"/>
      <c r="CDX58" s="34"/>
      <c r="CDY58" s="35"/>
      <c r="CDZ58" s="36"/>
      <c r="CEA58" s="37"/>
      <c r="CEB58" s="37"/>
      <c r="CEC58" s="37"/>
      <c r="CED58" s="38"/>
      <c r="CEE58" s="32"/>
      <c r="CEF58" s="33"/>
      <c r="CEG58" s="34"/>
      <c r="CEH58" s="35"/>
      <c r="CEI58" s="36"/>
      <c r="CEJ58" s="37"/>
      <c r="CEK58" s="37"/>
      <c r="CEL58" s="37"/>
      <c r="CEM58" s="38"/>
      <c r="CEN58" s="32"/>
      <c r="CEO58" s="33"/>
      <c r="CEP58" s="34"/>
      <c r="CEQ58" s="35"/>
      <c r="CER58" s="36"/>
      <c r="CES58" s="37"/>
      <c r="CET58" s="37"/>
      <c r="CEU58" s="37"/>
      <c r="CEV58" s="38"/>
      <c r="CEW58" s="32"/>
      <c r="CEX58" s="33"/>
      <c r="CEY58" s="34"/>
      <c r="CEZ58" s="35"/>
      <c r="CFA58" s="36"/>
      <c r="CFB58" s="37"/>
      <c r="CFC58" s="37"/>
      <c r="CFD58" s="37"/>
      <c r="CFE58" s="38"/>
      <c r="CFF58" s="32"/>
      <c r="CFG58" s="33"/>
      <c r="CFH58" s="34"/>
      <c r="CFI58" s="35"/>
      <c r="CFJ58" s="36"/>
      <c r="CFK58" s="37"/>
      <c r="CFL58" s="37"/>
      <c r="CFM58" s="37"/>
      <c r="CFN58" s="38"/>
      <c r="CFO58" s="32"/>
      <c r="CFP58" s="33"/>
      <c r="CFQ58" s="34"/>
      <c r="CFR58" s="35"/>
      <c r="CFS58" s="36"/>
      <c r="CFT58" s="37"/>
      <c r="CFU58" s="37"/>
      <c r="CFV58" s="37"/>
      <c r="CFW58" s="38"/>
      <c r="CFX58" s="32"/>
      <c r="CFY58" s="33"/>
      <c r="CFZ58" s="34"/>
      <c r="CGA58" s="35"/>
      <c r="CGB58" s="36"/>
      <c r="CGC58" s="37"/>
      <c r="CGD58" s="37"/>
      <c r="CGE58" s="37"/>
      <c r="CGF58" s="38"/>
      <c r="CGG58" s="32"/>
      <c r="CGH58" s="33"/>
      <c r="CGI58" s="34"/>
      <c r="CGJ58" s="35"/>
      <c r="CGK58" s="36"/>
      <c r="CGL58" s="37"/>
      <c r="CGM58" s="37"/>
      <c r="CGN58" s="37"/>
      <c r="CGO58" s="38"/>
      <c r="CGP58" s="32"/>
      <c r="CGQ58" s="33"/>
      <c r="CGR58" s="34"/>
      <c r="CGS58" s="35"/>
      <c r="CGT58" s="36"/>
      <c r="CGU58" s="37"/>
      <c r="CGV58" s="37"/>
      <c r="CGW58" s="37"/>
      <c r="CGX58" s="38"/>
      <c r="CGY58" s="32"/>
      <c r="CGZ58" s="33"/>
      <c r="CHA58" s="34"/>
      <c r="CHB58" s="35"/>
      <c r="CHC58" s="36"/>
      <c r="CHD58" s="37"/>
      <c r="CHE58" s="37"/>
      <c r="CHF58" s="37"/>
      <c r="CHG58" s="38"/>
      <c r="CHH58" s="32"/>
      <c r="CHI58" s="33"/>
      <c r="CHJ58" s="34"/>
      <c r="CHK58" s="35"/>
      <c r="CHL58" s="36"/>
      <c r="CHM58" s="37"/>
      <c r="CHN58" s="37"/>
      <c r="CHO58" s="37"/>
      <c r="CHP58" s="38"/>
      <c r="CHQ58" s="32"/>
      <c r="CHR58" s="33"/>
      <c r="CHS58" s="34"/>
      <c r="CHT58" s="35"/>
      <c r="CHU58" s="36"/>
      <c r="CHV58" s="37"/>
      <c r="CHW58" s="37"/>
      <c r="CHX58" s="37"/>
      <c r="CHY58" s="38"/>
      <c r="CHZ58" s="32"/>
      <c r="CIA58" s="33"/>
      <c r="CIB58" s="34"/>
      <c r="CIC58" s="35"/>
      <c r="CID58" s="36"/>
      <c r="CIE58" s="37"/>
      <c r="CIF58" s="37"/>
      <c r="CIG58" s="37"/>
      <c r="CIH58" s="38"/>
      <c r="CII58" s="32"/>
      <c r="CIJ58" s="33"/>
      <c r="CIK58" s="34"/>
      <c r="CIL58" s="35"/>
      <c r="CIM58" s="36"/>
      <c r="CIN58" s="37"/>
      <c r="CIO58" s="37"/>
      <c r="CIP58" s="37"/>
      <c r="CIQ58" s="38"/>
      <c r="CIR58" s="32"/>
      <c r="CIS58" s="33"/>
      <c r="CIT58" s="34"/>
      <c r="CIU58" s="35"/>
      <c r="CIV58" s="36"/>
      <c r="CIW58" s="37"/>
      <c r="CIX58" s="37"/>
      <c r="CIY58" s="37"/>
      <c r="CIZ58" s="38"/>
      <c r="CJA58" s="32"/>
      <c r="CJB58" s="33"/>
      <c r="CJC58" s="34"/>
      <c r="CJD58" s="35"/>
      <c r="CJE58" s="36"/>
      <c r="CJF58" s="37"/>
      <c r="CJG58" s="37"/>
      <c r="CJH58" s="37"/>
      <c r="CJI58" s="38"/>
      <c r="CJJ58" s="32"/>
      <c r="CJK58" s="33"/>
      <c r="CJL58" s="34"/>
      <c r="CJM58" s="35"/>
      <c r="CJN58" s="36"/>
      <c r="CJO58" s="37"/>
      <c r="CJP58" s="37"/>
      <c r="CJQ58" s="37"/>
      <c r="CJR58" s="38"/>
      <c r="CJS58" s="32"/>
      <c r="CJT58" s="33"/>
      <c r="CJU58" s="34"/>
      <c r="CJV58" s="35"/>
      <c r="CJW58" s="36"/>
      <c r="CJX58" s="37"/>
      <c r="CJY58" s="37"/>
      <c r="CJZ58" s="37"/>
      <c r="CKA58" s="38"/>
      <c r="CKB58" s="32"/>
      <c r="CKC58" s="33"/>
      <c r="CKD58" s="34"/>
      <c r="CKE58" s="35"/>
      <c r="CKF58" s="36"/>
      <c r="CKG58" s="37"/>
      <c r="CKH58" s="37"/>
      <c r="CKI58" s="37"/>
      <c r="CKJ58" s="38"/>
      <c r="CKK58" s="32"/>
      <c r="CKL58" s="33"/>
      <c r="CKM58" s="34"/>
      <c r="CKN58" s="35"/>
      <c r="CKO58" s="36"/>
      <c r="CKP58" s="37"/>
      <c r="CKQ58" s="37"/>
      <c r="CKR58" s="37"/>
      <c r="CKS58" s="38"/>
      <c r="CKT58" s="32"/>
      <c r="CKU58" s="33"/>
      <c r="CKV58" s="34"/>
      <c r="CKW58" s="35"/>
      <c r="CKX58" s="36"/>
      <c r="CKY58" s="37"/>
      <c r="CKZ58" s="37"/>
      <c r="CLA58" s="37"/>
      <c r="CLB58" s="38"/>
      <c r="CLC58" s="32"/>
      <c r="CLD58" s="33"/>
      <c r="CLE58" s="34"/>
      <c r="CLF58" s="35"/>
      <c r="CLG58" s="36"/>
      <c r="CLH58" s="37"/>
      <c r="CLI58" s="37"/>
      <c r="CLJ58" s="37"/>
      <c r="CLK58" s="38"/>
      <c r="CLL58" s="32"/>
      <c r="CLM58" s="33"/>
      <c r="CLN58" s="34"/>
      <c r="CLO58" s="35"/>
      <c r="CLP58" s="36"/>
      <c r="CLQ58" s="37"/>
      <c r="CLR58" s="37"/>
      <c r="CLS58" s="37"/>
      <c r="CLT58" s="38"/>
      <c r="CLU58" s="32"/>
      <c r="CLV58" s="33"/>
      <c r="CLW58" s="34"/>
      <c r="CLX58" s="35"/>
      <c r="CLY58" s="36"/>
      <c r="CLZ58" s="37"/>
      <c r="CMA58" s="37"/>
      <c r="CMB58" s="37"/>
      <c r="CMC58" s="38"/>
      <c r="CMD58" s="32"/>
      <c r="CME58" s="33"/>
      <c r="CMF58" s="34"/>
      <c r="CMG58" s="35"/>
      <c r="CMH58" s="36"/>
      <c r="CMI58" s="37"/>
      <c r="CMJ58" s="37"/>
      <c r="CMK58" s="37"/>
      <c r="CML58" s="38"/>
      <c r="CMM58" s="32"/>
      <c r="CMN58" s="33"/>
      <c r="CMO58" s="34"/>
      <c r="CMP58" s="35"/>
      <c r="CMQ58" s="36"/>
      <c r="CMR58" s="37"/>
      <c r="CMS58" s="37"/>
      <c r="CMT58" s="37"/>
      <c r="CMU58" s="38"/>
      <c r="CMV58" s="32"/>
      <c r="CMW58" s="33"/>
      <c r="CMX58" s="34"/>
      <c r="CMY58" s="35"/>
      <c r="CMZ58" s="36"/>
      <c r="CNA58" s="37"/>
      <c r="CNB58" s="37"/>
      <c r="CNC58" s="37"/>
      <c r="CND58" s="38"/>
      <c r="CNE58" s="32"/>
      <c r="CNF58" s="33"/>
      <c r="CNG58" s="34"/>
      <c r="CNH58" s="35"/>
      <c r="CNI58" s="36"/>
      <c r="CNJ58" s="37"/>
      <c r="CNK58" s="37"/>
      <c r="CNL58" s="37"/>
      <c r="CNM58" s="38"/>
      <c r="CNN58" s="32"/>
      <c r="CNO58" s="33"/>
      <c r="CNP58" s="34"/>
      <c r="CNQ58" s="35"/>
      <c r="CNR58" s="36"/>
      <c r="CNS58" s="37"/>
      <c r="CNT58" s="37"/>
      <c r="CNU58" s="37"/>
      <c r="CNV58" s="38"/>
      <c r="CNW58" s="32"/>
      <c r="CNX58" s="33"/>
      <c r="CNY58" s="34"/>
      <c r="CNZ58" s="35"/>
      <c r="COA58" s="36"/>
      <c r="COB58" s="37"/>
      <c r="COC58" s="37"/>
      <c r="COD58" s="37"/>
      <c r="COE58" s="38"/>
      <c r="COF58" s="32"/>
      <c r="COG58" s="33"/>
      <c r="COH58" s="34"/>
      <c r="COI58" s="35"/>
      <c r="COJ58" s="36"/>
      <c r="COK58" s="37"/>
      <c r="COL58" s="37"/>
      <c r="COM58" s="37"/>
      <c r="CON58" s="38"/>
      <c r="COO58" s="32"/>
      <c r="COP58" s="33"/>
      <c r="COQ58" s="34"/>
      <c r="COR58" s="35"/>
      <c r="COS58" s="36"/>
      <c r="COT58" s="37"/>
      <c r="COU58" s="37"/>
      <c r="COV58" s="37"/>
      <c r="COW58" s="38"/>
      <c r="COX58" s="32"/>
      <c r="COY58" s="33"/>
      <c r="COZ58" s="34"/>
      <c r="CPA58" s="35"/>
      <c r="CPB58" s="36"/>
      <c r="CPC58" s="37"/>
      <c r="CPD58" s="37"/>
      <c r="CPE58" s="37"/>
      <c r="CPF58" s="38"/>
      <c r="CPG58" s="32"/>
      <c r="CPH58" s="33"/>
      <c r="CPI58" s="34"/>
      <c r="CPJ58" s="35"/>
      <c r="CPK58" s="36"/>
      <c r="CPL58" s="37"/>
      <c r="CPM58" s="37"/>
      <c r="CPN58" s="37"/>
      <c r="CPO58" s="38"/>
      <c r="CPP58" s="32"/>
      <c r="CPQ58" s="33"/>
      <c r="CPR58" s="34"/>
      <c r="CPS58" s="35"/>
      <c r="CPT58" s="36"/>
      <c r="CPU58" s="37"/>
      <c r="CPV58" s="37"/>
      <c r="CPW58" s="37"/>
      <c r="CPX58" s="38"/>
      <c r="CPY58" s="32"/>
      <c r="CPZ58" s="33"/>
      <c r="CQA58" s="34"/>
      <c r="CQB58" s="35"/>
      <c r="CQC58" s="36"/>
      <c r="CQD58" s="37"/>
      <c r="CQE58" s="37"/>
      <c r="CQF58" s="37"/>
      <c r="CQG58" s="38"/>
      <c r="CQH58" s="32"/>
      <c r="CQI58" s="33"/>
      <c r="CQJ58" s="34"/>
      <c r="CQK58" s="35"/>
      <c r="CQL58" s="36"/>
      <c r="CQM58" s="37"/>
      <c r="CQN58" s="37"/>
      <c r="CQO58" s="37"/>
      <c r="CQP58" s="38"/>
      <c r="CQQ58" s="32"/>
      <c r="CQR58" s="33"/>
      <c r="CQS58" s="34"/>
      <c r="CQT58" s="35"/>
      <c r="CQU58" s="36"/>
      <c r="CQV58" s="37"/>
      <c r="CQW58" s="37"/>
      <c r="CQX58" s="37"/>
      <c r="CQY58" s="38"/>
      <c r="CQZ58" s="32"/>
      <c r="CRA58" s="33"/>
      <c r="CRB58" s="34"/>
      <c r="CRC58" s="35"/>
      <c r="CRD58" s="36"/>
      <c r="CRE58" s="37"/>
      <c r="CRF58" s="37"/>
      <c r="CRG58" s="37"/>
      <c r="CRH58" s="38"/>
      <c r="CRI58" s="32"/>
      <c r="CRJ58" s="33"/>
      <c r="CRK58" s="34"/>
      <c r="CRL58" s="35"/>
      <c r="CRM58" s="36"/>
      <c r="CRN58" s="37"/>
      <c r="CRO58" s="37"/>
      <c r="CRP58" s="37"/>
      <c r="CRQ58" s="38"/>
      <c r="CRR58" s="32"/>
      <c r="CRS58" s="33"/>
      <c r="CRT58" s="34"/>
      <c r="CRU58" s="35"/>
      <c r="CRV58" s="36"/>
      <c r="CRW58" s="37"/>
      <c r="CRX58" s="37"/>
      <c r="CRY58" s="37"/>
      <c r="CRZ58" s="38"/>
      <c r="CSA58" s="32"/>
      <c r="CSB58" s="33"/>
      <c r="CSC58" s="34"/>
      <c r="CSD58" s="35"/>
      <c r="CSE58" s="36"/>
      <c r="CSF58" s="37"/>
      <c r="CSG58" s="37"/>
      <c r="CSH58" s="37"/>
      <c r="CSI58" s="38"/>
      <c r="CSJ58" s="32"/>
      <c r="CSK58" s="33"/>
      <c r="CSL58" s="34"/>
      <c r="CSM58" s="35"/>
      <c r="CSN58" s="36"/>
      <c r="CSO58" s="37"/>
      <c r="CSP58" s="37"/>
      <c r="CSQ58" s="37"/>
      <c r="CSR58" s="38"/>
      <c r="CSS58" s="32"/>
      <c r="CST58" s="33"/>
      <c r="CSU58" s="34"/>
      <c r="CSV58" s="35"/>
      <c r="CSW58" s="36"/>
      <c r="CSX58" s="37"/>
      <c r="CSY58" s="37"/>
      <c r="CSZ58" s="37"/>
      <c r="CTA58" s="38"/>
      <c r="CTB58" s="32"/>
      <c r="CTC58" s="33"/>
      <c r="CTD58" s="34"/>
      <c r="CTE58" s="35"/>
      <c r="CTF58" s="36"/>
      <c r="CTG58" s="37"/>
      <c r="CTH58" s="37"/>
      <c r="CTI58" s="37"/>
      <c r="CTJ58" s="38"/>
      <c r="CTK58" s="32"/>
      <c r="CTL58" s="33"/>
      <c r="CTM58" s="34"/>
      <c r="CTN58" s="35"/>
      <c r="CTO58" s="36"/>
      <c r="CTP58" s="37"/>
      <c r="CTQ58" s="37"/>
      <c r="CTR58" s="37"/>
      <c r="CTS58" s="38"/>
      <c r="CTT58" s="32"/>
      <c r="CTU58" s="33"/>
      <c r="CTV58" s="34"/>
      <c r="CTW58" s="35"/>
      <c r="CTX58" s="36"/>
      <c r="CTY58" s="37"/>
      <c r="CTZ58" s="37"/>
      <c r="CUA58" s="37"/>
      <c r="CUB58" s="38"/>
      <c r="CUC58" s="32"/>
      <c r="CUD58" s="33"/>
      <c r="CUE58" s="34"/>
      <c r="CUF58" s="35"/>
      <c r="CUG58" s="36"/>
      <c r="CUH58" s="37"/>
      <c r="CUI58" s="37"/>
      <c r="CUJ58" s="37"/>
      <c r="CUK58" s="38"/>
      <c r="CUL58" s="32"/>
      <c r="CUM58" s="33"/>
      <c r="CUN58" s="34"/>
      <c r="CUO58" s="35"/>
      <c r="CUP58" s="36"/>
      <c r="CUQ58" s="37"/>
      <c r="CUR58" s="37"/>
      <c r="CUS58" s="37"/>
      <c r="CUT58" s="38"/>
      <c r="CUU58" s="32"/>
      <c r="CUV58" s="33"/>
      <c r="CUW58" s="34"/>
      <c r="CUX58" s="35"/>
      <c r="CUY58" s="36"/>
      <c r="CUZ58" s="37"/>
      <c r="CVA58" s="37"/>
      <c r="CVB58" s="37"/>
      <c r="CVC58" s="38"/>
      <c r="CVD58" s="32"/>
      <c r="CVE58" s="33"/>
      <c r="CVF58" s="34"/>
      <c r="CVG58" s="35"/>
      <c r="CVH58" s="36"/>
      <c r="CVI58" s="37"/>
      <c r="CVJ58" s="37"/>
      <c r="CVK58" s="37"/>
      <c r="CVL58" s="38"/>
      <c r="CVM58" s="32"/>
      <c r="CVN58" s="33"/>
      <c r="CVO58" s="34"/>
      <c r="CVP58" s="35"/>
      <c r="CVQ58" s="36"/>
      <c r="CVR58" s="37"/>
      <c r="CVS58" s="37"/>
      <c r="CVT58" s="37"/>
      <c r="CVU58" s="38"/>
      <c r="CVV58" s="32"/>
      <c r="CVW58" s="33"/>
      <c r="CVX58" s="34"/>
      <c r="CVY58" s="35"/>
      <c r="CVZ58" s="36"/>
      <c r="CWA58" s="37"/>
      <c r="CWB58" s="37"/>
      <c r="CWC58" s="37"/>
      <c r="CWD58" s="38"/>
      <c r="CWE58" s="32"/>
      <c r="CWF58" s="33"/>
      <c r="CWG58" s="34"/>
      <c r="CWH58" s="35"/>
      <c r="CWI58" s="36"/>
      <c r="CWJ58" s="37"/>
      <c r="CWK58" s="37"/>
      <c r="CWL58" s="37"/>
      <c r="CWM58" s="38"/>
      <c r="CWN58" s="32"/>
      <c r="CWO58" s="33"/>
      <c r="CWP58" s="34"/>
      <c r="CWQ58" s="35"/>
      <c r="CWR58" s="36"/>
      <c r="CWS58" s="37"/>
      <c r="CWT58" s="37"/>
      <c r="CWU58" s="37"/>
      <c r="CWV58" s="38"/>
      <c r="CWW58" s="32"/>
      <c r="CWX58" s="33"/>
      <c r="CWY58" s="34"/>
      <c r="CWZ58" s="35"/>
      <c r="CXA58" s="36"/>
      <c r="CXB58" s="37"/>
      <c r="CXC58" s="37"/>
      <c r="CXD58" s="37"/>
      <c r="CXE58" s="38"/>
      <c r="CXF58" s="32"/>
      <c r="CXG58" s="33"/>
      <c r="CXH58" s="34"/>
      <c r="CXI58" s="35"/>
      <c r="CXJ58" s="36"/>
      <c r="CXK58" s="37"/>
      <c r="CXL58" s="37"/>
      <c r="CXM58" s="37"/>
      <c r="CXN58" s="38"/>
      <c r="CXO58" s="32"/>
      <c r="CXP58" s="33"/>
      <c r="CXQ58" s="34"/>
      <c r="CXR58" s="35"/>
      <c r="CXS58" s="36"/>
      <c r="CXT58" s="37"/>
      <c r="CXU58" s="37"/>
      <c r="CXV58" s="37"/>
      <c r="CXW58" s="38"/>
      <c r="CXX58" s="32"/>
      <c r="CXY58" s="33"/>
      <c r="CXZ58" s="34"/>
      <c r="CYA58" s="35"/>
      <c r="CYB58" s="36"/>
      <c r="CYC58" s="37"/>
      <c r="CYD58" s="37"/>
      <c r="CYE58" s="37"/>
      <c r="CYF58" s="38"/>
      <c r="CYG58" s="32"/>
      <c r="CYH58" s="33"/>
      <c r="CYI58" s="34"/>
      <c r="CYJ58" s="35"/>
      <c r="CYK58" s="36"/>
      <c r="CYL58" s="37"/>
      <c r="CYM58" s="37"/>
      <c r="CYN58" s="37"/>
      <c r="CYO58" s="38"/>
      <c r="CYP58" s="32"/>
      <c r="CYQ58" s="33"/>
      <c r="CYR58" s="34"/>
      <c r="CYS58" s="35"/>
      <c r="CYT58" s="36"/>
      <c r="CYU58" s="37"/>
      <c r="CYV58" s="37"/>
      <c r="CYW58" s="37"/>
      <c r="CYX58" s="38"/>
      <c r="CYY58" s="32"/>
      <c r="CYZ58" s="33"/>
      <c r="CZA58" s="34"/>
      <c r="CZB58" s="35"/>
      <c r="CZC58" s="36"/>
      <c r="CZD58" s="37"/>
      <c r="CZE58" s="37"/>
      <c r="CZF58" s="37"/>
      <c r="CZG58" s="38"/>
      <c r="CZH58" s="32"/>
      <c r="CZI58" s="33"/>
      <c r="CZJ58" s="34"/>
      <c r="CZK58" s="35"/>
      <c r="CZL58" s="36"/>
      <c r="CZM58" s="37"/>
      <c r="CZN58" s="37"/>
      <c r="CZO58" s="37"/>
      <c r="CZP58" s="38"/>
      <c r="CZQ58" s="32"/>
      <c r="CZR58" s="33"/>
      <c r="CZS58" s="34"/>
      <c r="CZT58" s="35"/>
      <c r="CZU58" s="36"/>
      <c r="CZV58" s="37"/>
      <c r="CZW58" s="37"/>
      <c r="CZX58" s="37"/>
      <c r="CZY58" s="38"/>
      <c r="CZZ58" s="32"/>
      <c r="DAA58" s="33"/>
      <c r="DAB58" s="34"/>
      <c r="DAC58" s="35"/>
      <c r="DAD58" s="36"/>
      <c r="DAE58" s="37"/>
      <c r="DAF58" s="37"/>
      <c r="DAG58" s="37"/>
      <c r="DAH58" s="38"/>
      <c r="DAI58" s="32"/>
      <c r="DAJ58" s="33"/>
      <c r="DAK58" s="34"/>
      <c r="DAL58" s="35"/>
      <c r="DAM58" s="36"/>
      <c r="DAN58" s="37"/>
      <c r="DAO58" s="37"/>
      <c r="DAP58" s="37"/>
      <c r="DAQ58" s="38"/>
      <c r="DAR58" s="32"/>
      <c r="DAS58" s="33"/>
      <c r="DAT58" s="34"/>
      <c r="DAU58" s="35"/>
      <c r="DAV58" s="36"/>
      <c r="DAW58" s="37"/>
      <c r="DAX58" s="37"/>
      <c r="DAY58" s="37"/>
      <c r="DAZ58" s="38"/>
      <c r="DBA58" s="32"/>
      <c r="DBB58" s="33"/>
      <c r="DBC58" s="34"/>
      <c r="DBD58" s="35"/>
      <c r="DBE58" s="36"/>
      <c r="DBF58" s="37"/>
      <c r="DBG58" s="37"/>
      <c r="DBH58" s="37"/>
      <c r="DBI58" s="38"/>
      <c r="DBJ58" s="32"/>
      <c r="DBK58" s="33"/>
      <c r="DBL58" s="34"/>
      <c r="DBM58" s="35"/>
      <c r="DBN58" s="36"/>
      <c r="DBO58" s="37"/>
      <c r="DBP58" s="37"/>
      <c r="DBQ58" s="37"/>
      <c r="DBR58" s="38"/>
      <c r="DBS58" s="32"/>
      <c r="DBT58" s="33"/>
      <c r="DBU58" s="34"/>
      <c r="DBV58" s="35"/>
      <c r="DBW58" s="36"/>
      <c r="DBX58" s="37"/>
      <c r="DBY58" s="37"/>
      <c r="DBZ58" s="37"/>
      <c r="DCA58" s="38"/>
      <c r="DCB58" s="32"/>
      <c r="DCC58" s="33"/>
      <c r="DCD58" s="34"/>
      <c r="DCE58" s="35"/>
      <c r="DCF58" s="36"/>
      <c r="DCG58" s="37"/>
      <c r="DCH58" s="37"/>
      <c r="DCI58" s="37"/>
      <c r="DCJ58" s="38"/>
      <c r="DCK58" s="32"/>
      <c r="DCL58" s="33"/>
      <c r="DCM58" s="34"/>
      <c r="DCN58" s="35"/>
      <c r="DCO58" s="36"/>
      <c r="DCP58" s="37"/>
      <c r="DCQ58" s="37"/>
      <c r="DCR58" s="37"/>
      <c r="DCS58" s="38"/>
      <c r="DCT58" s="32"/>
      <c r="DCU58" s="33"/>
      <c r="DCV58" s="34"/>
      <c r="DCW58" s="35"/>
      <c r="DCX58" s="36"/>
      <c r="DCY58" s="37"/>
      <c r="DCZ58" s="37"/>
      <c r="DDA58" s="37"/>
      <c r="DDB58" s="38"/>
      <c r="DDC58" s="32"/>
      <c r="DDD58" s="33"/>
      <c r="DDE58" s="34"/>
      <c r="DDF58" s="35"/>
      <c r="DDG58" s="36"/>
      <c r="DDH58" s="37"/>
      <c r="DDI58" s="37"/>
      <c r="DDJ58" s="37"/>
      <c r="DDK58" s="38"/>
      <c r="DDL58" s="32"/>
      <c r="DDM58" s="33"/>
      <c r="DDN58" s="34"/>
      <c r="DDO58" s="35"/>
      <c r="DDP58" s="36"/>
      <c r="DDQ58" s="37"/>
      <c r="DDR58" s="37"/>
      <c r="DDS58" s="37"/>
      <c r="DDT58" s="38"/>
      <c r="DDU58" s="32"/>
      <c r="DDV58" s="33"/>
      <c r="DDW58" s="34"/>
      <c r="DDX58" s="35"/>
      <c r="DDY58" s="36"/>
      <c r="DDZ58" s="37"/>
      <c r="DEA58" s="37"/>
      <c r="DEB58" s="37"/>
      <c r="DEC58" s="38"/>
      <c r="DED58" s="32"/>
      <c r="DEE58" s="33"/>
      <c r="DEF58" s="34"/>
      <c r="DEG58" s="35"/>
      <c r="DEH58" s="36"/>
      <c r="DEI58" s="37"/>
      <c r="DEJ58" s="37"/>
      <c r="DEK58" s="37"/>
      <c r="DEL58" s="38"/>
      <c r="DEM58" s="32"/>
      <c r="DEN58" s="33"/>
      <c r="DEO58" s="34"/>
      <c r="DEP58" s="35"/>
      <c r="DEQ58" s="36"/>
      <c r="DER58" s="37"/>
      <c r="DES58" s="37"/>
      <c r="DET58" s="37"/>
      <c r="DEU58" s="38"/>
      <c r="DEV58" s="32"/>
      <c r="DEW58" s="33"/>
      <c r="DEX58" s="34"/>
      <c r="DEY58" s="35"/>
      <c r="DEZ58" s="36"/>
      <c r="DFA58" s="37"/>
      <c r="DFB58" s="37"/>
      <c r="DFC58" s="37"/>
      <c r="DFD58" s="38"/>
      <c r="DFE58" s="32"/>
      <c r="DFF58" s="33"/>
      <c r="DFG58" s="34"/>
      <c r="DFH58" s="35"/>
      <c r="DFI58" s="36"/>
      <c r="DFJ58" s="37"/>
      <c r="DFK58" s="37"/>
      <c r="DFL58" s="37"/>
      <c r="DFM58" s="38"/>
      <c r="DFN58" s="32"/>
      <c r="DFO58" s="33"/>
      <c r="DFP58" s="34"/>
      <c r="DFQ58" s="35"/>
      <c r="DFR58" s="36"/>
      <c r="DFS58" s="37"/>
      <c r="DFT58" s="37"/>
      <c r="DFU58" s="37"/>
      <c r="DFV58" s="38"/>
      <c r="DFW58" s="32"/>
      <c r="DFX58" s="33"/>
      <c r="DFY58" s="34"/>
      <c r="DFZ58" s="35"/>
      <c r="DGA58" s="36"/>
      <c r="DGB58" s="37"/>
      <c r="DGC58" s="37"/>
      <c r="DGD58" s="37"/>
      <c r="DGE58" s="38"/>
      <c r="DGF58" s="32"/>
      <c r="DGG58" s="33"/>
      <c r="DGH58" s="34"/>
      <c r="DGI58" s="35"/>
      <c r="DGJ58" s="36"/>
      <c r="DGK58" s="37"/>
      <c r="DGL58" s="37"/>
      <c r="DGM58" s="37"/>
      <c r="DGN58" s="38"/>
      <c r="DGO58" s="32"/>
      <c r="DGP58" s="33"/>
      <c r="DGQ58" s="34"/>
      <c r="DGR58" s="35"/>
      <c r="DGS58" s="36"/>
      <c r="DGT58" s="37"/>
      <c r="DGU58" s="37"/>
      <c r="DGV58" s="37"/>
      <c r="DGW58" s="38"/>
      <c r="DGX58" s="32"/>
      <c r="DGY58" s="33"/>
      <c r="DGZ58" s="34"/>
      <c r="DHA58" s="35"/>
      <c r="DHB58" s="36"/>
      <c r="DHC58" s="37"/>
      <c r="DHD58" s="37"/>
      <c r="DHE58" s="37"/>
      <c r="DHF58" s="38"/>
      <c r="DHG58" s="32"/>
      <c r="DHH58" s="33"/>
      <c r="DHI58" s="34"/>
      <c r="DHJ58" s="35"/>
      <c r="DHK58" s="36"/>
      <c r="DHL58" s="37"/>
      <c r="DHM58" s="37"/>
      <c r="DHN58" s="37"/>
      <c r="DHO58" s="38"/>
      <c r="DHP58" s="32"/>
      <c r="DHQ58" s="33"/>
      <c r="DHR58" s="34"/>
      <c r="DHS58" s="35"/>
      <c r="DHT58" s="36"/>
      <c r="DHU58" s="37"/>
      <c r="DHV58" s="37"/>
      <c r="DHW58" s="37"/>
      <c r="DHX58" s="38"/>
      <c r="DHY58" s="32"/>
      <c r="DHZ58" s="33"/>
      <c r="DIA58" s="34"/>
      <c r="DIB58" s="35"/>
      <c r="DIC58" s="36"/>
      <c r="DID58" s="37"/>
      <c r="DIE58" s="37"/>
      <c r="DIF58" s="37"/>
      <c r="DIG58" s="38"/>
      <c r="DIH58" s="32"/>
      <c r="DII58" s="33"/>
      <c r="DIJ58" s="34"/>
      <c r="DIK58" s="35"/>
      <c r="DIL58" s="36"/>
      <c r="DIM58" s="37"/>
      <c r="DIN58" s="37"/>
      <c r="DIO58" s="37"/>
      <c r="DIP58" s="38"/>
      <c r="DIQ58" s="32"/>
      <c r="DIR58" s="33"/>
      <c r="DIS58" s="34"/>
      <c r="DIT58" s="35"/>
      <c r="DIU58" s="36"/>
      <c r="DIV58" s="37"/>
      <c r="DIW58" s="37"/>
      <c r="DIX58" s="37"/>
      <c r="DIY58" s="38"/>
      <c r="DIZ58" s="32"/>
      <c r="DJA58" s="33"/>
      <c r="DJB58" s="34"/>
      <c r="DJC58" s="35"/>
      <c r="DJD58" s="36"/>
      <c r="DJE58" s="37"/>
      <c r="DJF58" s="37"/>
      <c r="DJG58" s="37"/>
      <c r="DJH58" s="38"/>
      <c r="DJI58" s="32"/>
      <c r="DJJ58" s="33"/>
      <c r="DJK58" s="34"/>
      <c r="DJL58" s="35"/>
      <c r="DJM58" s="36"/>
      <c r="DJN58" s="37"/>
      <c r="DJO58" s="37"/>
      <c r="DJP58" s="37"/>
      <c r="DJQ58" s="38"/>
      <c r="DJR58" s="32"/>
      <c r="DJS58" s="33"/>
      <c r="DJT58" s="34"/>
      <c r="DJU58" s="35"/>
      <c r="DJV58" s="36"/>
      <c r="DJW58" s="37"/>
      <c r="DJX58" s="37"/>
      <c r="DJY58" s="37"/>
      <c r="DJZ58" s="38"/>
      <c r="DKA58" s="32"/>
      <c r="DKB58" s="33"/>
      <c r="DKC58" s="34"/>
      <c r="DKD58" s="35"/>
      <c r="DKE58" s="36"/>
      <c r="DKF58" s="37"/>
      <c r="DKG58" s="37"/>
      <c r="DKH58" s="37"/>
      <c r="DKI58" s="38"/>
      <c r="DKJ58" s="32"/>
      <c r="DKK58" s="33"/>
      <c r="DKL58" s="34"/>
      <c r="DKM58" s="35"/>
      <c r="DKN58" s="36"/>
      <c r="DKO58" s="37"/>
      <c r="DKP58" s="37"/>
      <c r="DKQ58" s="37"/>
      <c r="DKR58" s="38"/>
      <c r="DKS58" s="32"/>
      <c r="DKT58" s="33"/>
      <c r="DKU58" s="34"/>
      <c r="DKV58" s="35"/>
      <c r="DKW58" s="36"/>
      <c r="DKX58" s="37"/>
      <c r="DKY58" s="37"/>
      <c r="DKZ58" s="37"/>
      <c r="DLA58" s="38"/>
      <c r="DLB58" s="32"/>
      <c r="DLC58" s="33"/>
      <c r="DLD58" s="34"/>
      <c r="DLE58" s="35"/>
      <c r="DLF58" s="36"/>
      <c r="DLG58" s="37"/>
      <c r="DLH58" s="37"/>
      <c r="DLI58" s="37"/>
      <c r="DLJ58" s="38"/>
      <c r="DLK58" s="32"/>
      <c r="DLL58" s="33"/>
      <c r="DLM58" s="34"/>
      <c r="DLN58" s="35"/>
      <c r="DLO58" s="36"/>
      <c r="DLP58" s="37"/>
      <c r="DLQ58" s="37"/>
      <c r="DLR58" s="37"/>
      <c r="DLS58" s="38"/>
      <c r="DLT58" s="32"/>
      <c r="DLU58" s="33"/>
      <c r="DLV58" s="34"/>
      <c r="DLW58" s="35"/>
      <c r="DLX58" s="36"/>
      <c r="DLY58" s="37"/>
      <c r="DLZ58" s="37"/>
      <c r="DMA58" s="37"/>
      <c r="DMB58" s="38"/>
      <c r="DMC58" s="32"/>
      <c r="DMD58" s="33"/>
      <c r="DME58" s="34"/>
      <c r="DMF58" s="35"/>
      <c r="DMG58" s="36"/>
      <c r="DMH58" s="37"/>
      <c r="DMI58" s="37"/>
      <c r="DMJ58" s="37"/>
      <c r="DMK58" s="38"/>
      <c r="DML58" s="32"/>
      <c r="DMM58" s="33"/>
      <c r="DMN58" s="34"/>
      <c r="DMO58" s="35"/>
      <c r="DMP58" s="36"/>
      <c r="DMQ58" s="37"/>
      <c r="DMR58" s="37"/>
      <c r="DMS58" s="37"/>
      <c r="DMT58" s="38"/>
      <c r="DMU58" s="32"/>
      <c r="DMV58" s="33"/>
      <c r="DMW58" s="34"/>
      <c r="DMX58" s="35"/>
      <c r="DMY58" s="36"/>
      <c r="DMZ58" s="37"/>
      <c r="DNA58" s="37"/>
      <c r="DNB58" s="37"/>
      <c r="DNC58" s="38"/>
      <c r="DND58" s="32"/>
      <c r="DNE58" s="33"/>
      <c r="DNF58" s="34"/>
      <c r="DNG58" s="35"/>
      <c r="DNH58" s="36"/>
      <c r="DNI58" s="37"/>
      <c r="DNJ58" s="37"/>
      <c r="DNK58" s="37"/>
      <c r="DNL58" s="38"/>
      <c r="DNM58" s="32"/>
      <c r="DNN58" s="33"/>
      <c r="DNO58" s="34"/>
      <c r="DNP58" s="35"/>
      <c r="DNQ58" s="36"/>
      <c r="DNR58" s="37"/>
      <c r="DNS58" s="37"/>
      <c r="DNT58" s="37"/>
      <c r="DNU58" s="38"/>
      <c r="DNV58" s="32"/>
      <c r="DNW58" s="33"/>
      <c r="DNX58" s="34"/>
      <c r="DNY58" s="35"/>
      <c r="DNZ58" s="36"/>
      <c r="DOA58" s="37"/>
      <c r="DOB58" s="37"/>
      <c r="DOC58" s="37"/>
      <c r="DOD58" s="38"/>
      <c r="DOE58" s="32"/>
      <c r="DOF58" s="33"/>
      <c r="DOG58" s="34"/>
      <c r="DOH58" s="35"/>
      <c r="DOI58" s="36"/>
      <c r="DOJ58" s="37"/>
      <c r="DOK58" s="37"/>
      <c r="DOL58" s="37"/>
      <c r="DOM58" s="38"/>
      <c r="DON58" s="32"/>
      <c r="DOO58" s="33"/>
      <c r="DOP58" s="34"/>
      <c r="DOQ58" s="35"/>
      <c r="DOR58" s="36"/>
      <c r="DOS58" s="37"/>
      <c r="DOT58" s="37"/>
      <c r="DOU58" s="37"/>
      <c r="DOV58" s="38"/>
      <c r="DOW58" s="32"/>
      <c r="DOX58" s="33"/>
      <c r="DOY58" s="34"/>
      <c r="DOZ58" s="35"/>
      <c r="DPA58" s="36"/>
      <c r="DPB58" s="37"/>
      <c r="DPC58" s="37"/>
      <c r="DPD58" s="37"/>
      <c r="DPE58" s="38"/>
      <c r="DPF58" s="32"/>
      <c r="DPG58" s="33"/>
      <c r="DPH58" s="34"/>
      <c r="DPI58" s="35"/>
      <c r="DPJ58" s="36"/>
      <c r="DPK58" s="37"/>
      <c r="DPL58" s="37"/>
      <c r="DPM58" s="37"/>
      <c r="DPN58" s="38"/>
      <c r="DPO58" s="32"/>
      <c r="DPP58" s="33"/>
      <c r="DPQ58" s="34"/>
      <c r="DPR58" s="35"/>
      <c r="DPS58" s="36"/>
      <c r="DPT58" s="37"/>
      <c r="DPU58" s="37"/>
      <c r="DPV58" s="37"/>
      <c r="DPW58" s="38"/>
      <c r="DPX58" s="32"/>
      <c r="DPY58" s="33"/>
      <c r="DPZ58" s="34"/>
      <c r="DQA58" s="35"/>
      <c r="DQB58" s="36"/>
      <c r="DQC58" s="37"/>
      <c r="DQD58" s="37"/>
      <c r="DQE58" s="37"/>
      <c r="DQF58" s="38"/>
      <c r="DQG58" s="32"/>
      <c r="DQH58" s="33"/>
      <c r="DQI58" s="34"/>
      <c r="DQJ58" s="35"/>
      <c r="DQK58" s="36"/>
      <c r="DQL58" s="37"/>
      <c r="DQM58" s="37"/>
      <c r="DQN58" s="37"/>
      <c r="DQO58" s="38"/>
      <c r="DQP58" s="32"/>
      <c r="DQQ58" s="33"/>
      <c r="DQR58" s="34"/>
      <c r="DQS58" s="35"/>
      <c r="DQT58" s="36"/>
      <c r="DQU58" s="37"/>
      <c r="DQV58" s="37"/>
      <c r="DQW58" s="37"/>
      <c r="DQX58" s="38"/>
      <c r="DQY58" s="32"/>
      <c r="DQZ58" s="33"/>
      <c r="DRA58" s="34"/>
      <c r="DRB58" s="35"/>
      <c r="DRC58" s="36"/>
      <c r="DRD58" s="37"/>
      <c r="DRE58" s="37"/>
      <c r="DRF58" s="37"/>
      <c r="DRG58" s="38"/>
      <c r="DRH58" s="32"/>
      <c r="DRI58" s="33"/>
      <c r="DRJ58" s="34"/>
      <c r="DRK58" s="35"/>
      <c r="DRL58" s="36"/>
      <c r="DRM58" s="37"/>
      <c r="DRN58" s="37"/>
      <c r="DRO58" s="37"/>
      <c r="DRP58" s="38"/>
      <c r="DRQ58" s="32"/>
      <c r="DRR58" s="33"/>
      <c r="DRS58" s="34"/>
      <c r="DRT58" s="35"/>
      <c r="DRU58" s="36"/>
      <c r="DRV58" s="37"/>
      <c r="DRW58" s="37"/>
      <c r="DRX58" s="37"/>
      <c r="DRY58" s="38"/>
      <c r="DRZ58" s="32"/>
      <c r="DSA58" s="33"/>
      <c r="DSB58" s="34"/>
      <c r="DSC58" s="35"/>
      <c r="DSD58" s="36"/>
      <c r="DSE58" s="37"/>
      <c r="DSF58" s="37"/>
      <c r="DSG58" s="37"/>
      <c r="DSH58" s="38"/>
      <c r="DSI58" s="32"/>
      <c r="DSJ58" s="33"/>
      <c r="DSK58" s="34"/>
      <c r="DSL58" s="35"/>
      <c r="DSM58" s="36"/>
      <c r="DSN58" s="37"/>
      <c r="DSO58" s="37"/>
      <c r="DSP58" s="37"/>
      <c r="DSQ58" s="38"/>
      <c r="DSR58" s="32"/>
      <c r="DSS58" s="33"/>
      <c r="DST58" s="34"/>
      <c r="DSU58" s="35"/>
      <c r="DSV58" s="36"/>
      <c r="DSW58" s="37"/>
      <c r="DSX58" s="37"/>
      <c r="DSY58" s="37"/>
      <c r="DSZ58" s="38"/>
      <c r="DTA58" s="32"/>
      <c r="DTB58" s="33"/>
      <c r="DTC58" s="34"/>
      <c r="DTD58" s="35"/>
      <c r="DTE58" s="36"/>
      <c r="DTF58" s="37"/>
      <c r="DTG58" s="37"/>
      <c r="DTH58" s="37"/>
      <c r="DTI58" s="38"/>
      <c r="DTJ58" s="32"/>
      <c r="DTK58" s="33"/>
      <c r="DTL58" s="34"/>
      <c r="DTM58" s="35"/>
      <c r="DTN58" s="36"/>
      <c r="DTO58" s="37"/>
      <c r="DTP58" s="37"/>
      <c r="DTQ58" s="37"/>
      <c r="DTR58" s="38"/>
      <c r="DTS58" s="32"/>
      <c r="DTT58" s="33"/>
      <c r="DTU58" s="34"/>
      <c r="DTV58" s="35"/>
      <c r="DTW58" s="36"/>
      <c r="DTX58" s="37"/>
      <c r="DTY58" s="37"/>
      <c r="DTZ58" s="37"/>
      <c r="DUA58" s="38"/>
      <c r="DUB58" s="32"/>
      <c r="DUC58" s="33"/>
      <c r="DUD58" s="34"/>
      <c r="DUE58" s="35"/>
      <c r="DUF58" s="36"/>
      <c r="DUG58" s="37"/>
      <c r="DUH58" s="37"/>
      <c r="DUI58" s="37"/>
      <c r="DUJ58" s="38"/>
      <c r="DUK58" s="32"/>
      <c r="DUL58" s="33"/>
      <c r="DUM58" s="34"/>
      <c r="DUN58" s="35"/>
      <c r="DUO58" s="36"/>
      <c r="DUP58" s="37"/>
      <c r="DUQ58" s="37"/>
      <c r="DUR58" s="37"/>
      <c r="DUS58" s="38"/>
      <c r="DUT58" s="32"/>
      <c r="DUU58" s="33"/>
      <c r="DUV58" s="34"/>
      <c r="DUW58" s="35"/>
      <c r="DUX58" s="36"/>
      <c r="DUY58" s="37"/>
      <c r="DUZ58" s="37"/>
      <c r="DVA58" s="37"/>
      <c r="DVB58" s="38"/>
      <c r="DVC58" s="32"/>
      <c r="DVD58" s="33"/>
      <c r="DVE58" s="34"/>
      <c r="DVF58" s="35"/>
      <c r="DVG58" s="36"/>
      <c r="DVH58" s="37"/>
      <c r="DVI58" s="37"/>
      <c r="DVJ58" s="37"/>
      <c r="DVK58" s="38"/>
      <c r="DVL58" s="32"/>
      <c r="DVM58" s="33"/>
      <c r="DVN58" s="34"/>
      <c r="DVO58" s="35"/>
      <c r="DVP58" s="36"/>
      <c r="DVQ58" s="37"/>
      <c r="DVR58" s="37"/>
      <c r="DVS58" s="37"/>
      <c r="DVT58" s="38"/>
      <c r="DVU58" s="32"/>
      <c r="DVV58" s="33"/>
      <c r="DVW58" s="34"/>
      <c r="DVX58" s="35"/>
      <c r="DVY58" s="36"/>
      <c r="DVZ58" s="37"/>
      <c r="DWA58" s="37"/>
      <c r="DWB58" s="37"/>
      <c r="DWC58" s="38"/>
      <c r="DWD58" s="32"/>
      <c r="DWE58" s="33"/>
      <c r="DWF58" s="34"/>
      <c r="DWG58" s="35"/>
      <c r="DWH58" s="36"/>
      <c r="DWI58" s="37"/>
      <c r="DWJ58" s="37"/>
      <c r="DWK58" s="37"/>
      <c r="DWL58" s="38"/>
      <c r="DWM58" s="32"/>
      <c r="DWN58" s="33"/>
      <c r="DWO58" s="34"/>
      <c r="DWP58" s="35"/>
      <c r="DWQ58" s="36"/>
      <c r="DWR58" s="37"/>
      <c r="DWS58" s="37"/>
      <c r="DWT58" s="37"/>
      <c r="DWU58" s="38"/>
      <c r="DWV58" s="32"/>
      <c r="DWW58" s="33"/>
      <c r="DWX58" s="34"/>
      <c r="DWY58" s="35"/>
      <c r="DWZ58" s="36"/>
      <c r="DXA58" s="37"/>
      <c r="DXB58" s="37"/>
      <c r="DXC58" s="37"/>
      <c r="DXD58" s="38"/>
      <c r="DXE58" s="32"/>
      <c r="DXF58" s="33"/>
      <c r="DXG58" s="34"/>
      <c r="DXH58" s="35"/>
      <c r="DXI58" s="36"/>
      <c r="DXJ58" s="37"/>
      <c r="DXK58" s="37"/>
      <c r="DXL58" s="37"/>
      <c r="DXM58" s="38"/>
      <c r="DXN58" s="32"/>
      <c r="DXO58" s="33"/>
      <c r="DXP58" s="34"/>
      <c r="DXQ58" s="35"/>
      <c r="DXR58" s="36"/>
      <c r="DXS58" s="37"/>
      <c r="DXT58" s="37"/>
      <c r="DXU58" s="37"/>
      <c r="DXV58" s="38"/>
      <c r="DXW58" s="32"/>
      <c r="DXX58" s="33"/>
      <c r="DXY58" s="34"/>
      <c r="DXZ58" s="35"/>
      <c r="DYA58" s="36"/>
      <c r="DYB58" s="37"/>
      <c r="DYC58" s="37"/>
      <c r="DYD58" s="37"/>
      <c r="DYE58" s="38"/>
      <c r="DYF58" s="32"/>
      <c r="DYG58" s="33"/>
      <c r="DYH58" s="34"/>
      <c r="DYI58" s="35"/>
      <c r="DYJ58" s="36"/>
      <c r="DYK58" s="37"/>
      <c r="DYL58" s="37"/>
      <c r="DYM58" s="37"/>
      <c r="DYN58" s="38"/>
      <c r="DYO58" s="32"/>
      <c r="DYP58" s="33"/>
      <c r="DYQ58" s="34"/>
      <c r="DYR58" s="35"/>
      <c r="DYS58" s="36"/>
      <c r="DYT58" s="37"/>
      <c r="DYU58" s="37"/>
      <c r="DYV58" s="37"/>
      <c r="DYW58" s="38"/>
      <c r="DYX58" s="32"/>
      <c r="DYY58" s="33"/>
      <c r="DYZ58" s="34"/>
      <c r="DZA58" s="35"/>
      <c r="DZB58" s="36"/>
      <c r="DZC58" s="37"/>
      <c r="DZD58" s="37"/>
      <c r="DZE58" s="37"/>
      <c r="DZF58" s="38"/>
      <c r="DZG58" s="32"/>
      <c r="DZH58" s="33"/>
      <c r="DZI58" s="34"/>
      <c r="DZJ58" s="35"/>
      <c r="DZK58" s="36"/>
      <c r="DZL58" s="37"/>
      <c r="DZM58" s="37"/>
      <c r="DZN58" s="37"/>
      <c r="DZO58" s="38"/>
      <c r="DZP58" s="32"/>
      <c r="DZQ58" s="33"/>
      <c r="DZR58" s="34"/>
      <c r="DZS58" s="35"/>
      <c r="DZT58" s="36"/>
      <c r="DZU58" s="37"/>
      <c r="DZV58" s="37"/>
      <c r="DZW58" s="37"/>
      <c r="DZX58" s="38"/>
      <c r="DZY58" s="32"/>
      <c r="DZZ58" s="33"/>
      <c r="EAA58" s="34"/>
      <c r="EAB58" s="35"/>
      <c r="EAC58" s="36"/>
      <c r="EAD58" s="37"/>
      <c r="EAE58" s="37"/>
      <c r="EAF58" s="37"/>
      <c r="EAG58" s="38"/>
      <c r="EAH58" s="32"/>
      <c r="EAI58" s="33"/>
      <c r="EAJ58" s="34"/>
      <c r="EAK58" s="35"/>
      <c r="EAL58" s="36"/>
      <c r="EAM58" s="37"/>
      <c r="EAN58" s="37"/>
      <c r="EAO58" s="37"/>
      <c r="EAP58" s="38"/>
      <c r="EAQ58" s="32"/>
      <c r="EAR58" s="33"/>
      <c r="EAS58" s="34"/>
      <c r="EAT58" s="35"/>
      <c r="EAU58" s="36"/>
      <c r="EAV58" s="37"/>
      <c r="EAW58" s="37"/>
      <c r="EAX58" s="37"/>
      <c r="EAY58" s="38"/>
      <c r="EAZ58" s="32"/>
      <c r="EBA58" s="33"/>
      <c r="EBB58" s="34"/>
      <c r="EBC58" s="35"/>
      <c r="EBD58" s="36"/>
      <c r="EBE58" s="37"/>
      <c r="EBF58" s="37"/>
      <c r="EBG58" s="37"/>
      <c r="EBH58" s="38"/>
      <c r="EBI58" s="32"/>
      <c r="EBJ58" s="33"/>
      <c r="EBK58" s="34"/>
      <c r="EBL58" s="35"/>
      <c r="EBM58" s="36"/>
      <c r="EBN58" s="37"/>
      <c r="EBO58" s="37"/>
      <c r="EBP58" s="37"/>
      <c r="EBQ58" s="38"/>
      <c r="EBR58" s="32"/>
      <c r="EBS58" s="33"/>
      <c r="EBT58" s="34"/>
      <c r="EBU58" s="35"/>
      <c r="EBV58" s="36"/>
      <c r="EBW58" s="37"/>
      <c r="EBX58" s="37"/>
      <c r="EBY58" s="37"/>
      <c r="EBZ58" s="38"/>
      <c r="ECA58" s="32"/>
      <c r="ECB58" s="33"/>
      <c r="ECC58" s="34"/>
      <c r="ECD58" s="35"/>
      <c r="ECE58" s="36"/>
      <c r="ECF58" s="37"/>
      <c r="ECG58" s="37"/>
      <c r="ECH58" s="37"/>
      <c r="ECI58" s="38"/>
      <c r="ECJ58" s="32"/>
      <c r="ECK58" s="33"/>
      <c r="ECL58" s="34"/>
      <c r="ECM58" s="35"/>
      <c r="ECN58" s="36"/>
      <c r="ECO58" s="37"/>
      <c r="ECP58" s="37"/>
      <c r="ECQ58" s="37"/>
      <c r="ECR58" s="38"/>
      <c r="ECS58" s="32"/>
      <c r="ECT58" s="33"/>
      <c r="ECU58" s="34"/>
      <c r="ECV58" s="35"/>
      <c r="ECW58" s="36"/>
      <c r="ECX58" s="37"/>
      <c r="ECY58" s="37"/>
      <c r="ECZ58" s="37"/>
      <c r="EDA58" s="38"/>
      <c r="EDB58" s="32"/>
      <c r="EDC58" s="33"/>
      <c r="EDD58" s="34"/>
      <c r="EDE58" s="35"/>
      <c r="EDF58" s="36"/>
      <c r="EDG58" s="37"/>
      <c r="EDH58" s="37"/>
      <c r="EDI58" s="37"/>
      <c r="EDJ58" s="38"/>
      <c r="EDK58" s="32"/>
      <c r="EDL58" s="33"/>
      <c r="EDM58" s="34"/>
      <c r="EDN58" s="35"/>
      <c r="EDO58" s="36"/>
      <c r="EDP58" s="37"/>
      <c r="EDQ58" s="37"/>
      <c r="EDR58" s="37"/>
      <c r="EDS58" s="38"/>
      <c r="EDT58" s="32"/>
      <c r="EDU58" s="33"/>
      <c r="EDV58" s="34"/>
      <c r="EDW58" s="35"/>
      <c r="EDX58" s="36"/>
      <c r="EDY58" s="37"/>
      <c r="EDZ58" s="37"/>
      <c r="EEA58" s="37"/>
      <c r="EEB58" s="38"/>
      <c r="EEC58" s="32"/>
      <c r="EED58" s="33"/>
      <c r="EEE58" s="34"/>
      <c r="EEF58" s="35"/>
      <c r="EEG58" s="36"/>
      <c r="EEH58" s="37"/>
      <c r="EEI58" s="37"/>
      <c r="EEJ58" s="37"/>
      <c r="EEK58" s="38"/>
      <c r="EEL58" s="32"/>
      <c r="EEM58" s="33"/>
      <c r="EEN58" s="34"/>
      <c r="EEO58" s="35"/>
      <c r="EEP58" s="36"/>
      <c r="EEQ58" s="37"/>
      <c r="EER58" s="37"/>
      <c r="EES58" s="37"/>
      <c r="EET58" s="38"/>
      <c r="EEU58" s="32"/>
      <c r="EEV58" s="33"/>
      <c r="EEW58" s="34"/>
      <c r="EEX58" s="35"/>
      <c r="EEY58" s="36"/>
      <c r="EEZ58" s="37"/>
      <c r="EFA58" s="37"/>
      <c r="EFB58" s="37"/>
      <c r="EFC58" s="38"/>
      <c r="EFD58" s="32"/>
      <c r="EFE58" s="33"/>
      <c r="EFF58" s="34"/>
      <c r="EFG58" s="35"/>
      <c r="EFH58" s="36"/>
      <c r="EFI58" s="37"/>
      <c r="EFJ58" s="37"/>
      <c r="EFK58" s="37"/>
      <c r="EFL58" s="38"/>
      <c r="EFM58" s="32"/>
      <c r="EFN58" s="33"/>
      <c r="EFO58" s="34"/>
      <c r="EFP58" s="35"/>
      <c r="EFQ58" s="36"/>
      <c r="EFR58" s="37"/>
      <c r="EFS58" s="37"/>
      <c r="EFT58" s="37"/>
      <c r="EFU58" s="38"/>
      <c r="EFV58" s="32"/>
      <c r="EFW58" s="33"/>
      <c r="EFX58" s="34"/>
      <c r="EFY58" s="35"/>
      <c r="EFZ58" s="36"/>
      <c r="EGA58" s="37"/>
      <c r="EGB58" s="37"/>
      <c r="EGC58" s="37"/>
      <c r="EGD58" s="38"/>
      <c r="EGE58" s="32"/>
      <c r="EGF58" s="33"/>
      <c r="EGG58" s="34"/>
      <c r="EGH58" s="35"/>
      <c r="EGI58" s="36"/>
      <c r="EGJ58" s="37"/>
      <c r="EGK58" s="37"/>
      <c r="EGL58" s="37"/>
      <c r="EGM58" s="38"/>
      <c r="EGN58" s="32"/>
      <c r="EGO58" s="33"/>
      <c r="EGP58" s="34"/>
      <c r="EGQ58" s="35"/>
      <c r="EGR58" s="36"/>
      <c r="EGS58" s="37"/>
      <c r="EGT58" s="37"/>
      <c r="EGU58" s="37"/>
      <c r="EGV58" s="38"/>
      <c r="EGW58" s="32"/>
      <c r="EGX58" s="33"/>
      <c r="EGY58" s="34"/>
      <c r="EGZ58" s="35"/>
      <c r="EHA58" s="36"/>
      <c r="EHB58" s="37"/>
      <c r="EHC58" s="37"/>
      <c r="EHD58" s="37"/>
      <c r="EHE58" s="38"/>
      <c r="EHF58" s="32"/>
      <c r="EHG58" s="33"/>
      <c r="EHH58" s="34"/>
      <c r="EHI58" s="35"/>
      <c r="EHJ58" s="36"/>
      <c r="EHK58" s="37"/>
      <c r="EHL58" s="37"/>
      <c r="EHM58" s="37"/>
      <c r="EHN58" s="38"/>
      <c r="EHO58" s="32"/>
      <c r="EHP58" s="33"/>
      <c r="EHQ58" s="34"/>
      <c r="EHR58" s="35"/>
      <c r="EHS58" s="36"/>
      <c r="EHT58" s="37"/>
      <c r="EHU58" s="37"/>
      <c r="EHV58" s="37"/>
      <c r="EHW58" s="38"/>
      <c r="EHX58" s="32"/>
      <c r="EHY58" s="33"/>
      <c r="EHZ58" s="34"/>
      <c r="EIA58" s="35"/>
      <c r="EIB58" s="36"/>
      <c r="EIC58" s="37"/>
      <c r="EID58" s="37"/>
      <c r="EIE58" s="37"/>
      <c r="EIF58" s="38"/>
      <c r="EIG58" s="32"/>
      <c r="EIH58" s="33"/>
      <c r="EII58" s="34"/>
      <c r="EIJ58" s="35"/>
      <c r="EIK58" s="36"/>
      <c r="EIL58" s="37"/>
      <c r="EIM58" s="37"/>
      <c r="EIN58" s="37"/>
      <c r="EIO58" s="38"/>
      <c r="EIP58" s="32"/>
      <c r="EIQ58" s="33"/>
      <c r="EIR58" s="34"/>
      <c r="EIS58" s="35"/>
      <c r="EIT58" s="36"/>
      <c r="EIU58" s="37"/>
      <c r="EIV58" s="37"/>
      <c r="EIW58" s="37"/>
      <c r="EIX58" s="38"/>
      <c r="EIY58" s="32"/>
      <c r="EIZ58" s="33"/>
      <c r="EJA58" s="34"/>
      <c r="EJB58" s="35"/>
      <c r="EJC58" s="36"/>
      <c r="EJD58" s="37"/>
      <c r="EJE58" s="37"/>
      <c r="EJF58" s="37"/>
      <c r="EJG58" s="38"/>
      <c r="EJH58" s="32"/>
      <c r="EJI58" s="33"/>
      <c r="EJJ58" s="34"/>
      <c r="EJK58" s="35"/>
      <c r="EJL58" s="36"/>
      <c r="EJM58" s="37"/>
      <c r="EJN58" s="37"/>
      <c r="EJO58" s="37"/>
      <c r="EJP58" s="38"/>
      <c r="EJQ58" s="32"/>
      <c r="EJR58" s="33"/>
      <c r="EJS58" s="34"/>
      <c r="EJT58" s="35"/>
      <c r="EJU58" s="36"/>
      <c r="EJV58" s="37"/>
      <c r="EJW58" s="37"/>
      <c r="EJX58" s="37"/>
      <c r="EJY58" s="38"/>
      <c r="EJZ58" s="32"/>
      <c r="EKA58" s="33"/>
      <c r="EKB58" s="34"/>
      <c r="EKC58" s="35"/>
      <c r="EKD58" s="36"/>
      <c r="EKE58" s="37"/>
      <c r="EKF58" s="37"/>
      <c r="EKG58" s="37"/>
      <c r="EKH58" s="38"/>
      <c r="EKI58" s="32"/>
      <c r="EKJ58" s="33"/>
      <c r="EKK58" s="34"/>
      <c r="EKL58" s="35"/>
      <c r="EKM58" s="36"/>
      <c r="EKN58" s="37"/>
      <c r="EKO58" s="37"/>
      <c r="EKP58" s="37"/>
      <c r="EKQ58" s="38"/>
      <c r="EKR58" s="32"/>
      <c r="EKS58" s="33"/>
      <c r="EKT58" s="34"/>
      <c r="EKU58" s="35"/>
      <c r="EKV58" s="36"/>
      <c r="EKW58" s="37"/>
      <c r="EKX58" s="37"/>
      <c r="EKY58" s="37"/>
      <c r="EKZ58" s="38"/>
      <c r="ELA58" s="32"/>
      <c r="ELB58" s="33"/>
      <c r="ELC58" s="34"/>
      <c r="ELD58" s="35"/>
      <c r="ELE58" s="36"/>
      <c r="ELF58" s="37"/>
      <c r="ELG58" s="37"/>
      <c r="ELH58" s="37"/>
      <c r="ELI58" s="38"/>
      <c r="ELJ58" s="32"/>
      <c r="ELK58" s="33"/>
      <c r="ELL58" s="34"/>
      <c r="ELM58" s="35"/>
      <c r="ELN58" s="36"/>
      <c r="ELO58" s="37"/>
      <c r="ELP58" s="37"/>
      <c r="ELQ58" s="37"/>
      <c r="ELR58" s="38"/>
      <c r="ELS58" s="32"/>
      <c r="ELT58" s="33"/>
      <c r="ELU58" s="34"/>
      <c r="ELV58" s="35"/>
      <c r="ELW58" s="36"/>
      <c r="ELX58" s="37"/>
      <c r="ELY58" s="37"/>
      <c r="ELZ58" s="37"/>
      <c r="EMA58" s="38"/>
      <c r="EMB58" s="32"/>
      <c r="EMC58" s="33"/>
      <c r="EMD58" s="34"/>
      <c r="EME58" s="35"/>
      <c r="EMF58" s="36"/>
      <c r="EMG58" s="37"/>
      <c r="EMH58" s="37"/>
      <c r="EMI58" s="37"/>
      <c r="EMJ58" s="38"/>
      <c r="EMK58" s="32"/>
      <c r="EML58" s="33"/>
      <c r="EMM58" s="34"/>
      <c r="EMN58" s="35"/>
      <c r="EMO58" s="36"/>
      <c r="EMP58" s="37"/>
      <c r="EMQ58" s="37"/>
      <c r="EMR58" s="37"/>
      <c r="EMS58" s="38"/>
      <c r="EMT58" s="32"/>
      <c r="EMU58" s="33"/>
      <c r="EMV58" s="34"/>
      <c r="EMW58" s="35"/>
      <c r="EMX58" s="36"/>
      <c r="EMY58" s="37"/>
      <c r="EMZ58" s="37"/>
      <c r="ENA58" s="37"/>
      <c r="ENB58" s="38"/>
      <c r="ENC58" s="32"/>
      <c r="END58" s="33"/>
      <c r="ENE58" s="34"/>
      <c r="ENF58" s="35"/>
      <c r="ENG58" s="36"/>
      <c r="ENH58" s="37"/>
      <c r="ENI58" s="37"/>
      <c r="ENJ58" s="37"/>
      <c r="ENK58" s="38"/>
      <c r="ENL58" s="32"/>
      <c r="ENM58" s="33"/>
      <c r="ENN58" s="34"/>
      <c r="ENO58" s="35"/>
      <c r="ENP58" s="36"/>
      <c r="ENQ58" s="37"/>
      <c r="ENR58" s="37"/>
      <c r="ENS58" s="37"/>
      <c r="ENT58" s="38"/>
      <c r="ENU58" s="32"/>
      <c r="ENV58" s="33"/>
      <c r="ENW58" s="34"/>
      <c r="ENX58" s="35"/>
      <c r="ENY58" s="36"/>
      <c r="ENZ58" s="37"/>
      <c r="EOA58" s="37"/>
      <c r="EOB58" s="37"/>
      <c r="EOC58" s="38"/>
      <c r="EOD58" s="32"/>
      <c r="EOE58" s="33"/>
      <c r="EOF58" s="34"/>
      <c r="EOG58" s="35"/>
      <c r="EOH58" s="36"/>
      <c r="EOI58" s="37"/>
      <c r="EOJ58" s="37"/>
      <c r="EOK58" s="37"/>
      <c r="EOL58" s="38"/>
      <c r="EOM58" s="32"/>
      <c r="EON58" s="33"/>
      <c r="EOO58" s="34"/>
      <c r="EOP58" s="35"/>
      <c r="EOQ58" s="36"/>
      <c r="EOR58" s="37"/>
      <c r="EOS58" s="37"/>
      <c r="EOT58" s="37"/>
      <c r="EOU58" s="38"/>
      <c r="EOV58" s="32"/>
      <c r="EOW58" s="33"/>
      <c r="EOX58" s="34"/>
      <c r="EOY58" s="35"/>
      <c r="EOZ58" s="36"/>
      <c r="EPA58" s="37"/>
      <c r="EPB58" s="37"/>
      <c r="EPC58" s="37"/>
      <c r="EPD58" s="38"/>
      <c r="EPE58" s="32"/>
      <c r="EPF58" s="33"/>
      <c r="EPG58" s="34"/>
      <c r="EPH58" s="35"/>
      <c r="EPI58" s="36"/>
      <c r="EPJ58" s="37"/>
      <c r="EPK58" s="37"/>
      <c r="EPL58" s="37"/>
      <c r="EPM58" s="38"/>
      <c r="EPN58" s="32"/>
      <c r="EPO58" s="33"/>
      <c r="EPP58" s="34"/>
      <c r="EPQ58" s="35"/>
      <c r="EPR58" s="36"/>
      <c r="EPS58" s="37"/>
      <c r="EPT58" s="37"/>
      <c r="EPU58" s="37"/>
      <c r="EPV58" s="38"/>
      <c r="EPW58" s="32"/>
      <c r="EPX58" s="33"/>
      <c r="EPY58" s="34"/>
      <c r="EPZ58" s="35"/>
      <c r="EQA58" s="36"/>
      <c r="EQB58" s="37"/>
      <c r="EQC58" s="37"/>
      <c r="EQD58" s="37"/>
      <c r="EQE58" s="38"/>
      <c r="EQF58" s="32"/>
      <c r="EQG58" s="33"/>
      <c r="EQH58" s="34"/>
      <c r="EQI58" s="35"/>
      <c r="EQJ58" s="36"/>
      <c r="EQK58" s="37"/>
      <c r="EQL58" s="37"/>
      <c r="EQM58" s="37"/>
      <c r="EQN58" s="38"/>
      <c r="EQO58" s="32"/>
      <c r="EQP58" s="33"/>
      <c r="EQQ58" s="34"/>
      <c r="EQR58" s="35"/>
      <c r="EQS58" s="36"/>
      <c r="EQT58" s="37"/>
      <c r="EQU58" s="37"/>
      <c r="EQV58" s="37"/>
      <c r="EQW58" s="38"/>
      <c r="EQX58" s="32"/>
      <c r="EQY58" s="33"/>
      <c r="EQZ58" s="34"/>
      <c r="ERA58" s="35"/>
      <c r="ERB58" s="36"/>
      <c r="ERC58" s="37"/>
      <c r="ERD58" s="37"/>
      <c r="ERE58" s="37"/>
      <c r="ERF58" s="38"/>
      <c r="ERG58" s="32"/>
      <c r="ERH58" s="33"/>
      <c r="ERI58" s="34"/>
      <c r="ERJ58" s="35"/>
      <c r="ERK58" s="36"/>
      <c r="ERL58" s="37"/>
      <c r="ERM58" s="37"/>
      <c r="ERN58" s="37"/>
      <c r="ERO58" s="38"/>
      <c r="ERP58" s="32"/>
      <c r="ERQ58" s="33"/>
      <c r="ERR58" s="34"/>
      <c r="ERS58" s="35"/>
      <c r="ERT58" s="36"/>
      <c r="ERU58" s="37"/>
      <c r="ERV58" s="37"/>
      <c r="ERW58" s="37"/>
      <c r="ERX58" s="38"/>
      <c r="ERY58" s="32"/>
      <c r="ERZ58" s="33"/>
      <c r="ESA58" s="34"/>
      <c r="ESB58" s="35"/>
      <c r="ESC58" s="36"/>
      <c r="ESD58" s="37"/>
      <c r="ESE58" s="37"/>
      <c r="ESF58" s="37"/>
      <c r="ESG58" s="38"/>
      <c r="ESH58" s="32"/>
      <c r="ESI58" s="33"/>
      <c r="ESJ58" s="34"/>
      <c r="ESK58" s="35"/>
      <c r="ESL58" s="36"/>
      <c r="ESM58" s="37"/>
      <c r="ESN58" s="37"/>
      <c r="ESO58" s="37"/>
      <c r="ESP58" s="38"/>
      <c r="ESQ58" s="32"/>
      <c r="ESR58" s="33"/>
      <c r="ESS58" s="34"/>
      <c r="EST58" s="35"/>
      <c r="ESU58" s="36"/>
      <c r="ESV58" s="37"/>
      <c r="ESW58" s="37"/>
      <c r="ESX58" s="37"/>
      <c r="ESY58" s="38"/>
      <c r="ESZ58" s="32"/>
      <c r="ETA58" s="33"/>
      <c r="ETB58" s="34"/>
      <c r="ETC58" s="35"/>
      <c r="ETD58" s="36"/>
      <c r="ETE58" s="37"/>
      <c r="ETF58" s="37"/>
      <c r="ETG58" s="37"/>
      <c r="ETH58" s="38"/>
      <c r="ETI58" s="32"/>
      <c r="ETJ58" s="33"/>
      <c r="ETK58" s="34"/>
      <c r="ETL58" s="35"/>
      <c r="ETM58" s="36"/>
      <c r="ETN58" s="37"/>
      <c r="ETO58" s="37"/>
      <c r="ETP58" s="37"/>
      <c r="ETQ58" s="38"/>
      <c r="ETR58" s="32"/>
      <c r="ETS58" s="33"/>
      <c r="ETT58" s="34"/>
      <c r="ETU58" s="35"/>
      <c r="ETV58" s="36"/>
      <c r="ETW58" s="37"/>
      <c r="ETX58" s="37"/>
      <c r="ETY58" s="37"/>
      <c r="ETZ58" s="38"/>
      <c r="EUA58" s="32"/>
      <c r="EUB58" s="33"/>
      <c r="EUC58" s="34"/>
      <c r="EUD58" s="35"/>
      <c r="EUE58" s="36"/>
      <c r="EUF58" s="37"/>
      <c r="EUG58" s="37"/>
      <c r="EUH58" s="37"/>
      <c r="EUI58" s="38"/>
      <c r="EUJ58" s="32"/>
      <c r="EUK58" s="33"/>
      <c r="EUL58" s="34"/>
      <c r="EUM58" s="35"/>
      <c r="EUN58" s="36"/>
      <c r="EUO58" s="37"/>
      <c r="EUP58" s="37"/>
      <c r="EUQ58" s="37"/>
      <c r="EUR58" s="38"/>
      <c r="EUS58" s="32"/>
      <c r="EUT58" s="33"/>
      <c r="EUU58" s="34"/>
      <c r="EUV58" s="35"/>
      <c r="EUW58" s="36"/>
      <c r="EUX58" s="37"/>
      <c r="EUY58" s="37"/>
      <c r="EUZ58" s="37"/>
      <c r="EVA58" s="38"/>
      <c r="EVB58" s="32"/>
      <c r="EVC58" s="33"/>
      <c r="EVD58" s="34"/>
      <c r="EVE58" s="35"/>
      <c r="EVF58" s="36"/>
      <c r="EVG58" s="37"/>
      <c r="EVH58" s="37"/>
      <c r="EVI58" s="37"/>
      <c r="EVJ58" s="38"/>
      <c r="EVK58" s="32"/>
      <c r="EVL58" s="33"/>
      <c r="EVM58" s="34"/>
      <c r="EVN58" s="35"/>
      <c r="EVO58" s="36"/>
      <c r="EVP58" s="37"/>
      <c r="EVQ58" s="37"/>
      <c r="EVR58" s="37"/>
      <c r="EVS58" s="38"/>
      <c r="EVT58" s="32"/>
      <c r="EVU58" s="33"/>
      <c r="EVV58" s="34"/>
      <c r="EVW58" s="35"/>
      <c r="EVX58" s="36"/>
      <c r="EVY58" s="37"/>
      <c r="EVZ58" s="37"/>
      <c r="EWA58" s="37"/>
      <c r="EWB58" s="38"/>
      <c r="EWC58" s="32"/>
      <c r="EWD58" s="33"/>
      <c r="EWE58" s="34"/>
      <c r="EWF58" s="35"/>
      <c r="EWG58" s="36"/>
      <c r="EWH58" s="37"/>
      <c r="EWI58" s="37"/>
      <c r="EWJ58" s="37"/>
      <c r="EWK58" s="38"/>
      <c r="EWL58" s="32"/>
      <c r="EWM58" s="33"/>
      <c r="EWN58" s="34"/>
      <c r="EWO58" s="35"/>
      <c r="EWP58" s="36"/>
      <c r="EWQ58" s="37"/>
      <c r="EWR58" s="37"/>
      <c r="EWS58" s="37"/>
      <c r="EWT58" s="38"/>
      <c r="EWU58" s="32"/>
      <c r="EWV58" s="33"/>
      <c r="EWW58" s="34"/>
      <c r="EWX58" s="35"/>
      <c r="EWY58" s="36"/>
      <c r="EWZ58" s="37"/>
      <c r="EXA58" s="37"/>
      <c r="EXB58" s="37"/>
      <c r="EXC58" s="38"/>
      <c r="EXD58" s="32"/>
      <c r="EXE58" s="33"/>
      <c r="EXF58" s="34"/>
      <c r="EXG58" s="35"/>
      <c r="EXH58" s="36"/>
      <c r="EXI58" s="37"/>
      <c r="EXJ58" s="37"/>
      <c r="EXK58" s="37"/>
      <c r="EXL58" s="38"/>
      <c r="EXM58" s="32"/>
      <c r="EXN58" s="33"/>
      <c r="EXO58" s="34"/>
      <c r="EXP58" s="35"/>
      <c r="EXQ58" s="36"/>
      <c r="EXR58" s="37"/>
      <c r="EXS58" s="37"/>
      <c r="EXT58" s="37"/>
      <c r="EXU58" s="38"/>
      <c r="EXV58" s="32"/>
      <c r="EXW58" s="33"/>
      <c r="EXX58" s="34"/>
      <c r="EXY58" s="35"/>
      <c r="EXZ58" s="36"/>
      <c r="EYA58" s="37"/>
      <c r="EYB58" s="37"/>
      <c r="EYC58" s="37"/>
      <c r="EYD58" s="38"/>
      <c r="EYE58" s="32"/>
      <c r="EYF58" s="33"/>
      <c r="EYG58" s="34"/>
      <c r="EYH58" s="35"/>
      <c r="EYI58" s="36"/>
      <c r="EYJ58" s="37"/>
      <c r="EYK58" s="37"/>
      <c r="EYL58" s="37"/>
      <c r="EYM58" s="38"/>
      <c r="EYN58" s="32"/>
      <c r="EYO58" s="33"/>
      <c r="EYP58" s="34"/>
      <c r="EYQ58" s="35"/>
      <c r="EYR58" s="36"/>
      <c r="EYS58" s="37"/>
      <c r="EYT58" s="37"/>
      <c r="EYU58" s="37"/>
      <c r="EYV58" s="38"/>
      <c r="EYW58" s="32"/>
      <c r="EYX58" s="33"/>
      <c r="EYY58" s="34"/>
      <c r="EYZ58" s="35"/>
      <c r="EZA58" s="36"/>
      <c r="EZB58" s="37"/>
      <c r="EZC58" s="37"/>
      <c r="EZD58" s="37"/>
      <c r="EZE58" s="38"/>
      <c r="EZF58" s="32"/>
      <c r="EZG58" s="33"/>
      <c r="EZH58" s="34"/>
      <c r="EZI58" s="35"/>
      <c r="EZJ58" s="36"/>
      <c r="EZK58" s="37"/>
      <c r="EZL58" s="37"/>
      <c r="EZM58" s="37"/>
      <c r="EZN58" s="38"/>
      <c r="EZO58" s="32"/>
      <c r="EZP58" s="33"/>
      <c r="EZQ58" s="34"/>
      <c r="EZR58" s="35"/>
      <c r="EZS58" s="36"/>
      <c r="EZT58" s="37"/>
      <c r="EZU58" s="37"/>
      <c r="EZV58" s="37"/>
      <c r="EZW58" s="38"/>
      <c r="EZX58" s="32"/>
      <c r="EZY58" s="33"/>
      <c r="EZZ58" s="34"/>
      <c r="FAA58" s="35"/>
      <c r="FAB58" s="36"/>
      <c r="FAC58" s="37"/>
      <c r="FAD58" s="37"/>
      <c r="FAE58" s="37"/>
      <c r="FAF58" s="38"/>
      <c r="FAG58" s="32"/>
      <c r="FAH58" s="33"/>
      <c r="FAI58" s="34"/>
      <c r="FAJ58" s="35"/>
      <c r="FAK58" s="36"/>
      <c r="FAL58" s="37"/>
      <c r="FAM58" s="37"/>
      <c r="FAN58" s="37"/>
      <c r="FAO58" s="38"/>
      <c r="FAP58" s="32"/>
      <c r="FAQ58" s="33"/>
      <c r="FAR58" s="34"/>
      <c r="FAS58" s="35"/>
      <c r="FAT58" s="36"/>
      <c r="FAU58" s="37"/>
      <c r="FAV58" s="37"/>
      <c r="FAW58" s="37"/>
      <c r="FAX58" s="38"/>
      <c r="FAY58" s="32"/>
      <c r="FAZ58" s="33"/>
      <c r="FBA58" s="34"/>
      <c r="FBB58" s="35"/>
      <c r="FBC58" s="36"/>
      <c r="FBD58" s="37"/>
      <c r="FBE58" s="37"/>
      <c r="FBF58" s="37"/>
      <c r="FBG58" s="38"/>
      <c r="FBH58" s="32"/>
      <c r="FBI58" s="33"/>
      <c r="FBJ58" s="34"/>
      <c r="FBK58" s="35"/>
      <c r="FBL58" s="36"/>
      <c r="FBM58" s="37"/>
      <c r="FBN58" s="37"/>
      <c r="FBO58" s="37"/>
      <c r="FBP58" s="38"/>
      <c r="FBQ58" s="32"/>
      <c r="FBR58" s="33"/>
      <c r="FBS58" s="34"/>
      <c r="FBT58" s="35"/>
      <c r="FBU58" s="36"/>
      <c r="FBV58" s="37"/>
      <c r="FBW58" s="37"/>
      <c r="FBX58" s="37"/>
      <c r="FBY58" s="38"/>
      <c r="FBZ58" s="32"/>
      <c r="FCA58" s="33"/>
      <c r="FCB58" s="34"/>
      <c r="FCC58" s="35"/>
      <c r="FCD58" s="36"/>
      <c r="FCE58" s="37"/>
      <c r="FCF58" s="37"/>
      <c r="FCG58" s="37"/>
      <c r="FCH58" s="38"/>
      <c r="FCI58" s="32"/>
      <c r="FCJ58" s="33"/>
      <c r="FCK58" s="34"/>
      <c r="FCL58" s="35"/>
      <c r="FCM58" s="36"/>
      <c r="FCN58" s="37"/>
      <c r="FCO58" s="37"/>
      <c r="FCP58" s="37"/>
      <c r="FCQ58" s="38"/>
      <c r="FCR58" s="32"/>
      <c r="FCS58" s="33"/>
      <c r="FCT58" s="34"/>
      <c r="FCU58" s="35"/>
      <c r="FCV58" s="36"/>
      <c r="FCW58" s="37"/>
      <c r="FCX58" s="37"/>
      <c r="FCY58" s="37"/>
      <c r="FCZ58" s="38"/>
      <c r="FDA58" s="32"/>
      <c r="FDB58" s="33"/>
      <c r="FDC58" s="34"/>
      <c r="FDD58" s="35"/>
      <c r="FDE58" s="36"/>
      <c r="FDF58" s="37"/>
      <c r="FDG58" s="37"/>
      <c r="FDH58" s="37"/>
      <c r="FDI58" s="38"/>
      <c r="FDJ58" s="32"/>
      <c r="FDK58" s="33"/>
      <c r="FDL58" s="34"/>
      <c r="FDM58" s="35"/>
      <c r="FDN58" s="36"/>
      <c r="FDO58" s="37"/>
      <c r="FDP58" s="37"/>
      <c r="FDQ58" s="37"/>
      <c r="FDR58" s="38"/>
      <c r="FDS58" s="32"/>
      <c r="FDT58" s="33"/>
      <c r="FDU58" s="34"/>
      <c r="FDV58" s="35"/>
      <c r="FDW58" s="36"/>
      <c r="FDX58" s="37"/>
      <c r="FDY58" s="37"/>
      <c r="FDZ58" s="37"/>
      <c r="FEA58" s="38"/>
      <c r="FEB58" s="32"/>
      <c r="FEC58" s="33"/>
      <c r="FED58" s="34"/>
      <c r="FEE58" s="35"/>
      <c r="FEF58" s="36"/>
      <c r="FEG58" s="37"/>
      <c r="FEH58" s="37"/>
      <c r="FEI58" s="37"/>
      <c r="FEJ58" s="38"/>
      <c r="FEK58" s="32"/>
      <c r="FEL58" s="33"/>
      <c r="FEM58" s="34"/>
      <c r="FEN58" s="35"/>
      <c r="FEO58" s="36"/>
      <c r="FEP58" s="37"/>
      <c r="FEQ58" s="37"/>
      <c r="FER58" s="37"/>
      <c r="FES58" s="38"/>
      <c r="FET58" s="32"/>
      <c r="FEU58" s="33"/>
      <c r="FEV58" s="34"/>
      <c r="FEW58" s="35"/>
      <c r="FEX58" s="36"/>
      <c r="FEY58" s="37"/>
      <c r="FEZ58" s="37"/>
      <c r="FFA58" s="37"/>
      <c r="FFB58" s="38"/>
      <c r="FFC58" s="32"/>
      <c r="FFD58" s="33"/>
      <c r="FFE58" s="34"/>
      <c r="FFF58" s="35"/>
      <c r="FFG58" s="36"/>
      <c r="FFH58" s="37"/>
      <c r="FFI58" s="37"/>
      <c r="FFJ58" s="37"/>
      <c r="FFK58" s="38"/>
      <c r="FFL58" s="32"/>
      <c r="FFM58" s="33"/>
      <c r="FFN58" s="34"/>
      <c r="FFO58" s="35"/>
      <c r="FFP58" s="36"/>
      <c r="FFQ58" s="37"/>
      <c r="FFR58" s="37"/>
      <c r="FFS58" s="37"/>
      <c r="FFT58" s="38"/>
      <c r="FFU58" s="32"/>
      <c r="FFV58" s="33"/>
      <c r="FFW58" s="34"/>
      <c r="FFX58" s="35"/>
      <c r="FFY58" s="36"/>
      <c r="FFZ58" s="37"/>
      <c r="FGA58" s="37"/>
      <c r="FGB58" s="37"/>
      <c r="FGC58" s="38"/>
      <c r="FGD58" s="32"/>
      <c r="FGE58" s="33"/>
      <c r="FGF58" s="34"/>
      <c r="FGG58" s="35"/>
      <c r="FGH58" s="36"/>
      <c r="FGI58" s="37"/>
      <c r="FGJ58" s="37"/>
      <c r="FGK58" s="37"/>
      <c r="FGL58" s="38"/>
      <c r="FGM58" s="32"/>
      <c r="FGN58" s="33"/>
      <c r="FGO58" s="34"/>
      <c r="FGP58" s="35"/>
      <c r="FGQ58" s="36"/>
      <c r="FGR58" s="37"/>
      <c r="FGS58" s="37"/>
      <c r="FGT58" s="37"/>
      <c r="FGU58" s="38"/>
      <c r="FGV58" s="32"/>
      <c r="FGW58" s="33"/>
      <c r="FGX58" s="34"/>
      <c r="FGY58" s="35"/>
      <c r="FGZ58" s="36"/>
      <c r="FHA58" s="37"/>
      <c r="FHB58" s="37"/>
      <c r="FHC58" s="37"/>
      <c r="FHD58" s="38"/>
      <c r="FHE58" s="32"/>
      <c r="FHF58" s="33"/>
      <c r="FHG58" s="34"/>
      <c r="FHH58" s="35"/>
      <c r="FHI58" s="36"/>
      <c r="FHJ58" s="37"/>
      <c r="FHK58" s="37"/>
      <c r="FHL58" s="37"/>
      <c r="FHM58" s="38"/>
      <c r="FHN58" s="32"/>
      <c r="FHO58" s="33"/>
      <c r="FHP58" s="34"/>
      <c r="FHQ58" s="35"/>
      <c r="FHR58" s="36"/>
      <c r="FHS58" s="37"/>
      <c r="FHT58" s="37"/>
      <c r="FHU58" s="37"/>
      <c r="FHV58" s="38"/>
      <c r="FHW58" s="32"/>
      <c r="FHX58" s="33"/>
      <c r="FHY58" s="34"/>
      <c r="FHZ58" s="35"/>
      <c r="FIA58" s="36"/>
      <c r="FIB58" s="37"/>
      <c r="FIC58" s="37"/>
      <c r="FID58" s="37"/>
      <c r="FIE58" s="38"/>
      <c r="FIF58" s="32"/>
      <c r="FIG58" s="33"/>
      <c r="FIH58" s="34"/>
      <c r="FII58" s="35"/>
      <c r="FIJ58" s="36"/>
      <c r="FIK58" s="37"/>
      <c r="FIL58" s="37"/>
      <c r="FIM58" s="37"/>
      <c r="FIN58" s="38"/>
      <c r="FIO58" s="32"/>
      <c r="FIP58" s="33"/>
      <c r="FIQ58" s="34"/>
      <c r="FIR58" s="35"/>
      <c r="FIS58" s="36"/>
      <c r="FIT58" s="37"/>
      <c r="FIU58" s="37"/>
      <c r="FIV58" s="37"/>
      <c r="FIW58" s="38"/>
      <c r="FIX58" s="32"/>
      <c r="FIY58" s="33"/>
      <c r="FIZ58" s="34"/>
      <c r="FJA58" s="35"/>
      <c r="FJB58" s="36"/>
      <c r="FJC58" s="37"/>
      <c r="FJD58" s="37"/>
      <c r="FJE58" s="37"/>
      <c r="FJF58" s="38"/>
      <c r="FJG58" s="32"/>
      <c r="FJH58" s="33"/>
      <c r="FJI58" s="34"/>
      <c r="FJJ58" s="35"/>
      <c r="FJK58" s="36"/>
      <c r="FJL58" s="37"/>
      <c r="FJM58" s="37"/>
      <c r="FJN58" s="37"/>
      <c r="FJO58" s="38"/>
      <c r="FJP58" s="32"/>
      <c r="FJQ58" s="33"/>
      <c r="FJR58" s="34"/>
      <c r="FJS58" s="35"/>
      <c r="FJT58" s="36"/>
      <c r="FJU58" s="37"/>
      <c r="FJV58" s="37"/>
      <c r="FJW58" s="37"/>
      <c r="FJX58" s="38"/>
      <c r="FJY58" s="32"/>
      <c r="FJZ58" s="33"/>
      <c r="FKA58" s="34"/>
      <c r="FKB58" s="35"/>
      <c r="FKC58" s="36"/>
      <c r="FKD58" s="37"/>
      <c r="FKE58" s="37"/>
      <c r="FKF58" s="37"/>
      <c r="FKG58" s="38"/>
      <c r="FKH58" s="32"/>
      <c r="FKI58" s="33"/>
      <c r="FKJ58" s="34"/>
      <c r="FKK58" s="35"/>
      <c r="FKL58" s="36"/>
      <c r="FKM58" s="37"/>
      <c r="FKN58" s="37"/>
      <c r="FKO58" s="37"/>
      <c r="FKP58" s="38"/>
      <c r="FKQ58" s="32"/>
      <c r="FKR58" s="33"/>
      <c r="FKS58" s="34"/>
      <c r="FKT58" s="35"/>
      <c r="FKU58" s="36"/>
      <c r="FKV58" s="37"/>
      <c r="FKW58" s="37"/>
      <c r="FKX58" s="37"/>
      <c r="FKY58" s="38"/>
      <c r="FKZ58" s="32"/>
      <c r="FLA58" s="33"/>
      <c r="FLB58" s="34"/>
      <c r="FLC58" s="35"/>
      <c r="FLD58" s="36"/>
      <c r="FLE58" s="37"/>
      <c r="FLF58" s="37"/>
      <c r="FLG58" s="37"/>
      <c r="FLH58" s="38"/>
      <c r="FLI58" s="32"/>
      <c r="FLJ58" s="33"/>
      <c r="FLK58" s="34"/>
      <c r="FLL58" s="35"/>
      <c r="FLM58" s="36"/>
      <c r="FLN58" s="37"/>
      <c r="FLO58" s="37"/>
      <c r="FLP58" s="37"/>
      <c r="FLQ58" s="38"/>
      <c r="FLR58" s="32"/>
      <c r="FLS58" s="33"/>
      <c r="FLT58" s="34"/>
      <c r="FLU58" s="35"/>
      <c r="FLV58" s="36"/>
      <c r="FLW58" s="37"/>
      <c r="FLX58" s="37"/>
      <c r="FLY58" s="37"/>
      <c r="FLZ58" s="38"/>
      <c r="FMA58" s="32"/>
      <c r="FMB58" s="33"/>
      <c r="FMC58" s="34"/>
      <c r="FMD58" s="35"/>
      <c r="FME58" s="36"/>
      <c r="FMF58" s="37"/>
      <c r="FMG58" s="37"/>
      <c r="FMH58" s="37"/>
      <c r="FMI58" s="38"/>
      <c r="FMJ58" s="32"/>
      <c r="FMK58" s="33"/>
      <c r="FML58" s="34"/>
      <c r="FMM58" s="35"/>
      <c r="FMN58" s="36"/>
      <c r="FMO58" s="37"/>
      <c r="FMP58" s="37"/>
      <c r="FMQ58" s="37"/>
      <c r="FMR58" s="38"/>
      <c r="FMS58" s="32"/>
      <c r="FMT58" s="33"/>
      <c r="FMU58" s="34"/>
      <c r="FMV58" s="35"/>
      <c r="FMW58" s="36"/>
      <c r="FMX58" s="37"/>
      <c r="FMY58" s="37"/>
      <c r="FMZ58" s="37"/>
      <c r="FNA58" s="38"/>
      <c r="FNB58" s="32"/>
      <c r="FNC58" s="33"/>
      <c r="FND58" s="34"/>
      <c r="FNE58" s="35"/>
      <c r="FNF58" s="36"/>
      <c r="FNG58" s="37"/>
      <c r="FNH58" s="37"/>
      <c r="FNI58" s="37"/>
      <c r="FNJ58" s="38"/>
      <c r="FNK58" s="32"/>
      <c r="FNL58" s="33"/>
      <c r="FNM58" s="34"/>
      <c r="FNN58" s="35"/>
      <c r="FNO58" s="36"/>
      <c r="FNP58" s="37"/>
      <c r="FNQ58" s="37"/>
      <c r="FNR58" s="37"/>
      <c r="FNS58" s="38"/>
      <c r="FNT58" s="32"/>
      <c r="FNU58" s="33"/>
      <c r="FNV58" s="34"/>
      <c r="FNW58" s="35"/>
      <c r="FNX58" s="36"/>
      <c r="FNY58" s="37"/>
      <c r="FNZ58" s="37"/>
      <c r="FOA58" s="37"/>
      <c r="FOB58" s="38"/>
      <c r="FOC58" s="32"/>
      <c r="FOD58" s="33"/>
      <c r="FOE58" s="34"/>
      <c r="FOF58" s="35"/>
      <c r="FOG58" s="36"/>
      <c r="FOH58" s="37"/>
      <c r="FOI58" s="37"/>
      <c r="FOJ58" s="37"/>
      <c r="FOK58" s="38"/>
      <c r="FOL58" s="32"/>
      <c r="FOM58" s="33"/>
      <c r="FON58" s="34"/>
      <c r="FOO58" s="35"/>
      <c r="FOP58" s="36"/>
      <c r="FOQ58" s="37"/>
      <c r="FOR58" s="37"/>
      <c r="FOS58" s="37"/>
      <c r="FOT58" s="38"/>
      <c r="FOU58" s="32"/>
      <c r="FOV58" s="33"/>
      <c r="FOW58" s="34"/>
      <c r="FOX58" s="35"/>
      <c r="FOY58" s="36"/>
      <c r="FOZ58" s="37"/>
      <c r="FPA58" s="37"/>
      <c r="FPB58" s="37"/>
      <c r="FPC58" s="38"/>
      <c r="FPD58" s="32"/>
      <c r="FPE58" s="33"/>
      <c r="FPF58" s="34"/>
      <c r="FPG58" s="35"/>
      <c r="FPH58" s="36"/>
      <c r="FPI58" s="37"/>
      <c r="FPJ58" s="37"/>
      <c r="FPK58" s="37"/>
      <c r="FPL58" s="38"/>
      <c r="FPM58" s="32"/>
      <c r="FPN58" s="33"/>
      <c r="FPO58" s="34"/>
      <c r="FPP58" s="35"/>
      <c r="FPQ58" s="36"/>
      <c r="FPR58" s="37"/>
      <c r="FPS58" s="37"/>
      <c r="FPT58" s="37"/>
      <c r="FPU58" s="38"/>
      <c r="FPV58" s="32"/>
      <c r="FPW58" s="33"/>
      <c r="FPX58" s="34"/>
      <c r="FPY58" s="35"/>
      <c r="FPZ58" s="36"/>
      <c r="FQA58" s="37"/>
      <c r="FQB58" s="37"/>
      <c r="FQC58" s="37"/>
      <c r="FQD58" s="38"/>
      <c r="FQE58" s="32"/>
      <c r="FQF58" s="33"/>
      <c r="FQG58" s="34"/>
      <c r="FQH58" s="35"/>
      <c r="FQI58" s="36"/>
      <c r="FQJ58" s="37"/>
      <c r="FQK58" s="37"/>
      <c r="FQL58" s="37"/>
      <c r="FQM58" s="38"/>
      <c r="FQN58" s="32"/>
      <c r="FQO58" s="33"/>
      <c r="FQP58" s="34"/>
      <c r="FQQ58" s="35"/>
      <c r="FQR58" s="36"/>
      <c r="FQS58" s="37"/>
      <c r="FQT58" s="37"/>
      <c r="FQU58" s="37"/>
      <c r="FQV58" s="38"/>
      <c r="FQW58" s="32"/>
      <c r="FQX58" s="33"/>
      <c r="FQY58" s="34"/>
      <c r="FQZ58" s="35"/>
      <c r="FRA58" s="36"/>
      <c r="FRB58" s="37"/>
      <c r="FRC58" s="37"/>
      <c r="FRD58" s="37"/>
      <c r="FRE58" s="38"/>
      <c r="FRF58" s="32"/>
      <c r="FRG58" s="33"/>
      <c r="FRH58" s="34"/>
      <c r="FRI58" s="35"/>
      <c r="FRJ58" s="36"/>
      <c r="FRK58" s="37"/>
      <c r="FRL58" s="37"/>
      <c r="FRM58" s="37"/>
      <c r="FRN58" s="38"/>
      <c r="FRO58" s="32"/>
      <c r="FRP58" s="33"/>
      <c r="FRQ58" s="34"/>
      <c r="FRR58" s="35"/>
      <c r="FRS58" s="36"/>
      <c r="FRT58" s="37"/>
      <c r="FRU58" s="37"/>
      <c r="FRV58" s="37"/>
      <c r="FRW58" s="38"/>
      <c r="FRX58" s="32"/>
      <c r="FRY58" s="33"/>
      <c r="FRZ58" s="34"/>
      <c r="FSA58" s="35"/>
      <c r="FSB58" s="36"/>
      <c r="FSC58" s="37"/>
      <c r="FSD58" s="37"/>
      <c r="FSE58" s="37"/>
      <c r="FSF58" s="38"/>
      <c r="FSG58" s="32"/>
      <c r="FSH58" s="33"/>
      <c r="FSI58" s="34"/>
      <c r="FSJ58" s="35"/>
      <c r="FSK58" s="36"/>
      <c r="FSL58" s="37"/>
      <c r="FSM58" s="37"/>
      <c r="FSN58" s="37"/>
      <c r="FSO58" s="38"/>
      <c r="FSP58" s="32"/>
      <c r="FSQ58" s="33"/>
      <c r="FSR58" s="34"/>
      <c r="FSS58" s="35"/>
      <c r="FST58" s="36"/>
      <c r="FSU58" s="37"/>
      <c r="FSV58" s="37"/>
      <c r="FSW58" s="37"/>
      <c r="FSX58" s="38"/>
      <c r="FSY58" s="32"/>
      <c r="FSZ58" s="33"/>
      <c r="FTA58" s="34"/>
      <c r="FTB58" s="35"/>
      <c r="FTC58" s="36"/>
      <c r="FTD58" s="37"/>
      <c r="FTE58" s="37"/>
      <c r="FTF58" s="37"/>
      <c r="FTG58" s="38"/>
      <c r="FTH58" s="32"/>
      <c r="FTI58" s="33"/>
      <c r="FTJ58" s="34"/>
      <c r="FTK58" s="35"/>
      <c r="FTL58" s="36"/>
      <c r="FTM58" s="37"/>
      <c r="FTN58" s="37"/>
      <c r="FTO58" s="37"/>
      <c r="FTP58" s="38"/>
      <c r="FTQ58" s="32"/>
      <c r="FTR58" s="33"/>
      <c r="FTS58" s="34"/>
      <c r="FTT58" s="35"/>
      <c r="FTU58" s="36"/>
      <c r="FTV58" s="37"/>
      <c r="FTW58" s="37"/>
      <c r="FTX58" s="37"/>
      <c r="FTY58" s="38"/>
      <c r="FTZ58" s="32"/>
      <c r="FUA58" s="33"/>
      <c r="FUB58" s="34"/>
      <c r="FUC58" s="35"/>
      <c r="FUD58" s="36"/>
      <c r="FUE58" s="37"/>
      <c r="FUF58" s="37"/>
      <c r="FUG58" s="37"/>
      <c r="FUH58" s="38"/>
      <c r="FUI58" s="32"/>
      <c r="FUJ58" s="33"/>
      <c r="FUK58" s="34"/>
      <c r="FUL58" s="35"/>
      <c r="FUM58" s="36"/>
      <c r="FUN58" s="37"/>
      <c r="FUO58" s="37"/>
      <c r="FUP58" s="37"/>
      <c r="FUQ58" s="38"/>
      <c r="FUR58" s="32"/>
      <c r="FUS58" s="33"/>
      <c r="FUT58" s="34"/>
      <c r="FUU58" s="35"/>
      <c r="FUV58" s="36"/>
      <c r="FUW58" s="37"/>
      <c r="FUX58" s="37"/>
      <c r="FUY58" s="37"/>
      <c r="FUZ58" s="38"/>
      <c r="FVA58" s="32"/>
      <c r="FVB58" s="33"/>
      <c r="FVC58" s="34"/>
      <c r="FVD58" s="35"/>
      <c r="FVE58" s="36"/>
      <c r="FVF58" s="37"/>
      <c r="FVG58" s="37"/>
      <c r="FVH58" s="37"/>
      <c r="FVI58" s="38"/>
      <c r="FVJ58" s="32"/>
      <c r="FVK58" s="33"/>
      <c r="FVL58" s="34"/>
      <c r="FVM58" s="35"/>
      <c r="FVN58" s="36"/>
      <c r="FVO58" s="37"/>
      <c r="FVP58" s="37"/>
      <c r="FVQ58" s="37"/>
      <c r="FVR58" s="38"/>
      <c r="FVS58" s="32"/>
      <c r="FVT58" s="33"/>
      <c r="FVU58" s="34"/>
      <c r="FVV58" s="35"/>
      <c r="FVW58" s="36"/>
      <c r="FVX58" s="37"/>
      <c r="FVY58" s="37"/>
      <c r="FVZ58" s="37"/>
      <c r="FWA58" s="38"/>
      <c r="FWB58" s="32"/>
      <c r="FWC58" s="33"/>
      <c r="FWD58" s="34"/>
      <c r="FWE58" s="35"/>
      <c r="FWF58" s="36"/>
      <c r="FWG58" s="37"/>
      <c r="FWH58" s="37"/>
      <c r="FWI58" s="37"/>
      <c r="FWJ58" s="38"/>
      <c r="FWK58" s="32"/>
      <c r="FWL58" s="33"/>
      <c r="FWM58" s="34"/>
      <c r="FWN58" s="35"/>
      <c r="FWO58" s="36"/>
      <c r="FWP58" s="37"/>
      <c r="FWQ58" s="37"/>
      <c r="FWR58" s="37"/>
      <c r="FWS58" s="38"/>
      <c r="FWT58" s="32"/>
      <c r="FWU58" s="33"/>
      <c r="FWV58" s="34"/>
      <c r="FWW58" s="35"/>
      <c r="FWX58" s="36"/>
      <c r="FWY58" s="37"/>
      <c r="FWZ58" s="37"/>
      <c r="FXA58" s="37"/>
      <c r="FXB58" s="38"/>
      <c r="FXC58" s="32"/>
      <c r="FXD58" s="33"/>
      <c r="FXE58" s="34"/>
      <c r="FXF58" s="35"/>
      <c r="FXG58" s="36"/>
      <c r="FXH58" s="37"/>
      <c r="FXI58" s="37"/>
      <c r="FXJ58" s="37"/>
      <c r="FXK58" s="38"/>
      <c r="FXL58" s="32"/>
      <c r="FXM58" s="33"/>
      <c r="FXN58" s="34"/>
      <c r="FXO58" s="35"/>
      <c r="FXP58" s="36"/>
      <c r="FXQ58" s="37"/>
      <c r="FXR58" s="37"/>
      <c r="FXS58" s="37"/>
      <c r="FXT58" s="38"/>
      <c r="FXU58" s="32"/>
      <c r="FXV58" s="33"/>
      <c r="FXW58" s="34"/>
      <c r="FXX58" s="35"/>
      <c r="FXY58" s="36"/>
      <c r="FXZ58" s="37"/>
      <c r="FYA58" s="37"/>
      <c r="FYB58" s="37"/>
      <c r="FYC58" s="38"/>
      <c r="FYD58" s="32"/>
      <c r="FYE58" s="33"/>
      <c r="FYF58" s="34"/>
      <c r="FYG58" s="35"/>
      <c r="FYH58" s="36"/>
      <c r="FYI58" s="37"/>
      <c r="FYJ58" s="37"/>
      <c r="FYK58" s="37"/>
      <c r="FYL58" s="38"/>
      <c r="FYM58" s="32"/>
      <c r="FYN58" s="33"/>
      <c r="FYO58" s="34"/>
      <c r="FYP58" s="35"/>
      <c r="FYQ58" s="36"/>
      <c r="FYR58" s="37"/>
      <c r="FYS58" s="37"/>
      <c r="FYT58" s="37"/>
      <c r="FYU58" s="38"/>
      <c r="FYV58" s="32"/>
      <c r="FYW58" s="33"/>
      <c r="FYX58" s="34"/>
      <c r="FYY58" s="35"/>
      <c r="FYZ58" s="36"/>
      <c r="FZA58" s="37"/>
      <c r="FZB58" s="37"/>
      <c r="FZC58" s="37"/>
      <c r="FZD58" s="38"/>
      <c r="FZE58" s="32"/>
      <c r="FZF58" s="33"/>
      <c r="FZG58" s="34"/>
      <c r="FZH58" s="35"/>
      <c r="FZI58" s="36"/>
      <c r="FZJ58" s="37"/>
      <c r="FZK58" s="37"/>
      <c r="FZL58" s="37"/>
      <c r="FZM58" s="38"/>
      <c r="FZN58" s="32"/>
      <c r="FZO58" s="33"/>
      <c r="FZP58" s="34"/>
      <c r="FZQ58" s="35"/>
      <c r="FZR58" s="36"/>
      <c r="FZS58" s="37"/>
      <c r="FZT58" s="37"/>
      <c r="FZU58" s="37"/>
      <c r="FZV58" s="38"/>
      <c r="FZW58" s="32"/>
      <c r="FZX58" s="33"/>
      <c r="FZY58" s="34"/>
      <c r="FZZ58" s="35"/>
      <c r="GAA58" s="36"/>
      <c r="GAB58" s="37"/>
      <c r="GAC58" s="37"/>
      <c r="GAD58" s="37"/>
      <c r="GAE58" s="38"/>
      <c r="GAF58" s="32"/>
      <c r="GAG58" s="33"/>
      <c r="GAH58" s="34"/>
      <c r="GAI58" s="35"/>
      <c r="GAJ58" s="36"/>
      <c r="GAK58" s="37"/>
      <c r="GAL58" s="37"/>
      <c r="GAM58" s="37"/>
      <c r="GAN58" s="38"/>
      <c r="GAO58" s="32"/>
      <c r="GAP58" s="33"/>
      <c r="GAQ58" s="34"/>
      <c r="GAR58" s="35"/>
      <c r="GAS58" s="36"/>
      <c r="GAT58" s="37"/>
      <c r="GAU58" s="37"/>
      <c r="GAV58" s="37"/>
      <c r="GAW58" s="38"/>
      <c r="GAX58" s="32"/>
      <c r="GAY58" s="33"/>
      <c r="GAZ58" s="34"/>
      <c r="GBA58" s="35"/>
      <c r="GBB58" s="36"/>
      <c r="GBC58" s="37"/>
      <c r="GBD58" s="37"/>
      <c r="GBE58" s="37"/>
      <c r="GBF58" s="38"/>
      <c r="GBG58" s="32"/>
      <c r="GBH58" s="33"/>
      <c r="GBI58" s="34"/>
      <c r="GBJ58" s="35"/>
      <c r="GBK58" s="36"/>
      <c r="GBL58" s="37"/>
      <c r="GBM58" s="37"/>
      <c r="GBN58" s="37"/>
      <c r="GBO58" s="38"/>
      <c r="GBP58" s="32"/>
      <c r="GBQ58" s="33"/>
      <c r="GBR58" s="34"/>
      <c r="GBS58" s="35"/>
      <c r="GBT58" s="36"/>
      <c r="GBU58" s="37"/>
      <c r="GBV58" s="37"/>
      <c r="GBW58" s="37"/>
      <c r="GBX58" s="38"/>
      <c r="GBY58" s="32"/>
      <c r="GBZ58" s="33"/>
      <c r="GCA58" s="34"/>
      <c r="GCB58" s="35"/>
      <c r="GCC58" s="36"/>
      <c r="GCD58" s="37"/>
      <c r="GCE58" s="37"/>
      <c r="GCF58" s="37"/>
      <c r="GCG58" s="38"/>
      <c r="GCH58" s="32"/>
      <c r="GCI58" s="33"/>
      <c r="GCJ58" s="34"/>
      <c r="GCK58" s="35"/>
      <c r="GCL58" s="36"/>
      <c r="GCM58" s="37"/>
      <c r="GCN58" s="37"/>
      <c r="GCO58" s="37"/>
      <c r="GCP58" s="38"/>
      <c r="GCQ58" s="32"/>
      <c r="GCR58" s="33"/>
      <c r="GCS58" s="34"/>
      <c r="GCT58" s="35"/>
      <c r="GCU58" s="36"/>
      <c r="GCV58" s="37"/>
      <c r="GCW58" s="37"/>
      <c r="GCX58" s="37"/>
      <c r="GCY58" s="38"/>
      <c r="GCZ58" s="32"/>
      <c r="GDA58" s="33"/>
      <c r="GDB58" s="34"/>
      <c r="GDC58" s="35"/>
      <c r="GDD58" s="36"/>
      <c r="GDE58" s="37"/>
      <c r="GDF58" s="37"/>
      <c r="GDG58" s="37"/>
      <c r="GDH58" s="38"/>
      <c r="GDI58" s="32"/>
      <c r="GDJ58" s="33"/>
      <c r="GDK58" s="34"/>
      <c r="GDL58" s="35"/>
      <c r="GDM58" s="36"/>
      <c r="GDN58" s="37"/>
      <c r="GDO58" s="37"/>
      <c r="GDP58" s="37"/>
      <c r="GDQ58" s="38"/>
      <c r="GDR58" s="32"/>
      <c r="GDS58" s="33"/>
      <c r="GDT58" s="34"/>
      <c r="GDU58" s="35"/>
      <c r="GDV58" s="36"/>
      <c r="GDW58" s="37"/>
      <c r="GDX58" s="37"/>
      <c r="GDY58" s="37"/>
      <c r="GDZ58" s="38"/>
      <c r="GEA58" s="32"/>
      <c r="GEB58" s="33"/>
      <c r="GEC58" s="34"/>
      <c r="GED58" s="35"/>
      <c r="GEE58" s="36"/>
      <c r="GEF58" s="37"/>
      <c r="GEG58" s="37"/>
      <c r="GEH58" s="37"/>
      <c r="GEI58" s="38"/>
      <c r="GEJ58" s="32"/>
      <c r="GEK58" s="33"/>
      <c r="GEL58" s="34"/>
      <c r="GEM58" s="35"/>
      <c r="GEN58" s="36"/>
      <c r="GEO58" s="37"/>
      <c r="GEP58" s="37"/>
      <c r="GEQ58" s="37"/>
      <c r="GER58" s="38"/>
      <c r="GES58" s="32"/>
      <c r="GET58" s="33"/>
      <c r="GEU58" s="34"/>
      <c r="GEV58" s="35"/>
      <c r="GEW58" s="36"/>
      <c r="GEX58" s="37"/>
      <c r="GEY58" s="37"/>
      <c r="GEZ58" s="37"/>
      <c r="GFA58" s="38"/>
      <c r="GFB58" s="32"/>
      <c r="GFC58" s="33"/>
      <c r="GFD58" s="34"/>
      <c r="GFE58" s="35"/>
      <c r="GFF58" s="36"/>
      <c r="GFG58" s="37"/>
      <c r="GFH58" s="37"/>
      <c r="GFI58" s="37"/>
      <c r="GFJ58" s="38"/>
      <c r="GFK58" s="32"/>
      <c r="GFL58" s="33"/>
      <c r="GFM58" s="34"/>
      <c r="GFN58" s="35"/>
      <c r="GFO58" s="36"/>
      <c r="GFP58" s="37"/>
      <c r="GFQ58" s="37"/>
      <c r="GFR58" s="37"/>
      <c r="GFS58" s="38"/>
      <c r="GFT58" s="32"/>
      <c r="GFU58" s="33"/>
      <c r="GFV58" s="34"/>
      <c r="GFW58" s="35"/>
      <c r="GFX58" s="36"/>
      <c r="GFY58" s="37"/>
      <c r="GFZ58" s="37"/>
      <c r="GGA58" s="37"/>
      <c r="GGB58" s="38"/>
      <c r="GGC58" s="32"/>
      <c r="GGD58" s="33"/>
      <c r="GGE58" s="34"/>
      <c r="GGF58" s="35"/>
      <c r="GGG58" s="36"/>
      <c r="GGH58" s="37"/>
      <c r="GGI58" s="37"/>
      <c r="GGJ58" s="37"/>
      <c r="GGK58" s="38"/>
      <c r="GGL58" s="32"/>
      <c r="GGM58" s="33"/>
      <c r="GGN58" s="34"/>
      <c r="GGO58" s="35"/>
      <c r="GGP58" s="36"/>
      <c r="GGQ58" s="37"/>
      <c r="GGR58" s="37"/>
      <c r="GGS58" s="37"/>
      <c r="GGT58" s="38"/>
      <c r="GGU58" s="32"/>
      <c r="GGV58" s="33"/>
      <c r="GGW58" s="34"/>
      <c r="GGX58" s="35"/>
      <c r="GGY58" s="36"/>
      <c r="GGZ58" s="37"/>
      <c r="GHA58" s="37"/>
      <c r="GHB58" s="37"/>
      <c r="GHC58" s="38"/>
      <c r="GHD58" s="32"/>
      <c r="GHE58" s="33"/>
      <c r="GHF58" s="34"/>
      <c r="GHG58" s="35"/>
      <c r="GHH58" s="36"/>
      <c r="GHI58" s="37"/>
      <c r="GHJ58" s="37"/>
      <c r="GHK58" s="37"/>
      <c r="GHL58" s="38"/>
      <c r="GHM58" s="32"/>
      <c r="GHN58" s="33"/>
      <c r="GHO58" s="34"/>
      <c r="GHP58" s="35"/>
      <c r="GHQ58" s="36"/>
      <c r="GHR58" s="37"/>
      <c r="GHS58" s="37"/>
      <c r="GHT58" s="37"/>
      <c r="GHU58" s="38"/>
      <c r="GHV58" s="32"/>
      <c r="GHW58" s="33"/>
      <c r="GHX58" s="34"/>
      <c r="GHY58" s="35"/>
      <c r="GHZ58" s="36"/>
      <c r="GIA58" s="37"/>
      <c r="GIB58" s="37"/>
      <c r="GIC58" s="37"/>
      <c r="GID58" s="38"/>
      <c r="GIE58" s="32"/>
      <c r="GIF58" s="33"/>
      <c r="GIG58" s="34"/>
      <c r="GIH58" s="35"/>
      <c r="GII58" s="36"/>
      <c r="GIJ58" s="37"/>
      <c r="GIK58" s="37"/>
      <c r="GIL58" s="37"/>
      <c r="GIM58" s="38"/>
      <c r="GIN58" s="32"/>
      <c r="GIO58" s="33"/>
      <c r="GIP58" s="34"/>
      <c r="GIQ58" s="35"/>
      <c r="GIR58" s="36"/>
      <c r="GIS58" s="37"/>
      <c r="GIT58" s="37"/>
      <c r="GIU58" s="37"/>
      <c r="GIV58" s="38"/>
      <c r="GIW58" s="32"/>
      <c r="GIX58" s="33"/>
      <c r="GIY58" s="34"/>
      <c r="GIZ58" s="35"/>
      <c r="GJA58" s="36"/>
      <c r="GJB58" s="37"/>
      <c r="GJC58" s="37"/>
      <c r="GJD58" s="37"/>
      <c r="GJE58" s="38"/>
      <c r="GJF58" s="32"/>
      <c r="GJG58" s="33"/>
      <c r="GJH58" s="34"/>
      <c r="GJI58" s="35"/>
      <c r="GJJ58" s="36"/>
      <c r="GJK58" s="37"/>
      <c r="GJL58" s="37"/>
      <c r="GJM58" s="37"/>
      <c r="GJN58" s="38"/>
      <c r="GJO58" s="32"/>
      <c r="GJP58" s="33"/>
      <c r="GJQ58" s="34"/>
      <c r="GJR58" s="35"/>
      <c r="GJS58" s="36"/>
      <c r="GJT58" s="37"/>
      <c r="GJU58" s="37"/>
      <c r="GJV58" s="37"/>
      <c r="GJW58" s="38"/>
      <c r="GJX58" s="32"/>
      <c r="GJY58" s="33"/>
      <c r="GJZ58" s="34"/>
      <c r="GKA58" s="35"/>
      <c r="GKB58" s="36"/>
      <c r="GKC58" s="37"/>
      <c r="GKD58" s="37"/>
      <c r="GKE58" s="37"/>
      <c r="GKF58" s="38"/>
      <c r="GKG58" s="32"/>
      <c r="GKH58" s="33"/>
      <c r="GKI58" s="34"/>
      <c r="GKJ58" s="35"/>
      <c r="GKK58" s="36"/>
      <c r="GKL58" s="37"/>
      <c r="GKM58" s="37"/>
      <c r="GKN58" s="37"/>
      <c r="GKO58" s="38"/>
      <c r="GKP58" s="32"/>
      <c r="GKQ58" s="33"/>
      <c r="GKR58" s="34"/>
      <c r="GKS58" s="35"/>
      <c r="GKT58" s="36"/>
      <c r="GKU58" s="37"/>
      <c r="GKV58" s="37"/>
      <c r="GKW58" s="37"/>
      <c r="GKX58" s="38"/>
      <c r="GKY58" s="32"/>
      <c r="GKZ58" s="33"/>
      <c r="GLA58" s="34"/>
      <c r="GLB58" s="35"/>
      <c r="GLC58" s="36"/>
      <c r="GLD58" s="37"/>
      <c r="GLE58" s="37"/>
      <c r="GLF58" s="37"/>
      <c r="GLG58" s="38"/>
      <c r="GLH58" s="32"/>
      <c r="GLI58" s="33"/>
      <c r="GLJ58" s="34"/>
      <c r="GLK58" s="35"/>
      <c r="GLL58" s="36"/>
      <c r="GLM58" s="37"/>
      <c r="GLN58" s="37"/>
      <c r="GLO58" s="37"/>
      <c r="GLP58" s="38"/>
      <c r="GLQ58" s="32"/>
      <c r="GLR58" s="33"/>
      <c r="GLS58" s="34"/>
      <c r="GLT58" s="35"/>
      <c r="GLU58" s="36"/>
      <c r="GLV58" s="37"/>
      <c r="GLW58" s="37"/>
      <c r="GLX58" s="37"/>
      <c r="GLY58" s="38"/>
      <c r="GLZ58" s="32"/>
      <c r="GMA58" s="33"/>
      <c r="GMB58" s="34"/>
      <c r="GMC58" s="35"/>
      <c r="GMD58" s="36"/>
      <c r="GME58" s="37"/>
      <c r="GMF58" s="37"/>
      <c r="GMG58" s="37"/>
      <c r="GMH58" s="38"/>
      <c r="GMI58" s="32"/>
      <c r="GMJ58" s="33"/>
      <c r="GMK58" s="34"/>
      <c r="GML58" s="35"/>
      <c r="GMM58" s="36"/>
      <c r="GMN58" s="37"/>
      <c r="GMO58" s="37"/>
      <c r="GMP58" s="37"/>
      <c r="GMQ58" s="38"/>
      <c r="GMR58" s="32"/>
      <c r="GMS58" s="33"/>
      <c r="GMT58" s="34"/>
      <c r="GMU58" s="35"/>
      <c r="GMV58" s="36"/>
      <c r="GMW58" s="37"/>
      <c r="GMX58" s="37"/>
      <c r="GMY58" s="37"/>
      <c r="GMZ58" s="38"/>
      <c r="GNA58" s="32"/>
      <c r="GNB58" s="33"/>
      <c r="GNC58" s="34"/>
      <c r="GND58" s="35"/>
      <c r="GNE58" s="36"/>
      <c r="GNF58" s="37"/>
      <c r="GNG58" s="37"/>
      <c r="GNH58" s="37"/>
      <c r="GNI58" s="38"/>
      <c r="GNJ58" s="32"/>
      <c r="GNK58" s="33"/>
      <c r="GNL58" s="34"/>
      <c r="GNM58" s="35"/>
      <c r="GNN58" s="36"/>
      <c r="GNO58" s="37"/>
      <c r="GNP58" s="37"/>
      <c r="GNQ58" s="37"/>
      <c r="GNR58" s="38"/>
      <c r="GNS58" s="32"/>
      <c r="GNT58" s="33"/>
      <c r="GNU58" s="34"/>
      <c r="GNV58" s="35"/>
      <c r="GNW58" s="36"/>
      <c r="GNX58" s="37"/>
      <c r="GNY58" s="37"/>
      <c r="GNZ58" s="37"/>
      <c r="GOA58" s="38"/>
      <c r="GOB58" s="32"/>
      <c r="GOC58" s="33"/>
      <c r="GOD58" s="34"/>
      <c r="GOE58" s="35"/>
      <c r="GOF58" s="36"/>
      <c r="GOG58" s="37"/>
      <c r="GOH58" s="37"/>
      <c r="GOI58" s="37"/>
      <c r="GOJ58" s="38"/>
      <c r="GOK58" s="32"/>
      <c r="GOL58" s="33"/>
      <c r="GOM58" s="34"/>
      <c r="GON58" s="35"/>
      <c r="GOO58" s="36"/>
      <c r="GOP58" s="37"/>
      <c r="GOQ58" s="37"/>
      <c r="GOR58" s="37"/>
      <c r="GOS58" s="38"/>
      <c r="GOT58" s="32"/>
      <c r="GOU58" s="33"/>
      <c r="GOV58" s="34"/>
      <c r="GOW58" s="35"/>
      <c r="GOX58" s="36"/>
      <c r="GOY58" s="37"/>
      <c r="GOZ58" s="37"/>
      <c r="GPA58" s="37"/>
      <c r="GPB58" s="38"/>
      <c r="GPC58" s="32"/>
      <c r="GPD58" s="33"/>
      <c r="GPE58" s="34"/>
      <c r="GPF58" s="35"/>
      <c r="GPG58" s="36"/>
      <c r="GPH58" s="37"/>
      <c r="GPI58" s="37"/>
      <c r="GPJ58" s="37"/>
      <c r="GPK58" s="38"/>
      <c r="GPL58" s="32"/>
      <c r="GPM58" s="33"/>
      <c r="GPN58" s="34"/>
      <c r="GPO58" s="35"/>
      <c r="GPP58" s="36"/>
      <c r="GPQ58" s="37"/>
      <c r="GPR58" s="37"/>
      <c r="GPS58" s="37"/>
      <c r="GPT58" s="38"/>
      <c r="GPU58" s="32"/>
      <c r="GPV58" s="33"/>
      <c r="GPW58" s="34"/>
      <c r="GPX58" s="35"/>
      <c r="GPY58" s="36"/>
      <c r="GPZ58" s="37"/>
      <c r="GQA58" s="37"/>
      <c r="GQB58" s="37"/>
      <c r="GQC58" s="38"/>
      <c r="GQD58" s="32"/>
      <c r="GQE58" s="33"/>
      <c r="GQF58" s="34"/>
      <c r="GQG58" s="35"/>
      <c r="GQH58" s="36"/>
      <c r="GQI58" s="37"/>
      <c r="GQJ58" s="37"/>
      <c r="GQK58" s="37"/>
      <c r="GQL58" s="38"/>
      <c r="GQM58" s="32"/>
      <c r="GQN58" s="33"/>
      <c r="GQO58" s="34"/>
      <c r="GQP58" s="35"/>
      <c r="GQQ58" s="36"/>
      <c r="GQR58" s="37"/>
      <c r="GQS58" s="37"/>
      <c r="GQT58" s="37"/>
      <c r="GQU58" s="38"/>
      <c r="GQV58" s="32"/>
      <c r="GQW58" s="33"/>
      <c r="GQX58" s="34"/>
      <c r="GQY58" s="35"/>
      <c r="GQZ58" s="36"/>
      <c r="GRA58" s="37"/>
      <c r="GRB58" s="37"/>
      <c r="GRC58" s="37"/>
      <c r="GRD58" s="38"/>
      <c r="GRE58" s="32"/>
      <c r="GRF58" s="33"/>
      <c r="GRG58" s="34"/>
      <c r="GRH58" s="35"/>
      <c r="GRI58" s="36"/>
      <c r="GRJ58" s="37"/>
      <c r="GRK58" s="37"/>
      <c r="GRL58" s="37"/>
      <c r="GRM58" s="38"/>
      <c r="GRN58" s="32"/>
      <c r="GRO58" s="33"/>
      <c r="GRP58" s="34"/>
      <c r="GRQ58" s="35"/>
      <c r="GRR58" s="36"/>
      <c r="GRS58" s="37"/>
      <c r="GRT58" s="37"/>
      <c r="GRU58" s="37"/>
      <c r="GRV58" s="38"/>
      <c r="GRW58" s="32"/>
      <c r="GRX58" s="33"/>
      <c r="GRY58" s="34"/>
      <c r="GRZ58" s="35"/>
      <c r="GSA58" s="36"/>
      <c r="GSB58" s="37"/>
      <c r="GSC58" s="37"/>
      <c r="GSD58" s="37"/>
      <c r="GSE58" s="38"/>
      <c r="GSF58" s="32"/>
      <c r="GSG58" s="33"/>
      <c r="GSH58" s="34"/>
      <c r="GSI58" s="35"/>
      <c r="GSJ58" s="36"/>
      <c r="GSK58" s="37"/>
      <c r="GSL58" s="37"/>
      <c r="GSM58" s="37"/>
      <c r="GSN58" s="38"/>
      <c r="GSO58" s="32"/>
      <c r="GSP58" s="33"/>
      <c r="GSQ58" s="34"/>
      <c r="GSR58" s="35"/>
      <c r="GSS58" s="36"/>
      <c r="GST58" s="37"/>
      <c r="GSU58" s="37"/>
      <c r="GSV58" s="37"/>
      <c r="GSW58" s="38"/>
      <c r="GSX58" s="32"/>
      <c r="GSY58" s="33"/>
      <c r="GSZ58" s="34"/>
      <c r="GTA58" s="35"/>
      <c r="GTB58" s="36"/>
      <c r="GTC58" s="37"/>
      <c r="GTD58" s="37"/>
      <c r="GTE58" s="37"/>
      <c r="GTF58" s="38"/>
      <c r="GTG58" s="32"/>
      <c r="GTH58" s="33"/>
      <c r="GTI58" s="34"/>
      <c r="GTJ58" s="35"/>
      <c r="GTK58" s="36"/>
      <c r="GTL58" s="37"/>
      <c r="GTM58" s="37"/>
      <c r="GTN58" s="37"/>
      <c r="GTO58" s="38"/>
      <c r="GTP58" s="32"/>
      <c r="GTQ58" s="33"/>
      <c r="GTR58" s="34"/>
      <c r="GTS58" s="35"/>
      <c r="GTT58" s="36"/>
      <c r="GTU58" s="37"/>
      <c r="GTV58" s="37"/>
      <c r="GTW58" s="37"/>
      <c r="GTX58" s="38"/>
      <c r="GTY58" s="32"/>
      <c r="GTZ58" s="33"/>
      <c r="GUA58" s="34"/>
      <c r="GUB58" s="35"/>
      <c r="GUC58" s="36"/>
      <c r="GUD58" s="37"/>
      <c r="GUE58" s="37"/>
      <c r="GUF58" s="37"/>
      <c r="GUG58" s="38"/>
      <c r="GUH58" s="32"/>
      <c r="GUI58" s="33"/>
      <c r="GUJ58" s="34"/>
      <c r="GUK58" s="35"/>
      <c r="GUL58" s="36"/>
      <c r="GUM58" s="37"/>
      <c r="GUN58" s="37"/>
      <c r="GUO58" s="37"/>
      <c r="GUP58" s="38"/>
      <c r="GUQ58" s="32"/>
      <c r="GUR58" s="33"/>
      <c r="GUS58" s="34"/>
      <c r="GUT58" s="35"/>
      <c r="GUU58" s="36"/>
      <c r="GUV58" s="37"/>
      <c r="GUW58" s="37"/>
      <c r="GUX58" s="37"/>
      <c r="GUY58" s="38"/>
      <c r="GUZ58" s="32"/>
      <c r="GVA58" s="33"/>
      <c r="GVB58" s="34"/>
      <c r="GVC58" s="35"/>
      <c r="GVD58" s="36"/>
      <c r="GVE58" s="37"/>
      <c r="GVF58" s="37"/>
      <c r="GVG58" s="37"/>
      <c r="GVH58" s="38"/>
      <c r="GVI58" s="32"/>
      <c r="GVJ58" s="33"/>
      <c r="GVK58" s="34"/>
      <c r="GVL58" s="35"/>
      <c r="GVM58" s="36"/>
      <c r="GVN58" s="37"/>
      <c r="GVO58" s="37"/>
      <c r="GVP58" s="37"/>
      <c r="GVQ58" s="38"/>
      <c r="GVR58" s="32"/>
      <c r="GVS58" s="33"/>
      <c r="GVT58" s="34"/>
      <c r="GVU58" s="35"/>
      <c r="GVV58" s="36"/>
      <c r="GVW58" s="37"/>
      <c r="GVX58" s="37"/>
      <c r="GVY58" s="37"/>
      <c r="GVZ58" s="38"/>
      <c r="GWA58" s="32"/>
      <c r="GWB58" s="33"/>
      <c r="GWC58" s="34"/>
      <c r="GWD58" s="35"/>
      <c r="GWE58" s="36"/>
      <c r="GWF58" s="37"/>
      <c r="GWG58" s="37"/>
      <c r="GWH58" s="37"/>
      <c r="GWI58" s="38"/>
      <c r="GWJ58" s="32"/>
      <c r="GWK58" s="33"/>
      <c r="GWL58" s="34"/>
      <c r="GWM58" s="35"/>
      <c r="GWN58" s="36"/>
      <c r="GWO58" s="37"/>
      <c r="GWP58" s="37"/>
      <c r="GWQ58" s="37"/>
      <c r="GWR58" s="38"/>
      <c r="GWS58" s="32"/>
      <c r="GWT58" s="33"/>
      <c r="GWU58" s="34"/>
      <c r="GWV58" s="35"/>
      <c r="GWW58" s="36"/>
      <c r="GWX58" s="37"/>
      <c r="GWY58" s="37"/>
      <c r="GWZ58" s="37"/>
      <c r="GXA58" s="38"/>
      <c r="GXB58" s="32"/>
      <c r="GXC58" s="33"/>
      <c r="GXD58" s="34"/>
      <c r="GXE58" s="35"/>
      <c r="GXF58" s="36"/>
      <c r="GXG58" s="37"/>
      <c r="GXH58" s="37"/>
      <c r="GXI58" s="37"/>
      <c r="GXJ58" s="38"/>
      <c r="GXK58" s="32"/>
      <c r="GXL58" s="33"/>
      <c r="GXM58" s="34"/>
      <c r="GXN58" s="35"/>
      <c r="GXO58" s="36"/>
      <c r="GXP58" s="37"/>
      <c r="GXQ58" s="37"/>
      <c r="GXR58" s="37"/>
      <c r="GXS58" s="38"/>
      <c r="GXT58" s="32"/>
      <c r="GXU58" s="33"/>
      <c r="GXV58" s="34"/>
      <c r="GXW58" s="35"/>
      <c r="GXX58" s="36"/>
      <c r="GXY58" s="37"/>
      <c r="GXZ58" s="37"/>
      <c r="GYA58" s="37"/>
      <c r="GYB58" s="38"/>
      <c r="GYC58" s="32"/>
      <c r="GYD58" s="33"/>
      <c r="GYE58" s="34"/>
      <c r="GYF58" s="35"/>
      <c r="GYG58" s="36"/>
      <c r="GYH58" s="37"/>
      <c r="GYI58" s="37"/>
      <c r="GYJ58" s="37"/>
      <c r="GYK58" s="38"/>
      <c r="GYL58" s="32"/>
      <c r="GYM58" s="33"/>
      <c r="GYN58" s="34"/>
      <c r="GYO58" s="35"/>
      <c r="GYP58" s="36"/>
      <c r="GYQ58" s="37"/>
      <c r="GYR58" s="37"/>
      <c r="GYS58" s="37"/>
      <c r="GYT58" s="38"/>
      <c r="GYU58" s="32"/>
      <c r="GYV58" s="33"/>
      <c r="GYW58" s="34"/>
      <c r="GYX58" s="35"/>
      <c r="GYY58" s="36"/>
      <c r="GYZ58" s="37"/>
      <c r="GZA58" s="37"/>
      <c r="GZB58" s="37"/>
      <c r="GZC58" s="38"/>
      <c r="GZD58" s="32"/>
      <c r="GZE58" s="33"/>
      <c r="GZF58" s="34"/>
      <c r="GZG58" s="35"/>
      <c r="GZH58" s="36"/>
      <c r="GZI58" s="37"/>
      <c r="GZJ58" s="37"/>
      <c r="GZK58" s="37"/>
      <c r="GZL58" s="38"/>
      <c r="GZM58" s="32"/>
      <c r="GZN58" s="33"/>
      <c r="GZO58" s="34"/>
      <c r="GZP58" s="35"/>
      <c r="GZQ58" s="36"/>
      <c r="GZR58" s="37"/>
      <c r="GZS58" s="37"/>
      <c r="GZT58" s="37"/>
      <c r="GZU58" s="38"/>
      <c r="GZV58" s="32"/>
      <c r="GZW58" s="33"/>
      <c r="GZX58" s="34"/>
      <c r="GZY58" s="35"/>
      <c r="GZZ58" s="36"/>
      <c r="HAA58" s="37"/>
      <c r="HAB58" s="37"/>
      <c r="HAC58" s="37"/>
      <c r="HAD58" s="38"/>
      <c r="HAE58" s="32"/>
      <c r="HAF58" s="33"/>
      <c r="HAG58" s="34"/>
      <c r="HAH58" s="35"/>
      <c r="HAI58" s="36"/>
      <c r="HAJ58" s="37"/>
      <c r="HAK58" s="37"/>
      <c r="HAL58" s="37"/>
      <c r="HAM58" s="38"/>
      <c r="HAN58" s="32"/>
      <c r="HAO58" s="33"/>
      <c r="HAP58" s="34"/>
      <c r="HAQ58" s="35"/>
      <c r="HAR58" s="36"/>
      <c r="HAS58" s="37"/>
      <c r="HAT58" s="37"/>
      <c r="HAU58" s="37"/>
      <c r="HAV58" s="38"/>
      <c r="HAW58" s="32"/>
      <c r="HAX58" s="33"/>
      <c r="HAY58" s="34"/>
      <c r="HAZ58" s="35"/>
      <c r="HBA58" s="36"/>
      <c r="HBB58" s="37"/>
      <c r="HBC58" s="37"/>
      <c r="HBD58" s="37"/>
      <c r="HBE58" s="38"/>
      <c r="HBF58" s="32"/>
      <c r="HBG58" s="33"/>
      <c r="HBH58" s="34"/>
      <c r="HBI58" s="35"/>
      <c r="HBJ58" s="36"/>
      <c r="HBK58" s="37"/>
      <c r="HBL58" s="37"/>
      <c r="HBM58" s="37"/>
      <c r="HBN58" s="38"/>
      <c r="HBO58" s="32"/>
      <c r="HBP58" s="33"/>
      <c r="HBQ58" s="34"/>
      <c r="HBR58" s="35"/>
      <c r="HBS58" s="36"/>
      <c r="HBT58" s="37"/>
      <c r="HBU58" s="37"/>
      <c r="HBV58" s="37"/>
      <c r="HBW58" s="38"/>
      <c r="HBX58" s="32"/>
      <c r="HBY58" s="33"/>
      <c r="HBZ58" s="34"/>
      <c r="HCA58" s="35"/>
      <c r="HCB58" s="36"/>
      <c r="HCC58" s="37"/>
      <c r="HCD58" s="37"/>
      <c r="HCE58" s="37"/>
      <c r="HCF58" s="38"/>
      <c r="HCG58" s="32"/>
      <c r="HCH58" s="33"/>
      <c r="HCI58" s="34"/>
      <c r="HCJ58" s="35"/>
      <c r="HCK58" s="36"/>
      <c r="HCL58" s="37"/>
      <c r="HCM58" s="37"/>
      <c r="HCN58" s="37"/>
      <c r="HCO58" s="38"/>
      <c r="HCP58" s="32"/>
      <c r="HCQ58" s="33"/>
      <c r="HCR58" s="34"/>
      <c r="HCS58" s="35"/>
      <c r="HCT58" s="36"/>
      <c r="HCU58" s="37"/>
      <c r="HCV58" s="37"/>
      <c r="HCW58" s="37"/>
      <c r="HCX58" s="38"/>
      <c r="HCY58" s="32"/>
      <c r="HCZ58" s="33"/>
      <c r="HDA58" s="34"/>
      <c r="HDB58" s="35"/>
      <c r="HDC58" s="36"/>
      <c r="HDD58" s="37"/>
      <c r="HDE58" s="37"/>
      <c r="HDF58" s="37"/>
      <c r="HDG58" s="38"/>
      <c r="HDH58" s="32"/>
      <c r="HDI58" s="33"/>
      <c r="HDJ58" s="34"/>
      <c r="HDK58" s="35"/>
      <c r="HDL58" s="36"/>
      <c r="HDM58" s="37"/>
      <c r="HDN58" s="37"/>
      <c r="HDO58" s="37"/>
      <c r="HDP58" s="38"/>
      <c r="HDQ58" s="32"/>
      <c r="HDR58" s="33"/>
      <c r="HDS58" s="34"/>
      <c r="HDT58" s="35"/>
      <c r="HDU58" s="36"/>
      <c r="HDV58" s="37"/>
      <c r="HDW58" s="37"/>
      <c r="HDX58" s="37"/>
      <c r="HDY58" s="38"/>
      <c r="HDZ58" s="32"/>
      <c r="HEA58" s="33"/>
      <c r="HEB58" s="34"/>
      <c r="HEC58" s="35"/>
      <c r="HED58" s="36"/>
      <c r="HEE58" s="37"/>
      <c r="HEF58" s="37"/>
      <c r="HEG58" s="37"/>
      <c r="HEH58" s="38"/>
      <c r="HEI58" s="32"/>
      <c r="HEJ58" s="33"/>
      <c r="HEK58" s="34"/>
      <c r="HEL58" s="35"/>
      <c r="HEM58" s="36"/>
      <c r="HEN58" s="37"/>
      <c r="HEO58" s="37"/>
      <c r="HEP58" s="37"/>
      <c r="HEQ58" s="38"/>
      <c r="HER58" s="32"/>
      <c r="HES58" s="33"/>
      <c r="HET58" s="34"/>
      <c r="HEU58" s="35"/>
      <c r="HEV58" s="36"/>
      <c r="HEW58" s="37"/>
      <c r="HEX58" s="37"/>
      <c r="HEY58" s="37"/>
      <c r="HEZ58" s="38"/>
      <c r="HFA58" s="32"/>
      <c r="HFB58" s="33"/>
      <c r="HFC58" s="34"/>
      <c r="HFD58" s="35"/>
      <c r="HFE58" s="36"/>
      <c r="HFF58" s="37"/>
      <c r="HFG58" s="37"/>
      <c r="HFH58" s="37"/>
      <c r="HFI58" s="38"/>
      <c r="HFJ58" s="32"/>
      <c r="HFK58" s="33"/>
      <c r="HFL58" s="34"/>
      <c r="HFM58" s="35"/>
      <c r="HFN58" s="36"/>
      <c r="HFO58" s="37"/>
      <c r="HFP58" s="37"/>
      <c r="HFQ58" s="37"/>
      <c r="HFR58" s="38"/>
      <c r="HFS58" s="32"/>
      <c r="HFT58" s="33"/>
      <c r="HFU58" s="34"/>
      <c r="HFV58" s="35"/>
      <c r="HFW58" s="36"/>
      <c r="HFX58" s="37"/>
      <c r="HFY58" s="37"/>
      <c r="HFZ58" s="37"/>
      <c r="HGA58" s="38"/>
      <c r="HGB58" s="32"/>
      <c r="HGC58" s="33"/>
      <c r="HGD58" s="34"/>
      <c r="HGE58" s="35"/>
      <c r="HGF58" s="36"/>
      <c r="HGG58" s="37"/>
      <c r="HGH58" s="37"/>
      <c r="HGI58" s="37"/>
      <c r="HGJ58" s="38"/>
      <c r="HGK58" s="32"/>
      <c r="HGL58" s="33"/>
      <c r="HGM58" s="34"/>
      <c r="HGN58" s="35"/>
      <c r="HGO58" s="36"/>
      <c r="HGP58" s="37"/>
      <c r="HGQ58" s="37"/>
      <c r="HGR58" s="37"/>
      <c r="HGS58" s="38"/>
      <c r="HGT58" s="32"/>
      <c r="HGU58" s="33"/>
      <c r="HGV58" s="34"/>
      <c r="HGW58" s="35"/>
      <c r="HGX58" s="36"/>
      <c r="HGY58" s="37"/>
      <c r="HGZ58" s="37"/>
      <c r="HHA58" s="37"/>
      <c r="HHB58" s="38"/>
      <c r="HHC58" s="32"/>
      <c r="HHD58" s="33"/>
      <c r="HHE58" s="34"/>
      <c r="HHF58" s="35"/>
      <c r="HHG58" s="36"/>
      <c r="HHH58" s="37"/>
      <c r="HHI58" s="37"/>
      <c r="HHJ58" s="37"/>
      <c r="HHK58" s="38"/>
      <c r="HHL58" s="32"/>
      <c r="HHM58" s="33"/>
      <c r="HHN58" s="34"/>
      <c r="HHO58" s="35"/>
      <c r="HHP58" s="36"/>
      <c r="HHQ58" s="37"/>
      <c r="HHR58" s="37"/>
      <c r="HHS58" s="37"/>
      <c r="HHT58" s="38"/>
      <c r="HHU58" s="32"/>
      <c r="HHV58" s="33"/>
      <c r="HHW58" s="34"/>
      <c r="HHX58" s="35"/>
      <c r="HHY58" s="36"/>
      <c r="HHZ58" s="37"/>
      <c r="HIA58" s="37"/>
      <c r="HIB58" s="37"/>
      <c r="HIC58" s="38"/>
      <c r="HID58" s="32"/>
      <c r="HIE58" s="33"/>
      <c r="HIF58" s="34"/>
      <c r="HIG58" s="35"/>
      <c r="HIH58" s="36"/>
      <c r="HII58" s="37"/>
      <c r="HIJ58" s="37"/>
      <c r="HIK58" s="37"/>
      <c r="HIL58" s="38"/>
      <c r="HIM58" s="32"/>
      <c r="HIN58" s="33"/>
      <c r="HIO58" s="34"/>
      <c r="HIP58" s="35"/>
      <c r="HIQ58" s="36"/>
      <c r="HIR58" s="37"/>
      <c r="HIS58" s="37"/>
      <c r="HIT58" s="37"/>
      <c r="HIU58" s="38"/>
      <c r="HIV58" s="32"/>
      <c r="HIW58" s="33"/>
      <c r="HIX58" s="34"/>
      <c r="HIY58" s="35"/>
      <c r="HIZ58" s="36"/>
      <c r="HJA58" s="37"/>
      <c r="HJB58" s="37"/>
      <c r="HJC58" s="37"/>
      <c r="HJD58" s="38"/>
      <c r="HJE58" s="32"/>
      <c r="HJF58" s="33"/>
      <c r="HJG58" s="34"/>
      <c r="HJH58" s="35"/>
      <c r="HJI58" s="36"/>
      <c r="HJJ58" s="37"/>
      <c r="HJK58" s="37"/>
      <c r="HJL58" s="37"/>
      <c r="HJM58" s="38"/>
      <c r="HJN58" s="32"/>
      <c r="HJO58" s="33"/>
      <c r="HJP58" s="34"/>
      <c r="HJQ58" s="35"/>
      <c r="HJR58" s="36"/>
      <c r="HJS58" s="37"/>
      <c r="HJT58" s="37"/>
      <c r="HJU58" s="37"/>
      <c r="HJV58" s="38"/>
      <c r="HJW58" s="32"/>
      <c r="HJX58" s="33"/>
      <c r="HJY58" s="34"/>
      <c r="HJZ58" s="35"/>
      <c r="HKA58" s="36"/>
      <c r="HKB58" s="37"/>
      <c r="HKC58" s="37"/>
      <c r="HKD58" s="37"/>
      <c r="HKE58" s="38"/>
      <c r="HKF58" s="32"/>
      <c r="HKG58" s="33"/>
      <c r="HKH58" s="34"/>
      <c r="HKI58" s="35"/>
      <c r="HKJ58" s="36"/>
      <c r="HKK58" s="37"/>
      <c r="HKL58" s="37"/>
      <c r="HKM58" s="37"/>
      <c r="HKN58" s="38"/>
      <c r="HKO58" s="32"/>
      <c r="HKP58" s="33"/>
      <c r="HKQ58" s="34"/>
      <c r="HKR58" s="35"/>
      <c r="HKS58" s="36"/>
      <c r="HKT58" s="37"/>
      <c r="HKU58" s="37"/>
      <c r="HKV58" s="37"/>
      <c r="HKW58" s="38"/>
      <c r="HKX58" s="32"/>
      <c r="HKY58" s="33"/>
      <c r="HKZ58" s="34"/>
      <c r="HLA58" s="35"/>
      <c r="HLB58" s="36"/>
      <c r="HLC58" s="37"/>
      <c r="HLD58" s="37"/>
      <c r="HLE58" s="37"/>
      <c r="HLF58" s="38"/>
      <c r="HLG58" s="32"/>
      <c r="HLH58" s="33"/>
      <c r="HLI58" s="34"/>
      <c r="HLJ58" s="35"/>
      <c r="HLK58" s="36"/>
      <c r="HLL58" s="37"/>
      <c r="HLM58" s="37"/>
      <c r="HLN58" s="37"/>
      <c r="HLO58" s="38"/>
      <c r="HLP58" s="32"/>
      <c r="HLQ58" s="33"/>
      <c r="HLR58" s="34"/>
      <c r="HLS58" s="35"/>
      <c r="HLT58" s="36"/>
      <c r="HLU58" s="37"/>
      <c r="HLV58" s="37"/>
      <c r="HLW58" s="37"/>
      <c r="HLX58" s="38"/>
      <c r="HLY58" s="32"/>
      <c r="HLZ58" s="33"/>
      <c r="HMA58" s="34"/>
      <c r="HMB58" s="35"/>
      <c r="HMC58" s="36"/>
      <c r="HMD58" s="37"/>
      <c r="HME58" s="37"/>
      <c r="HMF58" s="37"/>
      <c r="HMG58" s="38"/>
      <c r="HMH58" s="32"/>
      <c r="HMI58" s="33"/>
      <c r="HMJ58" s="34"/>
      <c r="HMK58" s="35"/>
      <c r="HML58" s="36"/>
      <c r="HMM58" s="37"/>
      <c r="HMN58" s="37"/>
      <c r="HMO58" s="37"/>
      <c r="HMP58" s="38"/>
      <c r="HMQ58" s="32"/>
      <c r="HMR58" s="33"/>
      <c r="HMS58" s="34"/>
      <c r="HMT58" s="35"/>
      <c r="HMU58" s="36"/>
      <c r="HMV58" s="37"/>
      <c r="HMW58" s="37"/>
      <c r="HMX58" s="37"/>
      <c r="HMY58" s="38"/>
      <c r="HMZ58" s="32"/>
      <c r="HNA58" s="33"/>
      <c r="HNB58" s="34"/>
      <c r="HNC58" s="35"/>
      <c r="HND58" s="36"/>
      <c r="HNE58" s="37"/>
      <c r="HNF58" s="37"/>
      <c r="HNG58" s="37"/>
      <c r="HNH58" s="38"/>
      <c r="HNI58" s="32"/>
      <c r="HNJ58" s="33"/>
      <c r="HNK58" s="34"/>
      <c r="HNL58" s="35"/>
      <c r="HNM58" s="36"/>
      <c r="HNN58" s="37"/>
      <c r="HNO58" s="37"/>
      <c r="HNP58" s="37"/>
      <c r="HNQ58" s="38"/>
      <c r="HNR58" s="32"/>
      <c r="HNS58" s="33"/>
      <c r="HNT58" s="34"/>
      <c r="HNU58" s="35"/>
      <c r="HNV58" s="36"/>
      <c r="HNW58" s="37"/>
      <c r="HNX58" s="37"/>
      <c r="HNY58" s="37"/>
      <c r="HNZ58" s="38"/>
      <c r="HOA58" s="32"/>
      <c r="HOB58" s="33"/>
      <c r="HOC58" s="34"/>
      <c r="HOD58" s="35"/>
      <c r="HOE58" s="36"/>
      <c r="HOF58" s="37"/>
      <c r="HOG58" s="37"/>
      <c r="HOH58" s="37"/>
      <c r="HOI58" s="38"/>
      <c r="HOJ58" s="32"/>
      <c r="HOK58" s="33"/>
      <c r="HOL58" s="34"/>
      <c r="HOM58" s="35"/>
      <c r="HON58" s="36"/>
      <c r="HOO58" s="37"/>
      <c r="HOP58" s="37"/>
      <c r="HOQ58" s="37"/>
      <c r="HOR58" s="38"/>
      <c r="HOS58" s="32"/>
      <c r="HOT58" s="33"/>
      <c r="HOU58" s="34"/>
      <c r="HOV58" s="35"/>
      <c r="HOW58" s="36"/>
      <c r="HOX58" s="37"/>
      <c r="HOY58" s="37"/>
      <c r="HOZ58" s="37"/>
      <c r="HPA58" s="38"/>
      <c r="HPB58" s="32"/>
      <c r="HPC58" s="33"/>
      <c r="HPD58" s="34"/>
      <c r="HPE58" s="35"/>
      <c r="HPF58" s="36"/>
      <c r="HPG58" s="37"/>
      <c r="HPH58" s="37"/>
      <c r="HPI58" s="37"/>
      <c r="HPJ58" s="38"/>
      <c r="HPK58" s="32"/>
      <c r="HPL58" s="33"/>
      <c r="HPM58" s="34"/>
      <c r="HPN58" s="35"/>
      <c r="HPO58" s="36"/>
      <c r="HPP58" s="37"/>
      <c r="HPQ58" s="37"/>
      <c r="HPR58" s="37"/>
      <c r="HPS58" s="38"/>
      <c r="HPT58" s="32"/>
      <c r="HPU58" s="33"/>
      <c r="HPV58" s="34"/>
      <c r="HPW58" s="35"/>
      <c r="HPX58" s="36"/>
      <c r="HPY58" s="37"/>
      <c r="HPZ58" s="37"/>
      <c r="HQA58" s="37"/>
      <c r="HQB58" s="38"/>
      <c r="HQC58" s="32"/>
      <c r="HQD58" s="33"/>
      <c r="HQE58" s="34"/>
      <c r="HQF58" s="35"/>
      <c r="HQG58" s="36"/>
      <c r="HQH58" s="37"/>
      <c r="HQI58" s="37"/>
      <c r="HQJ58" s="37"/>
      <c r="HQK58" s="38"/>
      <c r="HQL58" s="32"/>
      <c r="HQM58" s="33"/>
      <c r="HQN58" s="34"/>
      <c r="HQO58" s="35"/>
      <c r="HQP58" s="36"/>
      <c r="HQQ58" s="37"/>
      <c r="HQR58" s="37"/>
      <c r="HQS58" s="37"/>
      <c r="HQT58" s="38"/>
      <c r="HQU58" s="32"/>
      <c r="HQV58" s="33"/>
      <c r="HQW58" s="34"/>
      <c r="HQX58" s="35"/>
      <c r="HQY58" s="36"/>
      <c r="HQZ58" s="37"/>
      <c r="HRA58" s="37"/>
      <c r="HRB58" s="37"/>
      <c r="HRC58" s="38"/>
      <c r="HRD58" s="32"/>
      <c r="HRE58" s="33"/>
      <c r="HRF58" s="34"/>
      <c r="HRG58" s="35"/>
      <c r="HRH58" s="36"/>
      <c r="HRI58" s="37"/>
      <c r="HRJ58" s="37"/>
      <c r="HRK58" s="37"/>
      <c r="HRL58" s="38"/>
      <c r="HRM58" s="32"/>
      <c r="HRN58" s="33"/>
      <c r="HRO58" s="34"/>
      <c r="HRP58" s="35"/>
      <c r="HRQ58" s="36"/>
      <c r="HRR58" s="37"/>
      <c r="HRS58" s="37"/>
      <c r="HRT58" s="37"/>
      <c r="HRU58" s="38"/>
      <c r="HRV58" s="32"/>
      <c r="HRW58" s="33"/>
      <c r="HRX58" s="34"/>
      <c r="HRY58" s="35"/>
      <c r="HRZ58" s="36"/>
      <c r="HSA58" s="37"/>
      <c r="HSB58" s="37"/>
      <c r="HSC58" s="37"/>
      <c r="HSD58" s="38"/>
      <c r="HSE58" s="32"/>
      <c r="HSF58" s="33"/>
      <c r="HSG58" s="34"/>
      <c r="HSH58" s="35"/>
      <c r="HSI58" s="36"/>
      <c r="HSJ58" s="37"/>
      <c r="HSK58" s="37"/>
      <c r="HSL58" s="37"/>
      <c r="HSM58" s="38"/>
      <c r="HSN58" s="32"/>
      <c r="HSO58" s="33"/>
      <c r="HSP58" s="34"/>
      <c r="HSQ58" s="35"/>
      <c r="HSR58" s="36"/>
      <c r="HSS58" s="37"/>
      <c r="HST58" s="37"/>
      <c r="HSU58" s="37"/>
      <c r="HSV58" s="38"/>
      <c r="HSW58" s="32"/>
      <c r="HSX58" s="33"/>
      <c r="HSY58" s="34"/>
      <c r="HSZ58" s="35"/>
      <c r="HTA58" s="36"/>
      <c r="HTB58" s="37"/>
      <c r="HTC58" s="37"/>
      <c r="HTD58" s="37"/>
      <c r="HTE58" s="38"/>
      <c r="HTF58" s="32"/>
      <c r="HTG58" s="33"/>
      <c r="HTH58" s="34"/>
      <c r="HTI58" s="35"/>
      <c r="HTJ58" s="36"/>
      <c r="HTK58" s="37"/>
      <c r="HTL58" s="37"/>
      <c r="HTM58" s="37"/>
      <c r="HTN58" s="38"/>
      <c r="HTO58" s="32"/>
      <c r="HTP58" s="33"/>
      <c r="HTQ58" s="34"/>
      <c r="HTR58" s="35"/>
      <c r="HTS58" s="36"/>
      <c r="HTT58" s="37"/>
      <c r="HTU58" s="37"/>
      <c r="HTV58" s="37"/>
      <c r="HTW58" s="38"/>
      <c r="HTX58" s="32"/>
      <c r="HTY58" s="33"/>
      <c r="HTZ58" s="34"/>
      <c r="HUA58" s="35"/>
      <c r="HUB58" s="36"/>
      <c r="HUC58" s="37"/>
      <c r="HUD58" s="37"/>
      <c r="HUE58" s="37"/>
      <c r="HUF58" s="38"/>
      <c r="HUG58" s="32"/>
      <c r="HUH58" s="33"/>
      <c r="HUI58" s="34"/>
      <c r="HUJ58" s="35"/>
      <c r="HUK58" s="36"/>
      <c r="HUL58" s="37"/>
      <c r="HUM58" s="37"/>
      <c r="HUN58" s="37"/>
      <c r="HUO58" s="38"/>
      <c r="HUP58" s="32"/>
      <c r="HUQ58" s="33"/>
      <c r="HUR58" s="34"/>
      <c r="HUS58" s="35"/>
      <c r="HUT58" s="36"/>
      <c r="HUU58" s="37"/>
      <c r="HUV58" s="37"/>
      <c r="HUW58" s="37"/>
      <c r="HUX58" s="38"/>
      <c r="HUY58" s="32"/>
      <c r="HUZ58" s="33"/>
      <c r="HVA58" s="34"/>
      <c r="HVB58" s="35"/>
      <c r="HVC58" s="36"/>
      <c r="HVD58" s="37"/>
      <c r="HVE58" s="37"/>
      <c r="HVF58" s="37"/>
      <c r="HVG58" s="38"/>
      <c r="HVH58" s="32"/>
      <c r="HVI58" s="33"/>
      <c r="HVJ58" s="34"/>
      <c r="HVK58" s="35"/>
      <c r="HVL58" s="36"/>
      <c r="HVM58" s="37"/>
      <c r="HVN58" s="37"/>
      <c r="HVO58" s="37"/>
      <c r="HVP58" s="38"/>
      <c r="HVQ58" s="32"/>
      <c r="HVR58" s="33"/>
      <c r="HVS58" s="34"/>
      <c r="HVT58" s="35"/>
      <c r="HVU58" s="36"/>
      <c r="HVV58" s="37"/>
      <c r="HVW58" s="37"/>
      <c r="HVX58" s="37"/>
      <c r="HVY58" s="38"/>
      <c r="HVZ58" s="32"/>
      <c r="HWA58" s="33"/>
      <c r="HWB58" s="34"/>
      <c r="HWC58" s="35"/>
      <c r="HWD58" s="36"/>
      <c r="HWE58" s="37"/>
      <c r="HWF58" s="37"/>
      <c r="HWG58" s="37"/>
      <c r="HWH58" s="38"/>
      <c r="HWI58" s="32"/>
      <c r="HWJ58" s="33"/>
      <c r="HWK58" s="34"/>
      <c r="HWL58" s="35"/>
      <c r="HWM58" s="36"/>
      <c r="HWN58" s="37"/>
      <c r="HWO58" s="37"/>
      <c r="HWP58" s="37"/>
      <c r="HWQ58" s="38"/>
      <c r="HWR58" s="32"/>
      <c r="HWS58" s="33"/>
      <c r="HWT58" s="34"/>
      <c r="HWU58" s="35"/>
      <c r="HWV58" s="36"/>
      <c r="HWW58" s="37"/>
      <c r="HWX58" s="37"/>
      <c r="HWY58" s="37"/>
      <c r="HWZ58" s="38"/>
      <c r="HXA58" s="32"/>
      <c r="HXB58" s="33"/>
      <c r="HXC58" s="34"/>
      <c r="HXD58" s="35"/>
      <c r="HXE58" s="36"/>
      <c r="HXF58" s="37"/>
      <c r="HXG58" s="37"/>
      <c r="HXH58" s="37"/>
      <c r="HXI58" s="38"/>
      <c r="HXJ58" s="32"/>
      <c r="HXK58" s="33"/>
      <c r="HXL58" s="34"/>
      <c r="HXM58" s="35"/>
      <c r="HXN58" s="36"/>
      <c r="HXO58" s="37"/>
      <c r="HXP58" s="37"/>
      <c r="HXQ58" s="37"/>
      <c r="HXR58" s="38"/>
      <c r="HXS58" s="32"/>
      <c r="HXT58" s="33"/>
      <c r="HXU58" s="34"/>
      <c r="HXV58" s="35"/>
      <c r="HXW58" s="36"/>
      <c r="HXX58" s="37"/>
      <c r="HXY58" s="37"/>
      <c r="HXZ58" s="37"/>
      <c r="HYA58" s="38"/>
      <c r="HYB58" s="32"/>
      <c r="HYC58" s="33"/>
      <c r="HYD58" s="34"/>
      <c r="HYE58" s="35"/>
      <c r="HYF58" s="36"/>
      <c r="HYG58" s="37"/>
      <c r="HYH58" s="37"/>
      <c r="HYI58" s="37"/>
      <c r="HYJ58" s="38"/>
      <c r="HYK58" s="32"/>
      <c r="HYL58" s="33"/>
      <c r="HYM58" s="34"/>
      <c r="HYN58" s="35"/>
      <c r="HYO58" s="36"/>
      <c r="HYP58" s="37"/>
      <c r="HYQ58" s="37"/>
      <c r="HYR58" s="37"/>
      <c r="HYS58" s="38"/>
      <c r="HYT58" s="32"/>
      <c r="HYU58" s="33"/>
      <c r="HYV58" s="34"/>
      <c r="HYW58" s="35"/>
      <c r="HYX58" s="36"/>
      <c r="HYY58" s="37"/>
      <c r="HYZ58" s="37"/>
      <c r="HZA58" s="37"/>
      <c r="HZB58" s="38"/>
      <c r="HZC58" s="32"/>
      <c r="HZD58" s="33"/>
      <c r="HZE58" s="34"/>
      <c r="HZF58" s="35"/>
      <c r="HZG58" s="36"/>
      <c r="HZH58" s="37"/>
      <c r="HZI58" s="37"/>
      <c r="HZJ58" s="37"/>
      <c r="HZK58" s="38"/>
      <c r="HZL58" s="32"/>
      <c r="HZM58" s="33"/>
      <c r="HZN58" s="34"/>
      <c r="HZO58" s="35"/>
      <c r="HZP58" s="36"/>
      <c r="HZQ58" s="37"/>
      <c r="HZR58" s="37"/>
      <c r="HZS58" s="37"/>
      <c r="HZT58" s="38"/>
      <c r="HZU58" s="32"/>
      <c r="HZV58" s="33"/>
      <c r="HZW58" s="34"/>
      <c r="HZX58" s="35"/>
      <c r="HZY58" s="36"/>
      <c r="HZZ58" s="37"/>
      <c r="IAA58" s="37"/>
      <c r="IAB58" s="37"/>
      <c r="IAC58" s="38"/>
      <c r="IAD58" s="32"/>
      <c r="IAE58" s="33"/>
      <c r="IAF58" s="34"/>
      <c r="IAG58" s="35"/>
      <c r="IAH58" s="36"/>
      <c r="IAI58" s="37"/>
      <c r="IAJ58" s="37"/>
      <c r="IAK58" s="37"/>
      <c r="IAL58" s="38"/>
      <c r="IAM58" s="32"/>
      <c r="IAN58" s="33"/>
      <c r="IAO58" s="34"/>
      <c r="IAP58" s="35"/>
      <c r="IAQ58" s="36"/>
      <c r="IAR58" s="37"/>
      <c r="IAS58" s="37"/>
      <c r="IAT58" s="37"/>
      <c r="IAU58" s="38"/>
      <c r="IAV58" s="32"/>
      <c r="IAW58" s="33"/>
      <c r="IAX58" s="34"/>
      <c r="IAY58" s="35"/>
      <c r="IAZ58" s="36"/>
      <c r="IBA58" s="37"/>
      <c r="IBB58" s="37"/>
      <c r="IBC58" s="37"/>
      <c r="IBD58" s="38"/>
      <c r="IBE58" s="32"/>
      <c r="IBF58" s="33"/>
      <c r="IBG58" s="34"/>
      <c r="IBH58" s="35"/>
      <c r="IBI58" s="36"/>
      <c r="IBJ58" s="37"/>
      <c r="IBK58" s="37"/>
      <c r="IBL58" s="37"/>
      <c r="IBM58" s="38"/>
      <c r="IBN58" s="32"/>
      <c r="IBO58" s="33"/>
      <c r="IBP58" s="34"/>
      <c r="IBQ58" s="35"/>
      <c r="IBR58" s="36"/>
      <c r="IBS58" s="37"/>
      <c r="IBT58" s="37"/>
      <c r="IBU58" s="37"/>
      <c r="IBV58" s="38"/>
      <c r="IBW58" s="32"/>
      <c r="IBX58" s="33"/>
      <c r="IBY58" s="34"/>
      <c r="IBZ58" s="35"/>
      <c r="ICA58" s="36"/>
      <c r="ICB58" s="37"/>
      <c r="ICC58" s="37"/>
      <c r="ICD58" s="37"/>
      <c r="ICE58" s="38"/>
      <c r="ICF58" s="32"/>
      <c r="ICG58" s="33"/>
      <c r="ICH58" s="34"/>
      <c r="ICI58" s="35"/>
      <c r="ICJ58" s="36"/>
      <c r="ICK58" s="37"/>
      <c r="ICL58" s="37"/>
      <c r="ICM58" s="37"/>
      <c r="ICN58" s="38"/>
      <c r="ICO58" s="32"/>
      <c r="ICP58" s="33"/>
      <c r="ICQ58" s="34"/>
      <c r="ICR58" s="35"/>
      <c r="ICS58" s="36"/>
      <c r="ICT58" s="37"/>
      <c r="ICU58" s="37"/>
      <c r="ICV58" s="37"/>
      <c r="ICW58" s="38"/>
      <c r="ICX58" s="32"/>
      <c r="ICY58" s="33"/>
      <c r="ICZ58" s="34"/>
      <c r="IDA58" s="35"/>
      <c r="IDB58" s="36"/>
      <c r="IDC58" s="37"/>
      <c r="IDD58" s="37"/>
      <c r="IDE58" s="37"/>
      <c r="IDF58" s="38"/>
      <c r="IDG58" s="32"/>
      <c r="IDH58" s="33"/>
      <c r="IDI58" s="34"/>
      <c r="IDJ58" s="35"/>
      <c r="IDK58" s="36"/>
      <c r="IDL58" s="37"/>
      <c r="IDM58" s="37"/>
      <c r="IDN58" s="37"/>
      <c r="IDO58" s="38"/>
      <c r="IDP58" s="32"/>
      <c r="IDQ58" s="33"/>
      <c r="IDR58" s="34"/>
      <c r="IDS58" s="35"/>
      <c r="IDT58" s="36"/>
      <c r="IDU58" s="37"/>
      <c r="IDV58" s="37"/>
      <c r="IDW58" s="37"/>
      <c r="IDX58" s="38"/>
      <c r="IDY58" s="32"/>
      <c r="IDZ58" s="33"/>
      <c r="IEA58" s="34"/>
      <c r="IEB58" s="35"/>
      <c r="IEC58" s="36"/>
      <c r="IED58" s="37"/>
      <c r="IEE58" s="37"/>
      <c r="IEF58" s="37"/>
      <c r="IEG58" s="38"/>
      <c r="IEH58" s="32"/>
      <c r="IEI58" s="33"/>
      <c r="IEJ58" s="34"/>
      <c r="IEK58" s="35"/>
      <c r="IEL58" s="36"/>
      <c r="IEM58" s="37"/>
      <c r="IEN58" s="37"/>
      <c r="IEO58" s="37"/>
      <c r="IEP58" s="38"/>
      <c r="IEQ58" s="32"/>
      <c r="IER58" s="33"/>
      <c r="IES58" s="34"/>
      <c r="IET58" s="35"/>
      <c r="IEU58" s="36"/>
      <c r="IEV58" s="37"/>
      <c r="IEW58" s="37"/>
      <c r="IEX58" s="37"/>
      <c r="IEY58" s="38"/>
      <c r="IEZ58" s="32"/>
      <c r="IFA58" s="33"/>
      <c r="IFB58" s="34"/>
      <c r="IFC58" s="35"/>
      <c r="IFD58" s="36"/>
      <c r="IFE58" s="37"/>
      <c r="IFF58" s="37"/>
      <c r="IFG58" s="37"/>
      <c r="IFH58" s="38"/>
      <c r="IFI58" s="32"/>
      <c r="IFJ58" s="33"/>
      <c r="IFK58" s="34"/>
      <c r="IFL58" s="35"/>
      <c r="IFM58" s="36"/>
      <c r="IFN58" s="37"/>
      <c r="IFO58" s="37"/>
      <c r="IFP58" s="37"/>
      <c r="IFQ58" s="38"/>
      <c r="IFR58" s="32"/>
      <c r="IFS58" s="33"/>
      <c r="IFT58" s="34"/>
      <c r="IFU58" s="35"/>
      <c r="IFV58" s="36"/>
      <c r="IFW58" s="37"/>
      <c r="IFX58" s="37"/>
      <c r="IFY58" s="37"/>
      <c r="IFZ58" s="38"/>
      <c r="IGA58" s="32"/>
      <c r="IGB58" s="33"/>
      <c r="IGC58" s="34"/>
      <c r="IGD58" s="35"/>
      <c r="IGE58" s="36"/>
      <c r="IGF58" s="37"/>
      <c r="IGG58" s="37"/>
      <c r="IGH58" s="37"/>
      <c r="IGI58" s="38"/>
      <c r="IGJ58" s="32"/>
      <c r="IGK58" s="33"/>
      <c r="IGL58" s="34"/>
      <c r="IGM58" s="35"/>
      <c r="IGN58" s="36"/>
      <c r="IGO58" s="37"/>
      <c r="IGP58" s="37"/>
      <c r="IGQ58" s="37"/>
      <c r="IGR58" s="38"/>
      <c r="IGS58" s="32"/>
      <c r="IGT58" s="33"/>
      <c r="IGU58" s="34"/>
      <c r="IGV58" s="35"/>
      <c r="IGW58" s="36"/>
      <c r="IGX58" s="37"/>
      <c r="IGY58" s="37"/>
      <c r="IGZ58" s="37"/>
      <c r="IHA58" s="38"/>
      <c r="IHB58" s="32"/>
      <c r="IHC58" s="33"/>
      <c r="IHD58" s="34"/>
      <c r="IHE58" s="35"/>
      <c r="IHF58" s="36"/>
      <c r="IHG58" s="37"/>
      <c r="IHH58" s="37"/>
      <c r="IHI58" s="37"/>
      <c r="IHJ58" s="38"/>
      <c r="IHK58" s="32"/>
      <c r="IHL58" s="33"/>
      <c r="IHM58" s="34"/>
      <c r="IHN58" s="35"/>
      <c r="IHO58" s="36"/>
      <c r="IHP58" s="37"/>
      <c r="IHQ58" s="37"/>
      <c r="IHR58" s="37"/>
      <c r="IHS58" s="38"/>
      <c r="IHT58" s="32"/>
      <c r="IHU58" s="33"/>
      <c r="IHV58" s="34"/>
      <c r="IHW58" s="35"/>
      <c r="IHX58" s="36"/>
      <c r="IHY58" s="37"/>
      <c r="IHZ58" s="37"/>
      <c r="IIA58" s="37"/>
      <c r="IIB58" s="38"/>
      <c r="IIC58" s="32"/>
      <c r="IID58" s="33"/>
      <c r="IIE58" s="34"/>
      <c r="IIF58" s="35"/>
      <c r="IIG58" s="36"/>
      <c r="IIH58" s="37"/>
      <c r="III58" s="37"/>
      <c r="IIJ58" s="37"/>
      <c r="IIK58" s="38"/>
      <c r="IIL58" s="32"/>
      <c r="IIM58" s="33"/>
      <c r="IIN58" s="34"/>
      <c r="IIO58" s="35"/>
      <c r="IIP58" s="36"/>
      <c r="IIQ58" s="37"/>
      <c r="IIR58" s="37"/>
      <c r="IIS58" s="37"/>
      <c r="IIT58" s="38"/>
      <c r="IIU58" s="32"/>
      <c r="IIV58" s="33"/>
      <c r="IIW58" s="34"/>
      <c r="IIX58" s="35"/>
      <c r="IIY58" s="36"/>
      <c r="IIZ58" s="37"/>
      <c r="IJA58" s="37"/>
      <c r="IJB58" s="37"/>
      <c r="IJC58" s="38"/>
      <c r="IJD58" s="32"/>
      <c r="IJE58" s="33"/>
      <c r="IJF58" s="34"/>
      <c r="IJG58" s="35"/>
      <c r="IJH58" s="36"/>
      <c r="IJI58" s="37"/>
      <c r="IJJ58" s="37"/>
      <c r="IJK58" s="37"/>
      <c r="IJL58" s="38"/>
      <c r="IJM58" s="32"/>
      <c r="IJN58" s="33"/>
      <c r="IJO58" s="34"/>
      <c r="IJP58" s="35"/>
      <c r="IJQ58" s="36"/>
      <c r="IJR58" s="37"/>
      <c r="IJS58" s="37"/>
      <c r="IJT58" s="37"/>
      <c r="IJU58" s="38"/>
      <c r="IJV58" s="32"/>
      <c r="IJW58" s="33"/>
      <c r="IJX58" s="34"/>
      <c r="IJY58" s="35"/>
      <c r="IJZ58" s="36"/>
      <c r="IKA58" s="37"/>
      <c r="IKB58" s="37"/>
      <c r="IKC58" s="37"/>
      <c r="IKD58" s="38"/>
      <c r="IKE58" s="32"/>
      <c r="IKF58" s="33"/>
      <c r="IKG58" s="34"/>
      <c r="IKH58" s="35"/>
      <c r="IKI58" s="36"/>
      <c r="IKJ58" s="37"/>
      <c r="IKK58" s="37"/>
      <c r="IKL58" s="37"/>
      <c r="IKM58" s="38"/>
      <c r="IKN58" s="32"/>
      <c r="IKO58" s="33"/>
      <c r="IKP58" s="34"/>
      <c r="IKQ58" s="35"/>
      <c r="IKR58" s="36"/>
      <c r="IKS58" s="37"/>
      <c r="IKT58" s="37"/>
      <c r="IKU58" s="37"/>
      <c r="IKV58" s="38"/>
      <c r="IKW58" s="32"/>
      <c r="IKX58" s="33"/>
      <c r="IKY58" s="34"/>
      <c r="IKZ58" s="35"/>
      <c r="ILA58" s="36"/>
      <c r="ILB58" s="37"/>
      <c r="ILC58" s="37"/>
      <c r="ILD58" s="37"/>
      <c r="ILE58" s="38"/>
      <c r="ILF58" s="32"/>
      <c r="ILG58" s="33"/>
      <c r="ILH58" s="34"/>
      <c r="ILI58" s="35"/>
      <c r="ILJ58" s="36"/>
      <c r="ILK58" s="37"/>
      <c r="ILL58" s="37"/>
      <c r="ILM58" s="37"/>
      <c r="ILN58" s="38"/>
      <c r="ILO58" s="32"/>
      <c r="ILP58" s="33"/>
      <c r="ILQ58" s="34"/>
      <c r="ILR58" s="35"/>
      <c r="ILS58" s="36"/>
      <c r="ILT58" s="37"/>
      <c r="ILU58" s="37"/>
      <c r="ILV58" s="37"/>
      <c r="ILW58" s="38"/>
      <c r="ILX58" s="32"/>
      <c r="ILY58" s="33"/>
      <c r="ILZ58" s="34"/>
      <c r="IMA58" s="35"/>
      <c r="IMB58" s="36"/>
      <c r="IMC58" s="37"/>
      <c r="IMD58" s="37"/>
      <c r="IME58" s="37"/>
      <c r="IMF58" s="38"/>
      <c r="IMG58" s="32"/>
      <c r="IMH58" s="33"/>
      <c r="IMI58" s="34"/>
      <c r="IMJ58" s="35"/>
      <c r="IMK58" s="36"/>
      <c r="IML58" s="37"/>
      <c r="IMM58" s="37"/>
      <c r="IMN58" s="37"/>
      <c r="IMO58" s="38"/>
      <c r="IMP58" s="32"/>
      <c r="IMQ58" s="33"/>
      <c r="IMR58" s="34"/>
      <c r="IMS58" s="35"/>
      <c r="IMT58" s="36"/>
      <c r="IMU58" s="37"/>
      <c r="IMV58" s="37"/>
      <c r="IMW58" s="37"/>
      <c r="IMX58" s="38"/>
      <c r="IMY58" s="32"/>
      <c r="IMZ58" s="33"/>
      <c r="INA58" s="34"/>
      <c r="INB58" s="35"/>
      <c r="INC58" s="36"/>
      <c r="IND58" s="37"/>
      <c r="INE58" s="37"/>
      <c r="INF58" s="37"/>
      <c r="ING58" s="38"/>
      <c r="INH58" s="32"/>
      <c r="INI58" s="33"/>
      <c r="INJ58" s="34"/>
      <c r="INK58" s="35"/>
      <c r="INL58" s="36"/>
      <c r="INM58" s="37"/>
      <c r="INN58" s="37"/>
      <c r="INO58" s="37"/>
      <c r="INP58" s="38"/>
      <c r="INQ58" s="32"/>
      <c r="INR58" s="33"/>
      <c r="INS58" s="34"/>
      <c r="INT58" s="35"/>
      <c r="INU58" s="36"/>
      <c r="INV58" s="37"/>
      <c r="INW58" s="37"/>
      <c r="INX58" s="37"/>
      <c r="INY58" s="38"/>
      <c r="INZ58" s="32"/>
      <c r="IOA58" s="33"/>
      <c r="IOB58" s="34"/>
      <c r="IOC58" s="35"/>
      <c r="IOD58" s="36"/>
      <c r="IOE58" s="37"/>
      <c r="IOF58" s="37"/>
      <c r="IOG58" s="37"/>
      <c r="IOH58" s="38"/>
      <c r="IOI58" s="32"/>
      <c r="IOJ58" s="33"/>
      <c r="IOK58" s="34"/>
      <c r="IOL58" s="35"/>
      <c r="IOM58" s="36"/>
      <c r="ION58" s="37"/>
      <c r="IOO58" s="37"/>
      <c r="IOP58" s="37"/>
      <c r="IOQ58" s="38"/>
      <c r="IOR58" s="32"/>
      <c r="IOS58" s="33"/>
      <c r="IOT58" s="34"/>
      <c r="IOU58" s="35"/>
      <c r="IOV58" s="36"/>
      <c r="IOW58" s="37"/>
      <c r="IOX58" s="37"/>
      <c r="IOY58" s="37"/>
      <c r="IOZ58" s="38"/>
      <c r="IPA58" s="32"/>
      <c r="IPB58" s="33"/>
      <c r="IPC58" s="34"/>
      <c r="IPD58" s="35"/>
      <c r="IPE58" s="36"/>
      <c r="IPF58" s="37"/>
      <c r="IPG58" s="37"/>
      <c r="IPH58" s="37"/>
      <c r="IPI58" s="38"/>
      <c r="IPJ58" s="32"/>
      <c r="IPK58" s="33"/>
      <c r="IPL58" s="34"/>
      <c r="IPM58" s="35"/>
      <c r="IPN58" s="36"/>
      <c r="IPO58" s="37"/>
      <c r="IPP58" s="37"/>
      <c r="IPQ58" s="37"/>
      <c r="IPR58" s="38"/>
      <c r="IPS58" s="32"/>
      <c r="IPT58" s="33"/>
      <c r="IPU58" s="34"/>
      <c r="IPV58" s="35"/>
      <c r="IPW58" s="36"/>
      <c r="IPX58" s="37"/>
      <c r="IPY58" s="37"/>
      <c r="IPZ58" s="37"/>
      <c r="IQA58" s="38"/>
      <c r="IQB58" s="32"/>
      <c r="IQC58" s="33"/>
      <c r="IQD58" s="34"/>
      <c r="IQE58" s="35"/>
      <c r="IQF58" s="36"/>
      <c r="IQG58" s="37"/>
      <c r="IQH58" s="37"/>
      <c r="IQI58" s="37"/>
      <c r="IQJ58" s="38"/>
      <c r="IQK58" s="32"/>
      <c r="IQL58" s="33"/>
      <c r="IQM58" s="34"/>
      <c r="IQN58" s="35"/>
      <c r="IQO58" s="36"/>
      <c r="IQP58" s="37"/>
      <c r="IQQ58" s="37"/>
      <c r="IQR58" s="37"/>
      <c r="IQS58" s="38"/>
      <c r="IQT58" s="32"/>
      <c r="IQU58" s="33"/>
      <c r="IQV58" s="34"/>
      <c r="IQW58" s="35"/>
      <c r="IQX58" s="36"/>
      <c r="IQY58" s="37"/>
      <c r="IQZ58" s="37"/>
      <c r="IRA58" s="37"/>
      <c r="IRB58" s="38"/>
      <c r="IRC58" s="32"/>
      <c r="IRD58" s="33"/>
      <c r="IRE58" s="34"/>
      <c r="IRF58" s="35"/>
      <c r="IRG58" s="36"/>
      <c r="IRH58" s="37"/>
      <c r="IRI58" s="37"/>
      <c r="IRJ58" s="37"/>
      <c r="IRK58" s="38"/>
      <c r="IRL58" s="32"/>
      <c r="IRM58" s="33"/>
      <c r="IRN58" s="34"/>
      <c r="IRO58" s="35"/>
      <c r="IRP58" s="36"/>
      <c r="IRQ58" s="37"/>
      <c r="IRR58" s="37"/>
      <c r="IRS58" s="37"/>
      <c r="IRT58" s="38"/>
      <c r="IRU58" s="32"/>
      <c r="IRV58" s="33"/>
      <c r="IRW58" s="34"/>
      <c r="IRX58" s="35"/>
      <c r="IRY58" s="36"/>
      <c r="IRZ58" s="37"/>
      <c r="ISA58" s="37"/>
      <c r="ISB58" s="37"/>
      <c r="ISC58" s="38"/>
      <c r="ISD58" s="32"/>
      <c r="ISE58" s="33"/>
      <c r="ISF58" s="34"/>
      <c r="ISG58" s="35"/>
      <c r="ISH58" s="36"/>
      <c r="ISI58" s="37"/>
      <c r="ISJ58" s="37"/>
      <c r="ISK58" s="37"/>
      <c r="ISL58" s="38"/>
      <c r="ISM58" s="32"/>
      <c r="ISN58" s="33"/>
      <c r="ISO58" s="34"/>
      <c r="ISP58" s="35"/>
      <c r="ISQ58" s="36"/>
      <c r="ISR58" s="37"/>
      <c r="ISS58" s="37"/>
      <c r="IST58" s="37"/>
      <c r="ISU58" s="38"/>
      <c r="ISV58" s="32"/>
      <c r="ISW58" s="33"/>
      <c r="ISX58" s="34"/>
      <c r="ISY58" s="35"/>
      <c r="ISZ58" s="36"/>
      <c r="ITA58" s="37"/>
      <c r="ITB58" s="37"/>
      <c r="ITC58" s="37"/>
      <c r="ITD58" s="38"/>
      <c r="ITE58" s="32"/>
      <c r="ITF58" s="33"/>
      <c r="ITG58" s="34"/>
      <c r="ITH58" s="35"/>
      <c r="ITI58" s="36"/>
      <c r="ITJ58" s="37"/>
      <c r="ITK58" s="37"/>
      <c r="ITL58" s="37"/>
      <c r="ITM58" s="38"/>
      <c r="ITN58" s="32"/>
      <c r="ITO58" s="33"/>
      <c r="ITP58" s="34"/>
      <c r="ITQ58" s="35"/>
      <c r="ITR58" s="36"/>
      <c r="ITS58" s="37"/>
      <c r="ITT58" s="37"/>
      <c r="ITU58" s="37"/>
      <c r="ITV58" s="38"/>
      <c r="ITW58" s="32"/>
      <c r="ITX58" s="33"/>
      <c r="ITY58" s="34"/>
      <c r="ITZ58" s="35"/>
      <c r="IUA58" s="36"/>
      <c r="IUB58" s="37"/>
      <c r="IUC58" s="37"/>
      <c r="IUD58" s="37"/>
      <c r="IUE58" s="38"/>
      <c r="IUF58" s="32"/>
      <c r="IUG58" s="33"/>
      <c r="IUH58" s="34"/>
      <c r="IUI58" s="35"/>
      <c r="IUJ58" s="36"/>
      <c r="IUK58" s="37"/>
      <c r="IUL58" s="37"/>
      <c r="IUM58" s="37"/>
      <c r="IUN58" s="38"/>
      <c r="IUO58" s="32"/>
      <c r="IUP58" s="33"/>
      <c r="IUQ58" s="34"/>
      <c r="IUR58" s="35"/>
      <c r="IUS58" s="36"/>
      <c r="IUT58" s="37"/>
      <c r="IUU58" s="37"/>
      <c r="IUV58" s="37"/>
      <c r="IUW58" s="38"/>
      <c r="IUX58" s="32"/>
      <c r="IUY58" s="33"/>
      <c r="IUZ58" s="34"/>
      <c r="IVA58" s="35"/>
      <c r="IVB58" s="36"/>
      <c r="IVC58" s="37"/>
      <c r="IVD58" s="37"/>
      <c r="IVE58" s="37"/>
      <c r="IVF58" s="38"/>
      <c r="IVG58" s="32"/>
      <c r="IVH58" s="33"/>
      <c r="IVI58" s="34"/>
      <c r="IVJ58" s="35"/>
      <c r="IVK58" s="36"/>
      <c r="IVL58" s="37"/>
      <c r="IVM58" s="37"/>
      <c r="IVN58" s="37"/>
      <c r="IVO58" s="38"/>
      <c r="IVP58" s="32"/>
      <c r="IVQ58" s="33"/>
      <c r="IVR58" s="34"/>
      <c r="IVS58" s="35"/>
      <c r="IVT58" s="36"/>
      <c r="IVU58" s="37"/>
      <c r="IVV58" s="37"/>
      <c r="IVW58" s="37"/>
      <c r="IVX58" s="38"/>
      <c r="IVY58" s="32"/>
      <c r="IVZ58" s="33"/>
      <c r="IWA58" s="34"/>
      <c r="IWB58" s="35"/>
      <c r="IWC58" s="36"/>
      <c r="IWD58" s="37"/>
      <c r="IWE58" s="37"/>
      <c r="IWF58" s="37"/>
      <c r="IWG58" s="38"/>
      <c r="IWH58" s="32"/>
      <c r="IWI58" s="33"/>
      <c r="IWJ58" s="34"/>
      <c r="IWK58" s="35"/>
      <c r="IWL58" s="36"/>
      <c r="IWM58" s="37"/>
      <c r="IWN58" s="37"/>
      <c r="IWO58" s="37"/>
      <c r="IWP58" s="38"/>
      <c r="IWQ58" s="32"/>
      <c r="IWR58" s="33"/>
      <c r="IWS58" s="34"/>
      <c r="IWT58" s="35"/>
      <c r="IWU58" s="36"/>
      <c r="IWV58" s="37"/>
      <c r="IWW58" s="37"/>
      <c r="IWX58" s="37"/>
      <c r="IWY58" s="38"/>
      <c r="IWZ58" s="32"/>
      <c r="IXA58" s="33"/>
      <c r="IXB58" s="34"/>
      <c r="IXC58" s="35"/>
      <c r="IXD58" s="36"/>
      <c r="IXE58" s="37"/>
      <c r="IXF58" s="37"/>
      <c r="IXG58" s="37"/>
      <c r="IXH58" s="38"/>
      <c r="IXI58" s="32"/>
      <c r="IXJ58" s="33"/>
      <c r="IXK58" s="34"/>
      <c r="IXL58" s="35"/>
      <c r="IXM58" s="36"/>
      <c r="IXN58" s="37"/>
      <c r="IXO58" s="37"/>
      <c r="IXP58" s="37"/>
      <c r="IXQ58" s="38"/>
      <c r="IXR58" s="32"/>
      <c r="IXS58" s="33"/>
      <c r="IXT58" s="34"/>
      <c r="IXU58" s="35"/>
      <c r="IXV58" s="36"/>
      <c r="IXW58" s="37"/>
      <c r="IXX58" s="37"/>
      <c r="IXY58" s="37"/>
      <c r="IXZ58" s="38"/>
      <c r="IYA58" s="32"/>
      <c r="IYB58" s="33"/>
      <c r="IYC58" s="34"/>
      <c r="IYD58" s="35"/>
      <c r="IYE58" s="36"/>
      <c r="IYF58" s="37"/>
      <c r="IYG58" s="37"/>
      <c r="IYH58" s="37"/>
      <c r="IYI58" s="38"/>
      <c r="IYJ58" s="32"/>
      <c r="IYK58" s="33"/>
      <c r="IYL58" s="34"/>
      <c r="IYM58" s="35"/>
      <c r="IYN58" s="36"/>
      <c r="IYO58" s="37"/>
      <c r="IYP58" s="37"/>
      <c r="IYQ58" s="37"/>
      <c r="IYR58" s="38"/>
      <c r="IYS58" s="32"/>
      <c r="IYT58" s="33"/>
      <c r="IYU58" s="34"/>
      <c r="IYV58" s="35"/>
      <c r="IYW58" s="36"/>
      <c r="IYX58" s="37"/>
      <c r="IYY58" s="37"/>
      <c r="IYZ58" s="37"/>
      <c r="IZA58" s="38"/>
      <c r="IZB58" s="32"/>
      <c r="IZC58" s="33"/>
      <c r="IZD58" s="34"/>
      <c r="IZE58" s="35"/>
      <c r="IZF58" s="36"/>
      <c r="IZG58" s="37"/>
      <c r="IZH58" s="37"/>
      <c r="IZI58" s="37"/>
      <c r="IZJ58" s="38"/>
      <c r="IZK58" s="32"/>
      <c r="IZL58" s="33"/>
      <c r="IZM58" s="34"/>
      <c r="IZN58" s="35"/>
      <c r="IZO58" s="36"/>
      <c r="IZP58" s="37"/>
      <c r="IZQ58" s="37"/>
      <c r="IZR58" s="37"/>
      <c r="IZS58" s="38"/>
      <c r="IZT58" s="32"/>
      <c r="IZU58" s="33"/>
      <c r="IZV58" s="34"/>
      <c r="IZW58" s="35"/>
      <c r="IZX58" s="36"/>
      <c r="IZY58" s="37"/>
      <c r="IZZ58" s="37"/>
      <c r="JAA58" s="37"/>
      <c r="JAB58" s="38"/>
      <c r="JAC58" s="32"/>
      <c r="JAD58" s="33"/>
      <c r="JAE58" s="34"/>
      <c r="JAF58" s="35"/>
      <c r="JAG58" s="36"/>
      <c r="JAH58" s="37"/>
      <c r="JAI58" s="37"/>
      <c r="JAJ58" s="37"/>
      <c r="JAK58" s="38"/>
      <c r="JAL58" s="32"/>
      <c r="JAM58" s="33"/>
      <c r="JAN58" s="34"/>
      <c r="JAO58" s="35"/>
      <c r="JAP58" s="36"/>
      <c r="JAQ58" s="37"/>
      <c r="JAR58" s="37"/>
      <c r="JAS58" s="37"/>
      <c r="JAT58" s="38"/>
      <c r="JAU58" s="32"/>
      <c r="JAV58" s="33"/>
      <c r="JAW58" s="34"/>
      <c r="JAX58" s="35"/>
      <c r="JAY58" s="36"/>
      <c r="JAZ58" s="37"/>
      <c r="JBA58" s="37"/>
      <c r="JBB58" s="37"/>
      <c r="JBC58" s="38"/>
      <c r="JBD58" s="32"/>
      <c r="JBE58" s="33"/>
      <c r="JBF58" s="34"/>
      <c r="JBG58" s="35"/>
      <c r="JBH58" s="36"/>
      <c r="JBI58" s="37"/>
      <c r="JBJ58" s="37"/>
      <c r="JBK58" s="37"/>
      <c r="JBL58" s="38"/>
      <c r="JBM58" s="32"/>
      <c r="JBN58" s="33"/>
      <c r="JBO58" s="34"/>
      <c r="JBP58" s="35"/>
      <c r="JBQ58" s="36"/>
      <c r="JBR58" s="37"/>
      <c r="JBS58" s="37"/>
      <c r="JBT58" s="37"/>
      <c r="JBU58" s="38"/>
      <c r="JBV58" s="32"/>
      <c r="JBW58" s="33"/>
      <c r="JBX58" s="34"/>
      <c r="JBY58" s="35"/>
      <c r="JBZ58" s="36"/>
      <c r="JCA58" s="37"/>
      <c r="JCB58" s="37"/>
      <c r="JCC58" s="37"/>
      <c r="JCD58" s="38"/>
      <c r="JCE58" s="32"/>
      <c r="JCF58" s="33"/>
      <c r="JCG58" s="34"/>
      <c r="JCH58" s="35"/>
      <c r="JCI58" s="36"/>
      <c r="JCJ58" s="37"/>
      <c r="JCK58" s="37"/>
      <c r="JCL58" s="37"/>
      <c r="JCM58" s="38"/>
      <c r="JCN58" s="32"/>
      <c r="JCO58" s="33"/>
      <c r="JCP58" s="34"/>
      <c r="JCQ58" s="35"/>
      <c r="JCR58" s="36"/>
      <c r="JCS58" s="37"/>
      <c r="JCT58" s="37"/>
      <c r="JCU58" s="37"/>
      <c r="JCV58" s="38"/>
      <c r="JCW58" s="32"/>
      <c r="JCX58" s="33"/>
      <c r="JCY58" s="34"/>
      <c r="JCZ58" s="35"/>
      <c r="JDA58" s="36"/>
      <c r="JDB58" s="37"/>
      <c r="JDC58" s="37"/>
      <c r="JDD58" s="37"/>
      <c r="JDE58" s="38"/>
      <c r="JDF58" s="32"/>
      <c r="JDG58" s="33"/>
      <c r="JDH58" s="34"/>
      <c r="JDI58" s="35"/>
      <c r="JDJ58" s="36"/>
      <c r="JDK58" s="37"/>
      <c r="JDL58" s="37"/>
      <c r="JDM58" s="37"/>
      <c r="JDN58" s="38"/>
      <c r="JDO58" s="32"/>
      <c r="JDP58" s="33"/>
      <c r="JDQ58" s="34"/>
      <c r="JDR58" s="35"/>
      <c r="JDS58" s="36"/>
      <c r="JDT58" s="37"/>
      <c r="JDU58" s="37"/>
      <c r="JDV58" s="37"/>
      <c r="JDW58" s="38"/>
      <c r="JDX58" s="32"/>
      <c r="JDY58" s="33"/>
      <c r="JDZ58" s="34"/>
      <c r="JEA58" s="35"/>
      <c r="JEB58" s="36"/>
      <c r="JEC58" s="37"/>
      <c r="JED58" s="37"/>
      <c r="JEE58" s="37"/>
      <c r="JEF58" s="38"/>
      <c r="JEG58" s="32"/>
      <c r="JEH58" s="33"/>
      <c r="JEI58" s="34"/>
      <c r="JEJ58" s="35"/>
      <c r="JEK58" s="36"/>
      <c r="JEL58" s="37"/>
      <c r="JEM58" s="37"/>
      <c r="JEN58" s="37"/>
      <c r="JEO58" s="38"/>
      <c r="JEP58" s="32"/>
      <c r="JEQ58" s="33"/>
      <c r="JER58" s="34"/>
      <c r="JES58" s="35"/>
      <c r="JET58" s="36"/>
      <c r="JEU58" s="37"/>
      <c r="JEV58" s="37"/>
      <c r="JEW58" s="37"/>
      <c r="JEX58" s="38"/>
      <c r="JEY58" s="32"/>
      <c r="JEZ58" s="33"/>
      <c r="JFA58" s="34"/>
      <c r="JFB58" s="35"/>
      <c r="JFC58" s="36"/>
      <c r="JFD58" s="37"/>
      <c r="JFE58" s="37"/>
      <c r="JFF58" s="37"/>
      <c r="JFG58" s="38"/>
      <c r="JFH58" s="32"/>
      <c r="JFI58" s="33"/>
      <c r="JFJ58" s="34"/>
      <c r="JFK58" s="35"/>
      <c r="JFL58" s="36"/>
      <c r="JFM58" s="37"/>
      <c r="JFN58" s="37"/>
      <c r="JFO58" s="37"/>
      <c r="JFP58" s="38"/>
      <c r="JFQ58" s="32"/>
      <c r="JFR58" s="33"/>
      <c r="JFS58" s="34"/>
      <c r="JFT58" s="35"/>
      <c r="JFU58" s="36"/>
      <c r="JFV58" s="37"/>
      <c r="JFW58" s="37"/>
      <c r="JFX58" s="37"/>
      <c r="JFY58" s="38"/>
      <c r="JFZ58" s="32"/>
      <c r="JGA58" s="33"/>
      <c r="JGB58" s="34"/>
      <c r="JGC58" s="35"/>
      <c r="JGD58" s="36"/>
      <c r="JGE58" s="37"/>
      <c r="JGF58" s="37"/>
      <c r="JGG58" s="37"/>
      <c r="JGH58" s="38"/>
      <c r="JGI58" s="32"/>
      <c r="JGJ58" s="33"/>
      <c r="JGK58" s="34"/>
      <c r="JGL58" s="35"/>
      <c r="JGM58" s="36"/>
      <c r="JGN58" s="37"/>
      <c r="JGO58" s="37"/>
      <c r="JGP58" s="37"/>
      <c r="JGQ58" s="38"/>
      <c r="JGR58" s="32"/>
      <c r="JGS58" s="33"/>
      <c r="JGT58" s="34"/>
      <c r="JGU58" s="35"/>
      <c r="JGV58" s="36"/>
      <c r="JGW58" s="37"/>
      <c r="JGX58" s="37"/>
      <c r="JGY58" s="37"/>
      <c r="JGZ58" s="38"/>
      <c r="JHA58" s="32"/>
      <c r="JHB58" s="33"/>
      <c r="JHC58" s="34"/>
      <c r="JHD58" s="35"/>
      <c r="JHE58" s="36"/>
      <c r="JHF58" s="37"/>
      <c r="JHG58" s="37"/>
      <c r="JHH58" s="37"/>
      <c r="JHI58" s="38"/>
      <c r="JHJ58" s="32"/>
      <c r="JHK58" s="33"/>
      <c r="JHL58" s="34"/>
      <c r="JHM58" s="35"/>
      <c r="JHN58" s="36"/>
      <c r="JHO58" s="37"/>
      <c r="JHP58" s="37"/>
      <c r="JHQ58" s="37"/>
      <c r="JHR58" s="38"/>
      <c r="JHS58" s="32"/>
      <c r="JHT58" s="33"/>
      <c r="JHU58" s="34"/>
      <c r="JHV58" s="35"/>
      <c r="JHW58" s="36"/>
      <c r="JHX58" s="37"/>
      <c r="JHY58" s="37"/>
      <c r="JHZ58" s="37"/>
      <c r="JIA58" s="38"/>
      <c r="JIB58" s="32"/>
      <c r="JIC58" s="33"/>
      <c r="JID58" s="34"/>
      <c r="JIE58" s="35"/>
      <c r="JIF58" s="36"/>
      <c r="JIG58" s="37"/>
      <c r="JIH58" s="37"/>
      <c r="JII58" s="37"/>
      <c r="JIJ58" s="38"/>
      <c r="JIK58" s="32"/>
      <c r="JIL58" s="33"/>
      <c r="JIM58" s="34"/>
      <c r="JIN58" s="35"/>
      <c r="JIO58" s="36"/>
      <c r="JIP58" s="37"/>
      <c r="JIQ58" s="37"/>
      <c r="JIR58" s="37"/>
      <c r="JIS58" s="38"/>
      <c r="JIT58" s="32"/>
      <c r="JIU58" s="33"/>
      <c r="JIV58" s="34"/>
      <c r="JIW58" s="35"/>
      <c r="JIX58" s="36"/>
      <c r="JIY58" s="37"/>
      <c r="JIZ58" s="37"/>
      <c r="JJA58" s="37"/>
      <c r="JJB58" s="38"/>
      <c r="JJC58" s="32"/>
      <c r="JJD58" s="33"/>
      <c r="JJE58" s="34"/>
      <c r="JJF58" s="35"/>
      <c r="JJG58" s="36"/>
      <c r="JJH58" s="37"/>
      <c r="JJI58" s="37"/>
      <c r="JJJ58" s="37"/>
      <c r="JJK58" s="38"/>
      <c r="JJL58" s="32"/>
      <c r="JJM58" s="33"/>
      <c r="JJN58" s="34"/>
      <c r="JJO58" s="35"/>
      <c r="JJP58" s="36"/>
      <c r="JJQ58" s="37"/>
      <c r="JJR58" s="37"/>
      <c r="JJS58" s="37"/>
      <c r="JJT58" s="38"/>
      <c r="JJU58" s="32"/>
      <c r="JJV58" s="33"/>
      <c r="JJW58" s="34"/>
      <c r="JJX58" s="35"/>
      <c r="JJY58" s="36"/>
      <c r="JJZ58" s="37"/>
      <c r="JKA58" s="37"/>
      <c r="JKB58" s="37"/>
      <c r="JKC58" s="38"/>
      <c r="JKD58" s="32"/>
      <c r="JKE58" s="33"/>
      <c r="JKF58" s="34"/>
      <c r="JKG58" s="35"/>
      <c r="JKH58" s="36"/>
      <c r="JKI58" s="37"/>
      <c r="JKJ58" s="37"/>
      <c r="JKK58" s="37"/>
      <c r="JKL58" s="38"/>
      <c r="JKM58" s="32"/>
      <c r="JKN58" s="33"/>
      <c r="JKO58" s="34"/>
      <c r="JKP58" s="35"/>
      <c r="JKQ58" s="36"/>
      <c r="JKR58" s="37"/>
      <c r="JKS58" s="37"/>
      <c r="JKT58" s="37"/>
      <c r="JKU58" s="38"/>
      <c r="JKV58" s="32"/>
      <c r="JKW58" s="33"/>
      <c r="JKX58" s="34"/>
      <c r="JKY58" s="35"/>
      <c r="JKZ58" s="36"/>
      <c r="JLA58" s="37"/>
      <c r="JLB58" s="37"/>
      <c r="JLC58" s="37"/>
      <c r="JLD58" s="38"/>
      <c r="JLE58" s="32"/>
      <c r="JLF58" s="33"/>
      <c r="JLG58" s="34"/>
      <c r="JLH58" s="35"/>
      <c r="JLI58" s="36"/>
      <c r="JLJ58" s="37"/>
      <c r="JLK58" s="37"/>
      <c r="JLL58" s="37"/>
      <c r="JLM58" s="38"/>
      <c r="JLN58" s="32"/>
      <c r="JLO58" s="33"/>
      <c r="JLP58" s="34"/>
      <c r="JLQ58" s="35"/>
      <c r="JLR58" s="36"/>
      <c r="JLS58" s="37"/>
      <c r="JLT58" s="37"/>
      <c r="JLU58" s="37"/>
      <c r="JLV58" s="38"/>
      <c r="JLW58" s="32"/>
      <c r="JLX58" s="33"/>
      <c r="JLY58" s="34"/>
      <c r="JLZ58" s="35"/>
      <c r="JMA58" s="36"/>
      <c r="JMB58" s="37"/>
      <c r="JMC58" s="37"/>
      <c r="JMD58" s="37"/>
      <c r="JME58" s="38"/>
      <c r="JMF58" s="32"/>
      <c r="JMG58" s="33"/>
      <c r="JMH58" s="34"/>
      <c r="JMI58" s="35"/>
      <c r="JMJ58" s="36"/>
      <c r="JMK58" s="37"/>
      <c r="JML58" s="37"/>
      <c r="JMM58" s="37"/>
      <c r="JMN58" s="38"/>
      <c r="JMO58" s="32"/>
      <c r="JMP58" s="33"/>
      <c r="JMQ58" s="34"/>
      <c r="JMR58" s="35"/>
      <c r="JMS58" s="36"/>
      <c r="JMT58" s="37"/>
      <c r="JMU58" s="37"/>
      <c r="JMV58" s="37"/>
      <c r="JMW58" s="38"/>
      <c r="JMX58" s="32"/>
      <c r="JMY58" s="33"/>
      <c r="JMZ58" s="34"/>
      <c r="JNA58" s="35"/>
      <c r="JNB58" s="36"/>
      <c r="JNC58" s="37"/>
      <c r="JND58" s="37"/>
      <c r="JNE58" s="37"/>
      <c r="JNF58" s="38"/>
      <c r="JNG58" s="32"/>
      <c r="JNH58" s="33"/>
      <c r="JNI58" s="34"/>
      <c r="JNJ58" s="35"/>
      <c r="JNK58" s="36"/>
      <c r="JNL58" s="37"/>
      <c r="JNM58" s="37"/>
      <c r="JNN58" s="37"/>
      <c r="JNO58" s="38"/>
      <c r="JNP58" s="32"/>
      <c r="JNQ58" s="33"/>
      <c r="JNR58" s="34"/>
      <c r="JNS58" s="35"/>
      <c r="JNT58" s="36"/>
      <c r="JNU58" s="37"/>
      <c r="JNV58" s="37"/>
      <c r="JNW58" s="37"/>
      <c r="JNX58" s="38"/>
      <c r="JNY58" s="32"/>
      <c r="JNZ58" s="33"/>
      <c r="JOA58" s="34"/>
      <c r="JOB58" s="35"/>
      <c r="JOC58" s="36"/>
      <c r="JOD58" s="37"/>
      <c r="JOE58" s="37"/>
      <c r="JOF58" s="37"/>
      <c r="JOG58" s="38"/>
      <c r="JOH58" s="32"/>
      <c r="JOI58" s="33"/>
      <c r="JOJ58" s="34"/>
      <c r="JOK58" s="35"/>
      <c r="JOL58" s="36"/>
      <c r="JOM58" s="37"/>
      <c r="JON58" s="37"/>
      <c r="JOO58" s="37"/>
      <c r="JOP58" s="38"/>
      <c r="JOQ58" s="32"/>
      <c r="JOR58" s="33"/>
      <c r="JOS58" s="34"/>
      <c r="JOT58" s="35"/>
      <c r="JOU58" s="36"/>
      <c r="JOV58" s="37"/>
      <c r="JOW58" s="37"/>
      <c r="JOX58" s="37"/>
      <c r="JOY58" s="38"/>
      <c r="JOZ58" s="32"/>
      <c r="JPA58" s="33"/>
      <c r="JPB58" s="34"/>
      <c r="JPC58" s="35"/>
      <c r="JPD58" s="36"/>
      <c r="JPE58" s="37"/>
      <c r="JPF58" s="37"/>
      <c r="JPG58" s="37"/>
      <c r="JPH58" s="38"/>
      <c r="JPI58" s="32"/>
      <c r="JPJ58" s="33"/>
      <c r="JPK58" s="34"/>
      <c r="JPL58" s="35"/>
      <c r="JPM58" s="36"/>
      <c r="JPN58" s="37"/>
      <c r="JPO58" s="37"/>
      <c r="JPP58" s="37"/>
      <c r="JPQ58" s="38"/>
      <c r="JPR58" s="32"/>
      <c r="JPS58" s="33"/>
      <c r="JPT58" s="34"/>
      <c r="JPU58" s="35"/>
      <c r="JPV58" s="36"/>
      <c r="JPW58" s="37"/>
      <c r="JPX58" s="37"/>
      <c r="JPY58" s="37"/>
      <c r="JPZ58" s="38"/>
      <c r="JQA58" s="32"/>
      <c r="JQB58" s="33"/>
      <c r="JQC58" s="34"/>
      <c r="JQD58" s="35"/>
      <c r="JQE58" s="36"/>
      <c r="JQF58" s="37"/>
      <c r="JQG58" s="37"/>
      <c r="JQH58" s="37"/>
      <c r="JQI58" s="38"/>
      <c r="JQJ58" s="32"/>
      <c r="JQK58" s="33"/>
      <c r="JQL58" s="34"/>
      <c r="JQM58" s="35"/>
      <c r="JQN58" s="36"/>
      <c r="JQO58" s="37"/>
      <c r="JQP58" s="37"/>
      <c r="JQQ58" s="37"/>
      <c r="JQR58" s="38"/>
      <c r="JQS58" s="32"/>
      <c r="JQT58" s="33"/>
      <c r="JQU58" s="34"/>
      <c r="JQV58" s="35"/>
      <c r="JQW58" s="36"/>
      <c r="JQX58" s="37"/>
      <c r="JQY58" s="37"/>
      <c r="JQZ58" s="37"/>
      <c r="JRA58" s="38"/>
      <c r="JRB58" s="32"/>
      <c r="JRC58" s="33"/>
      <c r="JRD58" s="34"/>
      <c r="JRE58" s="35"/>
      <c r="JRF58" s="36"/>
      <c r="JRG58" s="37"/>
      <c r="JRH58" s="37"/>
      <c r="JRI58" s="37"/>
      <c r="JRJ58" s="38"/>
      <c r="JRK58" s="32"/>
      <c r="JRL58" s="33"/>
      <c r="JRM58" s="34"/>
      <c r="JRN58" s="35"/>
      <c r="JRO58" s="36"/>
      <c r="JRP58" s="37"/>
      <c r="JRQ58" s="37"/>
      <c r="JRR58" s="37"/>
      <c r="JRS58" s="38"/>
      <c r="JRT58" s="32"/>
      <c r="JRU58" s="33"/>
      <c r="JRV58" s="34"/>
      <c r="JRW58" s="35"/>
      <c r="JRX58" s="36"/>
      <c r="JRY58" s="37"/>
      <c r="JRZ58" s="37"/>
      <c r="JSA58" s="37"/>
      <c r="JSB58" s="38"/>
      <c r="JSC58" s="32"/>
      <c r="JSD58" s="33"/>
      <c r="JSE58" s="34"/>
      <c r="JSF58" s="35"/>
      <c r="JSG58" s="36"/>
      <c r="JSH58" s="37"/>
      <c r="JSI58" s="37"/>
      <c r="JSJ58" s="37"/>
      <c r="JSK58" s="38"/>
      <c r="JSL58" s="32"/>
      <c r="JSM58" s="33"/>
      <c r="JSN58" s="34"/>
      <c r="JSO58" s="35"/>
      <c r="JSP58" s="36"/>
      <c r="JSQ58" s="37"/>
      <c r="JSR58" s="37"/>
      <c r="JSS58" s="37"/>
      <c r="JST58" s="38"/>
      <c r="JSU58" s="32"/>
      <c r="JSV58" s="33"/>
      <c r="JSW58" s="34"/>
      <c r="JSX58" s="35"/>
      <c r="JSY58" s="36"/>
      <c r="JSZ58" s="37"/>
      <c r="JTA58" s="37"/>
      <c r="JTB58" s="37"/>
      <c r="JTC58" s="38"/>
      <c r="JTD58" s="32"/>
      <c r="JTE58" s="33"/>
      <c r="JTF58" s="34"/>
      <c r="JTG58" s="35"/>
      <c r="JTH58" s="36"/>
      <c r="JTI58" s="37"/>
      <c r="JTJ58" s="37"/>
      <c r="JTK58" s="37"/>
      <c r="JTL58" s="38"/>
      <c r="JTM58" s="32"/>
      <c r="JTN58" s="33"/>
      <c r="JTO58" s="34"/>
      <c r="JTP58" s="35"/>
      <c r="JTQ58" s="36"/>
      <c r="JTR58" s="37"/>
      <c r="JTS58" s="37"/>
      <c r="JTT58" s="37"/>
      <c r="JTU58" s="38"/>
      <c r="JTV58" s="32"/>
      <c r="JTW58" s="33"/>
      <c r="JTX58" s="34"/>
      <c r="JTY58" s="35"/>
      <c r="JTZ58" s="36"/>
      <c r="JUA58" s="37"/>
      <c r="JUB58" s="37"/>
      <c r="JUC58" s="37"/>
      <c r="JUD58" s="38"/>
      <c r="JUE58" s="32"/>
      <c r="JUF58" s="33"/>
      <c r="JUG58" s="34"/>
      <c r="JUH58" s="35"/>
      <c r="JUI58" s="36"/>
      <c r="JUJ58" s="37"/>
      <c r="JUK58" s="37"/>
      <c r="JUL58" s="37"/>
      <c r="JUM58" s="38"/>
      <c r="JUN58" s="32"/>
      <c r="JUO58" s="33"/>
      <c r="JUP58" s="34"/>
      <c r="JUQ58" s="35"/>
      <c r="JUR58" s="36"/>
      <c r="JUS58" s="37"/>
      <c r="JUT58" s="37"/>
      <c r="JUU58" s="37"/>
      <c r="JUV58" s="38"/>
      <c r="JUW58" s="32"/>
      <c r="JUX58" s="33"/>
      <c r="JUY58" s="34"/>
      <c r="JUZ58" s="35"/>
      <c r="JVA58" s="36"/>
      <c r="JVB58" s="37"/>
      <c r="JVC58" s="37"/>
      <c r="JVD58" s="37"/>
      <c r="JVE58" s="38"/>
      <c r="JVF58" s="32"/>
      <c r="JVG58" s="33"/>
      <c r="JVH58" s="34"/>
      <c r="JVI58" s="35"/>
      <c r="JVJ58" s="36"/>
      <c r="JVK58" s="37"/>
      <c r="JVL58" s="37"/>
      <c r="JVM58" s="37"/>
      <c r="JVN58" s="38"/>
      <c r="JVO58" s="32"/>
      <c r="JVP58" s="33"/>
      <c r="JVQ58" s="34"/>
      <c r="JVR58" s="35"/>
      <c r="JVS58" s="36"/>
      <c r="JVT58" s="37"/>
      <c r="JVU58" s="37"/>
      <c r="JVV58" s="37"/>
      <c r="JVW58" s="38"/>
      <c r="JVX58" s="32"/>
      <c r="JVY58" s="33"/>
      <c r="JVZ58" s="34"/>
      <c r="JWA58" s="35"/>
      <c r="JWB58" s="36"/>
      <c r="JWC58" s="37"/>
      <c r="JWD58" s="37"/>
      <c r="JWE58" s="37"/>
      <c r="JWF58" s="38"/>
      <c r="JWG58" s="32"/>
      <c r="JWH58" s="33"/>
      <c r="JWI58" s="34"/>
      <c r="JWJ58" s="35"/>
      <c r="JWK58" s="36"/>
      <c r="JWL58" s="37"/>
      <c r="JWM58" s="37"/>
      <c r="JWN58" s="37"/>
      <c r="JWO58" s="38"/>
      <c r="JWP58" s="32"/>
      <c r="JWQ58" s="33"/>
      <c r="JWR58" s="34"/>
      <c r="JWS58" s="35"/>
      <c r="JWT58" s="36"/>
      <c r="JWU58" s="37"/>
      <c r="JWV58" s="37"/>
      <c r="JWW58" s="37"/>
      <c r="JWX58" s="38"/>
      <c r="JWY58" s="32"/>
      <c r="JWZ58" s="33"/>
      <c r="JXA58" s="34"/>
      <c r="JXB58" s="35"/>
      <c r="JXC58" s="36"/>
      <c r="JXD58" s="37"/>
      <c r="JXE58" s="37"/>
      <c r="JXF58" s="37"/>
      <c r="JXG58" s="38"/>
      <c r="JXH58" s="32"/>
      <c r="JXI58" s="33"/>
      <c r="JXJ58" s="34"/>
      <c r="JXK58" s="35"/>
      <c r="JXL58" s="36"/>
      <c r="JXM58" s="37"/>
      <c r="JXN58" s="37"/>
      <c r="JXO58" s="37"/>
      <c r="JXP58" s="38"/>
      <c r="JXQ58" s="32"/>
      <c r="JXR58" s="33"/>
      <c r="JXS58" s="34"/>
      <c r="JXT58" s="35"/>
      <c r="JXU58" s="36"/>
      <c r="JXV58" s="37"/>
      <c r="JXW58" s="37"/>
      <c r="JXX58" s="37"/>
      <c r="JXY58" s="38"/>
      <c r="JXZ58" s="32"/>
      <c r="JYA58" s="33"/>
      <c r="JYB58" s="34"/>
      <c r="JYC58" s="35"/>
      <c r="JYD58" s="36"/>
      <c r="JYE58" s="37"/>
      <c r="JYF58" s="37"/>
      <c r="JYG58" s="37"/>
      <c r="JYH58" s="38"/>
      <c r="JYI58" s="32"/>
      <c r="JYJ58" s="33"/>
      <c r="JYK58" s="34"/>
      <c r="JYL58" s="35"/>
      <c r="JYM58" s="36"/>
      <c r="JYN58" s="37"/>
      <c r="JYO58" s="37"/>
      <c r="JYP58" s="37"/>
      <c r="JYQ58" s="38"/>
      <c r="JYR58" s="32"/>
      <c r="JYS58" s="33"/>
      <c r="JYT58" s="34"/>
      <c r="JYU58" s="35"/>
      <c r="JYV58" s="36"/>
      <c r="JYW58" s="37"/>
      <c r="JYX58" s="37"/>
      <c r="JYY58" s="37"/>
      <c r="JYZ58" s="38"/>
      <c r="JZA58" s="32"/>
      <c r="JZB58" s="33"/>
      <c r="JZC58" s="34"/>
      <c r="JZD58" s="35"/>
      <c r="JZE58" s="36"/>
      <c r="JZF58" s="37"/>
      <c r="JZG58" s="37"/>
      <c r="JZH58" s="37"/>
      <c r="JZI58" s="38"/>
      <c r="JZJ58" s="32"/>
      <c r="JZK58" s="33"/>
      <c r="JZL58" s="34"/>
      <c r="JZM58" s="35"/>
      <c r="JZN58" s="36"/>
      <c r="JZO58" s="37"/>
      <c r="JZP58" s="37"/>
      <c r="JZQ58" s="37"/>
      <c r="JZR58" s="38"/>
      <c r="JZS58" s="32"/>
      <c r="JZT58" s="33"/>
      <c r="JZU58" s="34"/>
      <c r="JZV58" s="35"/>
      <c r="JZW58" s="36"/>
      <c r="JZX58" s="37"/>
      <c r="JZY58" s="37"/>
      <c r="JZZ58" s="37"/>
      <c r="KAA58" s="38"/>
      <c r="KAB58" s="32"/>
      <c r="KAC58" s="33"/>
      <c r="KAD58" s="34"/>
      <c r="KAE58" s="35"/>
      <c r="KAF58" s="36"/>
      <c r="KAG58" s="37"/>
      <c r="KAH58" s="37"/>
      <c r="KAI58" s="37"/>
      <c r="KAJ58" s="38"/>
      <c r="KAK58" s="32"/>
      <c r="KAL58" s="33"/>
      <c r="KAM58" s="34"/>
      <c r="KAN58" s="35"/>
      <c r="KAO58" s="36"/>
      <c r="KAP58" s="37"/>
      <c r="KAQ58" s="37"/>
      <c r="KAR58" s="37"/>
      <c r="KAS58" s="38"/>
      <c r="KAT58" s="32"/>
      <c r="KAU58" s="33"/>
      <c r="KAV58" s="34"/>
      <c r="KAW58" s="35"/>
      <c r="KAX58" s="36"/>
      <c r="KAY58" s="37"/>
      <c r="KAZ58" s="37"/>
      <c r="KBA58" s="37"/>
      <c r="KBB58" s="38"/>
      <c r="KBC58" s="32"/>
      <c r="KBD58" s="33"/>
      <c r="KBE58" s="34"/>
      <c r="KBF58" s="35"/>
      <c r="KBG58" s="36"/>
      <c r="KBH58" s="37"/>
      <c r="KBI58" s="37"/>
      <c r="KBJ58" s="37"/>
      <c r="KBK58" s="38"/>
      <c r="KBL58" s="32"/>
      <c r="KBM58" s="33"/>
      <c r="KBN58" s="34"/>
      <c r="KBO58" s="35"/>
      <c r="KBP58" s="36"/>
      <c r="KBQ58" s="37"/>
      <c r="KBR58" s="37"/>
      <c r="KBS58" s="37"/>
      <c r="KBT58" s="38"/>
      <c r="KBU58" s="32"/>
      <c r="KBV58" s="33"/>
      <c r="KBW58" s="34"/>
      <c r="KBX58" s="35"/>
      <c r="KBY58" s="36"/>
      <c r="KBZ58" s="37"/>
      <c r="KCA58" s="37"/>
      <c r="KCB58" s="37"/>
      <c r="KCC58" s="38"/>
      <c r="KCD58" s="32"/>
      <c r="KCE58" s="33"/>
      <c r="KCF58" s="34"/>
      <c r="KCG58" s="35"/>
      <c r="KCH58" s="36"/>
      <c r="KCI58" s="37"/>
      <c r="KCJ58" s="37"/>
      <c r="KCK58" s="37"/>
      <c r="KCL58" s="38"/>
      <c r="KCM58" s="32"/>
      <c r="KCN58" s="33"/>
      <c r="KCO58" s="34"/>
      <c r="KCP58" s="35"/>
      <c r="KCQ58" s="36"/>
      <c r="KCR58" s="37"/>
      <c r="KCS58" s="37"/>
      <c r="KCT58" s="37"/>
      <c r="KCU58" s="38"/>
      <c r="KCV58" s="32"/>
      <c r="KCW58" s="33"/>
      <c r="KCX58" s="34"/>
      <c r="KCY58" s="35"/>
      <c r="KCZ58" s="36"/>
      <c r="KDA58" s="37"/>
      <c r="KDB58" s="37"/>
      <c r="KDC58" s="37"/>
      <c r="KDD58" s="38"/>
      <c r="KDE58" s="32"/>
      <c r="KDF58" s="33"/>
      <c r="KDG58" s="34"/>
      <c r="KDH58" s="35"/>
      <c r="KDI58" s="36"/>
      <c r="KDJ58" s="37"/>
      <c r="KDK58" s="37"/>
      <c r="KDL58" s="37"/>
      <c r="KDM58" s="38"/>
      <c r="KDN58" s="32"/>
      <c r="KDO58" s="33"/>
      <c r="KDP58" s="34"/>
      <c r="KDQ58" s="35"/>
      <c r="KDR58" s="36"/>
      <c r="KDS58" s="37"/>
      <c r="KDT58" s="37"/>
      <c r="KDU58" s="37"/>
      <c r="KDV58" s="38"/>
      <c r="KDW58" s="32"/>
      <c r="KDX58" s="33"/>
      <c r="KDY58" s="34"/>
      <c r="KDZ58" s="35"/>
      <c r="KEA58" s="36"/>
      <c r="KEB58" s="37"/>
      <c r="KEC58" s="37"/>
      <c r="KED58" s="37"/>
      <c r="KEE58" s="38"/>
      <c r="KEF58" s="32"/>
      <c r="KEG58" s="33"/>
      <c r="KEH58" s="34"/>
      <c r="KEI58" s="35"/>
      <c r="KEJ58" s="36"/>
      <c r="KEK58" s="37"/>
      <c r="KEL58" s="37"/>
      <c r="KEM58" s="37"/>
      <c r="KEN58" s="38"/>
      <c r="KEO58" s="32"/>
      <c r="KEP58" s="33"/>
      <c r="KEQ58" s="34"/>
      <c r="KER58" s="35"/>
      <c r="KES58" s="36"/>
      <c r="KET58" s="37"/>
      <c r="KEU58" s="37"/>
      <c r="KEV58" s="37"/>
      <c r="KEW58" s="38"/>
      <c r="KEX58" s="32"/>
      <c r="KEY58" s="33"/>
      <c r="KEZ58" s="34"/>
      <c r="KFA58" s="35"/>
      <c r="KFB58" s="36"/>
      <c r="KFC58" s="37"/>
      <c r="KFD58" s="37"/>
      <c r="KFE58" s="37"/>
      <c r="KFF58" s="38"/>
      <c r="KFG58" s="32"/>
      <c r="KFH58" s="33"/>
      <c r="KFI58" s="34"/>
      <c r="KFJ58" s="35"/>
      <c r="KFK58" s="36"/>
      <c r="KFL58" s="37"/>
      <c r="KFM58" s="37"/>
      <c r="KFN58" s="37"/>
      <c r="KFO58" s="38"/>
      <c r="KFP58" s="32"/>
      <c r="KFQ58" s="33"/>
      <c r="KFR58" s="34"/>
      <c r="KFS58" s="35"/>
      <c r="KFT58" s="36"/>
      <c r="KFU58" s="37"/>
      <c r="KFV58" s="37"/>
      <c r="KFW58" s="37"/>
      <c r="KFX58" s="38"/>
      <c r="KFY58" s="32"/>
      <c r="KFZ58" s="33"/>
      <c r="KGA58" s="34"/>
      <c r="KGB58" s="35"/>
      <c r="KGC58" s="36"/>
      <c r="KGD58" s="37"/>
      <c r="KGE58" s="37"/>
      <c r="KGF58" s="37"/>
      <c r="KGG58" s="38"/>
      <c r="KGH58" s="32"/>
      <c r="KGI58" s="33"/>
      <c r="KGJ58" s="34"/>
      <c r="KGK58" s="35"/>
      <c r="KGL58" s="36"/>
      <c r="KGM58" s="37"/>
      <c r="KGN58" s="37"/>
      <c r="KGO58" s="37"/>
      <c r="KGP58" s="38"/>
      <c r="KGQ58" s="32"/>
      <c r="KGR58" s="33"/>
      <c r="KGS58" s="34"/>
      <c r="KGT58" s="35"/>
      <c r="KGU58" s="36"/>
      <c r="KGV58" s="37"/>
      <c r="KGW58" s="37"/>
      <c r="KGX58" s="37"/>
      <c r="KGY58" s="38"/>
      <c r="KGZ58" s="32"/>
      <c r="KHA58" s="33"/>
      <c r="KHB58" s="34"/>
      <c r="KHC58" s="35"/>
      <c r="KHD58" s="36"/>
      <c r="KHE58" s="37"/>
      <c r="KHF58" s="37"/>
      <c r="KHG58" s="37"/>
      <c r="KHH58" s="38"/>
      <c r="KHI58" s="32"/>
      <c r="KHJ58" s="33"/>
      <c r="KHK58" s="34"/>
      <c r="KHL58" s="35"/>
      <c r="KHM58" s="36"/>
      <c r="KHN58" s="37"/>
      <c r="KHO58" s="37"/>
      <c r="KHP58" s="37"/>
      <c r="KHQ58" s="38"/>
      <c r="KHR58" s="32"/>
      <c r="KHS58" s="33"/>
      <c r="KHT58" s="34"/>
      <c r="KHU58" s="35"/>
      <c r="KHV58" s="36"/>
      <c r="KHW58" s="37"/>
      <c r="KHX58" s="37"/>
      <c r="KHY58" s="37"/>
      <c r="KHZ58" s="38"/>
      <c r="KIA58" s="32"/>
      <c r="KIB58" s="33"/>
      <c r="KIC58" s="34"/>
      <c r="KID58" s="35"/>
      <c r="KIE58" s="36"/>
      <c r="KIF58" s="37"/>
      <c r="KIG58" s="37"/>
      <c r="KIH58" s="37"/>
      <c r="KII58" s="38"/>
      <c r="KIJ58" s="32"/>
      <c r="KIK58" s="33"/>
      <c r="KIL58" s="34"/>
      <c r="KIM58" s="35"/>
      <c r="KIN58" s="36"/>
      <c r="KIO58" s="37"/>
      <c r="KIP58" s="37"/>
      <c r="KIQ58" s="37"/>
      <c r="KIR58" s="38"/>
      <c r="KIS58" s="32"/>
      <c r="KIT58" s="33"/>
      <c r="KIU58" s="34"/>
      <c r="KIV58" s="35"/>
      <c r="KIW58" s="36"/>
      <c r="KIX58" s="37"/>
      <c r="KIY58" s="37"/>
      <c r="KIZ58" s="37"/>
      <c r="KJA58" s="38"/>
      <c r="KJB58" s="32"/>
      <c r="KJC58" s="33"/>
      <c r="KJD58" s="34"/>
      <c r="KJE58" s="35"/>
      <c r="KJF58" s="36"/>
      <c r="KJG58" s="37"/>
      <c r="KJH58" s="37"/>
      <c r="KJI58" s="37"/>
      <c r="KJJ58" s="38"/>
      <c r="KJK58" s="32"/>
      <c r="KJL58" s="33"/>
      <c r="KJM58" s="34"/>
      <c r="KJN58" s="35"/>
      <c r="KJO58" s="36"/>
      <c r="KJP58" s="37"/>
      <c r="KJQ58" s="37"/>
      <c r="KJR58" s="37"/>
      <c r="KJS58" s="38"/>
      <c r="KJT58" s="32"/>
      <c r="KJU58" s="33"/>
      <c r="KJV58" s="34"/>
      <c r="KJW58" s="35"/>
      <c r="KJX58" s="36"/>
      <c r="KJY58" s="37"/>
      <c r="KJZ58" s="37"/>
      <c r="KKA58" s="37"/>
      <c r="KKB58" s="38"/>
      <c r="KKC58" s="32"/>
      <c r="KKD58" s="33"/>
      <c r="KKE58" s="34"/>
      <c r="KKF58" s="35"/>
      <c r="KKG58" s="36"/>
      <c r="KKH58" s="37"/>
      <c r="KKI58" s="37"/>
      <c r="KKJ58" s="37"/>
      <c r="KKK58" s="38"/>
      <c r="KKL58" s="32"/>
      <c r="KKM58" s="33"/>
      <c r="KKN58" s="34"/>
      <c r="KKO58" s="35"/>
      <c r="KKP58" s="36"/>
      <c r="KKQ58" s="37"/>
      <c r="KKR58" s="37"/>
      <c r="KKS58" s="37"/>
      <c r="KKT58" s="38"/>
      <c r="KKU58" s="32"/>
      <c r="KKV58" s="33"/>
      <c r="KKW58" s="34"/>
      <c r="KKX58" s="35"/>
      <c r="KKY58" s="36"/>
      <c r="KKZ58" s="37"/>
      <c r="KLA58" s="37"/>
      <c r="KLB58" s="37"/>
      <c r="KLC58" s="38"/>
      <c r="KLD58" s="32"/>
      <c r="KLE58" s="33"/>
      <c r="KLF58" s="34"/>
      <c r="KLG58" s="35"/>
      <c r="KLH58" s="36"/>
      <c r="KLI58" s="37"/>
      <c r="KLJ58" s="37"/>
      <c r="KLK58" s="37"/>
      <c r="KLL58" s="38"/>
      <c r="KLM58" s="32"/>
      <c r="KLN58" s="33"/>
      <c r="KLO58" s="34"/>
      <c r="KLP58" s="35"/>
      <c r="KLQ58" s="36"/>
      <c r="KLR58" s="37"/>
      <c r="KLS58" s="37"/>
      <c r="KLT58" s="37"/>
      <c r="KLU58" s="38"/>
      <c r="KLV58" s="32"/>
      <c r="KLW58" s="33"/>
      <c r="KLX58" s="34"/>
      <c r="KLY58" s="35"/>
      <c r="KLZ58" s="36"/>
      <c r="KMA58" s="37"/>
      <c r="KMB58" s="37"/>
      <c r="KMC58" s="37"/>
      <c r="KMD58" s="38"/>
      <c r="KME58" s="32"/>
      <c r="KMF58" s="33"/>
      <c r="KMG58" s="34"/>
      <c r="KMH58" s="35"/>
      <c r="KMI58" s="36"/>
      <c r="KMJ58" s="37"/>
      <c r="KMK58" s="37"/>
      <c r="KML58" s="37"/>
      <c r="KMM58" s="38"/>
      <c r="KMN58" s="32"/>
      <c r="KMO58" s="33"/>
      <c r="KMP58" s="34"/>
      <c r="KMQ58" s="35"/>
      <c r="KMR58" s="36"/>
      <c r="KMS58" s="37"/>
      <c r="KMT58" s="37"/>
      <c r="KMU58" s="37"/>
      <c r="KMV58" s="38"/>
      <c r="KMW58" s="32"/>
      <c r="KMX58" s="33"/>
      <c r="KMY58" s="34"/>
      <c r="KMZ58" s="35"/>
      <c r="KNA58" s="36"/>
      <c r="KNB58" s="37"/>
      <c r="KNC58" s="37"/>
      <c r="KND58" s="37"/>
      <c r="KNE58" s="38"/>
      <c r="KNF58" s="32"/>
      <c r="KNG58" s="33"/>
      <c r="KNH58" s="34"/>
      <c r="KNI58" s="35"/>
      <c r="KNJ58" s="36"/>
      <c r="KNK58" s="37"/>
      <c r="KNL58" s="37"/>
      <c r="KNM58" s="37"/>
      <c r="KNN58" s="38"/>
      <c r="KNO58" s="32"/>
      <c r="KNP58" s="33"/>
      <c r="KNQ58" s="34"/>
      <c r="KNR58" s="35"/>
      <c r="KNS58" s="36"/>
      <c r="KNT58" s="37"/>
      <c r="KNU58" s="37"/>
      <c r="KNV58" s="37"/>
      <c r="KNW58" s="38"/>
      <c r="KNX58" s="32"/>
      <c r="KNY58" s="33"/>
      <c r="KNZ58" s="34"/>
      <c r="KOA58" s="35"/>
      <c r="KOB58" s="36"/>
      <c r="KOC58" s="37"/>
      <c r="KOD58" s="37"/>
      <c r="KOE58" s="37"/>
      <c r="KOF58" s="38"/>
      <c r="KOG58" s="32"/>
      <c r="KOH58" s="33"/>
      <c r="KOI58" s="34"/>
      <c r="KOJ58" s="35"/>
      <c r="KOK58" s="36"/>
      <c r="KOL58" s="37"/>
      <c r="KOM58" s="37"/>
      <c r="KON58" s="37"/>
      <c r="KOO58" s="38"/>
      <c r="KOP58" s="32"/>
      <c r="KOQ58" s="33"/>
      <c r="KOR58" s="34"/>
      <c r="KOS58" s="35"/>
      <c r="KOT58" s="36"/>
      <c r="KOU58" s="37"/>
      <c r="KOV58" s="37"/>
      <c r="KOW58" s="37"/>
      <c r="KOX58" s="38"/>
      <c r="KOY58" s="32"/>
      <c r="KOZ58" s="33"/>
      <c r="KPA58" s="34"/>
      <c r="KPB58" s="35"/>
      <c r="KPC58" s="36"/>
      <c r="KPD58" s="37"/>
      <c r="KPE58" s="37"/>
      <c r="KPF58" s="37"/>
      <c r="KPG58" s="38"/>
      <c r="KPH58" s="32"/>
      <c r="KPI58" s="33"/>
      <c r="KPJ58" s="34"/>
      <c r="KPK58" s="35"/>
      <c r="KPL58" s="36"/>
      <c r="KPM58" s="37"/>
      <c r="KPN58" s="37"/>
      <c r="KPO58" s="37"/>
      <c r="KPP58" s="38"/>
      <c r="KPQ58" s="32"/>
      <c r="KPR58" s="33"/>
      <c r="KPS58" s="34"/>
      <c r="KPT58" s="35"/>
      <c r="KPU58" s="36"/>
      <c r="KPV58" s="37"/>
      <c r="KPW58" s="37"/>
      <c r="KPX58" s="37"/>
      <c r="KPY58" s="38"/>
      <c r="KPZ58" s="32"/>
      <c r="KQA58" s="33"/>
      <c r="KQB58" s="34"/>
      <c r="KQC58" s="35"/>
      <c r="KQD58" s="36"/>
      <c r="KQE58" s="37"/>
      <c r="KQF58" s="37"/>
      <c r="KQG58" s="37"/>
      <c r="KQH58" s="38"/>
      <c r="KQI58" s="32"/>
      <c r="KQJ58" s="33"/>
      <c r="KQK58" s="34"/>
      <c r="KQL58" s="35"/>
      <c r="KQM58" s="36"/>
      <c r="KQN58" s="37"/>
      <c r="KQO58" s="37"/>
      <c r="KQP58" s="37"/>
      <c r="KQQ58" s="38"/>
      <c r="KQR58" s="32"/>
      <c r="KQS58" s="33"/>
      <c r="KQT58" s="34"/>
      <c r="KQU58" s="35"/>
      <c r="KQV58" s="36"/>
      <c r="KQW58" s="37"/>
      <c r="KQX58" s="37"/>
      <c r="KQY58" s="37"/>
      <c r="KQZ58" s="38"/>
      <c r="KRA58" s="32"/>
      <c r="KRB58" s="33"/>
      <c r="KRC58" s="34"/>
      <c r="KRD58" s="35"/>
      <c r="KRE58" s="36"/>
      <c r="KRF58" s="37"/>
      <c r="KRG58" s="37"/>
      <c r="KRH58" s="37"/>
      <c r="KRI58" s="38"/>
      <c r="KRJ58" s="32"/>
      <c r="KRK58" s="33"/>
      <c r="KRL58" s="34"/>
      <c r="KRM58" s="35"/>
      <c r="KRN58" s="36"/>
      <c r="KRO58" s="37"/>
      <c r="KRP58" s="37"/>
      <c r="KRQ58" s="37"/>
      <c r="KRR58" s="38"/>
      <c r="KRS58" s="32"/>
      <c r="KRT58" s="33"/>
      <c r="KRU58" s="34"/>
      <c r="KRV58" s="35"/>
      <c r="KRW58" s="36"/>
      <c r="KRX58" s="37"/>
      <c r="KRY58" s="37"/>
      <c r="KRZ58" s="37"/>
      <c r="KSA58" s="38"/>
      <c r="KSB58" s="32"/>
      <c r="KSC58" s="33"/>
      <c r="KSD58" s="34"/>
      <c r="KSE58" s="35"/>
      <c r="KSF58" s="36"/>
      <c r="KSG58" s="37"/>
      <c r="KSH58" s="37"/>
      <c r="KSI58" s="37"/>
      <c r="KSJ58" s="38"/>
      <c r="KSK58" s="32"/>
      <c r="KSL58" s="33"/>
      <c r="KSM58" s="34"/>
      <c r="KSN58" s="35"/>
      <c r="KSO58" s="36"/>
      <c r="KSP58" s="37"/>
      <c r="KSQ58" s="37"/>
      <c r="KSR58" s="37"/>
      <c r="KSS58" s="38"/>
      <c r="KST58" s="32"/>
      <c r="KSU58" s="33"/>
      <c r="KSV58" s="34"/>
      <c r="KSW58" s="35"/>
      <c r="KSX58" s="36"/>
      <c r="KSY58" s="37"/>
      <c r="KSZ58" s="37"/>
      <c r="KTA58" s="37"/>
      <c r="KTB58" s="38"/>
      <c r="KTC58" s="32"/>
      <c r="KTD58" s="33"/>
      <c r="KTE58" s="34"/>
      <c r="KTF58" s="35"/>
      <c r="KTG58" s="36"/>
      <c r="KTH58" s="37"/>
      <c r="KTI58" s="37"/>
      <c r="KTJ58" s="37"/>
      <c r="KTK58" s="38"/>
      <c r="KTL58" s="32"/>
      <c r="KTM58" s="33"/>
      <c r="KTN58" s="34"/>
      <c r="KTO58" s="35"/>
      <c r="KTP58" s="36"/>
      <c r="KTQ58" s="37"/>
      <c r="KTR58" s="37"/>
      <c r="KTS58" s="37"/>
      <c r="KTT58" s="38"/>
      <c r="KTU58" s="32"/>
      <c r="KTV58" s="33"/>
      <c r="KTW58" s="34"/>
      <c r="KTX58" s="35"/>
      <c r="KTY58" s="36"/>
      <c r="KTZ58" s="37"/>
      <c r="KUA58" s="37"/>
      <c r="KUB58" s="37"/>
      <c r="KUC58" s="38"/>
      <c r="KUD58" s="32"/>
      <c r="KUE58" s="33"/>
      <c r="KUF58" s="34"/>
      <c r="KUG58" s="35"/>
      <c r="KUH58" s="36"/>
      <c r="KUI58" s="37"/>
      <c r="KUJ58" s="37"/>
      <c r="KUK58" s="37"/>
      <c r="KUL58" s="38"/>
      <c r="KUM58" s="32"/>
      <c r="KUN58" s="33"/>
      <c r="KUO58" s="34"/>
      <c r="KUP58" s="35"/>
      <c r="KUQ58" s="36"/>
      <c r="KUR58" s="37"/>
      <c r="KUS58" s="37"/>
      <c r="KUT58" s="37"/>
      <c r="KUU58" s="38"/>
      <c r="KUV58" s="32"/>
      <c r="KUW58" s="33"/>
      <c r="KUX58" s="34"/>
      <c r="KUY58" s="35"/>
      <c r="KUZ58" s="36"/>
      <c r="KVA58" s="37"/>
      <c r="KVB58" s="37"/>
      <c r="KVC58" s="37"/>
      <c r="KVD58" s="38"/>
      <c r="KVE58" s="32"/>
      <c r="KVF58" s="33"/>
      <c r="KVG58" s="34"/>
      <c r="KVH58" s="35"/>
      <c r="KVI58" s="36"/>
      <c r="KVJ58" s="37"/>
      <c r="KVK58" s="37"/>
      <c r="KVL58" s="37"/>
      <c r="KVM58" s="38"/>
      <c r="KVN58" s="32"/>
      <c r="KVO58" s="33"/>
      <c r="KVP58" s="34"/>
      <c r="KVQ58" s="35"/>
      <c r="KVR58" s="36"/>
      <c r="KVS58" s="37"/>
      <c r="KVT58" s="37"/>
      <c r="KVU58" s="37"/>
      <c r="KVV58" s="38"/>
      <c r="KVW58" s="32"/>
      <c r="KVX58" s="33"/>
      <c r="KVY58" s="34"/>
      <c r="KVZ58" s="35"/>
      <c r="KWA58" s="36"/>
      <c r="KWB58" s="37"/>
      <c r="KWC58" s="37"/>
      <c r="KWD58" s="37"/>
      <c r="KWE58" s="38"/>
      <c r="KWF58" s="32"/>
      <c r="KWG58" s="33"/>
      <c r="KWH58" s="34"/>
      <c r="KWI58" s="35"/>
      <c r="KWJ58" s="36"/>
      <c r="KWK58" s="37"/>
      <c r="KWL58" s="37"/>
      <c r="KWM58" s="37"/>
      <c r="KWN58" s="38"/>
      <c r="KWO58" s="32"/>
      <c r="KWP58" s="33"/>
      <c r="KWQ58" s="34"/>
      <c r="KWR58" s="35"/>
      <c r="KWS58" s="36"/>
      <c r="KWT58" s="37"/>
      <c r="KWU58" s="37"/>
      <c r="KWV58" s="37"/>
      <c r="KWW58" s="38"/>
      <c r="KWX58" s="32"/>
      <c r="KWY58" s="33"/>
      <c r="KWZ58" s="34"/>
      <c r="KXA58" s="35"/>
      <c r="KXB58" s="36"/>
      <c r="KXC58" s="37"/>
      <c r="KXD58" s="37"/>
      <c r="KXE58" s="37"/>
      <c r="KXF58" s="38"/>
      <c r="KXG58" s="32"/>
      <c r="KXH58" s="33"/>
      <c r="KXI58" s="34"/>
      <c r="KXJ58" s="35"/>
      <c r="KXK58" s="36"/>
      <c r="KXL58" s="37"/>
      <c r="KXM58" s="37"/>
      <c r="KXN58" s="37"/>
      <c r="KXO58" s="38"/>
      <c r="KXP58" s="32"/>
      <c r="KXQ58" s="33"/>
      <c r="KXR58" s="34"/>
      <c r="KXS58" s="35"/>
      <c r="KXT58" s="36"/>
      <c r="KXU58" s="37"/>
      <c r="KXV58" s="37"/>
      <c r="KXW58" s="37"/>
      <c r="KXX58" s="38"/>
      <c r="KXY58" s="32"/>
      <c r="KXZ58" s="33"/>
      <c r="KYA58" s="34"/>
      <c r="KYB58" s="35"/>
      <c r="KYC58" s="36"/>
      <c r="KYD58" s="37"/>
      <c r="KYE58" s="37"/>
      <c r="KYF58" s="37"/>
      <c r="KYG58" s="38"/>
      <c r="KYH58" s="32"/>
      <c r="KYI58" s="33"/>
      <c r="KYJ58" s="34"/>
      <c r="KYK58" s="35"/>
      <c r="KYL58" s="36"/>
      <c r="KYM58" s="37"/>
      <c r="KYN58" s="37"/>
      <c r="KYO58" s="37"/>
      <c r="KYP58" s="38"/>
      <c r="KYQ58" s="32"/>
      <c r="KYR58" s="33"/>
      <c r="KYS58" s="34"/>
      <c r="KYT58" s="35"/>
      <c r="KYU58" s="36"/>
      <c r="KYV58" s="37"/>
      <c r="KYW58" s="37"/>
      <c r="KYX58" s="37"/>
      <c r="KYY58" s="38"/>
      <c r="KYZ58" s="32"/>
      <c r="KZA58" s="33"/>
      <c r="KZB58" s="34"/>
      <c r="KZC58" s="35"/>
      <c r="KZD58" s="36"/>
      <c r="KZE58" s="37"/>
      <c r="KZF58" s="37"/>
      <c r="KZG58" s="37"/>
      <c r="KZH58" s="38"/>
      <c r="KZI58" s="32"/>
      <c r="KZJ58" s="33"/>
      <c r="KZK58" s="34"/>
      <c r="KZL58" s="35"/>
      <c r="KZM58" s="36"/>
      <c r="KZN58" s="37"/>
      <c r="KZO58" s="37"/>
      <c r="KZP58" s="37"/>
      <c r="KZQ58" s="38"/>
      <c r="KZR58" s="32"/>
      <c r="KZS58" s="33"/>
      <c r="KZT58" s="34"/>
      <c r="KZU58" s="35"/>
      <c r="KZV58" s="36"/>
      <c r="KZW58" s="37"/>
      <c r="KZX58" s="37"/>
      <c r="KZY58" s="37"/>
      <c r="KZZ58" s="38"/>
      <c r="LAA58" s="32"/>
      <c r="LAB58" s="33"/>
      <c r="LAC58" s="34"/>
      <c r="LAD58" s="35"/>
      <c r="LAE58" s="36"/>
      <c r="LAF58" s="37"/>
      <c r="LAG58" s="37"/>
      <c r="LAH58" s="37"/>
      <c r="LAI58" s="38"/>
      <c r="LAJ58" s="32"/>
      <c r="LAK58" s="33"/>
      <c r="LAL58" s="34"/>
      <c r="LAM58" s="35"/>
      <c r="LAN58" s="36"/>
      <c r="LAO58" s="37"/>
      <c r="LAP58" s="37"/>
      <c r="LAQ58" s="37"/>
      <c r="LAR58" s="38"/>
      <c r="LAS58" s="32"/>
      <c r="LAT58" s="33"/>
      <c r="LAU58" s="34"/>
      <c r="LAV58" s="35"/>
      <c r="LAW58" s="36"/>
      <c r="LAX58" s="37"/>
      <c r="LAY58" s="37"/>
      <c r="LAZ58" s="37"/>
      <c r="LBA58" s="38"/>
      <c r="LBB58" s="32"/>
      <c r="LBC58" s="33"/>
      <c r="LBD58" s="34"/>
      <c r="LBE58" s="35"/>
      <c r="LBF58" s="36"/>
      <c r="LBG58" s="37"/>
      <c r="LBH58" s="37"/>
      <c r="LBI58" s="37"/>
      <c r="LBJ58" s="38"/>
      <c r="LBK58" s="32"/>
      <c r="LBL58" s="33"/>
      <c r="LBM58" s="34"/>
      <c r="LBN58" s="35"/>
      <c r="LBO58" s="36"/>
      <c r="LBP58" s="37"/>
      <c r="LBQ58" s="37"/>
      <c r="LBR58" s="37"/>
      <c r="LBS58" s="38"/>
      <c r="LBT58" s="32"/>
      <c r="LBU58" s="33"/>
      <c r="LBV58" s="34"/>
      <c r="LBW58" s="35"/>
      <c r="LBX58" s="36"/>
      <c r="LBY58" s="37"/>
      <c r="LBZ58" s="37"/>
      <c r="LCA58" s="37"/>
      <c r="LCB58" s="38"/>
      <c r="LCC58" s="32"/>
      <c r="LCD58" s="33"/>
      <c r="LCE58" s="34"/>
      <c r="LCF58" s="35"/>
      <c r="LCG58" s="36"/>
      <c r="LCH58" s="37"/>
      <c r="LCI58" s="37"/>
      <c r="LCJ58" s="37"/>
      <c r="LCK58" s="38"/>
      <c r="LCL58" s="32"/>
      <c r="LCM58" s="33"/>
      <c r="LCN58" s="34"/>
      <c r="LCO58" s="35"/>
      <c r="LCP58" s="36"/>
      <c r="LCQ58" s="37"/>
      <c r="LCR58" s="37"/>
      <c r="LCS58" s="37"/>
      <c r="LCT58" s="38"/>
      <c r="LCU58" s="32"/>
      <c r="LCV58" s="33"/>
      <c r="LCW58" s="34"/>
      <c r="LCX58" s="35"/>
      <c r="LCY58" s="36"/>
      <c r="LCZ58" s="37"/>
      <c r="LDA58" s="37"/>
      <c r="LDB58" s="37"/>
      <c r="LDC58" s="38"/>
      <c r="LDD58" s="32"/>
      <c r="LDE58" s="33"/>
      <c r="LDF58" s="34"/>
      <c r="LDG58" s="35"/>
      <c r="LDH58" s="36"/>
      <c r="LDI58" s="37"/>
      <c r="LDJ58" s="37"/>
      <c r="LDK58" s="37"/>
      <c r="LDL58" s="38"/>
      <c r="LDM58" s="32"/>
      <c r="LDN58" s="33"/>
      <c r="LDO58" s="34"/>
      <c r="LDP58" s="35"/>
      <c r="LDQ58" s="36"/>
      <c r="LDR58" s="37"/>
      <c r="LDS58" s="37"/>
      <c r="LDT58" s="37"/>
      <c r="LDU58" s="38"/>
      <c r="LDV58" s="32"/>
      <c r="LDW58" s="33"/>
      <c r="LDX58" s="34"/>
      <c r="LDY58" s="35"/>
      <c r="LDZ58" s="36"/>
      <c r="LEA58" s="37"/>
      <c r="LEB58" s="37"/>
      <c r="LEC58" s="37"/>
      <c r="LED58" s="38"/>
      <c r="LEE58" s="32"/>
      <c r="LEF58" s="33"/>
      <c r="LEG58" s="34"/>
      <c r="LEH58" s="35"/>
      <c r="LEI58" s="36"/>
      <c r="LEJ58" s="37"/>
      <c r="LEK58" s="37"/>
      <c r="LEL58" s="37"/>
      <c r="LEM58" s="38"/>
      <c r="LEN58" s="32"/>
      <c r="LEO58" s="33"/>
      <c r="LEP58" s="34"/>
      <c r="LEQ58" s="35"/>
      <c r="LER58" s="36"/>
      <c r="LES58" s="37"/>
      <c r="LET58" s="37"/>
      <c r="LEU58" s="37"/>
      <c r="LEV58" s="38"/>
      <c r="LEW58" s="32"/>
      <c r="LEX58" s="33"/>
      <c r="LEY58" s="34"/>
      <c r="LEZ58" s="35"/>
      <c r="LFA58" s="36"/>
      <c r="LFB58" s="37"/>
      <c r="LFC58" s="37"/>
      <c r="LFD58" s="37"/>
      <c r="LFE58" s="38"/>
      <c r="LFF58" s="32"/>
      <c r="LFG58" s="33"/>
      <c r="LFH58" s="34"/>
      <c r="LFI58" s="35"/>
      <c r="LFJ58" s="36"/>
      <c r="LFK58" s="37"/>
      <c r="LFL58" s="37"/>
      <c r="LFM58" s="37"/>
      <c r="LFN58" s="38"/>
      <c r="LFO58" s="32"/>
      <c r="LFP58" s="33"/>
      <c r="LFQ58" s="34"/>
      <c r="LFR58" s="35"/>
      <c r="LFS58" s="36"/>
      <c r="LFT58" s="37"/>
      <c r="LFU58" s="37"/>
      <c r="LFV58" s="37"/>
      <c r="LFW58" s="38"/>
      <c r="LFX58" s="32"/>
      <c r="LFY58" s="33"/>
      <c r="LFZ58" s="34"/>
      <c r="LGA58" s="35"/>
      <c r="LGB58" s="36"/>
      <c r="LGC58" s="37"/>
      <c r="LGD58" s="37"/>
      <c r="LGE58" s="37"/>
      <c r="LGF58" s="38"/>
      <c r="LGG58" s="32"/>
      <c r="LGH58" s="33"/>
      <c r="LGI58" s="34"/>
      <c r="LGJ58" s="35"/>
      <c r="LGK58" s="36"/>
      <c r="LGL58" s="37"/>
      <c r="LGM58" s="37"/>
      <c r="LGN58" s="37"/>
      <c r="LGO58" s="38"/>
      <c r="LGP58" s="32"/>
      <c r="LGQ58" s="33"/>
      <c r="LGR58" s="34"/>
      <c r="LGS58" s="35"/>
      <c r="LGT58" s="36"/>
      <c r="LGU58" s="37"/>
      <c r="LGV58" s="37"/>
      <c r="LGW58" s="37"/>
      <c r="LGX58" s="38"/>
      <c r="LGY58" s="32"/>
      <c r="LGZ58" s="33"/>
      <c r="LHA58" s="34"/>
      <c r="LHB58" s="35"/>
      <c r="LHC58" s="36"/>
      <c r="LHD58" s="37"/>
      <c r="LHE58" s="37"/>
      <c r="LHF58" s="37"/>
      <c r="LHG58" s="38"/>
      <c r="LHH58" s="32"/>
      <c r="LHI58" s="33"/>
      <c r="LHJ58" s="34"/>
      <c r="LHK58" s="35"/>
      <c r="LHL58" s="36"/>
      <c r="LHM58" s="37"/>
      <c r="LHN58" s="37"/>
      <c r="LHO58" s="37"/>
      <c r="LHP58" s="38"/>
      <c r="LHQ58" s="32"/>
      <c r="LHR58" s="33"/>
      <c r="LHS58" s="34"/>
      <c r="LHT58" s="35"/>
      <c r="LHU58" s="36"/>
      <c r="LHV58" s="37"/>
      <c r="LHW58" s="37"/>
      <c r="LHX58" s="37"/>
      <c r="LHY58" s="38"/>
      <c r="LHZ58" s="32"/>
      <c r="LIA58" s="33"/>
      <c r="LIB58" s="34"/>
      <c r="LIC58" s="35"/>
      <c r="LID58" s="36"/>
      <c r="LIE58" s="37"/>
      <c r="LIF58" s="37"/>
      <c r="LIG58" s="37"/>
      <c r="LIH58" s="38"/>
      <c r="LII58" s="32"/>
      <c r="LIJ58" s="33"/>
      <c r="LIK58" s="34"/>
      <c r="LIL58" s="35"/>
      <c r="LIM58" s="36"/>
      <c r="LIN58" s="37"/>
      <c r="LIO58" s="37"/>
      <c r="LIP58" s="37"/>
      <c r="LIQ58" s="38"/>
      <c r="LIR58" s="32"/>
      <c r="LIS58" s="33"/>
      <c r="LIT58" s="34"/>
      <c r="LIU58" s="35"/>
      <c r="LIV58" s="36"/>
      <c r="LIW58" s="37"/>
      <c r="LIX58" s="37"/>
      <c r="LIY58" s="37"/>
      <c r="LIZ58" s="38"/>
      <c r="LJA58" s="32"/>
      <c r="LJB58" s="33"/>
      <c r="LJC58" s="34"/>
      <c r="LJD58" s="35"/>
      <c r="LJE58" s="36"/>
      <c r="LJF58" s="37"/>
      <c r="LJG58" s="37"/>
      <c r="LJH58" s="37"/>
      <c r="LJI58" s="38"/>
      <c r="LJJ58" s="32"/>
      <c r="LJK58" s="33"/>
      <c r="LJL58" s="34"/>
      <c r="LJM58" s="35"/>
      <c r="LJN58" s="36"/>
      <c r="LJO58" s="37"/>
      <c r="LJP58" s="37"/>
      <c r="LJQ58" s="37"/>
      <c r="LJR58" s="38"/>
      <c r="LJS58" s="32"/>
      <c r="LJT58" s="33"/>
      <c r="LJU58" s="34"/>
      <c r="LJV58" s="35"/>
      <c r="LJW58" s="36"/>
      <c r="LJX58" s="37"/>
      <c r="LJY58" s="37"/>
      <c r="LJZ58" s="37"/>
      <c r="LKA58" s="38"/>
      <c r="LKB58" s="32"/>
      <c r="LKC58" s="33"/>
      <c r="LKD58" s="34"/>
      <c r="LKE58" s="35"/>
      <c r="LKF58" s="36"/>
      <c r="LKG58" s="37"/>
      <c r="LKH58" s="37"/>
      <c r="LKI58" s="37"/>
      <c r="LKJ58" s="38"/>
      <c r="LKK58" s="32"/>
      <c r="LKL58" s="33"/>
      <c r="LKM58" s="34"/>
      <c r="LKN58" s="35"/>
      <c r="LKO58" s="36"/>
      <c r="LKP58" s="37"/>
      <c r="LKQ58" s="37"/>
      <c r="LKR58" s="37"/>
      <c r="LKS58" s="38"/>
      <c r="LKT58" s="32"/>
      <c r="LKU58" s="33"/>
      <c r="LKV58" s="34"/>
      <c r="LKW58" s="35"/>
      <c r="LKX58" s="36"/>
      <c r="LKY58" s="37"/>
      <c r="LKZ58" s="37"/>
      <c r="LLA58" s="37"/>
      <c r="LLB58" s="38"/>
      <c r="LLC58" s="32"/>
      <c r="LLD58" s="33"/>
      <c r="LLE58" s="34"/>
      <c r="LLF58" s="35"/>
      <c r="LLG58" s="36"/>
      <c r="LLH58" s="37"/>
      <c r="LLI58" s="37"/>
      <c r="LLJ58" s="37"/>
      <c r="LLK58" s="38"/>
      <c r="LLL58" s="32"/>
      <c r="LLM58" s="33"/>
      <c r="LLN58" s="34"/>
      <c r="LLO58" s="35"/>
      <c r="LLP58" s="36"/>
      <c r="LLQ58" s="37"/>
      <c r="LLR58" s="37"/>
      <c r="LLS58" s="37"/>
      <c r="LLT58" s="38"/>
      <c r="LLU58" s="32"/>
      <c r="LLV58" s="33"/>
      <c r="LLW58" s="34"/>
      <c r="LLX58" s="35"/>
      <c r="LLY58" s="36"/>
      <c r="LLZ58" s="37"/>
      <c r="LMA58" s="37"/>
      <c r="LMB58" s="37"/>
      <c r="LMC58" s="38"/>
      <c r="LMD58" s="32"/>
      <c r="LME58" s="33"/>
      <c r="LMF58" s="34"/>
      <c r="LMG58" s="35"/>
      <c r="LMH58" s="36"/>
      <c r="LMI58" s="37"/>
      <c r="LMJ58" s="37"/>
      <c r="LMK58" s="37"/>
      <c r="LML58" s="38"/>
      <c r="LMM58" s="32"/>
      <c r="LMN58" s="33"/>
      <c r="LMO58" s="34"/>
      <c r="LMP58" s="35"/>
      <c r="LMQ58" s="36"/>
      <c r="LMR58" s="37"/>
      <c r="LMS58" s="37"/>
      <c r="LMT58" s="37"/>
      <c r="LMU58" s="38"/>
      <c r="LMV58" s="32"/>
      <c r="LMW58" s="33"/>
      <c r="LMX58" s="34"/>
      <c r="LMY58" s="35"/>
      <c r="LMZ58" s="36"/>
      <c r="LNA58" s="37"/>
      <c r="LNB58" s="37"/>
      <c r="LNC58" s="37"/>
      <c r="LND58" s="38"/>
      <c r="LNE58" s="32"/>
      <c r="LNF58" s="33"/>
      <c r="LNG58" s="34"/>
      <c r="LNH58" s="35"/>
      <c r="LNI58" s="36"/>
      <c r="LNJ58" s="37"/>
      <c r="LNK58" s="37"/>
      <c r="LNL58" s="37"/>
      <c r="LNM58" s="38"/>
      <c r="LNN58" s="32"/>
      <c r="LNO58" s="33"/>
      <c r="LNP58" s="34"/>
      <c r="LNQ58" s="35"/>
      <c r="LNR58" s="36"/>
      <c r="LNS58" s="37"/>
      <c r="LNT58" s="37"/>
      <c r="LNU58" s="37"/>
      <c r="LNV58" s="38"/>
      <c r="LNW58" s="32"/>
      <c r="LNX58" s="33"/>
      <c r="LNY58" s="34"/>
      <c r="LNZ58" s="35"/>
      <c r="LOA58" s="36"/>
      <c r="LOB58" s="37"/>
      <c r="LOC58" s="37"/>
      <c r="LOD58" s="37"/>
      <c r="LOE58" s="38"/>
      <c r="LOF58" s="32"/>
      <c r="LOG58" s="33"/>
      <c r="LOH58" s="34"/>
      <c r="LOI58" s="35"/>
      <c r="LOJ58" s="36"/>
      <c r="LOK58" s="37"/>
      <c r="LOL58" s="37"/>
      <c r="LOM58" s="37"/>
      <c r="LON58" s="38"/>
      <c r="LOO58" s="32"/>
      <c r="LOP58" s="33"/>
      <c r="LOQ58" s="34"/>
      <c r="LOR58" s="35"/>
      <c r="LOS58" s="36"/>
      <c r="LOT58" s="37"/>
      <c r="LOU58" s="37"/>
      <c r="LOV58" s="37"/>
      <c r="LOW58" s="38"/>
      <c r="LOX58" s="32"/>
      <c r="LOY58" s="33"/>
      <c r="LOZ58" s="34"/>
      <c r="LPA58" s="35"/>
      <c r="LPB58" s="36"/>
      <c r="LPC58" s="37"/>
      <c r="LPD58" s="37"/>
      <c r="LPE58" s="37"/>
      <c r="LPF58" s="38"/>
      <c r="LPG58" s="32"/>
      <c r="LPH58" s="33"/>
      <c r="LPI58" s="34"/>
      <c r="LPJ58" s="35"/>
      <c r="LPK58" s="36"/>
      <c r="LPL58" s="37"/>
      <c r="LPM58" s="37"/>
      <c r="LPN58" s="37"/>
      <c r="LPO58" s="38"/>
      <c r="LPP58" s="32"/>
      <c r="LPQ58" s="33"/>
      <c r="LPR58" s="34"/>
      <c r="LPS58" s="35"/>
      <c r="LPT58" s="36"/>
      <c r="LPU58" s="37"/>
      <c r="LPV58" s="37"/>
      <c r="LPW58" s="37"/>
      <c r="LPX58" s="38"/>
      <c r="LPY58" s="32"/>
      <c r="LPZ58" s="33"/>
      <c r="LQA58" s="34"/>
      <c r="LQB58" s="35"/>
      <c r="LQC58" s="36"/>
      <c r="LQD58" s="37"/>
      <c r="LQE58" s="37"/>
      <c r="LQF58" s="37"/>
      <c r="LQG58" s="38"/>
      <c r="LQH58" s="32"/>
      <c r="LQI58" s="33"/>
      <c r="LQJ58" s="34"/>
      <c r="LQK58" s="35"/>
      <c r="LQL58" s="36"/>
      <c r="LQM58" s="37"/>
      <c r="LQN58" s="37"/>
      <c r="LQO58" s="37"/>
      <c r="LQP58" s="38"/>
      <c r="LQQ58" s="32"/>
      <c r="LQR58" s="33"/>
      <c r="LQS58" s="34"/>
      <c r="LQT58" s="35"/>
      <c r="LQU58" s="36"/>
      <c r="LQV58" s="37"/>
      <c r="LQW58" s="37"/>
      <c r="LQX58" s="37"/>
      <c r="LQY58" s="38"/>
      <c r="LQZ58" s="32"/>
      <c r="LRA58" s="33"/>
      <c r="LRB58" s="34"/>
      <c r="LRC58" s="35"/>
      <c r="LRD58" s="36"/>
      <c r="LRE58" s="37"/>
      <c r="LRF58" s="37"/>
      <c r="LRG58" s="37"/>
      <c r="LRH58" s="38"/>
      <c r="LRI58" s="32"/>
      <c r="LRJ58" s="33"/>
      <c r="LRK58" s="34"/>
      <c r="LRL58" s="35"/>
      <c r="LRM58" s="36"/>
      <c r="LRN58" s="37"/>
      <c r="LRO58" s="37"/>
      <c r="LRP58" s="37"/>
      <c r="LRQ58" s="38"/>
      <c r="LRR58" s="32"/>
      <c r="LRS58" s="33"/>
      <c r="LRT58" s="34"/>
      <c r="LRU58" s="35"/>
      <c r="LRV58" s="36"/>
      <c r="LRW58" s="37"/>
      <c r="LRX58" s="37"/>
      <c r="LRY58" s="37"/>
      <c r="LRZ58" s="38"/>
      <c r="LSA58" s="32"/>
      <c r="LSB58" s="33"/>
      <c r="LSC58" s="34"/>
      <c r="LSD58" s="35"/>
      <c r="LSE58" s="36"/>
      <c r="LSF58" s="37"/>
      <c r="LSG58" s="37"/>
      <c r="LSH58" s="37"/>
      <c r="LSI58" s="38"/>
      <c r="LSJ58" s="32"/>
      <c r="LSK58" s="33"/>
      <c r="LSL58" s="34"/>
      <c r="LSM58" s="35"/>
      <c r="LSN58" s="36"/>
      <c r="LSO58" s="37"/>
      <c r="LSP58" s="37"/>
      <c r="LSQ58" s="37"/>
      <c r="LSR58" s="38"/>
      <c r="LSS58" s="32"/>
      <c r="LST58" s="33"/>
      <c r="LSU58" s="34"/>
      <c r="LSV58" s="35"/>
      <c r="LSW58" s="36"/>
      <c r="LSX58" s="37"/>
      <c r="LSY58" s="37"/>
      <c r="LSZ58" s="37"/>
      <c r="LTA58" s="38"/>
      <c r="LTB58" s="32"/>
      <c r="LTC58" s="33"/>
      <c r="LTD58" s="34"/>
      <c r="LTE58" s="35"/>
      <c r="LTF58" s="36"/>
      <c r="LTG58" s="37"/>
      <c r="LTH58" s="37"/>
      <c r="LTI58" s="37"/>
      <c r="LTJ58" s="38"/>
      <c r="LTK58" s="32"/>
      <c r="LTL58" s="33"/>
      <c r="LTM58" s="34"/>
      <c r="LTN58" s="35"/>
      <c r="LTO58" s="36"/>
      <c r="LTP58" s="37"/>
      <c r="LTQ58" s="37"/>
      <c r="LTR58" s="37"/>
      <c r="LTS58" s="38"/>
      <c r="LTT58" s="32"/>
      <c r="LTU58" s="33"/>
      <c r="LTV58" s="34"/>
      <c r="LTW58" s="35"/>
      <c r="LTX58" s="36"/>
      <c r="LTY58" s="37"/>
      <c r="LTZ58" s="37"/>
      <c r="LUA58" s="37"/>
      <c r="LUB58" s="38"/>
      <c r="LUC58" s="32"/>
      <c r="LUD58" s="33"/>
      <c r="LUE58" s="34"/>
      <c r="LUF58" s="35"/>
      <c r="LUG58" s="36"/>
      <c r="LUH58" s="37"/>
      <c r="LUI58" s="37"/>
      <c r="LUJ58" s="37"/>
      <c r="LUK58" s="38"/>
      <c r="LUL58" s="32"/>
      <c r="LUM58" s="33"/>
      <c r="LUN58" s="34"/>
      <c r="LUO58" s="35"/>
      <c r="LUP58" s="36"/>
      <c r="LUQ58" s="37"/>
      <c r="LUR58" s="37"/>
      <c r="LUS58" s="37"/>
      <c r="LUT58" s="38"/>
      <c r="LUU58" s="32"/>
      <c r="LUV58" s="33"/>
      <c r="LUW58" s="34"/>
      <c r="LUX58" s="35"/>
      <c r="LUY58" s="36"/>
      <c r="LUZ58" s="37"/>
      <c r="LVA58" s="37"/>
      <c r="LVB58" s="37"/>
      <c r="LVC58" s="38"/>
      <c r="LVD58" s="32"/>
      <c r="LVE58" s="33"/>
      <c r="LVF58" s="34"/>
      <c r="LVG58" s="35"/>
      <c r="LVH58" s="36"/>
      <c r="LVI58" s="37"/>
      <c r="LVJ58" s="37"/>
      <c r="LVK58" s="37"/>
      <c r="LVL58" s="38"/>
      <c r="LVM58" s="32"/>
      <c r="LVN58" s="33"/>
      <c r="LVO58" s="34"/>
      <c r="LVP58" s="35"/>
      <c r="LVQ58" s="36"/>
      <c r="LVR58" s="37"/>
      <c r="LVS58" s="37"/>
      <c r="LVT58" s="37"/>
      <c r="LVU58" s="38"/>
      <c r="LVV58" s="32"/>
      <c r="LVW58" s="33"/>
      <c r="LVX58" s="34"/>
      <c r="LVY58" s="35"/>
      <c r="LVZ58" s="36"/>
      <c r="LWA58" s="37"/>
      <c r="LWB58" s="37"/>
      <c r="LWC58" s="37"/>
      <c r="LWD58" s="38"/>
      <c r="LWE58" s="32"/>
      <c r="LWF58" s="33"/>
      <c r="LWG58" s="34"/>
      <c r="LWH58" s="35"/>
      <c r="LWI58" s="36"/>
      <c r="LWJ58" s="37"/>
      <c r="LWK58" s="37"/>
      <c r="LWL58" s="37"/>
      <c r="LWM58" s="38"/>
      <c r="LWN58" s="32"/>
      <c r="LWO58" s="33"/>
      <c r="LWP58" s="34"/>
      <c r="LWQ58" s="35"/>
      <c r="LWR58" s="36"/>
      <c r="LWS58" s="37"/>
      <c r="LWT58" s="37"/>
      <c r="LWU58" s="37"/>
      <c r="LWV58" s="38"/>
      <c r="LWW58" s="32"/>
      <c r="LWX58" s="33"/>
      <c r="LWY58" s="34"/>
      <c r="LWZ58" s="35"/>
      <c r="LXA58" s="36"/>
      <c r="LXB58" s="37"/>
      <c r="LXC58" s="37"/>
      <c r="LXD58" s="37"/>
      <c r="LXE58" s="38"/>
      <c r="LXF58" s="32"/>
      <c r="LXG58" s="33"/>
      <c r="LXH58" s="34"/>
      <c r="LXI58" s="35"/>
      <c r="LXJ58" s="36"/>
      <c r="LXK58" s="37"/>
      <c r="LXL58" s="37"/>
      <c r="LXM58" s="37"/>
      <c r="LXN58" s="38"/>
      <c r="LXO58" s="32"/>
      <c r="LXP58" s="33"/>
      <c r="LXQ58" s="34"/>
      <c r="LXR58" s="35"/>
      <c r="LXS58" s="36"/>
      <c r="LXT58" s="37"/>
      <c r="LXU58" s="37"/>
      <c r="LXV58" s="37"/>
      <c r="LXW58" s="38"/>
      <c r="LXX58" s="32"/>
      <c r="LXY58" s="33"/>
      <c r="LXZ58" s="34"/>
      <c r="LYA58" s="35"/>
      <c r="LYB58" s="36"/>
      <c r="LYC58" s="37"/>
      <c r="LYD58" s="37"/>
      <c r="LYE58" s="37"/>
      <c r="LYF58" s="38"/>
      <c r="LYG58" s="32"/>
      <c r="LYH58" s="33"/>
      <c r="LYI58" s="34"/>
      <c r="LYJ58" s="35"/>
      <c r="LYK58" s="36"/>
      <c r="LYL58" s="37"/>
      <c r="LYM58" s="37"/>
      <c r="LYN58" s="37"/>
      <c r="LYO58" s="38"/>
      <c r="LYP58" s="32"/>
      <c r="LYQ58" s="33"/>
      <c r="LYR58" s="34"/>
      <c r="LYS58" s="35"/>
      <c r="LYT58" s="36"/>
      <c r="LYU58" s="37"/>
      <c r="LYV58" s="37"/>
      <c r="LYW58" s="37"/>
      <c r="LYX58" s="38"/>
      <c r="LYY58" s="32"/>
      <c r="LYZ58" s="33"/>
      <c r="LZA58" s="34"/>
      <c r="LZB58" s="35"/>
      <c r="LZC58" s="36"/>
      <c r="LZD58" s="37"/>
      <c r="LZE58" s="37"/>
      <c r="LZF58" s="37"/>
      <c r="LZG58" s="38"/>
      <c r="LZH58" s="32"/>
      <c r="LZI58" s="33"/>
      <c r="LZJ58" s="34"/>
      <c r="LZK58" s="35"/>
      <c r="LZL58" s="36"/>
      <c r="LZM58" s="37"/>
      <c r="LZN58" s="37"/>
      <c r="LZO58" s="37"/>
      <c r="LZP58" s="38"/>
      <c r="LZQ58" s="32"/>
      <c r="LZR58" s="33"/>
      <c r="LZS58" s="34"/>
      <c r="LZT58" s="35"/>
      <c r="LZU58" s="36"/>
      <c r="LZV58" s="37"/>
      <c r="LZW58" s="37"/>
      <c r="LZX58" s="37"/>
      <c r="LZY58" s="38"/>
      <c r="LZZ58" s="32"/>
      <c r="MAA58" s="33"/>
      <c r="MAB58" s="34"/>
      <c r="MAC58" s="35"/>
      <c r="MAD58" s="36"/>
      <c r="MAE58" s="37"/>
      <c r="MAF58" s="37"/>
      <c r="MAG58" s="37"/>
      <c r="MAH58" s="38"/>
      <c r="MAI58" s="32"/>
      <c r="MAJ58" s="33"/>
      <c r="MAK58" s="34"/>
      <c r="MAL58" s="35"/>
      <c r="MAM58" s="36"/>
      <c r="MAN58" s="37"/>
      <c r="MAO58" s="37"/>
      <c r="MAP58" s="37"/>
      <c r="MAQ58" s="38"/>
      <c r="MAR58" s="32"/>
      <c r="MAS58" s="33"/>
      <c r="MAT58" s="34"/>
      <c r="MAU58" s="35"/>
      <c r="MAV58" s="36"/>
      <c r="MAW58" s="37"/>
      <c r="MAX58" s="37"/>
      <c r="MAY58" s="37"/>
      <c r="MAZ58" s="38"/>
      <c r="MBA58" s="32"/>
      <c r="MBB58" s="33"/>
      <c r="MBC58" s="34"/>
      <c r="MBD58" s="35"/>
      <c r="MBE58" s="36"/>
      <c r="MBF58" s="37"/>
      <c r="MBG58" s="37"/>
      <c r="MBH58" s="37"/>
      <c r="MBI58" s="38"/>
      <c r="MBJ58" s="32"/>
      <c r="MBK58" s="33"/>
      <c r="MBL58" s="34"/>
      <c r="MBM58" s="35"/>
      <c r="MBN58" s="36"/>
      <c r="MBO58" s="37"/>
      <c r="MBP58" s="37"/>
      <c r="MBQ58" s="37"/>
      <c r="MBR58" s="38"/>
      <c r="MBS58" s="32"/>
      <c r="MBT58" s="33"/>
      <c r="MBU58" s="34"/>
      <c r="MBV58" s="35"/>
      <c r="MBW58" s="36"/>
      <c r="MBX58" s="37"/>
      <c r="MBY58" s="37"/>
      <c r="MBZ58" s="37"/>
      <c r="MCA58" s="38"/>
      <c r="MCB58" s="32"/>
      <c r="MCC58" s="33"/>
      <c r="MCD58" s="34"/>
      <c r="MCE58" s="35"/>
      <c r="MCF58" s="36"/>
      <c r="MCG58" s="37"/>
      <c r="MCH58" s="37"/>
      <c r="MCI58" s="37"/>
      <c r="MCJ58" s="38"/>
      <c r="MCK58" s="32"/>
      <c r="MCL58" s="33"/>
      <c r="MCM58" s="34"/>
      <c r="MCN58" s="35"/>
      <c r="MCO58" s="36"/>
      <c r="MCP58" s="37"/>
      <c r="MCQ58" s="37"/>
      <c r="MCR58" s="37"/>
      <c r="MCS58" s="38"/>
      <c r="MCT58" s="32"/>
      <c r="MCU58" s="33"/>
      <c r="MCV58" s="34"/>
      <c r="MCW58" s="35"/>
      <c r="MCX58" s="36"/>
      <c r="MCY58" s="37"/>
      <c r="MCZ58" s="37"/>
      <c r="MDA58" s="37"/>
      <c r="MDB58" s="38"/>
      <c r="MDC58" s="32"/>
      <c r="MDD58" s="33"/>
      <c r="MDE58" s="34"/>
      <c r="MDF58" s="35"/>
      <c r="MDG58" s="36"/>
      <c r="MDH58" s="37"/>
      <c r="MDI58" s="37"/>
      <c r="MDJ58" s="37"/>
      <c r="MDK58" s="38"/>
      <c r="MDL58" s="32"/>
      <c r="MDM58" s="33"/>
      <c r="MDN58" s="34"/>
      <c r="MDO58" s="35"/>
      <c r="MDP58" s="36"/>
      <c r="MDQ58" s="37"/>
      <c r="MDR58" s="37"/>
      <c r="MDS58" s="37"/>
      <c r="MDT58" s="38"/>
      <c r="MDU58" s="32"/>
      <c r="MDV58" s="33"/>
      <c r="MDW58" s="34"/>
      <c r="MDX58" s="35"/>
      <c r="MDY58" s="36"/>
      <c r="MDZ58" s="37"/>
      <c r="MEA58" s="37"/>
      <c r="MEB58" s="37"/>
      <c r="MEC58" s="38"/>
      <c r="MED58" s="32"/>
      <c r="MEE58" s="33"/>
      <c r="MEF58" s="34"/>
      <c r="MEG58" s="35"/>
      <c r="MEH58" s="36"/>
      <c r="MEI58" s="37"/>
      <c r="MEJ58" s="37"/>
      <c r="MEK58" s="37"/>
      <c r="MEL58" s="38"/>
      <c r="MEM58" s="32"/>
      <c r="MEN58" s="33"/>
      <c r="MEO58" s="34"/>
      <c r="MEP58" s="35"/>
      <c r="MEQ58" s="36"/>
      <c r="MER58" s="37"/>
      <c r="MES58" s="37"/>
      <c r="MET58" s="37"/>
      <c r="MEU58" s="38"/>
      <c r="MEV58" s="32"/>
      <c r="MEW58" s="33"/>
      <c r="MEX58" s="34"/>
      <c r="MEY58" s="35"/>
      <c r="MEZ58" s="36"/>
      <c r="MFA58" s="37"/>
      <c r="MFB58" s="37"/>
      <c r="MFC58" s="37"/>
      <c r="MFD58" s="38"/>
      <c r="MFE58" s="32"/>
      <c r="MFF58" s="33"/>
      <c r="MFG58" s="34"/>
      <c r="MFH58" s="35"/>
      <c r="MFI58" s="36"/>
      <c r="MFJ58" s="37"/>
      <c r="MFK58" s="37"/>
      <c r="MFL58" s="37"/>
      <c r="MFM58" s="38"/>
      <c r="MFN58" s="32"/>
      <c r="MFO58" s="33"/>
      <c r="MFP58" s="34"/>
      <c r="MFQ58" s="35"/>
      <c r="MFR58" s="36"/>
      <c r="MFS58" s="37"/>
      <c r="MFT58" s="37"/>
      <c r="MFU58" s="37"/>
      <c r="MFV58" s="38"/>
      <c r="MFW58" s="32"/>
      <c r="MFX58" s="33"/>
      <c r="MFY58" s="34"/>
      <c r="MFZ58" s="35"/>
      <c r="MGA58" s="36"/>
      <c r="MGB58" s="37"/>
      <c r="MGC58" s="37"/>
      <c r="MGD58" s="37"/>
      <c r="MGE58" s="38"/>
      <c r="MGF58" s="32"/>
      <c r="MGG58" s="33"/>
      <c r="MGH58" s="34"/>
      <c r="MGI58" s="35"/>
      <c r="MGJ58" s="36"/>
      <c r="MGK58" s="37"/>
      <c r="MGL58" s="37"/>
      <c r="MGM58" s="37"/>
      <c r="MGN58" s="38"/>
      <c r="MGO58" s="32"/>
      <c r="MGP58" s="33"/>
      <c r="MGQ58" s="34"/>
      <c r="MGR58" s="35"/>
      <c r="MGS58" s="36"/>
      <c r="MGT58" s="37"/>
      <c r="MGU58" s="37"/>
      <c r="MGV58" s="37"/>
      <c r="MGW58" s="38"/>
      <c r="MGX58" s="32"/>
      <c r="MGY58" s="33"/>
      <c r="MGZ58" s="34"/>
      <c r="MHA58" s="35"/>
      <c r="MHB58" s="36"/>
      <c r="MHC58" s="37"/>
      <c r="MHD58" s="37"/>
      <c r="MHE58" s="37"/>
      <c r="MHF58" s="38"/>
      <c r="MHG58" s="32"/>
      <c r="MHH58" s="33"/>
      <c r="MHI58" s="34"/>
      <c r="MHJ58" s="35"/>
      <c r="MHK58" s="36"/>
      <c r="MHL58" s="37"/>
      <c r="MHM58" s="37"/>
      <c r="MHN58" s="37"/>
      <c r="MHO58" s="38"/>
      <c r="MHP58" s="32"/>
      <c r="MHQ58" s="33"/>
      <c r="MHR58" s="34"/>
      <c r="MHS58" s="35"/>
      <c r="MHT58" s="36"/>
      <c r="MHU58" s="37"/>
      <c r="MHV58" s="37"/>
      <c r="MHW58" s="37"/>
      <c r="MHX58" s="38"/>
      <c r="MHY58" s="32"/>
      <c r="MHZ58" s="33"/>
      <c r="MIA58" s="34"/>
      <c r="MIB58" s="35"/>
      <c r="MIC58" s="36"/>
      <c r="MID58" s="37"/>
      <c r="MIE58" s="37"/>
      <c r="MIF58" s="37"/>
      <c r="MIG58" s="38"/>
      <c r="MIH58" s="32"/>
      <c r="MII58" s="33"/>
      <c r="MIJ58" s="34"/>
      <c r="MIK58" s="35"/>
      <c r="MIL58" s="36"/>
      <c r="MIM58" s="37"/>
      <c r="MIN58" s="37"/>
      <c r="MIO58" s="37"/>
      <c r="MIP58" s="38"/>
      <c r="MIQ58" s="32"/>
      <c r="MIR58" s="33"/>
      <c r="MIS58" s="34"/>
      <c r="MIT58" s="35"/>
      <c r="MIU58" s="36"/>
      <c r="MIV58" s="37"/>
      <c r="MIW58" s="37"/>
      <c r="MIX58" s="37"/>
      <c r="MIY58" s="38"/>
      <c r="MIZ58" s="32"/>
      <c r="MJA58" s="33"/>
      <c r="MJB58" s="34"/>
      <c r="MJC58" s="35"/>
      <c r="MJD58" s="36"/>
      <c r="MJE58" s="37"/>
      <c r="MJF58" s="37"/>
      <c r="MJG58" s="37"/>
      <c r="MJH58" s="38"/>
      <c r="MJI58" s="32"/>
      <c r="MJJ58" s="33"/>
      <c r="MJK58" s="34"/>
      <c r="MJL58" s="35"/>
      <c r="MJM58" s="36"/>
      <c r="MJN58" s="37"/>
      <c r="MJO58" s="37"/>
      <c r="MJP58" s="37"/>
      <c r="MJQ58" s="38"/>
      <c r="MJR58" s="32"/>
      <c r="MJS58" s="33"/>
      <c r="MJT58" s="34"/>
      <c r="MJU58" s="35"/>
      <c r="MJV58" s="36"/>
      <c r="MJW58" s="37"/>
      <c r="MJX58" s="37"/>
      <c r="MJY58" s="37"/>
      <c r="MJZ58" s="38"/>
      <c r="MKA58" s="32"/>
      <c r="MKB58" s="33"/>
      <c r="MKC58" s="34"/>
      <c r="MKD58" s="35"/>
      <c r="MKE58" s="36"/>
      <c r="MKF58" s="37"/>
      <c r="MKG58" s="37"/>
      <c r="MKH58" s="37"/>
      <c r="MKI58" s="38"/>
      <c r="MKJ58" s="32"/>
      <c r="MKK58" s="33"/>
      <c r="MKL58" s="34"/>
      <c r="MKM58" s="35"/>
      <c r="MKN58" s="36"/>
      <c r="MKO58" s="37"/>
      <c r="MKP58" s="37"/>
      <c r="MKQ58" s="37"/>
      <c r="MKR58" s="38"/>
      <c r="MKS58" s="32"/>
      <c r="MKT58" s="33"/>
      <c r="MKU58" s="34"/>
      <c r="MKV58" s="35"/>
      <c r="MKW58" s="36"/>
      <c r="MKX58" s="37"/>
      <c r="MKY58" s="37"/>
      <c r="MKZ58" s="37"/>
      <c r="MLA58" s="38"/>
      <c r="MLB58" s="32"/>
      <c r="MLC58" s="33"/>
      <c r="MLD58" s="34"/>
      <c r="MLE58" s="35"/>
      <c r="MLF58" s="36"/>
      <c r="MLG58" s="37"/>
      <c r="MLH58" s="37"/>
      <c r="MLI58" s="37"/>
      <c r="MLJ58" s="38"/>
      <c r="MLK58" s="32"/>
      <c r="MLL58" s="33"/>
      <c r="MLM58" s="34"/>
      <c r="MLN58" s="35"/>
      <c r="MLO58" s="36"/>
      <c r="MLP58" s="37"/>
      <c r="MLQ58" s="37"/>
      <c r="MLR58" s="37"/>
      <c r="MLS58" s="38"/>
      <c r="MLT58" s="32"/>
      <c r="MLU58" s="33"/>
      <c r="MLV58" s="34"/>
      <c r="MLW58" s="35"/>
      <c r="MLX58" s="36"/>
      <c r="MLY58" s="37"/>
      <c r="MLZ58" s="37"/>
      <c r="MMA58" s="37"/>
      <c r="MMB58" s="38"/>
      <c r="MMC58" s="32"/>
      <c r="MMD58" s="33"/>
      <c r="MME58" s="34"/>
      <c r="MMF58" s="35"/>
      <c r="MMG58" s="36"/>
      <c r="MMH58" s="37"/>
      <c r="MMI58" s="37"/>
      <c r="MMJ58" s="37"/>
      <c r="MMK58" s="38"/>
      <c r="MML58" s="32"/>
      <c r="MMM58" s="33"/>
      <c r="MMN58" s="34"/>
      <c r="MMO58" s="35"/>
      <c r="MMP58" s="36"/>
      <c r="MMQ58" s="37"/>
      <c r="MMR58" s="37"/>
      <c r="MMS58" s="37"/>
      <c r="MMT58" s="38"/>
      <c r="MMU58" s="32"/>
      <c r="MMV58" s="33"/>
      <c r="MMW58" s="34"/>
      <c r="MMX58" s="35"/>
      <c r="MMY58" s="36"/>
      <c r="MMZ58" s="37"/>
      <c r="MNA58" s="37"/>
      <c r="MNB58" s="37"/>
      <c r="MNC58" s="38"/>
      <c r="MND58" s="32"/>
      <c r="MNE58" s="33"/>
      <c r="MNF58" s="34"/>
      <c r="MNG58" s="35"/>
      <c r="MNH58" s="36"/>
      <c r="MNI58" s="37"/>
      <c r="MNJ58" s="37"/>
      <c r="MNK58" s="37"/>
      <c r="MNL58" s="38"/>
      <c r="MNM58" s="32"/>
      <c r="MNN58" s="33"/>
      <c r="MNO58" s="34"/>
      <c r="MNP58" s="35"/>
      <c r="MNQ58" s="36"/>
      <c r="MNR58" s="37"/>
      <c r="MNS58" s="37"/>
      <c r="MNT58" s="37"/>
      <c r="MNU58" s="38"/>
      <c r="MNV58" s="32"/>
      <c r="MNW58" s="33"/>
      <c r="MNX58" s="34"/>
      <c r="MNY58" s="35"/>
      <c r="MNZ58" s="36"/>
      <c r="MOA58" s="37"/>
      <c r="MOB58" s="37"/>
      <c r="MOC58" s="37"/>
      <c r="MOD58" s="38"/>
      <c r="MOE58" s="32"/>
      <c r="MOF58" s="33"/>
      <c r="MOG58" s="34"/>
      <c r="MOH58" s="35"/>
      <c r="MOI58" s="36"/>
      <c r="MOJ58" s="37"/>
      <c r="MOK58" s="37"/>
      <c r="MOL58" s="37"/>
      <c r="MOM58" s="38"/>
      <c r="MON58" s="32"/>
      <c r="MOO58" s="33"/>
      <c r="MOP58" s="34"/>
      <c r="MOQ58" s="35"/>
      <c r="MOR58" s="36"/>
      <c r="MOS58" s="37"/>
      <c r="MOT58" s="37"/>
      <c r="MOU58" s="37"/>
      <c r="MOV58" s="38"/>
      <c r="MOW58" s="32"/>
      <c r="MOX58" s="33"/>
      <c r="MOY58" s="34"/>
      <c r="MOZ58" s="35"/>
      <c r="MPA58" s="36"/>
      <c r="MPB58" s="37"/>
      <c r="MPC58" s="37"/>
      <c r="MPD58" s="37"/>
      <c r="MPE58" s="38"/>
      <c r="MPF58" s="32"/>
      <c r="MPG58" s="33"/>
      <c r="MPH58" s="34"/>
      <c r="MPI58" s="35"/>
      <c r="MPJ58" s="36"/>
      <c r="MPK58" s="37"/>
      <c r="MPL58" s="37"/>
      <c r="MPM58" s="37"/>
      <c r="MPN58" s="38"/>
      <c r="MPO58" s="32"/>
      <c r="MPP58" s="33"/>
      <c r="MPQ58" s="34"/>
      <c r="MPR58" s="35"/>
      <c r="MPS58" s="36"/>
      <c r="MPT58" s="37"/>
      <c r="MPU58" s="37"/>
      <c r="MPV58" s="37"/>
      <c r="MPW58" s="38"/>
      <c r="MPX58" s="32"/>
      <c r="MPY58" s="33"/>
      <c r="MPZ58" s="34"/>
      <c r="MQA58" s="35"/>
      <c r="MQB58" s="36"/>
      <c r="MQC58" s="37"/>
      <c r="MQD58" s="37"/>
      <c r="MQE58" s="37"/>
      <c r="MQF58" s="38"/>
      <c r="MQG58" s="32"/>
      <c r="MQH58" s="33"/>
      <c r="MQI58" s="34"/>
      <c r="MQJ58" s="35"/>
      <c r="MQK58" s="36"/>
      <c r="MQL58" s="37"/>
      <c r="MQM58" s="37"/>
      <c r="MQN58" s="37"/>
      <c r="MQO58" s="38"/>
      <c r="MQP58" s="32"/>
      <c r="MQQ58" s="33"/>
      <c r="MQR58" s="34"/>
      <c r="MQS58" s="35"/>
      <c r="MQT58" s="36"/>
      <c r="MQU58" s="37"/>
      <c r="MQV58" s="37"/>
      <c r="MQW58" s="37"/>
      <c r="MQX58" s="38"/>
      <c r="MQY58" s="32"/>
      <c r="MQZ58" s="33"/>
      <c r="MRA58" s="34"/>
      <c r="MRB58" s="35"/>
      <c r="MRC58" s="36"/>
      <c r="MRD58" s="37"/>
      <c r="MRE58" s="37"/>
      <c r="MRF58" s="37"/>
      <c r="MRG58" s="38"/>
      <c r="MRH58" s="32"/>
      <c r="MRI58" s="33"/>
      <c r="MRJ58" s="34"/>
      <c r="MRK58" s="35"/>
      <c r="MRL58" s="36"/>
      <c r="MRM58" s="37"/>
      <c r="MRN58" s="37"/>
      <c r="MRO58" s="37"/>
      <c r="MRP58" s="38"/>
      <c r="MRQ58" s="32"/>
      <c r="MRR58" s="33"/>
      <c r="MRS58" s="34"/>
      <c r="MRT58" s="35"/>
      <c r="MRU58" s="36"/>
      <c r="MRV58" s="37"/>
      <c r="MRW58" s="37"/>
      <c r="MRX58" s="37"/>
      <c r="MRY58" s="38"/>
      <c r="MRZ58" s="32"/>
      <c r="MSA58" s="33"/>
      <c r="MSB58" s="34"/>
      <c r="MSC58" s="35"/>
      <c r="MSD58" s="36"/>
      <c r="MSE58" s="37"/>
      <c r="MSF58" s="37"/>
      <c r="MSG58" s="37"/>
      <c r="MSH58" s="38"/>
      <c r="MSI58" s="32"/>
      <c r="MSJ58" s="33"/>
      <c r="MSK58" s="34"/>
      <c r="MSL58" s="35"/>
      <c r="MSM58" s="36"/>
      <c r="MSN58" s="37"/>
      <c r="MSO58" s="37"/>
      <c r="MSP58" s="37"/>
      <c r="MSQ58" s="38"/>
      <c r="MSR58" s="32"/>
      <c r="MSS58" s="33"/>
      <c r="MST58" s="34"/>
      <c r="MSU58" s="35"/>
      <c r="MSV58" s="36"/>
      <c r="MSW58" s="37"/>
      <c r="MSX58" s="37"/>
      <c r="MSY58" s="37"/>
      <c r="MSZ58" s="38"/>
      <c r="MTA58" s="32"/>
      <c r="MTB58" s="33"/>
      <c r="MTC58" s="34"/>
      <c r="MTD58" s="35"/>
      <c r="MTE58" s="36"/>
      <c r="MTF58" s="37"/>
      <c r="MTG58" s="37"/>
      <c r="MTH58" s="37"/>
      <c r="MTI58" s="38"/>
      <c r="MTJ58" s="32"/>
      <c r="MTK58" s="33"/>
      <c r="MTL58" s="34"/>
      <c r="MTM58" s="35"/>
      <c r="MTN58" s="36"/>
      <c r="MTO58" s="37"/>
      <c r="MTP58" s="37"/>
      <c r="MTQ58" s="37"/>
      <c r="MTR58" s="38"/>
      <c r="MTS58" s="32"/>
      <c r="MTT58" s="33"/>
      <c r="MTU58" s="34"/>
      <c r="MTV58" s="35"/>
      <c r="MTW58" s="36"/>
      <c r="MTX58" s="37"/>
      <c r="MTY58" s="37"/>
      <c r="MTZ58" s="37"/>
      <c r="MUA58" s="38"/>
      <c r="MUB58" s="32"/>
      <c r="MUC58" s="33"/>
      <c r="MUD58" s="34"/>
      <c r="MUE58" s="35"/>
      <c r="MUF58" s="36"/>
      <c r="MUG58" s="37"/>
      <c r="MUH58" s="37"/>
      <c r="MUI58" s="37"/>
      <c r="MUJ58" s="38"/>
      <c r="MUK58" s="32"/>
      <c r="MUL58" s="33"/>
      <c r="MUM58" s="34"/>
      <c r="MUN58" s="35"/>
      <c r="MUO58" s="36"/>
      <c r="MUP58" s="37"/>
      <c r="MUQ58" s="37"/>
      <c r="MUR58" s="37"/>
      <c r="MUS58" s="38"/>
      <c r="MUT58" s="32"/>
      <c r="MUU58" s="33"/>
      <c r="MUV58" s="34"/>
      <c r="MUW58" s="35"/>
      <c r="MUX58" s="36"/>
      <c r="MUY58" s="37"/>
      <c r="MUZ58" s="37"/>
      <c r="MVA58" s="37"/>
      <c r="MVB58" s="38"/>
      <c r="MVC58" s="32"/>
      <c r="MVD58" s="33"/>
      <c r="MVE58" s="34"/>
      <c r="MVF58" s="35"/>
      <c r="MVG58" s="36"/>
      <c r="MVH58" s="37"/>
      <c r="MVI58" s="37"/>
      <c r="MVJ58" s="37"/>
      <c r="MVK58" s="38"/>
      <c r="MVL58" s="32"/>
      <c r="MVM58" s="33"/>
      <c r="MVN58" s="34"/>
      <c r="MVO58" s="35"/>
      <c r="MVP58" s="36"/>
      <c r="MVQ58" s="37"/>
      <c r="MVR58" s="37"/>
      <c r="MVS58" s="37"/>
      <c r="MVT58" s="38"/>
      <c r="MVU58" s="32"/>
      <c r="MVV58" s="33"/>
      <c r="MVW58" s="34"/>
      <c r="MVX58" s="35"/>
      <c r="MVY58" s="36"/>
      <c r="MVZ58" s="37"/>
      <c r="MWA58" s="37"/>
      <c r="MWB58" s="37"/>
      <c r="MWC58" s="38"/>
      <c r="MWD58" s="32"/>
      <c r="MWE58" s="33"/>
      <c r="MWF58" s="34"/>
      <c r="MWG58" s="35"/>
      <c r="MWH58" s="36"/>
      <c r="MWI58" s="37"/>
      <c r="MWJ58" s="37"/>
      <c r="MWK58" s="37"/>
      <c r="MWL58" s="38"/>
      <c r="MWM58" s="32"/>
      <c r="MWN58" s="33"/>
      <c r="MWO58" s="34"/>
      <c r="MWP58" s="35"/>
      <c r="MWQ58" s="36"/>
      <c r="MWR58" s="37"/>
      <c r="MWS58" s="37"/>
      <c r="MWT58" s="37"/>
      <c r="MWU58" s="38"/>
      <c r="MWV58" s="32"/>
      <c r="MWW58" s="33"/>
      <c r="MWX58" s="34"/>
      <c r="MWY58" s="35"/>
      <c r="MWZ58" s="36"/>
      <c r="MXA58" s="37"/>
      <c r="MXB58" s="37"/>
      <c r="MXC58" s="37"/>
      <c r="MXD58" s="38"/>
      <c r="MXE58" s="32"/>
      <c r="MXF58" s="33"/>
      <c r="MXG58" s="34"/>
      <c r="MXH58" s="35"/>
      <c r="MXI58" s="36"/>
      <c r="MXJ58" s="37"/>
      <c r="MXK58" s="37"/>
      <c r="MXL58" s="37"/>
      <c r="MXM58" s="38"/>
      <c r="MXN58" s="32"/>
      <c r="MXO58" s="33"/>
      <c r="MXP58" s="34"/>
      <c r="MXQ58" s="35"/>
      <c r="MXR58" s="36"/>
      <c r="MXS58" s="37"/>
      <c r="MXT58" s="37"/>
      <c r="MXU58" s="37"/>
      <c r="MXV58" s="38"/>
      <c r="MXW58" s="32"/>
      <c r="MXX58" s="33"/>
      <c r="MXY58" s="34"/>
      <c r="MXZ58" s="35"/>
      <c r="MYA58" s="36"/>
      <c r="MYB58" s="37"/>
      <c r="MYC58" s="37"/>
      <c r="MYD58" s="37"/>
      <c r="MYE58" s="38"/>
      <c r="MYF58" s="32"/>
      <c r="MYG58" s="33"/>
      <c r="MYH58" s="34"/>
      <c r="MYI58" s="35"/>
      <c r="MYJ58" s="36"/>
      <c r="MYK58" s="37"/>
      <c r="MYL58" s="37"/>
      <c r="MYM58" s="37"/>
      <c r="MYN58" s="38"/>
      <c r="MYO58" s="32"/>
      <c r="MYP58" s="33"/>
      <c r="MYQ58" s="34"/>
      <c r="MYR58" s="35"/>
      <c r="MYS58" s="36"/>
      <c r="MYT58" s="37"/>
      <c r="MYU58" s="37"/>
      <c r="MYV58" s="37"/>
      <c r="MYW58" s="38"/>
      <c r="MYX58" s="32"/>
      <c r="MYY58" s="33"/>
      <c r="MYZ58" s="34"/>
      <c r="MZA58" s="35"/>
      <c r="MZB58" s="36"/>
      <c r="MZC58" s="37"/>
      <c r="MZD58" s="37"/>
      <c r="MZE58" s="37"/>
      <c r="MZF58" s="38"/>
      <c r="MZG58" s="32"/>
      <c r="MZH58" s="33"/>
      <c r="MZI58" s="34"/>
      <c r="MZJ58" s="35"/>
      <c r="MZK58" s="36"/>
      <c r="MZL58" s="37"/>
      <c r="MZM58" s="37"/>
      <c r="MZN58" s="37"/>
      <c r="MZO58" s="38"/>
      <c r="MZP58" s="32"/>
      <c r="MZQ58" s="33"/>
      <c r="MZR58" s="34"/>
      <c r="MZS58" s="35"/>
      <c r="MZT58" s="36"/>
      <c r="MZU58" s="37"/>
      <c r="MZV58" s="37"/>
      <c r="MZW58" s="37"/>
      <c r="MZX58" s="38"/>
      <c r="MZY58" s="32"/>
      <c r="MZZ58" s="33"/>
      <c r="NAA58" s="34"/>
      <c r="NAB58" s="35"/>
      <c r="NAC58" s="36"/>
      <c r="NAD58" s="37"/>
      <c r="NAE58" s="37"/>
      <c r="NAF58" s="37"/>
      <c r="NAG58" s="38"/>
      <c r="NAH58" s="32"/>
      <c r="NAI58" s="33"/>
      <c r="NAJ58" s="34"/>
      <c r="NAK58" s="35"/>
      <c r="NAL58" s="36"/>
      <c r="NAM58" s="37"/>
      <c r="NAN58" s="37"/>
      <c r="NAO58" s="37"/>
      <c r="NAP58" s="38"/>
      <c r="NAQ58" s="32"/>
      <c r="NAR58" s="33"/>
      <c r="NAS58" s="34"/>
      <c r="NAT58" s="35"/>
      <c r="NAU58" s="36"/>
      <c r="NAV58" s="37"/>
      <c r="NAW58" s="37"/>
      <c r="NAX58" s="37"/>
      <c r="NAY58" s="38"/>
      <c r="NAZ58" s="32"/>
      <c r="NBA58" s="33"/>
      <c r="NBB58" s="34"/>
      <c r="NBC58" s="35"/>
      <c r="NBD58" s="36"/>
      <c r="NBE58" s="37"/>
      <c r="NBF58" s="37"/>
      <c r="NBG58" s="37"/>
      <c r="NBH58" s="38"/>
      <c r="NBI58" s="32"/>
      <c r="NBJ58" s="33"/>
      <c r="NBK58" s="34"/>
      <c r="NBL58" s="35"/>
      <c r="NBM58" s="36"/>
      <c r="NBN58" s="37"/>
      <c r="NBO58" s="37"/>
      <c r="NBP58" s="37"/>
      <c r="NBQ58" s="38"/>
      <c r="NBR58" s="32"/>
      <c r="NBS58" s="33"/>
      <c r="NBT58" s="34"/>
      <c r="NBU58" s="35"/>
      <c r="NBV58" s="36"/>
      <c r="NBW58" s="37"/>
      <c r="NBX58" s="37"/>
      <c r="NBY58" s="37"/>
      <c r="NBZ58" s="38"/>
      <c r="NCA58" s="32"/>
      <c r="NCB58" s="33"/>
      <c r="NCC58" s="34"/>
      <c r="NCD58" s="35"/>
      <c r="NCE58" s="36"/>
      <c r="NCF58" s="37"/>
      <c r="NCG58" s="37"/>
      <c r="NCH58" s="37"/>
      <c r="NCI58" s="38"/>
      <c r="NCJ58" s="32"/>
      <c r="NCK58" s="33"/>
      <c r="NCL58" s="34"/>
      <c r="NCM58" s="35"/>
      <c r="NCN58" s="36"/>
      <c r="NCO58" s="37"/>
      <c r="NCP58" s="37"/>
      <c r="NCQ58" s="37"/>
      <c r="NCR58" s="38"/>
      <c r="NCS58" s="32"/>
      <c r="NCT58" s="33"/>
      <c r="NCU58" s="34"/>
      <c r="NCV58" s="35"/>
      <c r="NCW58" s="36"/>
      <c r="NCX58" s="37"/>
      <c r="NCY58" s="37"/>
      <c r="NCZ58" s="37"/>
      <c r="NDA58" s="38"/>
      <c r="NDB58" s="32"/>
      <c r="NDC58" s="33"/>
      <c r="NDD58" s="34"/>
      <c r="NDE58" s="35"/>
      <c r="NDF58" s="36"/>
      <c r="NDG58" s="37"/>
      <c r="NDH58" s="37"/>
      <c r="NDI58" s="37"/>
      <c r="NDJ58" s="38"/>
      <c r="NDK58" s="32"/>
      <c r="NDL58" s="33"/>
      <c r="NDM58" s="34"/>
      <c r="NDN58" s="35"/>
      <c r="NDO58" s="36"/>
      <c r="NDP58" s="37"/>
      <c r="NDQ58" s="37"/>
      <c r="NDR58" s="37"/>
      <c r="NDS58" s="38"/>
      <c r="NDT58" s="32"/>
      <c r="NDU58" s="33"/>
      <c r="NDV58" s="34"/>
      <c r="NDW58" s="35"/>
      <c r="NDX58" s="36"/>
      <c r="NDY58" s="37"/>
      <c r="NDZ58" s="37"/>
      <c r="NEA58" s="37"/>
      <c r="NEB58" s="38"/>
      <c r="NEC58" s="32"/>
      <c r="NED58" s="33"/>
      <c r="NEE58" s="34"/>
      <c r="NEF58" s="35"/>
      <c r="NEG58" s="36"/>
      <c r="NEH58" s="37"/>
      <c r="NEI58" s="37"/>
      <c r="NEJ58" s="37"/>
      <c r="NEK58" s="38"/>
      <c r="NEL58" s="32"/>
      <c r="NEM58" s="33"/>
      <c r="NEN58" s="34"/>
      <c r="NEO58" s="35"/>
      <c r="NEP58" s="36"/>
      <c r="NEQ58" s="37"/>
      <c r="NER58" s="37"/>
      <c r="NES58" s="37"/>
      <c r="NET58" s="38"/>
      <c r="NEU58" s="32"/>
      <c r="NEV58" s="33"/>
      <c r="NEW58" s="34"/>
      <c r="NEX58" s="35"/>
      <c r="NEY58" s="36"/>
      <c r="NEZ58" s="37"/>
      <c r="NFA58" s="37"/>
      <c r="NFB58" s="37"/>
      <c r="NFC58" s="38"/>
      <c r="NFD58" s="32"/>
      <c r="NFE58" s="33"/>
      <c r="NFF58" s="34"/>
      <c r="NFG58" s="35"/>
      <c r="NFH58" s="36"/>
      <c r="NFI58" s="37"/>
      <c r="NFJ58" s="37"/>
      <c r="NFK58" s="37"/>
      <c r="NFL58" s="38"/>
      <c r="NFM58" s="32"/>
      <c r="NFN58" s="33"/>
      <c r="NFO58" s="34"/>
      <c r="NFP58" s="35"/>
      <c r="NFQ58" s="36"/>
      <c r="NFR58" s="37"/>
      <c r="NFS58" s="37"/>
      <c r="NFT58" s="37"/>
      <c r="NFU58" s="38"/>
      <c r="NFV58" s="32"/>
      <c r="NFW58" s="33"/>
      <c r="NFX58" s="34"/>
      <c r="NFY58" s="35"/>
      <c r="NFZ58" s="36"/>
      <c r="NGA58" s="37"/>
      <c r="NGB58" s="37"/>
      <c r="NGC58" s="37"/>
      <c r="NGD58" s="38"/>
      <c r="NGE58" s="32"/>
      <c r="NGF58" s="33"/>
      <c r="NGG58" s="34"/>
      <c r="NGH58" s="35"/>
      <c r="NGI58" s="36"/>
      <c r="NGJ58" s="37"/>
      <c r="NGK58" s="37"/>
      <c r="NGL58" s="37"/>
      <c r="NGM58" s="38"/>
      <c r="NGN58" s="32"/>
      <c r="NGO58" s="33"/>
      <c r="NGP58" s="34"/>
      <c r="NGQ58" s="35"/>
      <c r="NGR58" s="36"/>
      <c r="NGS58" s="37"/>
      <c r="NGT58" s="37"/>
      <c r="NGU58" s="37"/>
      <c r="NGV58" s="38"/>
      <c r="NGW58" s="32"/>
      <c r="NGX58" s="33"/>
      <c r="NGY58" s="34"/>
      <c r="NGZ58" s="35"/>
      <c r="NHA58" s="36"/>
      <c r="NHB58" s="37"/>
      <c r="NHC58" s="37"/>
      <c r="NHD58" s="37"/>
      <c r="NHE58" s="38"/>
      <c r="NHF58" s="32"/>
      <c r="NHG58" s="33"/>
      <c r="NHH58" s="34"/>
      <c r="NHI58" s="35"/>
      <c r="NHJ58" s="36"/>
      <c r="NHK58" s="37"/>
      <c r="NHL58" s="37"/>
      <c r="NHM58" s="37"/>
      <c r="NHN58" s="38"/>
      <c r="NHO58" s="32"/>
      <c r="NHP58" s="33"/>
      <c r="NHQ58" s="34"/>
      <c r="NHR58" s="35"/>
      <c r="NHS58" s="36"/>
      <c r="NHT58" s="37"/>
      <c r="NHU58" s="37"/>
      <c r="NHV58" s="37"/>
      <c r="NHW58" s="38"/>
      <c r="NHX58" s="32"/>
      <c r="NHY58" s="33"/>
      <c r="NHZ58" s="34"/>
      <c r="NIA58" s="35"/>
      <c r="NIB58" s="36"/>
      <c r="NIC58" s="37"/>
      <c r="NID58" s="37"/>
      <c r="NIE58" s="37"/>
      <c r="NIF58" s="38"/>
      <c r="NIG58" s="32"/>
      <c r="NIH58" s="33"/>
      <c r="NII58" s="34"/>
      <c r="NIJ58" s="35"/>
      <c r="NIK58" s="36"/>
      <c r="NIL58" s="37"/>
      <c r="NIM58" s="37"/>
      <c r="NIN58" s="37"/>
      <c r="NIO58" s="38"/>
      <c r="NIP58" s="32"/>
      <c r="NIQ58" s="33"/>
      <c r="NIR58" s="34"/>
      <c r="NIS58" s="35"/>
      <c r="NIT58" s="36"/>
      <c r="NIU58" s="37"/>
      <c r="NIV58" s="37"/>
      <c r="NIW58" s="37"/>
      <c r="NIX58" s="38"/>
      <c r="NIY58" s="32"/>
      <c r="NIZ58" s="33"/>
      <c r="NJA58" s="34"/>
      <c r="NJB58" s="35"/>
      <c r="NJC58" s="36"/>
      <c r="NJD58" s="37"/>
      <c r="NJE58" s="37"/>
      <c r="NJF58" s="37"/>
      <c r="NJG58" s="38"/>
      <c r="NJH58" s="32"/>
      <c r="NJI58" s="33"/>
      <c r="NJJ58" s="34"/>
      <c r="NJK58" s="35"/>
      <c r="NJL58" s="36"/>
      <c r="NJM58" s="37"/>
      <c r="NJN58" s="37"/>
      <c r="NJO58" s="37"/>
      <c r="NJP58" s="38"/>
      <c r="NJQ58" s="32"/>
      <c r="NJR58" s="33"/>
      <c r="NJS58" s="34"/>
      <c r="NJT58" s="35"/>
      <c r="NJU58" s="36"/>
      <c r="NJV58" s="37"/>
      <c r="NJW58" s="37"/>
      <c r="NJX58" s="37"/>
      <c r="NJY58" s="38"/>
      <c r="NJZ58" s="32"/>
      <c r="NKA58" s="33"/>
      <c r="NKB58" s="34"/>
      <c r="NKC58" s="35"/>
      <c r="NKD58" s="36"/>
      <c r="NKE58" s="37"/>
      <c r="NKF58" s="37"/>
      <c r="NKG58" s="37"/>
      <c r="NKH58" s="38"/>
      <c r="NKI58" s="32"/>
      <c r="NKJ58" s="33"/>
      <c r="NKK58" s="34"/>
      <c r="NKL58" s="35"/>
      <c r="NKM58" s="36"/>
      <c r="NKN58" s="37"/>
      <c r="NKO58" s="37"/>
      <c r="NKP58" s="37"/>
      <c r="NKQ58" s="38"/>
      <c r="NKR58" s="32"/>
      <c r="NKS58" s="33"/>
      <c r="NKT58" s="34"/>
      <c r="NKU58" s="35"/>
      <c r="NKV58" s="36"/>
      <c r="NKW58" s="37"/>
      <c r="NKX58" s="37"/>
      <c r="NKY58" s="37"/>
      <c r="NKZ58" s="38"/>
      <c r="NLA58" s="32"/>
      <c r="NLB58" s="33"/>
      <c r="NLC58" s="34"/>
      <c r="NLD58" s="35"/>
      <c r="NLE58" s="36"/>
      <c r="NLF58" s="37"/>
      <c r="NLG58" s="37"/>
      <c r="NLH58" s="37"/>
      <c r="NLI58" s="38"/>
      <c r="NLJ58" s="32"/>
      <c r="NLK58" s="33"/>
      <c r="NLL58" s="34"/>
      <c r="NLM58" s="35"/>
      <c r="NLN58" s="36"/>
      <c r="NLO58" s="37"/>
      <c r="NLP58" s="37"/>
      <c r="NLQ58" s="37"/>
      <c r="NLR58" s="38"/>
      <c r="NLS58" s="32"/>
      <c r="NLT58" s="33"/>
      <c r="NLU58" s="34"/>
      <c r="NLV58" s="35"/>
      <c r="NLW58" s="36"/>
      <c r="NLX58" s="37"/>
      <c r="NLY58" s="37"/>
      <c r="NLZ58" s="37"/>
      <c r="NMA58" s="38"/>
      <c r="NMB58" s="32"/>
      <c r="NMC58" s="33"/>
      <c r="NMD58" s="34"/>
      <c r="NME58" s="35"/>
      <c r="NMF58" s="36"/>
      <c r="NMG58" s="37"/>
      <c r="NMH58" s="37"/>
      <c r="NMI58" s="37"/>
      <c r="NMJ58" s="38"/>
      <c r="NMK58" s="32"/>
      <c r="NML58" s="33"/>
      <c r="NMM58" s="34"/>
      <c r="NMN58" s="35"/>
      <c r="NMO58" s="36"/>
      <c r="NMP58" s="37"/>
      <c r="NMQ58" s="37"/>
      <c r="NMR58" s="37"/>
      <c r="NMS58" s="38"/>
      <c r="NMT58" s="32"/>
      <c r="NMU58" s="33"/>
      <c r="NMV58" s="34"/>
      <c r="NMW58" s="35"/>
      <c r="NMX58" s="36"/>
      <c r="NMY58" s="37"/>
      <c r="NMZ58" s="37"/>
      <c r="NNA58" s="37"/>
      <c r="NNB58" s="38"/>
      <c r="NNC58" s="32"/>
      <c r="NND58" s="33"/>
      <c r="NNE58" s="34"/>
      <c r="NNF58" s="35"/>
      <c r="NNG58" s="36"/>
      <c r="NNH58" s="37"/>
      <c r="NNI58" s="37"/>
      <c r="NNJ58" s="37"/>
      <c r="NNK58" s="38"/>
      <c r="NNL58" s="32"/>
      <c r="NNM58" s="33"/>
      <c r="NNN58" s="34"/>
      <c r="NNO58" s="35"/>
      <c r="NNP58" s="36"/>
      <c r="NNQ58" s="37"/>
      <c r="NNR58" s="37"/>
      <c r="NNS58" s="37"/>
      <c r="NNT58" s="38"/>
      <c r="NNU58" s="32"/>
      <c r="NNV58" s="33"/>
      <c r="NNW58" s="34"/>
      <c r="NNX58" s="35"/>
      <c r="NNY58" s="36"/>
      <c r="NNZ58" s="37"/>
      <c r="NOA58" s="37"/>
      <c r="NOB58" s="37"/>
      <c r="NOC58" s="38"/>
      <c r="NOD58" s="32"/>
      <c r="NOE58" s="33"/>
      <c r="NOF58" s="34"/>
      <c r="NOG58" s="35"/>
      <c r="NOH58" s="36"/>
      <c r="NOI58" s="37"/>
      <c r="NOJ58" s="37"/>
      <c r="NOK58" s="37"/>
      <c r="NOL58" s="38"/>
      <c r="NOM58" s="32"/>
      <c r="NON58" s="33"/>
      <c r="NOO58" s="34"/>
      <c r="NOP58" s="35"/>
      <c r="NOQ58" s="36"/>
      <c r="NOR58" s="37"/>
      <c r="NOS58" s="37"/>
      <c r="NOT58" s="37"/>
      <c r="NOU58" s="38"/>
      <c r="NOV58" s="32"/>
      <c r="NOW58" s="33"/>
      <c r="NOX58" s="34"/>
      <c r="NOY58" s="35"/>
      <c r="NOZ58" s="36"/>
      <c r="NPA58" s="37"/>
      <c r="NPB58" s="37"/>
      <c r="NPC58" s="37"/>
      <c r="NPD58" s="38"/>
      <c r="NPE58" s="32"/>
      <c r="NPF58" s="33"/>
      <c r="NPG58" s="34"/>
      <c r="NPH58" s="35"/>
      <c r="NPI58" s="36"/>
      <c r="NPJ58" s="37"/>
      <c r="NPK58" s="37"/>
      <c r="NPL58" s="37"/>
      <c r="NPM58" s="38"/>
      <c r="NPN58" s="32"/>
      <c r="NPO58" s="33"/>
      <c r="NPP58" s="34"/>
      <c r="NPQ58" s="35"/>
      <c r="NPR58" s="36"/>
      <c r="NPS58" s="37"/>
      <c r="NPT58" s="37"/>
      <c r="NPU58" s="37"/>
      <c r="NPV58" s="38"/>
      <c r="NPW58" s="32"/>
      <c r="NPX58" s="33"/>
      <c r="NPY58" s="34"/>
      <c r="NPZ58" s="35"/>
      <c r="NQA58" s="36"/>
      <c r="NQB58" s="37"/>
      <c r="NQC58" s="37"/>
      <c r="NQD58" s="37"/>
      <c r="NQE58" s="38"/>
      <c r="NQF58" s="32"/>
      <c r="NQG58" s="33"/>
      <c r="NQH58" s="34"/>
      <c r="NQI58" s="35"/>
      <c r="NQJ58" s="36"/>
      <c r="NQK58" s="37"/>
      <c r="NQL58" s="37"/>
      <c r="NQM58" s="37"/>
      <c r="NQN58" s="38"/>
      <c r="NQO58" s="32"/>
      <c r="NQP58" s="33"/>
      <c r="NQQ58" s="34"/>
      <c r="NQR58" s="35"/>
      <c r="NQS58" s="36"/>
      <c r="NQT58" s="37"/>
      <c r="NQU58" s="37"/>
      <c r="NQV58" s="37"/>
      <c r="NQW58" s="38"/>
      <c r="NQX58" s="32"/>
      <c r="NQY58" s="33"/>
      <c r="NQZ58" s="34"/>
      <c r="NRA58" s="35"/>
      <c r="NRB58" s="36"/>
      <c r="NRC58" s="37"/>
      <c r="NRD58" s="37"/>
      <c r="NRE58" s="37"/>
      <c r="NRF58" s="38"/>
      <c r="NRG58" s="32"/>
      <c r="NRH58" s="33"/>
      <c r="NRI58" s="34"/>
      <c r="NRJ58" s="35"/>
      <c r="NRK58" s="36"/>
      <c r="NRL58" s="37"/>
      <c r="NRM58" s="37"/>
      <c r="NRN58" s="37"/>
      <c r="NRO58" s="38"/>
      <c r="NRP58" s="32"/>
      <c r="NRQ58" s="33"/>
      <c r="NRR58" s="34"/>
      <c r="NRS58" s="35"/>
      <c r="NRT58" s="36"/>
      <c r="NRU58" s="37"/>
      <c r="NRV58" s="37"/>
      <c r="NRW58" s="37"/>
      <c r="NRX58" s="38"/>
      <c r="NRY58" s="32"/>
      <c r="NRZ58" s="33"/>
      <c r="NSA58" s="34"/>
      <c r="NSB58" s="35"/>
      <c r="NSC58" s="36"/>
      <c r="NSD58" s="37"/>
      <c r="NSE58" s="37"/>
      <c r="NSF58" s="37"/>
      <c r="NSG58" s="38"/>
      <c r="NSH58" s="32"/>
      <c r="NSI58" s="33"/>
      <c r="NSJ58" s="34"/>
      <c r="NSK58" s="35"/>
      <c r="NSL58" s="36"/>
      <c r="NSM58" s="37"/>
      <c r="NSN58" s="37"/>
      <c r="NSO58" s="37"/>
      <c r="NSP58" s="38"/>
      <c r="NSQ58" s="32"/>
      <c r="NSR58" s="33"/>
      <c r="NSS58" s="34"/>
      <c r="NST58" s="35"/>
      <c r="NSU58" s="36"/>
      <c r="NSV58" s="37"/>
      <c r="NSW58" s="37"/>
      <c r="NSX58" s="37"/>
      <c r="NSY58" s="38"/>
      <c r="NSZ58" s="32"/>
      <c r="NTA58" s="33"/>
      <c r="NTB58" s="34"/>
      <c r="NTC58" s="35"/>
      <c r="NTD58" s="36"/>
      <c r="NTE58" s="37"/>
      <c r="NTF58" s="37"/>
      <c r="NTG58" s="37"/>
      <c r="NTH58" s="38"/>
      <c r="NTI58" s="32"/>
      <c r="NTJ58" s="33"/>
      <c r="NTK58" s="34"/>
      <c r="NTL58" s="35"/>
      <c r="NTM58" s="36"/>
      <c r="NTN58" s="37"/>
      <c r="NTO58" s="37"/>
      <c r="NTP58" s="37"/>
      <c r="NTQ58" s="38"/>
      <c r="NTR58" s="32"/>
      <c r="NTS58" s="33"/>
      <c r="NTT58" s="34"/>
      <c r="NTU58" s="35"/>
      <c r="NTV58" s="36"/>
      <c r="NTW58" s="37"/>
      <c r="NTX58" s="37"/>
      <c r="NTY58" s="37"/>
      <c r="NTZ58" s="38"/>
      <c r="NUA58" s="32"/>
      <c r="NUB58" s="33"/>
      <c r="NUC58" s="34"/>
      <c r="NUD58" s="35"/>
      <c r="NUE58" s="36"/>
      <c r="NUF58" s="37"/>
      <c r="NUG58" s="37"/>
      <c r="NUH58" s="37"/>
      <c r="NUI58" s="38"/>
      <c r="NUJ58" s="32"/>
      <c r="NUK58" s="33"/>
      <c r="NUL58" s="34"/>
      <c r="NUM58" s="35"/>
      <c r="NUN58" s="36"/>
      <c r="NUO58" s="37"/>
      <c r="NUP58" s="37"/>
      <c r="NUQ58" s="37"/>
      <c r="NUR58" s="38"/>
      <c r="NUS58" s="32"/>
      <c r="NUT58" s="33"/>
      <c r="NUU58" s="34"/>
      <c r="NUV58" s="35"/>
      <c r="NUW58" s="36"/>
      <c r="NUX58" s="37"/>
      <c r="NUY58" s="37"/>
      <c r="NUZ58" s="37"/>
      <c r="NVA58" s="38"/>
      <c r="NVB58" s="32"/>
      <c r="NVC58" s="33"/>
      <c r="NVD58" s="34"/>
      <c r="NVE58" s="35"/>
      <c r="NVF58" s="36"/>
      <c r="NVG58" s="37"/>
      <c r="NVH58" s="37"/>
      <c r="NVI58" s="37"/>
      <c r="NVJ58" s="38"/>
      <c r="NVK58" s="32"/>
      <c r="NVL58" s="33"/>
      <c r="NVM58" s="34"/>
      <c r="NVN58" s="35"/>
      <c r="NVO58" s="36"/>
      <c r="NVP58" s="37"/>
      <c r="NVQ58" s="37"/>
      <c r="NVR58" s="37"/>
      <c r="NVS58" s="38"/>
      <c r="NVT58" s="32"/>
      <c r="NVU58" s="33"/>
      <c r="NVV58" s="34"/>
      <c r="NVW58" s="35"/>
      <c r="NVX58" s="36"/>
      <c r="NVY58" s="37"/>
      <c r="NVZ58" s="37"/>
      <c r="NWA58" s="37"/>
      <c r="NWB58" s="38"/>
      <c r="NWC58" s="32"/>
      <c r="NWD58" s="33"/>
      <c r="NWE58" s="34"/>
      <c r="NWF58" s="35"/>
      <c r="NWG58" s="36"/>
      <c r="NWH58" s="37"/>
      <c r="NWI58" s="37"/>
      <c r="NWJ58" s="37"/>
      <c r="NWK58" s="38"/>
      <c r="NWL58" s="32"/>
      <c r="NWM58" s="33"/>
      <c r="NWN58" s="34"/>
      <c r="NWO58" s="35"/>
      <c r="NWP58" s="36"/>
      <c r="NWQ58" s="37"/>
      <c r="NWR58" s="37"/>
      <c r="NWS58" s="37"/>
      <c r="NWT58" s="38"/>
      <c r="NWU58" s="32"/>
      <c r="NWV58" s="33"/>
      <c r="NWW58" s="34"/>
      <c r="NWX58" s="35"/>
      <c r="NWY58" s="36"/>
      <c r="NWZ58" s="37"/>
      <c r="NXA58" s="37"/>
      <c r="NXB58" s="37"/>
      <c r="NXC58" s="38"/>
      <c r="NXD58" s="32"/>
      <c r="NXE58" s="33"/>
      <c r="NXF58" s="34"/>
      <c r="NXG58" s="35"/>
      <c r="NXH58" s="36"/>
      <c r="NXI58" s="37"/>
      <c r="NXJ58" s="37"/>
      <c r="NXK58" s="37"/>
      <c r="NXL58" s="38"/>
      <c r="NXM58" s="32"/>
      <c r="NXN58" s="33"/>
      <c r="NXO58" s="34"/>
      <c r="NXP58" s="35"/>
      <c r="NXQ58" s="36"/>
      <c r="NXR58" s="37"/>
      <c r="NXS58" s="37"/>
      <c r="NXT58" s="37"/>
      <c r="NXU58" s="38"/>
      <c r="NXV58" s="32"/>
      <c r="NXW58" s="33"/>
      <c r="NXX58" s="34"/>
      <c r="NXY58" s="35"/>
      <c r="NXZ58" s="36"/>
      <c r="NYA58" s="37"/>
      <c r="NYB58" s="37"/>
      <c r="NYC58" s="37"/>
      <c r="NYD58" s="38"/>
      <c r="NYE58" s="32"/>
      <c r="NYF58" s="33"/>
      <c r="NYG58" s="34"/>
      <c r="NYH58" s="35"/>
      <c r="NYI58" s="36"/>
      <c r="NYJ58" s="37"/>
      <c r="NYK58" s="37"/>
      <c r="NYL58" s="37"/>
      <c r="NYM58" s="38"/>
      <c r="NYN58" s="32"/>
      <c r="NYO58" s="33"/>
      <c r="NYP58" s="34"/>
      <c r="NYQ58" s="35"/>
      <c r="NYR58" s="36"/>
      <c r="NYS58" s="37"/>
      <c r="NYT58" s="37"/>
      <c r="NYU58" s="37"/>
      <c r="NYV58" s="38"/>
      <c r="NYW58" s="32"/>
      <c r="NYX58" s="33"/>
      <c r="NYY58" s="34"/>
      <c r="NYZ58" s="35"/>
      <c r="NZA58" s="36"/>
      <c r="NZB58" s="37"/>
      <c r="NZC58" s="37"/>
      <c r="NZD58" s="37"/>
      <c r="NZE58" s="38"/>
      <c r="NZF58" s="32"/>
      <c r="NZG58" s="33"/>
      <c r="NZH58" s="34"/>
      <c r="NZI58" s="35"/>
      <c r="NZJ58" s="36"/>
      <c r="NZK58" s="37"/>
      <c r="NZL58" s="37"/>
      <c r="NZM58" s="37"/>
      <c r="NZN58" s="38"/>
      <c r="NZO58" s="32"/>
      <c r="NZP58" s="33"/>
      <c r="NZQ58" s="34"/>
      <c r="NZR58" s="35"/>
      <c r="NZS58" s="36"/>
      <c r="NZT58" s="37"/>
      <c r="NZU58" s="37"/>
      <c r="NZV58" s="37"/>
      <c r="NZW58" s="38"/>
      <c r="NZX58" s="32"/>
      <c r="NZY58" s="33"/>
      <c r="NZZ58" s="34"/>
      <c r="OAA58" s="35"/>
      <c r="OAB58" s="36"/>
      <c r="OAC58" s="37"/>
      <c r="OAD58" s="37"/>
      <c r="OAE58" s="37"/>
      <c r="OAF58" s="38"/>
      <c r="OAG58" s="32"/>
      <c r="OAH58" s="33"/>
      <c r="OAI58" s="34"/>
      <c r="OAJ58" s="35"/>
      <c r="OAK58" s="36"/>
      <c r="OAL58" s="37"/>
      <c r="OAM58" s="37"/>
      <c r="OAN58" s="37"/>
      <c r="OAO58" s="38"/>
      <c r="OAP58" s="32"/>
      <c r="OAQ58" s="33"/>
      <c r="OAR58" s="34"/>
      <c r="OAS58" s="35"/>
      <c r="OAT58" s="36"/>
      <c r="OAU58" s="37"/>
      <c r="OAV58" s="37"/>
      <c r="OAW58" s="37"/>
      <c r="OAX58" s="38"/>
      <c r="OAY58" s="32"/>
      <c r="OAZ58" s="33"/>
      <c r="OBA58" s="34"/>
      <c r="OBB58" s="35"/>
      <c r="OBC58" s="36"/>
      <c r="OBD58" s="37"/>
      <c r="OBE58" s="37"/>
      <c r="OBF58" s="37"/>
      <c r="OBG58" s="38"/>
      <c r="OBH58" s="32"/>
      <c r="OBI58" s="33"/>
      <c r="OBJ58" s="34"/>
      <c r="OBK58" s="35"/>
      <c r="OBL58" s="36"/>
      <c r="OBM58" s="37"/>
      <c r="OBN58" s="37"/>
      <c r="OBO58" s="37"/>
      <c r="OBP58" s="38"/>
      <c r="OBQ58" s="32"/>
      <c r="OBR58" s="33"/>
      <c r="OBS58" s="34"/>
      <c r="OBT58" s="35"/>
      <c r="OBU58" s="36"/>
      <c r="OBV58" s="37"/>
      <c r="OBW58" s="37"/>
      <c r="OBX58" s="37"/>
      <c r="OBY58" s="38"/>
      <c r="OBZ58" s="32"/>
      <c r="OCA58" s="33"/>
      <c r="OCB58" s="34"/>
      <c r="OCC58" s="35"/>
      <c r="OCD58" s="36"/>
      <c r="OCE58" s="37"/>
      <c r="OCF58" s="37"/>
      <c r="OCG58" s="37"/>
      <c r="OCH58" s="38"/>
      <c r="OCI58" s="32"/>
      <c r="OCJ58" s="33"/>
      <c r="OCK58" s="34"/>
      <c r="OCL58" s="35"/>
      <c r="OCM58" s="36"/>
      <c r="OCN58" s="37"/>
      <c r="OCO58" s="37"/>
      <c r="OCP58" s="37"/>
      <c r="OCQ58" s="38"/>
      <c r="OCR58" s="32"/>
      <c r="OCS58" s="33"/>
      <c r="OCT58" s="34"/>
      <c r="OCU58" s="35"/>
      <c r="OCV58" s="36"/>
      <c r="OCW58" s="37"/>
      <c r="OCX58" s="37"/>
      <c r="OCY58" s="37"/>
      <c r="OCZ58" s="38"/>
      <c r="ODA58" s="32"/>
      <c r="ODB58" s="33"/>
      <c r="ODC58" s="34"/>
      <c r="ODD58" s="35"/>
      <c r="ODE58" s="36"/>
      <c r="ODF58" s="37"/>
      <c r="ODG58" s="37"/>
      <c r="ODH58" s="37"/>
      <c r="ODI58" s="38"/>
      <c r="ODJ58" s="32"/>
      <c r="ODK58" s="33"/>
      <c r="ODL58" s="34"/>
      <c r="ODM58" s="35"/>
      <c r="ODN58" s="36"/>
      <c r="ODO58" s="37"/>
      <c r="ODP58" s="37"/>
      <c r="ODQ58" s="37"/>
      <c r="ODR58" s="38"/>
      <c r="ODS58" s="32"/>
      <c r="ODT58" s="33"/>
      <c r="ODU58" s="34"/>
      <c r="ODV58" s="35"/>
      <c r="ODW58" s="36"/>
      <c r="ODX58" s="37"/>
      <c r="ODY58" s="37"/>
      <c r="ODZ58" s="37"/>
      <c r="OEA58" s="38"/>
      <c r="OEB58" s="32"/>
      <c r="OEC58" s="33"/>
      <c r="OED58" s="34"/>
      <c r="OEE58" s="35"/>
      <c r="OEF58" s="36"/>
      <c r="OEG58" s="37"/>
      <c r="OEH58" s="37"/>
      <c r="OEI58" s="37"/>
      <c r="OEJ58" s="38"/>
      <c r="OEK58" s="32"/>
      <c r="OEL58" s="33"/>
      <c r="OEM58" s="34"/>
      <c r="OEN58" s="35"/>
      <c r="OEO58" s="36"/>
      <c r="OEP58" s="37"/>
      <c r="OEQ58" s="37"/>
      <c r="OER58" s="37"/>
      <c r="OES58" s="38"/>
      <c r="OET58" s="32"/>
      <c r="OEU58" s="33"/>
      <c r="OEV58" s="34"/>
      <c r="OEW58" s="35"/>
      <c r="OEX58" s="36"/>
      <c r="OEY58" s="37"/>
      <c r="OEZ58" s="37"/>
      <c r="OFA58" s="37"/>
      <c r="OFB58" s="38"/>
      <c r="OFC58" s="32"/>
      <c r="OFD58" s="33"/>
      <c r="OFE58" s="34"/>
      <c r="OFF58" s="35"/>
      <c r="OFG58" s="36"/>
      <c r="OFH58" s="37"/>
      <c r="OFI58" s="37"/>
      <c r="OFJ58" s="37"/>
      <c r="OFK58" s="38"/>
      <c r="OFL58" s="32"/>
      <c r="OFM58" s="33"/>
      <c r="OFN58" s="34"/>
      <c r="OFO58" s="35"/>
      <c r="OFP58" s="36"/>
      <c r="OFQ58" s="37"/>
      <c r="OFR58" s="37"/>
      <c r="OFS58" s="37"/>
      <c r="OFT58" s="38"/>
      <c r="OFU58" s="32"/>
      <c r="OFV58" s="33"/>
      <c r="OFW58" s="34"/>
      <c r="OFX58" s="35"/>
      <c r="OFY58" s="36"/>
      <c r="OFZ58" s="37"/>
      <c r="OGA58" s="37"/>
      <c r="OGB58" s="37"/>
      <c r="OGC58" s="38"/>
      <c r="OGD58" s="32"/>
      <c r="OGE58" s="33"/>
      <c r="OGF58" s="34"/>
      <c r="OGG58" s="35"/>
      <c r="OGH58" s="36"/>
      <c r="OGI58" s="37"/>
      <c r="OGJ58" s="37"/>
      <c r="OGK58" s="37"/>
      <c r="OGL58" s="38"/>
      <c r="OGM58" s="32"/>
      <c r="OGN58" s="33"/>
      <c r="OGO58" s="34"/>
      <c r="OGP58" s="35"/>
      <c r="OGQ58" s="36"/>
      <c r="OGR58" s="37"/>
      <c r="OGS58" s="37"/>
      <c r="OGT58" s="37"/>
      <c r="OGU58" s="38"/>
      <c r="OGV58" s="32"/>
      <c r="OGW58" s="33"/>
      <c r="OGX58" s="34"/>
      <c r="OGY58" s="35"/>
      <c r="OGZ58" s="36"/>
      <c r="OHA58" s="37"/>
      <c r="OHB58" s="37"/>
      <c r="OHC58" s="37"/>
      <c r="OHD58" s="38"/>
      <c r="OHE58" s="32"/>
      <c r="OHF58" s="33"/>
      <c r="OHG58" s="34"/>
      <c r="OHH58" s="35"/>
      <c r="OHI58" s="36"/>
      <c r="OHJ58" s="37"/>
      <c r="OHK58" s="37"/>
      <c r="OHL58" s="37"/>
      <c r="OHM58" s="38"/>
      <c r="OHN58" s="32"/>
      <c r="OHO58" s="33"/>
      <c r="OHP58" s="34"/>
      <c r="OHQ58" s="35"/>
      <c r="OHR58" s="36"/>
      <c r="OHS58" s="37"/>
      <c r="OHT58" s="37"/>
      <c r="OHU58" s="37"/>
      <c r="OHV58" s="38"/>
      <c r="OHW58" s="32"/>
      <c r="OHX58" s="33"/>
      <c r="OHY58" s="34"/>
      <c r="OHZ58" s="35"/>
      <c r="OIA58" s="36"/>
      <c r="OIB58" s="37"/>
      <c r="OIC58" s="37"/>
      <c r="OID58" s="37"/>
      <c r="OIE58" s="38"/>
      <c r="OIF58" s="32"/>
      <c r="OIG58" s="33"/>
      <c r="OIH58" s="34"/>
      <c r="OII58" s="35"/>
      <c r="OIJ58" s="36"/>
      <c r="OIK58" s="37"/>
      <c r="OIL58" s="37"/>
      <c r="OIM58" s="37"/>
      <c r="OIN58" s="38"/>
      <c r="OIO58" s="32"/>
      <c r="OIP58" s="33"/>
      <c r="OIQ58" s="34"/>
      <c r="OIR58" s="35"/>
      <c r="OIS58" s="36"/>
      <c r="OIT58" s="37"/>
      <c r="OIU58" s="37"/>
      <c r="OIV58" s="37"/>
      <c r="OIW58" s="38"/>
      <c r="OIX58" s="32"/>
      <c r="OIY58" s="33"/>
      <c r="OIZ58" s="34"/>
      <c r="OJA58" s="35"/>
      <c r="OJB58" s="36"/>
      <c r="OJC58" s="37"/>
      <c r="OJD58" s="37"/>
      <c r="OJE58" s="37"/>
      <c r="OJF58" s="38"/>
      <c r="OJG58" s="32"/>
      <c r="OJH58" s="33"/>
      <c r="OJI58" s="34"/>
      <c r="OJJ58" s="35"/>
      <c r="OJK58" s="36"/>
      <c r="OJL58" s="37"/>
      <c r="OJM58" s="37"/>
      <c r="OJN58" s="37"/>
      <c r="OJO58" s="38"/>
      <c r="OJP58" s="32"/>
      <c r="OJQ58" s="33"/>
      <c r="OJR58" s="34"/>
      <c r="OJS58" s="35"/>
      <c r="OJT58" s="36"/>
      <c r="OJU58" s="37"/>
      <c r="OJV58" s="37"/>
      <c r="OJW58" s="37"/>
      <c r="OJX58" s="38"/>
      <c r="OJY58" s="32"/>
      <c r="OJZ58" s="33"/>
      <c r="OKA58" s="34"/>
      <c r="OKB58" s="35"/>
      <c r="OKC58" s="36"/>
      <c r="OKD58" s="37"/>
      <c r="OKE58" s="37"/>
      <c r="OKF58" s="37"/>
      <c r="OKG58" s="38"/>
      <c r="OKH58" s="32"/>
      <c r="OKI58" s="33"/>
      <c r="OKJ58" s="34"/>
      <c r="OKK58" s="35"/>
      <c r="OKL58" s="36"/>
      <c r="OKM58" s="37"/>
      <c r="OKN58" s="37"/>
      <c r="OKO58" s="37"/>
      <c r="OKP58" s="38"/>
      <c r="OKQ58" s="32"/>
      <c r="OKR58" s="33"/>
      <c r="OKS58" s="34"/>
      <c r="OKT58" s="35"/>
      <c r="OKU58" s="36"/>
      <c r="OKV58" s="37"/>
      <c r="OKW58" s="37"/>
      <c r="OKX58" s="37"/>
      <c r="OKY58" s="38"/>
      <c r="OKZ58" s="32"/>
      <c r="OLA58" s="33"/>
      <c r="OLB58" s="34"/>
      <c r="OLC58" s="35"/>
      <c r="OLD58" s="36"/>
      <c r="OLE58" s="37"/>
      <c r="OLF58" s="37"/>
      <c r="OLG58" s="37"/>
      <c r="OLH58" s="38"/>
      <c r="OLI58" s="32"/>
      <c r="OLJ58" s="33"/>
      <c r="OLK58" s="34"/>
      <c r="OLL58" s="35"/>
      <c r="OLM58" s="36"/>
      <c r="OLN58" s="37"/>
      <c r="OLO58" s="37"/>
      <c r="OLP58" s="37"/>
      <c r="OLQ58" s="38"/>
      <c r="OLR58" s="32"/>
      <c r="OLS58" s="33"/>
      <c r="OLT58" s="34"/>
      <c r="OLU58" s="35"/>
      <c r="OLV58" s="36"/>
      <c r="OLW58" s="37"/>
      <c r="OLX58" s="37"/>
      <c r="OLY58" s="37"/>
      <c r="OLZ58" s="38"/>
      <c r="OMA58" s="32"/>
      <c r="OMB58" s="33"/>
      <c r="OMC58" s="34"/>
      <c r="OMD58" s="35"/>
      <c r="OME58" s="36"/>
      <c r="OMF58" s="37"/>
      <c r="OMG58" s="37"/>
      <c r="OMH58" s="37"/>
      <c r="OMI58" s="38"/>
      <c r="OMJ58" s="32"/>
      <c r="OMK58" s="33"/>
      <c r="OML58" s="34"/>
      <c r="OMM58" s="35"/>
      <c r="OMN58" s="36"/>
      <c r="OMO58" s="37"/>
      <c r="OMP58" s="37"/>
      <c r="OMQ58" s="37"/>
      <c r="OMR58" s="38"/>
      <c r="OMS58" s="32"/>
      <c r="OMT58" s="33"/>
      <c r="OMU58" s="34"/>
      <c r="OMV58" s="35"/>
      <c r="OMW58" s="36"/>
      <c r="OMX58" s="37"/>
      <c r="OMY58" s="37"/>
      <c r="OMZ58" s="37"/>
      <c r="ONA58" s="38"/>
      <c r="ONB58" s="32"/>
      <c r="ONC58" s="33"/>
      <c r="OND58" s="34"/>
      <c r="ONE58" s="35"/>
      <c r="ONF58" s="36"/>
      <c r="ONG58" s="37"/>
      <c r="ONH58" s="37"/>
      <c r="ONI58" s="37"/>
      <c r="ONJ58" s="38"/>
      <c r="ONK58" s="32"/>
      <c r="ONL58" s="33"/>
      <c r="ONM58" s="34"/>
      <c r="ONN58" s="35"/>
      <c r="ONO58" s="36"/>
      <c r="ONP58" s="37"/>
      <c r="ONQ58" s="37"/>
      <c r="ONR58" s="37"/>
      <c r="ONS58" s="38"/>
      <c r="ONT58" s="32"/>
      <c r="ONU58" s="33"/>
      <c r="ONV58" s="34"/>
      <c r="ONW58" s="35"/>
      <c r="ONX58" s="36"/>
      <c r="ONY58" s="37"/>
      <c r="ONZ58" s="37"/>
      <c r="OOA58" s="37"/>
      <c r="OOB58" s="38"/>
      <c r="OOC58" s="32"/>
      <c r="OOD58" s="33"/>
      <c r="OOE58" s="34"/>
      <c r="OOF58" s="35"/>
      <c r="OOG58" s="36"/>
      <c r="OOH58" s="37"/>
      <c r="OOI58" s="37"/>
      <c r="OOJ58" s="37"/>
      <c r="OOK58" s="38"/>
      <c r="OOL58" s="32"/>
      <c r="OOM58" s="33"/>
      <c r="OON58" s="34"/>
      <c r="OOO58" s="35"/>
      <c r="OOP58" s="36"/>
      <c r="OOQ58" s="37"/>
      <c r="OOR58" s="37"/>
      <c r="OOS58" s="37"/>
      <c r="OOT58" s="38"/>
      <c r="OOU58" s="32"/>
      <c r="OOV58" s="33"/>
      <c r="OOW58" s="34"/>
      <c r="OOX58" s="35"/>
      <c r="OOY58" s="36"/>
      <c r="OOZ58" s="37"/>
      <c r="OPA58" s="37"/>
      <c r="OPB58" s="37"/>
      <c r="OPC58" s="38"/>
      <c r="OPD58" s="32"/>
      <c r="OPE58" s="33"/>
      <c r="OPF58" s="34"/>
      <c r="OPG58" s="35"/>
      <c r="OPH58" s="36"/>
      <c r="OPI58" s="37"/>
      <c r="OPJ58" s="37"/>
      <c r="OPK58" s="37"/>
      <c r="OPL58" s="38"/>
      <c r="OPM58" s="32"/>
      <c r="OPN58" s="33"/>
      <c r="OPO58" s="34"/>
      <c r="OPP58" s="35"/>
      <c r="OPQ58" s="36"/>
      <c r="OPR58" s="37"/>
      <c r="OPS58" s="37"/>
      <c r="OPT58" s="37"/>
      <c r="OPU58" s="38"/>
      <c r="OPV58" s="32"/>
      <c r="OPW58" s="33"/>
      <c r="OPX58" s="34"/>
      <c r="OPY58" s="35"/>
      <c r="OPZ58" s="36"/>
      <c r="OQA58" s="37"/>
      <c r="OQB58" s="37"/>
      <c r="OQC58" s="37"/>
      <c r="OQD58" s="38"/>
      <c r="OQE58" s="32"/>
      <c r="OQF58" s="33"/>
      <c r="OQG58" s="34"/>
      <c r="OQH58" s="35"/>
      <c r="OQI58" s="36"/>
      <c r="OQJ58" s="37"/>
      <c r="OQK58" s="37"/>
      <c r="OQL58" s="37"/>
      <c r="OQM58" s="38"/>
      <c r="OQN58" s="32"/>
      <c r="OQO58" s="33"/>
      <c r="OQP58" s="34"/>
      <c r="OQQ58" s="35"/>
      <c r="OQR58" s="36"/>
      <c r="OQS58" s="37"/>
      <c r="OQT58" s="37"/>
      <c r="OQU58" s="37"/>
      <c r="OQV58" s="38"/>
      <c r="OQW58" s="32"/>
      <c r="OQX58" s="33"/>
      <c r="OQY58" s="34"/>
      <c r="OQZ58" s="35"/>
      <c r="ORA58" s="36"/>
      <c r="ORB58" s="37"/>
      <c r="ORC58" s="37"/>
      <c r="ORD58" s="37"/>
      <c r="ORE58" s="38"/>
      <c r="ORF58" s="32"/>
      <c r="ORG58" s="33"/>
      <c r="ORH58" s="34"/>
      <c r="ORI58" s="35"/>
      <c r="ORJ58" s="36"/>
      <c r="ORK58" s="37"/>
      <c r="ORL58" s="37"/>
      <c r="ORM58" s="37"/>
      <c r="ORN58" s="38"/>
      <c r="ORO58" s="32"/>
      <c r="ORP58" s="33"/>
      <c r="ORQ58" s="34"/>
      <c r="ORR58" s="35"/>
      <c r="ORS58" s="36"/>
      <c r="ORT58" s="37"/>
      <c r="ORU58" s="37"/>
      <c r="ORV58" s="37"/>
      <c r="ORW58" s="38"/>
      <c r="ORX58" s="32"/>
      <c r="ORY58" s="33"/>
      <c r="ORZ58" s="34"/>
      <c r="OSA58" s="35"/>
      <c r="OSB58" s="36"/>
      <c r="OSC58" s="37"/>
      <c r="OSD58" s="37"/>
      <c r="OSE58" s="37"/>
      <c r="OSF58" s="38"/>
      <c r="OSG58" s="32"/>
      <c r="OSH58" s="33"/>
      <c r="OSI58" s="34"/>
      <c r="OSJ58" s="35"/>
      <c r="OSK58" s="36"/>
      <c r="OSL58" s="37"/>
      <c r="OSM58" s="37"/>
      <c r="OSN58" s="37"/>
      <c r="OSO58" s="38"/>
      <c r="OSP58" s="32"/>
      <c r="OSQ58" s="33"/>
      <c r="OSR58" s="34"/>
      <c r="OSS58" s="35"/>
      <c r="OST58" s="36"/>
      <c r="OSU58" s="37"/>
      <c r="OSV58" s="37"/>
      <c r="OSW58" s="37"/>
      <c r="OSX58" s="38"/>
      <c r="OSY58" s="32"/>
      <c r="OSZ58" s="33"/>
      <c r="OTA58" s="34"/>
      <c r="OTB58" s="35"/>
      <c r="OTC58" s="36"/>
      <c r="OTD58" s="37"/>
      <c r="OTE58" s="37"/>
      <c r="OTF58" s="37"/>
      <c r="OTG58" s="38"/>
      <c r="OTH58" s="32"/>
      <c r="OTI58" s="33"/>
      <c r="OTJ58" s="34"/>
      <c r="OTK58" s="35"/>
      <c r="OTL58" s="36"/>
      <c r="OTM58" s="37"/>
      <c r="OTN58" s="37"/>
      <c r="OTO58" s="37"/>
      <c r="OTP58" s="38"/>
      <c r="OTQ58" s="32"/>
      <c r="OTR58" s="33"/>
      <c r="OTS58" s="34"/>
      <c r="OTT58" s="35"/>
      <c r="OTU58" s="36"/>
      <c r="OTV58" s="37"/>
      <c r="OTW58" s="37"/>
      <c r="OTX58" s="37"/>
      <c r="OTY58" s="38"/>
      <c r="OTZ58" s="32"/>
      <c r="OUA58" s="33"/>
      <c r="OUB58" s="34"/>
      <c r="OUC58" s="35"/>
      <c r="OUD58" s="36"/>
      <c r="OUE58" s="37"/>
      <c r="OUF58" s="37"/>
      <c r="OUG58" s="37"/>
      <c r="OUH58" s="38"/>
      <c r="OUI58" s="32"/>
      <c r="OUJ58" s="33"/>
      <c r="OUK58" s="34"/>
      <c r="OUL58" s="35"/>
      <c r="OUM58" s="36"/>
      <c r="OUN58" s="37"/>
      <c r="OUO58" s="37"/>
      <c r="OUP58" s="37"/>
      <c r="OUQ58" s="38"/>
      <c r="OUR58" s="32"/>
      <c r="OUS58" s="33"/>
      <c r="OUT58" s="34"/>
      <c r="OUU58" s="35"/>
      <c r="OUV58" s="36"/>
      <c r="OUW58" s="37"/>
      <c r="OUX58" s="37"/>
      <c r="OUY58" s="37"/>
      <c r="OUZ58" s="38"/>
      <c r="OVA58" s="32"/>
      <c r="OVB58" s="33"/>
      <c r="OVC58" s="34"/>
      <c r="OVD58" s="35"/>
      <c r="OVE58" s="36"/>
      <c r="OVF58" s="37"/>
      <c r="OVG58" s="37"/>
      <c r="OVH58" s="37"/>
      <c r="OVI58" s="38"/>
      <c r="OVJ58" s="32"/>
      <c r="OVK58" s="33"/>
      <c r="OVL58" s="34"/>
      <c r="OVM58" s="35"/>
      <c r="OVN58" s="36"/>
      <c r="OVO58" s="37"/>
      <c r="OVP58" s="37"/>
      <c r="OVQ58" s="37"/>
      <c r="OVR58" s="38"/>
      <c r="OVS58" s="32"/>
      <c r="OVT58" s="33"/>
      <c r="OVU58" s="34"/>
      <c r="OVV58" s="35"/>
      <c r="OVW58" s="36"/>
      <c r="OVX58" s="37"/>
      <c r="OVY58" s="37"/>
      <c r="OVZ58" s="37"/>
      <c r="OWA58" s="38"/>
      <c r="OWB58" s="32"/>
      <c r="OWC58" s="33"/>
      <c r="OWD58" s="34"/>
      <c r="OWE58" s="35"/>
      <c r="OWF58" s="36"/>
      <c r="OWG58" s="37"/>
      <c r="OWH58" s="37"/>
      <c r="OWI58" s="37"/>
      <c r="OWJ58" s="38"/>
      <c r="OWK58" s="32"/>
      <c r="OWL58" s="33"/>
      <c r="OWM58" s="34"/>
      <c r="OWN58" s="35"/>
      <c r="OWO58" s="36"/>
      <c r="OWP58" s="37"/>
      <c r="OWQ58" s="37"/>
      <c r="OWR58" s="37"/>
      <c r="OWS58" s="38"/>
      <c r="OWT58" s="32"/>
      <c r="OWU58" s="33"/>
      <c r="OWV58" s="34"/>
      <c r="OWW58" s="35"/>
      <c r="OWX58" s="36"/>
      <c r="OWY58" s="37"/>
      <c r="OWZ58" s="37"/>
      <c r="OXA58" s="37"/>
      <c r="OXB58" s="38"/>
      <c r="OXC58" s="32"/>
      <c r="OXD58" s="33"/>
      <c r="OXE58" s="34"/>
      <c r="OXF58" s="35"/>
      <c r="OXG58" s="36"/>
      <c r="OXH58" s="37"/>
      <c r="OXI58" s="37"/>
      <c r="OXJ58" s="37"/>
      <c r="OXK58" s="38"/>
      <c r="OXL58" s="32"/>
      <c r="OXM58" s="33"/>
      <c r="OXN58" s="34"/>
      <c r="OXO58" s="35"/>
      <c r="OXP58" s="36"/>
      <c r="OXQ58" s="37"/>
      <c r="OXR58" s="37"/>
      <c r="OXS58" s="37"/>
      <c r="OXT58" s="38"/>
      <c r="OXU58" s="32"/>
      <c r="OXV58" s="33"/>
      <c r="OXW58" s="34"/>
      <c r="OXX58" s="35"/>
      <c r="OXY58" s="36"/>
      <c r="OXZ58" s="37"/>
      <c r="OYA58" s="37"/>
      <c r="OYB58" s="37"/>
      <c r="OYC58" s="38"/>
      <c r="OYD58" s="32"/>
      <c r="OYE58" s="33"/>
      <c r="OYF58" s="34"/>
      <c r="OYG58" s="35"/>
      <c r="OYH58" s="36"/>
      <c r="OYI58" s="37"/>
      <c r="OYJ58" s="37"/>
      <c r="OYK58" s="37"/>
      <c r="OYL58" s="38"/>
      <c r="OYM58" s="32"/>
      <c r="OYN58" s="33"/>
      <c r="OYO58" s="34"/>
      <c r="OYP58" s="35"/>
      <c r="OYQ58" s="36"/>
      <c r="OYR58" s="37"/>
      <c r="OYS58" s="37"/>
      <c r="OYT58" s="37"/>
      <c r="OYU58" s="38"/>
      <c r="OYV58" s="32"/>
      <c r="OYW58" s="33"/>
      <c r="OYX58" s="34"/>
      <c r="OYY58" s="35"/>
      <c r="OYZ58" s="36"/>
      <c r="OZA58" s="37"/>
      <c r="OZB58" s="37"/>
      <c r="OZC58" s="37"/>
      <c r="OZD58" s="38"/>
      <c r="OZE58" s="32"/>
      <c r="OZF58" s="33"/>
      <c r="OZG58" s="34"/>
      <c r="OZH58" s="35"/>
      <c r="OZI58" s="36"/>
      <c r="OZJ58" s="37"/>
      <c r="OZK58" s="37"/>
      <c r="OZL58" s="37"/>
      <c r="OZM58" s="38"/>
      <c r="OZN58" s="32"/>
      <c r="OZO58" s="33"/>
      <c r="OZP58" s="34"/>
      <c r="OZQ58" s="35"/>
      <c r="OZR58" s="36"/>
      <c r="OZS58" s="37"/>
      <c r="OZT58" s="37"/>
      <c r="OZU58" s="37"/>
      <c r="OZV58" s="38"/>
      <c r="OZW58" s="32"/>
      <c r="OZX58" s="33"/>
      <c r="OZY58" s="34"/>
      <c r="OZZ58" s="35"/>
      <c r="PAA58" s="36"/>
      <c r="PAB58" s="37"/>
      <c r="PAC58" s="37"/>
      <c r="PAD58" s="37"/>
      <c r="PAE58" s="38"/>
      <c r="PAF58" s="32"/>
      <c r="PAG58" s="33"/>
      <c r="PAH58" s="34"/>
      <c r="PAI58" s="35"/>
      <c r="PAJ58" s="36"/>
      <c r="PAK58" s="37"/>
      <c r="PAL58" s="37"/>
      <c r="PAM58" s="37"/>
      <c r="PAN58" s="38"/>
      <c r="PAO58" s="32"/>
      <c r="PAP58" s="33"/>
      <c r="PAQ58" s="34"/>
      <c r="PAR58" s="35"/>
      <c r="PAS58" s="36"/>
      <c r="PAT58" s="37"/>
      <c r="PAU58" s="37"/>
      <c r="PAV58" s="37"/>
      <c r="PAW58" s="38"/>
      <c r="PAX58" s="32"/>
      <c r="PAY58" s="33"/>
      <c r="PAZ58" s="34"/>
      <c r="PBA58" s="35"/>
      <c r="PBB58" s="36"/>
      <c r="PBC58" s="37"/>
      <c r="PBD58" s="37"/>
      <c r="PBE58" s="37"/>
      <c r="PBF58" s="38"/>
      <c r="PBG58" s="32"/>
      <c r="PBH58" s="33"/>
      <c r="PBI58" s="34"/>
      <c r="PBJ58" s="35"/>
      <c r="PBK58" s="36"/>
      <c r="PBL58" s="37"/>
      <c r="PBM58" s="37"/>
      <c r="PBN58" s="37"/>
      <c r="PBO58" s="38"/>
      <c r="PBP58" s="32"/>
      <c r="PBQ58" s="33"/>
      <c r="PBR58" s="34"/>
      <c r="PBS58" s="35"/>
      <c r="PBT58" s="36"/>
      <c r="PBU58" s="37"/>
      <c r="PBV58" s="37"/>
      <c r="PBW58" s="37"/>
      <c r="PBX58" s="38"/>
      <c r="PBY58" s="32"/>
      <c r="PBZ58" s="33"/>
      <c r="PCA58" s="34"/>
      <c r="PCB58" s="35"/>
      <c r="PCC58" s="36"/>
      <c r="PCD58" s="37"/>
      <c r="PCE58" s="37"/>
      <c r="PCF58" s="37"/>
      <c r="PCG58" s="38"/>
      <c r="PCH58" s="32"/>
      <c r="PCI58" s="33"/>
      <c r="PCJ58" s="34"/>
      <c r="PCK58" s="35"/>
      <c r="PCL58" s="36"/>
      <c r="PCM58" s="37"/>
      <c r="PCN58" s="37"/>
      <c r="PCO58" s="37"/>
      <c r="PCP58" s="38"/>
      <c r="PCQ58" s="32"/>
      <c r="PCR58" s="33"/>
      <c r="PCS58" s="34"/>
      <c r="PCT58" s="35"/>
      <c r="PCU58" s="36"/>
      <c r="PCV58" s="37"/>
      <c r="PCW58" s="37"/>
      <c r="PCX58" s="37"/>
      <c r="PCY58" s="38"/>
      <c r="PCZ58" s="32"/>
      <c r="PDA58" s="33"/>
      <c r="PDB58" s="34"/>
      <c r="PDC58" s="35"/>
      <c r="PDD58" s="36"/>
      <c r="PDE58" s="37"/>
      <c r="PDF58" s="37"/>
      <c r="PDG58" s="37"/>
      <c r="PDH58" s="38"/>
      <c r="PDI58" s="32"/>
      <c r="PDJ58" s="33"/>
      <c r="PDK58" s="34"/>
      <c r="PDL58" s="35"/>
      <c r="PDM58" s="36"/>
      <c r="PDN58" s="37"/>
      <c r="PDO58" s="37"/>
      <c r="PDP58" s="37"/>
      <c r="PDQ58" s="38"/>
      <c r="PDR58" s="32"/>
      <c r="PDS58" s="33"/>
      <c r="PDT58" s="34"/>
      <c r="PDU58" s="35"/>
      <c r="PDV58" s="36"/>
      <c r="PDW58" s="37"/>
      <c r="PDX58" s="37"/>
      <c r="PDY58" s="37"/>
      <c r="PDZ58" s="38"/>
      <c r="PEA58" s="32"/>
      <c r="PEB58" s="33"/>
      <c r="PEC58" s="34"/>
      <c r="PED58" s="35"/>
      <c r="PEE58" s="36"/>
      <c r="PEF58" s="37"/>
      <c r="PEG58" s="37"/>
      <c r="PEH58" s="37"/>
      <c r="PEI58" s="38"/>
      <c r="PEJ58" s="32"/>
      <c r="PEK58" s="33"/>
      <c r="PEL58" s="34"/>
      <c r="PEM58" s="35"/>
      <c r="PEN58" s="36"/>
      <c r="PEO58" s="37"/>
      <c r="PEP58" s="37"/>
      <c r="PEQ58" s="37"/>
      <c r="PER58" s="38"/>
      <c r="PES58" s="32"/>
      <c r="PET58" s="33"/>
      <c r="PEU58" s="34"/>
      <c r="PEV58" s="35"/>
      <c r="PEW58" s="36"/>
      <c r="PEX58" s="37"/>
      <c r="PEY58" s="37"/>
      <c r="PEZ58" s="37"/>
      <c r="PFA58" s="38"/>
      <c r="PFB58" s="32"/>
      <c r="PFC58" s="33"/>
      <c r="PFD58" s="34"/>
      <c r="PFE58" s="35"/>
      <c r="PFF58" s="36"/>
      <c r="PFG58" s="37"/>
      <c r="PFH58" s="37"/>
      <c r="PFI58" s="37"/>
      <c r="PFJ58" s="38"/>
      <c r="PFK58" s="32"/>
      <c r="PFL58" s="33"/>
      <c r="PFM58" s="34"/>
      <c r="PFN58" s="35"/>
      <c r="PFO58" s="36"/>
      <c r="PFP58" s="37"/>
      <c r="PFQ58" s="37"/>
      <c r="PFR58" s="37"/>
      <c r="PFS58" s="38"/>
      <c r="PFT58" s="32"/>
      <c r="PFU58" s="33"/>
      <c r="PFV58" s="34"/>
      <c r="PFW58" s="35"/>
      <c r="PFX58" s="36"/>
      <c r="PFY58" s="37"/>
      <c r="PFZ58" s="37"/>
      <c r="PGA58" s="37"/>
      <c r="PGB58" s="38"/>
      <c r="PGC58" s="32"/>
      <c r="PGD58" s="33"/>
      <c r="PGE58" s="34"/>
      <c r="PGF58" s="35"/>
      <c r="PGG58" s="36"/>
      <c r="PGH58" s="37"/>
      <c r="PGI58" s="37"/>
      <c r="PGJ58" s="37"/>
      <c r="PGK58" s="38"/>
      <c r="PGL58" s="32"/>
      <c r="PGM58" s="33"/>
      <c r="PGN58" s="34"/>
      <c r="PGO58" s="35"/>
      <c r="PGP58" s="36"/>
      <c r="PGQ58" s="37"/>
      <c r="PGR58" s="37"/>
      <c r="PGS58" s="37"/>
      <c r="PGT58" s="38"/>
      <c r="PGU58" s="32"/>
      <c r="PGV58" s="33"/>
      <c r="PGW58" s="34"/>
      <c r="PGX58" s="35"/>
      <c r="PGY58" s="36"/>
      <c r="PGZ58" s="37"/>
      <c r="PHA58" s="37"/>
      <c r="PHB58" s="37"/>
      <c r="PHC58" s="38"/>
      <c r="PHD58" s="32"/>
      <c r="PHE58" s="33"/>
      <c r="PHF58" s="34"/>
      <c r="PHG58" s="35"/>
      <c r="PHH58" s="36"/>
      <c r="PHI58" s="37"/>
      <c r="PHJ58" s="37"/>
      <c r="PHK58" s="37"/>
      <c r="PHL58" s="38"/>
      <c r="PHM58" s="32"/>
      <c r="PHN58" s="33"/>
      <c r="PHO58" s="34"/>
      <c r="PHP58" s="35"/>
      <c r="PHQ58" s="36"/>
      <c r="PHR58" s="37"/>
      <c r="PHS58" s="37"/>
      <c r="PHT58" s="37"/>
      <c r="PHU58" s="38"/>
      <c r="PHV58" s="32"/>
      <c r="PHW58" s="33"/>
      <c r="PHX58" s="34"/>
      <c r="PHY58" s="35"/>
      <c r="PHZ58" s="36"/>
      <c r="PIA58" s="37"/>
      <c r="PIB58" s="37"/>
      <c r="PIC58" s="37"/>
      <c r="PID58" s="38"/>
      <c r="PIE58" s="32"/>
      <c r="PIF58" s="33"/>
      <c r="PIG58" s="34"/>
      <c r="PIH58" s="35"/>
      <c r="PII58" s="36"/>
      <c r="PIJ58" s="37"/>
      <c r="PIK58" s="37"/>
      <c r="PIL58" s="37"/>
      <c r="PIM58" s="38"/>
      <c r="PIN58" s="32"/>
      <c r="PIO58" s="33"/>
      <c r="PIP58" s="34"/>
      <c r="PIQ58" s="35"/>
      <c r="PIR58" s="36"/>
      <c r="PIS58" s="37"/>
      <c r="PIT58" s="37"/>
      <c r="PIU58" s="37"/>
      <c r="PIV58" s="38"/>
      <c r="PIW58" s="32"/>
      <c r="PIX58" s="33"/>
      <c r="PIY58" s="34"/>
      <c r="PIZ58" s="35"/>
      <c r="PJA58" s="36"/>
      <c r="PJB58" s="37"/>
      <c r="PJC58" s="37"/>
      <c r="PJD58" s="37"/>
      <c r="PJE58" s="38"/>
      <c r="PJF58" s="32"/>
      <c r="PJG58" s="33"/>
      <c r="PJH58" s="34"/>
      <c r="PJI58" s="35"/>
      <c r="PJJ58" s="36"/>
      <c r="PJK58" s="37"/>
      <c r="PJL58" s="37"/>
      <c r="PJM58" s="37"/>
      <c r="PJN58" s="38"/>
      <c r="PJO58" s="32"/>
      <c r="PJP58" s="33"/>
      <c r="PJQ58" s="34"/>
      <c r="PJR58" s="35"/>
      <c r="PJS58" s="36"/>
      <c r="PJT58" s="37"/>
      <c r="PJU58" s="37"/>
      <c r="PJV58" s="37"/>
      <c r="PJW58" s="38"/>
      <c r="PJX58" s="32"/>
      <c r="PJY58" s="33"/>
      <c r="PJZ58" s="34"/>
      <c r="PKA58" s="35"/>
      <c r="PKB58" s="36"/>
      <c r="PKC58" s="37"/>
      <c r="PKD58" s="37"/>
      <c r="PKE58" s="37"/>
      <c r="PKF58" s="38"/>
      <c r="PKG58" s="32"/>
      <c r="PKH58" s="33"/>
      <c r="PKI58" s="34"/>
      <c r="PKJ58" s="35"/>
      <c r="PKK58" s="36"/>
      <c r="PKL58" s="37"/>
      <c r="PKM58" s="37"/>
      <c r="PKN58" s="37"/>
      <c r="PKO58" s="38"/>
      <c r="PKP58" s="32"/>
      <c r="PKQ58" s="33"/>
      <c r="PKR58" s="34"/>
      <c r="PKS58" s="35"/>
      <c r="PKT58" s="36"/>
      <c r="PKU58" s="37"/>
      <c r="PKV58" s="37"/>
      <c r="PKW58" s="37"/>
      <c r="PKX58" s="38"/>
      <c r="PKY58" s="32"/>
      <c r="PKZ58" s="33"/>
      <c r="PLA58" s="34"/>
      <c r="PLB58" s="35"/>
      <c r="PLC58" s="36"/>
      <c r="PLD58" s="37"/>
      <c r="PLE58" s="37"/>
      <c r="PLF58" s="37"/>
      <c r="PLG58" s="38"/>
      <c r="PLH58" s="32"/>
      <c r="PLI58" s="33"/>
      <c r="PLJ58" s="34"/>
      <c r="PLK58" s="35"/>
      <c r="PLL58" s="36"/>
      <c r="PLM58" s="37"/>
      <c r="PLN58" s="37"/>
      <c r="PLO58" s="37"/>
      <c r="PLP58" s="38"/>
      <c r="PLQ58" s="32"/>
      <c r="PLR58" s="33"/>
      <c r="PLS58" s="34"/>
      <c r="PLT58" s="35"/>
      <c r="PLU58" s="36"/>
      <c r="PLV58" s="37"/>
      <c r="PLW58" s="37"/>
      <c r="PLX58" s="37"/>
      <c r="PLY58" s="38"/>
      <c r="PLZ58" s="32"/>
      <c r="PMA58" s="33"/>
      <c r="PMB58" s="34"/>
      <c r="PMC58" s="35"/>
      <c r="PMD58" s="36"/>
      <c r="PME58" s="37"/>
      <c r="PMF58" s="37"/>
      <c r="PMG58" s="37"/>
      <c r="PMH58" s="38"/>
      <c r="PMI58" s="32"/>
      <c r="PMJ58" s="33"/>
      <c r="PMK58" s="34"/>
      <c r="PML58" s="35"/>
      <c r="PMM58" s="36"/>
      <c r="PMN58" s="37"/>
      <c r="PMO58" s="37"/>
      <c r="PMP58" s="37"/>
      <c r="PMQ58" s="38"/>
      <c r="PMR58" s="32"/>
      <c r="PMS58" s="33"/>
      <c r="PMT58" s="34"/>
      <c r="PMU58" s="35"/>
      <c r="PMV58" s="36"/>
      <c r="PMW58" s="37"/>
      <c r="PMX58" s="37"/>
      <c r="PMY58" s="37"/>
      <c r="PMZ58" s="38"/>
      <c r="PNA58" s="32"/>
      <c r="PNB58" s="33"/>
      <c r="PNC58" s="34"/>
      <c r="PND58" s="35"/>
      <c r="PNE58" s="36"/>
      <c r="PNF58" s="37"/>
      <c r="PNG58" s="37"/>
      <c r="PNH58" s="37"/>
      <c r="PNI58" s="38"/>
      <c r="PNJ58" s="32"/>
      <c r="PNK58" s="33"/>
      <c r="PNL58" s="34"/>
      <c r="PNM58" s="35"/>
      <c r="PNN58" s="36"/>
      <c r="PNO58" s="37"/>
      <c r="PNP58" s="37"/>
      <c r="PNQ58" s="37"/>
      <c r="PNR58" s="38"/>
      <c r="PNS58" s="32"/>
      <c r="PNT58" s="33"/>
      <c r="PNU58" s="34"/>
      <c r="PNV58" s="35"/>
      <c r="PNW58" s="36"/>
      <c r="PNX58" s="37"/>
      <c r="PNY58" s="37"/>
      <c r="PNZ58" s="37"/>
      <c r="POA58" s="38"/>
      <c r="POB58" s="32"/>
      <c r="POC58" s="33"/>
      <c r="POD58" s="34"/>
      <c r="POE58" s="35"/>
      <c r="POF58" s="36"/>
      <c r="POG58" s="37"/>
      <c r="POH58" s="37"/>
      <c r="POI58" s="37"/>
      <c r="POJ58" s="38"/>
      <c r="POK58" s="32"/>
      <c r="POL58" s="33"/>
      <c r="POM58" s="34"/>
      <c r="PON58" s="35"/>
      <c r="POO58" s="36"/>
      <c r="POP58" s="37"/>
      <c r="POQ58" s="37"/>
      <c r="POR58" s="37"/>
      <c r="POS58" s="38"/>
      <c r="POT58" s="32"/>
      <c r="POU58" s="33"/>
      <c r="POV58" s="34"/>
      <c r="POW58" s="35"/>
      <c r="POX58" s="36"/>
      <c r="POY58" s="37"/>
      <c r="POZ58" s="37"/>
      <c r="PPA58" s="37"/>
      <c r="PPB58" s="38"/>
      <c r="PPC58" s="32"/>
      <c r="PPD58" s="33"/>
      <c r="PPE58" s="34"/>
      <c r="PPF58" s="35"/>
      <c r="PPG58" s="36"/>
      <c r="PPH58" s="37"/>
      <c r="PPI58" s="37"/>
      <c r="PPJ58" s="37"/>
      <c r="PPK58" s="38"/>
      <c r="PPL58" s="32"/>
      <c r="PPM58" s="33"/>
      <c r="PPN58" s="34"/>
      <c r="PPO58" s="35"/>
      <c r="PPP58" s="36"/>
      <c r="PPQ58" s="37"/>
      <c r="PPR58" s="37"/>
      <c r="PPS58" s="37"/>
      <c r="PPT58" s="38"/>
      <c r="PPU58" s="32"/>
      <c r="PPV58" s="33"/>
      <c r="PPW58" s="34"/>
      <c r="PPX58" s="35"/>
      <c r="PPY58" s="36"/>
      <c r="PPZ58" s="37"/>
      <c r="PQA58" s="37"/>
      <c r="PQB58" s="37"/>
      <c r="PQC58" s="38"/>
      <c r="PQD58" s="32"/>
      <c r="PQE58" s="33"/>
      <c r="PQF58" s="34"/>
      <c r="PQG58" s="35"/>
      <c r="PQH58" s="36"/>
      <c r="PQI58" s="37"/>
      <c r="PQJ58" s="37"/>
      <c r="PQK58" s="37"/>
      <c r="PQL58" s="38"/>
      <c r="PQM58" s="32"/>
      <c r="PQN58" s="33"/>
      <c r="PQO58" s="34"/>
      <c r="PQP58" s="35"/>
      <c r="PQQ58" s="36"/>
      <c r="PQR58" s="37"/>
      <c r="PQS58" s="37"/>
      <c r="PQT58" s="37"/>
      <c r="PQU58" s="38"/>
      <c r="PQV58" s="32"/>
      <c r="PQW58" s="33"/>
      <c r="PQX58" s="34"/>
      <c r="PQY58" s="35"/>
      <c r="PQZ58" s="36"/>
      <c r="PRA58" s="37"/>
      <c r="PRB58" s="37"/>
      <c r="PRC58" s="37"/>
      <c r="PRD58" s="38"/>
      <c r="PRE58" s="32"/>
      <c r="PRF58" s="33"/>
      <c r="PRG58" s="34"/>
      <c r="PRH58" s="35"/>
      <c r="PRI58" s="36"/>
      <c r="PRJ58" s="37"/>
      <c r="PRK58" s="37"/>
      <c r="PRL58" s="37"/>
      <c r="PRM58" s="38"/>
      <c r="PRN58" s="32"/>
      <c r="PRO58" s="33"/>
      <c r="PRP58" s="34"/>
      <c r="PRQ58" s="35"/>
      <c r="PRR58" s="36"/>
      <c r="PRS58" s="37"/>
      <c r="PRT58" s="37"/>
      <c r="PRU58" s="37"/>
      <c r="PRV58" s="38"/>
      <c r="PRW58" s="32"/>
      <c r="PRX58" s="33"/>
      <c r="PRY58" s="34"/>
      <c r="PRZ58" s="35"/>
      <c r="PSA58" s="36"/>
      <c r="PSB58" s="37"/>
      <c r="PSC58" s="37"/>
      <c r="PSD58" s="37"/>
      <c r="PSE58" s="38"/>
      <c r="PSF58" s="32"/>
      <c r="PSG58" s="33"/>
      <c r="PSH58" s="34"/>
      <c r="PSI58" s="35"/>
      <c r="PSJ58" s="36"/>
      <c r="PSK58" s="37"/>
      <c r="PSL58" s="37"/>
      <c r="PSM58" s="37"/>
      <c r="PSN58" s="38"/>
      <c r="PSO58" s="32"/>
      <c r="PSP58" s="33"/>
      <c r="PSQ58" s="34"/>
      <c r="PSR58" s="35"/>
      <c r="PSS58" s="36"/>
      <c r="PST58" s="37"/>
      <c r="PSU58" s="37"/>
      <c r="PSV58" s="37"/>
      <c r="PSW58" s="38"/>
      <c r="PSX58" s="32"/>
      <c r="PSY58" s="33"/>
      <c r="PSZ58" s="34"/>
      <c r="PTA58" s="35"/>
      <c r="PTB58" s="36"/>
      <c r="PTC58" s="37"/>
      <c r="PTD58" s="37"/>
      <c r="PTE58" s="37"/>
      <c r="PTF58" s="38"/>
      <c r="PTG58" s="32"/>
      <c r="PTH58" s="33"/>
      <c r="PTI58" s="34"/>
      <c r="PTJ58" s="35"/>
      <c r="PTK58" s="36"/>
      <c r="PTL58" s="37"/>
      <c r="PTM58" s="37"/>
      <c r="PTN58" s="37"/>
      <c r="PTO58" s="38"/>
      <c r="PTP58" s="32"/>
      <c r="PTQ58" s="33"/>
      <c r="PTR58" s="34"/>
      <c r="PTS58" s="35"/>
      <c r="PTT58" s="36"/>
      <c r="PTU58" s="37"/>
      <c r="PTV58" s="37"/>
      <c r="PTW58" s="37"/>
      <c r="PTX58" s="38"/>
      <c r="PTY58" s="32"/>
      <c r="PTZ58" s="33"/>
      <c r="PUA58" s="34"/>
      <c r="PUB58" s="35"/>
      <c r="PUC58" s="36"/>
      <c r="PUD58" s="37"/>
      <c r="PUE58" s="37"/>
      <c r="PUF58" s="37"/>
      <c r="PUG58" s="38"/>
      <c r="PUH58" s="32"/>
      <c r="PUI58" s="33"/>
      <c r="PUJ58" s="34"/>
      <c r="PUK58" s="35"/>
      <c r="PUL58" s="36"/>
      <c r="PUM58" s="37"/>
      <c r="PUN58" s="37"/>
      <c r="PUO58" s="37"/>
      <c r="PUP58" s="38"/>
      <c r="PUQ58" s="32"/>
      <c r="PUR58" s="33"/>
      <c r="PUS58" s="34"/>
      <c r="PUT58" s="35"/>
      <c r="PUU58" s="36"/>
      <c r="PUV58" s="37"/>
      <c r="PUW58" s="37"/>
      <c r="PUX58" s="37"/>
      <c r="PUY58" s="38"/>
      <c r="PUZ58" s="32"/>
      <c r="PVA58" s="33"/>
      <c r="PVB58" s="34"/>
      <c r="PVC58" s="35"/>
      <c r="PVD58" s="36"/>
      <c r="PVE58" s="37"/>
      <c r="PVF58" s="37"/>
      <c r="PVG58" s="37"/>
      <c r="PVH58" s="38"/>
      <c r="PVI58" s="32"/>
      <c r="PVJ58" s="33"/>
      <c r="PVK58" s="34"/>
      <c r="PVL58" s="35"/>
      <c r="PVM58" s="36"/>
      <c r="PVN58" s="37"/>
      <c r="PVO58" s="37"/>
      <c r="PVP58" s="37"/>
      <c r="PVQ58" s="38"/>
      <c r="PVR58" s="32"/>
      <c r="PVS58" s="33"/>
      <c r="PVT58" s="34"/>
      <c r="PVU58" s="35"/>
      <c r="PVV58" s="36"/>
      <c r="PVW58" s="37"/>
      <c r="PVX58" s="37"/>
      <c r="PVY58" s="37"/>
      <c r="PVZ58" s="38"/>
      <c r="PWA58" s="32"/>
      <c r="PWB58" s="33"/>
      <c r="PWC58" s="34"/>
      <c r="PWD58" s="35"/>
      <c r="PWE58" s="36"/>
      <c r="PWF58" s="37"/>
      <c r="PWG58" s="37"/>
      <c r="PWH58" s="37"/>
      <c r="PWI58" s="38"/>
      <c r="PWJ58" s="32"/>
      <c r="PWK58" s="33"/>
      <c r="PWL58" s="34"/>
      <c r="PWM58" s="35"/>
      <c r="PWN58" s="36"/>
      <c r="PWO58" s="37"/>
      <c r="PWP58" s="37"/>
      <c r="PWQ58" s="37"/>
      <c r="PWR58" s="38"/>
      <c r="PWS58" s="32"/>
      <c r="PWT58" s="33"/>
      <c r="PWU58" s="34"/>
      <c r="PWV58" s="35"/>
      <c r="PWW58" s="36"/>
      <c r="PWX58" s="37"/>
      <c r="PWY58" s="37"/>
      <c r="PWZ58" s="37"/>
      <c r="PXA58" s="38"/>
      <c r="PXB58" s="32"/>
      <c r="PXC58" s="33"/>
      <c r="PXD58" s="34"/>
      <c r="PXE58" s="35"/>
      <c r="PXF58" s="36"/>
      <c r="PXG58" s="37"/>
      <c r="PXH58" s="37"/>
      <c r="PXI58" s="37"/>
      <c r="PXJ58" s="38"/>
      <c r="PXK58" s="32"/>
      <c r="PXL58" s="33"/>
      <c r="PXM58" s="34"/>
      <c r="PXN58" s="35"/>
      <c r="PXO58" s="36"/>
      <c r="PXP58" s="37"/>
      <c r="PXQ58" s="37"/>
      <c r="PXR58" s="37"/>
      <c r="PXS58" s="38"/>
      <c r="PXT58" s="32"/>
      <c r="PXU58" s="33"/>
      <c r="PXV58" s="34"/>
      <c r="PXW58" s="35"/>
      <c r="PXX58" s="36"/>
      <c r="PXY58" s="37"/>
      <c r="PXZ58" s="37"/>
      <c r="PYA58" s="37"/>
      <c r="PYB58" s="38"/>
      <c r="PYC58" s="32"/>
      <c r="PYD58" s="33"/>
      <c r="PYE58" s="34"/>
      <c r="PYF58" s="35"/>
      <c r="PYG58" s="36"/>
      <c r="PYH58" s="37"/>
      <c r="PYI58" s="37"/>
      <c r="PYJ58" s="37"/>
      <c r="PYK58" s="38"/>
      <c r="PYL58" s="32"/>
      <c r="PYM58" s="33"/>
      <c r="PYN58" s="34"/>
      <c r="PYO58" s="35"/>
      <c r="PYP58" s="36"/>
      <c r="PYQ58" s="37"/>
      <c r="PYR58" s="37"/>
      <c r="PYS58" s="37"/>
      <c r="PYT58" s="38"/>
      <c r="PYU58" s="32"/>
      <c r="PYV58" s="33"/>
      <c r="PYW58" s="34"/>
      <c r="PYX58" s="35"/>
      <c r="PYY58" s="36"/>
      <c r="PYZ58" s="37"/>
      <c r="PZA58" s="37"/>
      <c r="PZB58" s="37"/>
      <c r="PZC58" s="38"/>
      <c r="PZD58" s="32"/>
      <c r="PZE58" s="33"/>
      <c r="PZF58" s="34"/>
      <c r="PZG58" s="35"/>
      <c r="PZH58" s="36"/>
      <c r="PZI58" s="37"/>
      <c r="PZJ58" s="37"/>
      <c r="PZK58" s="37"/>
      <c r="PZL58" s="38"/>
      <c r="PZM58" s="32"/>
      <c r="PZN58" s="33"/>
      <c r="PZO58" s="34"/>
      <c r="PZP58" s="35"/>
      <c r="PZQ58" s="36"/>
      <c r="PZR58" s="37"/>
      <c r="PZS58" s="37"/>
      <c r="PZT58" s="37"/>
      <c r="PZU58" s="38"/>
      <c r="PZV58" s="32"/>
      <c r="PZW58" s="33"/>
      <c r="PZX58" s="34"/>
      <c r="PZY58" s="35"/>
      <c r="PZZ58" s="36"/>
      <c r="QAA58" s="37"/>
      <c r="QAB58" s="37"/>
      <c r="QAC58" s="37"/>
      <c r="QAD58" s="38"/>
      <c r="QAE58" s="32"/>
      <c r="QAF58" s="33"/>
      <c r="QAG58" s="34"/>
      <c r="QAH58" s="35"/>
      <c r="QAI58" s="36"/>
      <c r="QAJ58" s="37"/>
      <c r="QAK58" s="37"/>
      <c r="QAL58" s="37"/>
      <c r="QAM58" s="38"/>
      <c r="QAN58" s="32"/>
      <c r="QAO58" s="33"/>
      <c r="QAP58" s="34"/>
      <c r="QAQ58" s="35"/>
      <c r="QAR58" s="36"/>
      <c r="QAS58" s="37"/>
      <c r="QAT58" s="37"/>
      <c r="QAU58" s="37"/>
      <c r="QAV58" s="38"/>
      <c r="QAW58" s="32"/>
      <c r="QAX58" s="33"/>
      <c r="QAY58" s="34"/>
      <c r="QAZ58" s="35"/>
      <c r="QBA58" s="36"/>
      <c r="QBB58" s="37"/>
      <c r="QBC58" s="37"/>
      <c r="QBD58" s="37"/>
      <c r="QBE58" s="38"/>
      <c r="QBF58" s="32"/>
      <c r="QBG58" s="33"/>
      <c r="QBH58" s="34"/>
      <c r="QBI58" s="35"/>
      <c r="QBJ58" s="36"/>
      <c r="QBK58" s="37"/>
      <c r="QBL58" s="37"/>
      <c r="QBM58" s="37"/>
      <c r="QBN58" s="38"/>
      <c r="QBO58" s="32"/>
      <c r="QBP58" s="33"/>
      <c r="QBQ58" s="34"/>
      <c r="QBR58" s="35"/>
      <c r="QBS58" s="36"/>
      <c r="QBT58" s="37"/>
      <c r="QBU58" s="37"/>
      <c r="QBV58" s="37"/>
      <c r="QBW58" s="38"/>
      <c r="QBX58" s="32"/>
      <c r="QBY58" s="33"/>
      <c r="QBZ58" s="34"/>
      <c r="QCA58" s="35"/>
      <c r="QCB58" s="36"/>
      <c r="QCC58" s="37"/>
      <c r="QCD58" s="37"/>
      <c r="QCE58" s="37"/>
      <c r="QCF58" s="38"/>
      <c r="QCG58" s="32"/>
      <c r="QCH58" s="33"/>
      <c r="QCI58" s="34"/>
      <c r="QCJ58" s="35"/>
      <c r="QCK58" s="36"/>
      <c r="QCL58" s="37"/>
      <c r="QCM58" s="37"/>
      <c r="QCN58" s="37"/>
      <c r="QCO58" s="38"/>
      <c r="QCP58" s="32"/>
      <c r="QCQ58" s="33"/>
      <c r="QCR58" s="34"/>
      <c r="QCS58" s="35"/>
      <c r="QCT58" s="36"/>
      <c r="QCU58" s="37"/>
      <c r="QCV58" s="37"/>
      <c r="QCW58" s="37"/>
      <c r="QCX58" s="38"/>
      <c r="QCY58" s="32"/>
      <c r="QCZ58" s="33"/>
      <c r="QDA58" s="34"/>
      <c r="QDB58" s="35"/>
      <c r="QDC58" s="36"/>
      <c r="QDD58" s="37"/>
      <c r="QDE58" s="37"/>
      <c r="QDF58" s="37"/>
      <c r="QDG58" s="38"/>
      <c r="QDH58" s="32"/>
      <c r="QDI58" s="33"/>
      <c r="QDJ58" s="34"/>
      <c r="QDK58" s="35"/>
      <c r="QDL58" s="36"/>
      <c r="QDM58" s="37"/>
      <c r="QDN58" s="37"/>
      <c r="QDO58" s="37"/>
      <c r="QDP58" s="38"/>
      <c r="QDQ58" s="32"/>
      <c r="QDR58" s="33"/>
      <c r="QDS58" s="34"/>
      <c r="QDT58" s="35"/>
      <c r="QDU58" s="36"/>
      <c r="QDV58" s="37"/>
      <c r="QDW58" s="37"/>
      <c r="QDX58" s="37"/>
      <c r="QDY58" s="38"/>
      <c r="QDZ58" s="32"/>
      <c r="QEA58" s="33"/>
      <c r="QEB58" s="34"/>
      <c r="QEC58" s="35"/>
      <c r="QED58" s="36"/>
      <c r="QEE58" s="37"/>
      <c r="QEF58" s="37"/>
      <c r="QEG58" s="37"/>
      <c r="QEH58" s="38"/>
      <c r="QEI58" s="32"/>
      <c r="QEJ58" s="33"/>
      <c r="QEK58" s="34"/>
      <c r="QEL58" s="35"/>
      <c r="QEM58" s="36"/>
      <c r="QEN58" s="37"/>
      <c r="QEO58" s="37"/>
      <c r="QEP58" s="37"/>
      <c r="QEQ58" s="38"/>
      <c r="QER58" s="32"/>
      <c r="QES58" s="33"/>
      <c r="QET58" s="34"/>
      <c r="QEU58" s="35"/>
      <c r="QEV58" s="36"/>
      <c r="QEW58" s="37"/>
      <c r="QEX58" s="37"/>
      <c r="QEY58" s="37"/>
      <c r="QEZ58" s="38"/>
      <c r="QFA58" s="32"/>
      <c r="QFB58" s="33"/>
      <c r="QFC58" s="34"/>
      <c r="QFD58" s="35"/>
      <c r="QFE58" s="36"/>
      <c r="QFF58" s="37"/>
      <c r="QFG58" s="37"/>
      <c r="QFH58" s="37"/>
      <c r="QFI58" s="38"/>
      <c r="QFJ58" s="32"/>
      <c r="QFK58" s="33"/>
      <c r="QFL58" s="34"/>
      <c r="QFM58" s="35"/>
      <c r="QFN58" s="36"/>
      <c r="QFO58" s="37"/>
      <c r="QFP58" s="37"/>
      <c r="QFQ58" s="37"/>
      <c r="QFR58" s="38"/>
      <c r="QFS58" s="32"/>
      <c r="QFT58" s="33"/>
      <c r="QFU58" s="34"/>
      <c r="QFV58" s="35"/>
      <c r="QFW58" s="36"/>
      <c r="QFX58" s="37"/>
      <c r="QFY58" s="37"/>
      <c r="QFZ58" s="37"/>
      <c r="QGA58" s="38"/>
      <c r="QGB58" s="32"/>
      <c r="QGC58" s="33"/>
      <c r="QGD58" s="34"/>
      <c r="QGE58" s="35"/>
      <c r="QGF58" s="36"/>
      <c r="QGG58" s="37"/>
      <c r="QGH58" s="37"/>
      <c r="QGI58" s="37"/>
      <c r="QGJ58" s="38"/>
      <c r="QGK58" s="32"/>
      <c r="QGL58" s="33"/>
      <c r="QGM58" s="34"/>
      <c r="QGN58" s="35"/>
      <c r="QGO58" s="36"/>
      <c r="QGP58" s="37"/>
      <c r="QGQ58" s="37"/>
      <c r="QGR58" s="37"/>
      <c r="QGS58" s="38"/>
      <c r="QGT58" s="32"/>
      <c r="QGU58" s="33"/>
      <c r="QGV58" s="34"/>
      <c r="QGW58" s="35"/>
      <c r="QGX58" s="36"/>
      <c r="QGY58" s="37"/>
      <c r="QGZ58" s="37"/>
      <c r="QHA58" s="37"/>
      <c r="QHB58" s="38"/>
      <c r="QHC58" s="32"/>
      <c r="QHD58" s="33"/>
      <c r="QHE58" s="34"/>
      <c r="QHF58" s="35"/>
      <c r="QHG58" s="36"/>
      <c r="QHH58" s="37"/>
      <c r="QHI58" s="37"/>
      <c r="QHJ58" s="37"/>
      <c r="QHK58" s="38"/>
      <c r="QHL58" s="32"/>
      <c r="QHM58" s="33"/>
      <c r="QHN58" s="34"/>
      <c r="QHO58" s="35"/>
      <c r="QHP58" s="36"/>
      <c r="QHQ58" s="37"/>
      <c r="QHR58" s="37"/>
      <c r="QHS58" s="37"/>
      <c r="QHT58" s="38"/>
      <c r="QHU58" s="32"/>
      <c r="QHV58" s="33"/>
      <c r="QHW58" s="34"/>
      <c r="QHX58" s="35"/>
      <c r="QHY58" s="36"/>
      <c r="QHZ58" s="37"/>
      <c r="QIA58" s="37"/>
      <c r="QIB58" s="37"/>
      <c r="QIC58" s="38"/>
      <c r="QID58" s="32"/>
      <c r="QIE58" s="33"/>
      <c r="QIF58" s="34"/>
      <c r="QIG58" s="35"/>
      <c r="QIH58" s="36"/>
      <c r="QII58" s="37"/>
      <c r="QIJ58" s="37"/>
      <c r="QIK58" s="37"/>
      <c r="QIL58" s="38"/>
      <c r="QIM58" s="32"/>
      <c r="QIN58" s="33"/>
      <c r="QIO58" s="34"/>
      <c r="QIP58" s="35"/>
      <c r="QIQ58" s="36"/>
      <c r="QIR58" s="37"/>
      <c r="QIS58" s="37"/>
      <c r="QIT58" s="37"/>
      <c r="QIU58" s="38"/>
      <c r="QIV58" s="32"/>
      <c r="QIW58" s="33"/>
      <c r="QIX58" s="34"/>
      <c r="QIY58" s="35"/>
      <c r="QIZ58" s="36"/>
      <c r="QJA58" s="37"/>
      <c r="QJB58" s="37"/>
      <c r="QJC58" s="37"/>
      <c r="QJD58" s="38"/>
      <c r="QJE58" s="32"/>
      <c r="QJF58" s="33"/>
      <c r="QJG58" s="34"/>
      <c r="QJH58" s="35"/>
      <c r="QJI58" s="36"/>
      <c r="QJJ58" s="37"/>
      <c r="QJK58" s="37"/>
      <c r="QJL58" s="37"/>
      <c r="QJM58" s="38"/>
      <c r="QJN58" s="32"/>
      <c r="QJO58" s="33"/>
      <c r="QJP58" s="34"/>
      <c r="QJQ58" s="35"/>
      <c r="QJR58" s="36"/>
      <c r="QJS58" s="37"/>
      <c r="QJT58" s="37"/>
      <c r="QJU58" s="37"/>
      <c r="QJV58" s="38"/>
      <c r="QJW58" s="32"/>
      <c r="QJX58" s="33"/>
      <c r="QJY58" s="34"/>
      <c r="QJZ58" s="35"/>
      <c r="QKA58" s="36"/>
      <c r="QKB58" s="37"/>
      <c r="QKC58" s="37"/>
      <c r="QKD58" s="37"/>
      <c r="QKE58" s="38"/>
      <c r="QKF58" s="32"/>
      <c r="QKG58" s="33"/>
      <c r="QKH58" s="34"/>
      <c r="QKI58" s="35"/>
      <c r="QKJ58" s="36"/>
      <c r="QKK58" s="37"/>
      <c r="QKL58" s="37"/>
      <c r="QKM58" s="37"/>
      <c r="QKN58" s="38"/>
      <c r="QKO58" s="32"/>
      <c r="QKP58" s="33"/>
      <c r="QKQ58" s="34"/>
      <c r="QKR58" s="35"/>
      <c r="QKS58" s="36"/>
      <c r="QKT58" s="37"/>
      <c r="QKU58" s="37"/>
      <c r="QKV58" s="37"/>
      <c r="QKW58" s="38"/>
      <c r="QKX58" s="32"/>
      <c r="QKY58" s="33"/>
      <c r="QKZ58" s="34"/>
      <c r="QLA58" s="35"/>
      <c r="QLB58" s="36"/>
      <c r="QLC58" s="37"/>
      <c r="QLD58" s="37"/>
      <c r="QLE58" s="37"/>
      <c r="QLF58" s="38"/>
      <c r="QLG58" s="32"/>
      <c r="QLH58" s="33"/>
      <c r="QLI58" s="34"/>
      <c r="QLJ58" s="35"/>
      <c r="QLK58" s="36"/>
      <c r="QLL58" s="37"/>
      <c r="QLM58" s="37"/>
      <c r="QLN58" s="37"/>
      <c r="QLO58" s="38"/>
      <c r="QLP58" s="32"/>
      <c r="QLQ58" s="33"/>
      <c r="QLR58" s="34"/>
      <c r="QLS58" s="35"/>
      <c r="QLT58" s="36"/>
      <c r="QLU58" s="37"/>
      <c r="QLV58" s="37"/>
      <c r="QLW58" s="37"/>
      <c r="QLX58" s="38"/>
      <c r="QLY58" s="32"/>
      <c r="QLZ58" s="33"/>
      <c r="QMA58" s="34"/>
      <c r="QMB58" s="35"/>
      <c r="QMC58" s="36"/>
      <c r="QMD58" s="37"/>
      <c r="QME58" s="37"/>
      <c r="QMF58" s="37"/>
      <c r="QMG58" s="38"/>
      <c r="QMH58" s="32"/>
      <c r="QMI58" s="33"/>
      <c r="QMJ58" s="34"/>
      <c r="QMK58" s="35"/>
      <c r="QML58" s="36"/>
      <c r="QMM58" s="37"/>
      <c r="QMN58" s="37"/>
      <c r="QMO58" s="37"/>
      <c r="QMP58" s="38"/>
      <c r="QMQ58" s="32"/>
      <c r="QMR58" s="33"/>
      <c r="QMS58" s="34"/>
      <c r="QMT58" s="35"/>
      <c r="QMU58" s="36"/>
      <c r="QMV58" s="37"/>
      <c r="QMW58" s="37"/>
      <c r="QMX58" s="37"/>
      <c r="QMY58" s="38"/>
      <c r="QMZ58" s="32"/>
      <c r="QNA58" s="33"/>
      <c r="QNB58" s="34"/>
      <c r="QNC58" s="35"/>
      <c r="QND58" s="36"/>
      <c r="QNE58" s="37"/>
      <c r="QNF58" s="37"/>
      <c r="QNG58" s="37"/>
      <c r="QNH58" s="38"/>
      <c r="QNI58" s="32"/>
      <c r="QNJ58" s="33"/>
      <c r="QNK58" s="34"/>
      <c r="QNL58" s="35"/>
      <c r="QNM58" s="36"/>
      <c r="QNN58" s="37"/>
      <c r="QNO58" s="37"/>
      <c r="QNP58" s="37"/>
      <c r="QNQ58" s="38"/>
      <c r="QNR58" s="32"/>
      <c r="QNS58" s="33"/>
      <c r="QNT58" s="34"/>
      <c r="QNU58" s="35"/>
      <c r="QNV58" s="36"/>
      <c r="QNW58" s="37"/>
      <c r="QNX58" s="37"/>
      <c r="QNY58" s="37"/>
      <c r="QNZ58" s="38"/>
      <c r="QOA58" s="32"/>
      <c r="QOB58" s="33"/>
      <c r="QOC58" s="34"/>
      <c r="QOD58" s="35"/>
      <c r="QOE58" s="36"/>
      <c r="QOF58" s="37"/>
      <c r="QOG58" s="37"/>
      <c r="QOH58" s="37"/>
      <c r="QOI58" s="38"/>
      <c r="QOJ58" s="32"/>
      <c r="QOK58" s="33"/>
      <c r="QOL58" s="34"/>
      <c r="QOM58" s="35"/>
      <c r="QON58" s="36"/>
      <c r="QOO58" s="37"/>
      <c r="QOP58" s="37"/>
      <c r="QOQ58" s="37"/>
      <c r="QOR58" s="38"/>
      <c r="QOS58" s="32"/>
      <c r="QOT58" s="33"/>
      <c r="QOU58" s="34"/>
      <c r="QOV58" s="35"/>
      <c r="QOW58" s="36"/>
      <c r="QOX58" s="37"/>
      <c r="QOY58" s="37"/>
      <c r="QOZ58" s="37"/>
      <c r="QPA58" s="38"/>
      <c r="QPB58" s="32"/>
      <c r="QPC58" s="33"/>
      <c r="QPD58" s="34"/>
      <c r="QPE58" s="35"/>
      <c r="QPF58" s="36"/>
      <c r="QPG58" s="37"/>
      <c r="QPH58" s="37"/>
      <c r="QPI58" s="37"/>
      <c r="QPJ58" s="38"/>
      <c r="QPK58" s="32"/>
      <c r="QPL58" s="33"/>
      <c r="QPM58" s="34"/>
      <c r="QPN58" s="35"/>
      <c r="QPO58" s="36"/>
      <c r="QPP58" s="37"/>
      <c r="QPQ58" s="37"/>
      <c r="QPR58" s="37"/>
      <c r="QPS58" s="38"/>
      <c r="QPT58" s="32"/>
      <c r="QPU58" s="33"/>
      <c r="QPV58" s="34"/>
      <c r="QPW58" s="35"/>
      <c r="QPX58" s="36"/>
      <c r="QPY58" s="37"/>
      <c r="QPZ58" s="37"/>
      <c r="QQA58" s="37"/>
      <c r="QQB58" s="38"/>
      <c r="QQC58" s="32"/>
      <c r="QQD58" s="33"/>
      <c r="QQE58" s="34"/>
      <c r="QQF58" s="35"/>
      <c r="QQG58" s="36"/>
      <c r="QQH58" s="37"/>
      <c r="QQI58" s="37"/>
      <c r="QQJ58" s="37"/>
      <c r="QQK58" s="38"/>
      <c r="QQL58" s="32"/>
      <c r="QQM58" s="33"/>
      <c r="QQN58" s="34"/>
      <c r="QQO58" s="35"/>
      <c r="QQP58" s="36"/>
      <c r="QQQ58" s="37"/>
      <c r="QQR58" s="37"/>
      <c r="QQS58" s="37"/>
      <c r="QQT58" s="38"/>
      <c r="QQU58" s="32"/>
      <c r="QQV58" s="33"/>
      <c r="QQW58" s="34"/>
      <c r="QQX58" s="35"/>
      <c r="QQY58" s="36"/>
      <c r="QQZ58" s="37"/>
      <c r="QRA58" s="37"/>
      <c r="QRB58" s="37"/>
      <c r="QRC58" s="38"/>
      <c r="QRD58" s="32"/>
      <c r="QRE58" s="33"/>
      <c r="QRF58" s="34"/>
      <c r="QRG58" s="35"/>
      <c r="QRH58" s="36"/>
      <c r="QRI58" s="37"/>
      <c r="QRJ58" s="37"/>
      <c r="QRK58" s="37"/>
      <c r="QRL58" s="38"/>
      <c r="QRM58" s="32"/>
      <c r="QRN58" s="33"/>
      <c r="QRO58" s="34"/>
      <c r="QRP58" s="35"/>
      <c r="QRQ58" s="36"/>
      <c r="QRR58" s="37"/>
      <c r="QRS58" s="37"/>
      <c r="QRT58" s="37"/>
      <c r="QRU58" s="38"/>
      <c r="QRV58" s="32"/>
      <c r="QRW58" s="33"/>
      <c r="QRX58" s="34"/>
      <c r="QRY58" s="35"/>
      <c r="QRZ58" s="36"/>
      <c r="QSA58" s="37"/>
      <c r="QSB58" s="37"/>
      <c r="QSC58" s="37"/>
      <c r="QSD58" s="38"/>
      <c r="QSE58" s="32"/>
      <c r="QSF58" s="33"/>
      <c r="QSG58" s="34"/>
      <c r="QSH58" s="35"/>
      <c r="QSI58" s="36"/>
      <c r="QSJ58" s="37"/>
      <c r="QSK58" s="37"/>
      <c r="QSL58" s="37"/>
      <c r="QSM58" s="38"/>
      <c r="QSN58" s="32"/>
      <c r="QSO58" s="33"/>
      <c r="QSP58" s="34"/>
      <c r="QSQ58" s="35"/>
      <c r="QSR58" s="36"/>
      <c r="QSS58" s="37"/>
      <c r="QST58" s="37"/>
      <c r="QSU58" s="37"/>
      <c r="QSV58" s="38"/>
      <c r="QSW58" s="32"/>
      <c r="QSX58" s="33"/>
      <c r="QSY58" s="34"/>
      <c r="QSZ58" s="35"/>
      <c r="QTA58" s="36"/>
      <c r="QTB58" s="37"/>
      <c r="QTC58" s="37"/>
      <c r="QTD58" s="37"/>
      <c r="QTE58" s="38"/>
      <c r="QTF58" s="32"/>
      <c r="QTG58" s="33"/>
      <c r="QTH58" s="34"/>
      <c r="QTI58" s="35"/>
      <c r="QTJ58" s="36"/>
      <c r="QTK58" s="37"/>
      <c r="QTL58" s="37"/>
      <c r="QTM58" s="37"/>
      <c r="QTN58" s="38"/>
      <c r="QTO58" s="32"/>
      <c r="QTP58" s="33"/>
      <c r="QTQ58" s="34"/>
      <c r="QTR58" s="35"/>
      <c r="QTS58" s="36"/>
      <c r="QTT58" s="37"/>
      <c r="QTU58" s="37"/>
      <c r="QTV58" s="37"/>
      <c r="QTW58" s="38"/>
      <c r="QTX58" s="32"/>
      <c r="QTY58" s="33"/>
      <c r="QTZ58" s="34"/>
      <c r="QUA58" s="35"/>
      <c r="QUB58" s="36"/>
      <c r="QUC58" s="37"/>
      <c r="QUD58" s="37"/>
      <c r="QUE58" s="37"/>
      <c r="QUF58" s="38"/>
      <c r="QUG58" s="32"/>
      <c r="QUH58" s="33"/>
      <c r="QUI58" s="34"/>
      <c r="QUJ58" s="35"/>
      <c r="QUK58" s="36"/>
      <c r="QUL58" s="37"/>
      <c r="QUM58" s="37"/>
      <c r="QUN58" s="37"/>
      <c r="QUO58" s="38"/>
      <c r="QUP58" s="32"/>
      <c r="QUQ58" s="33"/>
      <c r="QUR58" s="34"/>
      <c r="QUS58" s="35"/>
      <c r="QUT58" s="36"/>
      <c r="QUU58" s="37"/>
      <c r="QUV58" s="37"/>
      <c r="QUW58" s="37"/>
      <c r="QUX58" s="38"/>
      <c r="QUY58" s="32"/>
      <c r="QUZ58" s="33"/>
      <c r="QVA58" s="34"/>
      <c r="QVB58" s="35"/>
      <c r="QVC58" s="36"/>
      <c r="QVD58" s="37"/>
      <c r="QVE58" s="37"/>
      <c r="QVF58" s="37"/>
      <c r="QVG58" s="38"/>
      <c r="QVH58" s="32"/>
      <c r="QVI58" s="33"/>
      <c r="QVJ58" s="34"/>
      <c r="QVK58" s="35"/>
      <c r="QVL58" s="36"/>
      <c r="QVM58" s="37"/>
      <c r="QVN58" s="37"/>
      <c r="QVO58" s="37"/>
      <c r="QVP58" s="38"/>
      <c r="QVQ58" s="32"/>
      <c r="QVR58" s="33"/>
      <c r="QVS58" s="34"/>
      <c r="QVT58" s="35"/>
      <c r="QVU58" s="36"/>
      <c r="QVV58" s="37"/>
      <c r="QVW58" s="37"/>
      <c r="QVX58" s="37"/>
      <c r="QVY58" s="38"/>
      <c r="QVZ58" s="32"/>
      <c r="QWA58" s="33"/>
      <c r="QWB58" s="34"/>
      <c r="QWC58" s="35"/>
      <c r="QWD58" s="36"/>
      <c r="QWE58" s="37"/>
      <c r="QWF58" s="37"/>
      <c r="QWG58" s="37"/>
      <c r="QWH58" s="38"/>
      <c r="QWI58" s="32"/>
      <c r="QWJ58" s="33"/>
      <c r="QWK58" s="34"/>
      <c r="QWL58" s="35"/>
      <c r="QWM58" s="36"/>
      <c r="QWN58" s="37"/>
      <c r="QWO58" s="37"/>
      <c r="QWP58" s="37"/>
      <c r="QWQ58" s="38"/>
      <c r="QWR58" s="32"/>
      <c r="QWS58" s="33"/>
      <c r="QWT58" s="34"/>
      <c r="QWU58" s="35"/>
      <c r="QWV58" s="36"/>
      <c r="QWW58" s="37"/>
      <c r="QWX58" s="37"/>
      <c r="QWY58" s="37"/>
      <c r="QWZ58" s="38"/>
      <c r="QXA58" s="32"/>
      <c r="QXB58" s="33"/>
      <c r="QXC58" s="34"/>
      <c r="QXD58" s="35"/>
      <c r="QXE58" s="36"/>
      <c r="QXF58" s="37"/>
      <c r="QXG58" s="37"/>
      <c r="QXH58" s="37"/>
      <c r="QXI58" s="38"/>
      <c r="QXJ58" s="32"/>
      <c r="QXK58" s="33"/>
      <c r="QXL58" s="34"/>
      <c r="QXM58" s="35"/>
      <c r="QXN58" s="36"/>
      <c r="QXO58" s="37"/>
      <c r="QXP58" s="37"/>
      <c r="QXQ58" s="37"/>
      <c r="QXR58" s="38"/>
      <c r="QXS58" s="32"/>
      <c r="QXT58" s="33"/>
      <c r="QXU58" s="34"/>
      <c r="QXV58" s="35"/>
      <c r="QXW58" s="36"/>
      <c r="QXX58" s="37"/>
      <c r="QXY58" s="37"/>
      <c r="QXZ58" s="37"/>
      <c r="QYA58" s="38"/>
      <c r="QYB58" s="32"/>
      <c r="QYC58" s="33"/>
      <c r="QYD58" s="34"/>
      <c r="QYE58" s="35"/>
      <c r="QYF58" s="36"/>
      <c r="QYG58" s="37"/>
      <c r="QYH58" s="37"/>
      <c r="QYI58" s="37"/>
      <c r="QYJ58" s="38"/>
      <c r="QYK58" s="32"/>
      <c r="QYL58" s="33"/>
      <c r="QYM58" s="34"/>
      <c r="QYN58" s="35"/>
      <c r="QYO58" s="36"/>
      <c r="QYP58" s="37"/>
      <c r="QYQ58" s="37"/>
      <c r="QYR58" s="37"/>
      <c r="QYS58" s="38"/>
      <c r="QYT58" s="32"/>
      <c r="QYU58" s="33"/>
      <c r="QYV58" s="34"/>
      <c r="QYW58" s="35"/>
      <c r="QYX58" s="36"/>
      <c r="QYY58" s="37"/>
      <c r="QYZ58" s="37"/>
      <c r="QZA58" s="37"/>
      <c r="QZB58" s="38"/>
      <c r="QZC58" s="32"/>
      <c r="QZD58" s="33"/>
      <c r="QZE58" s="34"/>
      <c r="QZF58" s="35"/>
      <c r="QZG58" s="36"/>
      <c r="QZH58" s="37"/>
      <c r="QZI58" s="37"/>
      <c r="QZJ58" s="37"/>
      <c r="QZK58" s="38"/>
      <c r="QZL58" s="32"/>
      <c r="QZM58" s="33"/>
      <c r="QZN58" s="34"/>
      <c r="QZO58" s="35"/>
      <c r="QZP58" s="36"/>
      <c r="QZQ58" s="37"/>
      <c r="QZR58" s="37"/>
      <c r="QZS58" s="37"/>
      <c r="QZT58" s="38"/>
      <c r="QZU58" s="32"/>
      <c r="QZV58" s="33"/>
      <c r="QZW58" s="34"/>
      <c r="QZX58" s="35"/>
      <c r="QZY58" s="36"/>
      <c r="QZZ58" s="37"/>
      <c r="RAA58" s="37"/>
      <c r="RAB58" s="37"/>
      <c r="RAC58" s="38"/>
      <c r="RAD58" s="32"/>
      <c r="RAE58" s="33"/>
      <c r="RAF58" s="34"/>
      <c r="RAG58" s="35"/>
      <c r="RAH58" s="36"/>
      <c r="RAI58" s="37"/>
      <c r="RAJ58" s="37"/>
      <c r="RAK58" s="37"/>
      <c r="RAL58" s="38"/>
      <c r="RAM58" s="32"/>
      <c r="RAN58" s="33"/>
      <c r="RAO58" s="34"/>
      <c r="RAP58" s="35"/>
      <c r="RAQ58" s="36"/>
      <c r="RAR58" s="37"/>
      <c r="RAS58" s="37"/>
      <c r="RAT58" s="37"/>
      <c r="RAU58" s="38"/>
      <c r="RAV58" s="32"/>
      <c r="RAW58" s="33"/>
      <c r="RAX58" s="34"/>
      <c r="RAY58" s="35"/>
      <c r="RAZ58" s="36"/>
      <c r="RBA58" s="37"/>
      <c r="RBB58" s="37"/>
      <c r="RBC58" s="37"/>
      <c r="RBD58" s="38"/>
      <c r="RBE58" s="32"/>
      <c r="RBF58" s="33"/>
      <c r="RBG58" s="34"/>
      <c r="RBH58" s="35"/>
      <c r="RBI58" s="36"/>
      <c r="RBJ58" s="37"/>
      <c r="RBK58" s="37"/>
      <c r="RBL58" s="37"/>
      <c r="RBM58" s="38"/>
      <c r="RBN58" s="32"/>
      <c r="RBO58" s="33"/>
      <c r="RBP58" s="34"/>
      <c r="RBQ58" s="35"/>
      <c r="RBR58" s="36"/>
      <c r="RBS58" s="37"/>
      <c r="RBT58" s="37"/>
      <c r="RBU58" s="37"/>
      <c r="RBV58" s="38"/>
      <c r="RBW58" s="32"/>
      <c r="RBX58" s="33"/>
      <c r="RBY58" s="34"/>
      <c r="RBZ58" s="35"/>
      <c r="RCA58" s="36"/>
      <c r="RCB58" s="37"/>
      <c r="RCC58" s="37"/>
      <c r="RCD58" s="37"/>
      <c r="RCE58" s="38"/>
      <c r="RCF58" s="32"/>
      <c r="RCG58" s="33"/>
      <c r="RCH58" s="34"/>
      <c r="RCI58" s="35"/>
      <c r="RCJ58" s="36"/>
      <c r="RCK58" s="37"/>
      <c r="RCL58" s="37"/>
      <c r="RCM58" s="37"/>
      <c r="RCN58" s="38"/>
      <c r="RCO58" s="32"/>
      <c r="RCP58" s="33"/>
      <c r="RCQ58" s="34"/>
      <c r="RCR58" s="35"/>
      <c r="RCS58" s="36"/>
      <c r="RCT58" s="37"/>
      <c r="RCU58" s="37"/>
      <c r="RCV58" s="37"/>
      <c r="RCW58" s="38"/>
      <c r="RCX58" s="32"/>
      <c r="RCY58" s="33"/>
      <c r="RCZ58" s="34"/>
      <c r="RDA58" s="35"/>
      <c r="RDB58" s="36"/>
      <c r="RDC58" s="37"/>
      <c r="RDD58" s="37"/>
      <c r="RDE58" s="37"/>
      <c r="RDF58" s="38"/>
      <c r="RDG58" s="32"/>
      <c r="RDH58" s="33"/>
      <c r="RDI58" s="34"/>
      <c r="RDJ58" s="35"/>
      <c r="RDK58" s="36"/>
      <c r="RDL58" s="37"/>
      <c r="RDM58" s="37"/>
      <c r="RDN58" s="37"/>
      <c r="RDO58" s="38"/>
      <c r="RDP58" s="32"/>
      <c r="RDQ58" s="33"/>
      <c r="RDR58" s="34"/>
      <c r="RDS58" s="35"/>
      <c r="RDT58" s="36"/>
      <c r="RDU58" s="37"/>
      <c r="RDV58" s="37"/>
      <c r="RDW58" s="37"/>
      <c r="RDX58" s="38"/>
      <c r="RDY58" s="32"/>
      <c r="RDZ58" s="33"/>
      <c r="REA58" s="34"/>
      <c r="REB58" s="35"/>
      <c r="REC58" s="36"/>
      <c r="RED58" s="37"/>
      <c r="REE58" s="37"/>
      <c r="REF58" s="37"/>
      <c r="REG58" s="38"/>
      <c r="REH58" s="32"/>
      <c r="REI58" s="33"/>
      <c r="REJ58" s="34"/>
      <c r="REK58" s="35"/>
      <c r="REL58" s="36"/>
      <c r="REM58" s="37"/>
      <c r="REN58" s="37"/>
      <c r="REO58" s="37"/>
      <c r="REP58" s="38"/>
      <c r="REQ58" s="32"/>
      <c r="RER58" s="33"/>
      <c r="RES58" s="34"/>
      <c r="RET58" s="35"/>
      <c r="REU58" s="36"/>
      <c r="REV58" s="37"/>
      <c r="REW58" s="37"/>
      <c r="REX58" s="37"/>
      <c r="REY58" s="38"/>
      <c r="REZ58" s="32"/>
      <c r="RFA58" s="33"/>
      <c r="RFB58" s="34"/>
      <c r="RFC58" s="35"/>
      <c r="RFD58" s="36"/>
      <c r="RFE58" s="37"/>
      <c r="RFF58" s="37"/>
      <c r="RFG58" s="37"/>
      <c r="RFH58" s="38"/>
      <c r="RFI58" s="32"/>
      <c r="RFJ58" s="33"/>
      <c r="RFK58" s="34"/>
      <c r="RFL58" s="35"/>
      <c r="RFM58" s="36"/>
      <c r="RFN58" s="37"/>
      <c r="RFO58" s="37"/>
      <c r="RFP58" s="37"/>
      <c r="RFQ58" s="38"/>
      <c r="RFR58" s="32"/>
      <c r="RFS58" s="33"/>
      <c r="RFT58" s="34"/>
      <c r="RFU58" s="35"/>
      <c r="RFV58" s="36"/>
      <c r="RFW58" s="37"/>
      <c r="RFX58" s="37"/>
      <c r="RFY58" s="37"/>
      <c r="RFZ58" s="38"/>
      <c r="RGA58" s="32"/>
      <c r="RGB58" s="33"/>
      <c r="RGC58" s="34"/>
      <c r="RGD58" s="35"/>
      <c r="RGE58" s="36"/>
      <c r="RGF58" s="37"/>
      <c r="RGG58" s="37"/>
      <c r="RGH58" s="37"/>
      <c r="RGI58" s="38"/>
      <c r="RGJ58" s="32"/>
      <c r="RGK58" s="33"/>
      <c r="RGL58" s="34"/>
      <c r="RGM58" s="35"/>
      <c r="RGN58" s="36"/>
      <c r="RGO58" s="37"/>
      <c r="RGP58" s="37"/>
      <c r="RGQ58" s="37"/>
      <c r="RGR58" s="38"/>
      <c r="RGS58" s="32"/>
      <c r="RGT58" s="33"/>
      <c r="RGU58" s="34"/>
      <c r="RGV58" s="35"/>
      <c r="RGW58" s="36"/>
      <c r="RGX58" s="37"/>
      <c r="RGY58" s="37"/>
      <c r="RGZ58" s="37"/>
      <c r="RHA58" s="38"/>
      <c r="RHB58" s="32"/>
      <c r="RHC58" s="33"/>
      <c r="RHD58" s="34"/>
      <c r="RHE58" s="35"/>
      <c r="RHF58" s="36"/>
      <c r="RHG58" s="37"/>
      <c r="RHH58" s="37"/>
      <c r="RHI58" s="37"/>
      <c r="RHJ58" s="38"/>
      <c r="RHK58" s="32"/>
      <c r="RHL58" s="33"/>
      <c r="RHM58" s="34"/>
      <c r="RHN58" s="35"/>
      <c r="RHO58" s="36"/>
      <c r="RHP58" s="37"/>
      <c r="RHQ58" s="37"/>
      <c r="RHR58" s="37"/>
      <c r="RHS58" s="38"/>
      <c r="RHT58" s="32"/>
      <c r="RHU58" s="33"/>
      <c r="RHV58" s="34"/>
      <c r="RHW58" s="35"/>
      <c r="RHX58" s="36"/>
      <c r="RHY58" s="37"/>
      <c r="RHZ58" s="37"/>
      <c r="RIA58" s="37"/>
      <c r="RIB58" s="38"/>
      <c r="RIC58" s="32"/>
      <c r="RID58" s="33"/>
      <c r="RIE58" s="34"/>
      <c r="RIF58" s="35"/>
      <c r="RIG58" s="36"/>
      <c r="RIH58" s="37"/>
      <c r="RII58" s="37"/>
      <c r="RIJ58" s="37"/>
      <c r="RIK58" s="38"/>
      <c r="RIL58" s="32"/>
      <c r="RIM58" s="33"/>
      <c r="RIN58" s="34"/>
      <c r="RIO58" s="35"/>
      <c r="RIP58" s="36"/>
      <c r="RIQ58" s="37"/>
      <c r="RIR58" s="37"/>
      <c r="RIS58" s="37"/>
      <c r="RIT58" s="38"/>
      <c r="RIU58" s="32"/>
      <c r="RIV58" s="33"/>
      <c r="RIW58" s="34"/>
      <c r="RIX58" s="35"/>
      <c r="RIY58" s="36"/>
      <c r="RIZ58" s="37"/>
      <c r="RJA58" s="37"/>
      <c r="RJB58" s="37"/>
      <c r="RJC58" s="38"/>
      <c r="RJD58" s="32"/>
      <c r="RJE58" s="33"/>
      <c r="RJF58" s="34"/>
      <c r="RJG58" s="35"/>
      <c r="RJH58" s="36"/>
      <c r="RJI58" s="37"/>
      <c r="RJJ58" s="37"/>
      <c r="RJK58" s="37"/>
      <c r="RJL58" s="38"/>
      <c r="RJM58" s="32"/>
      <c r="RJN58" s="33"/>
      <c r="RJO58" s="34"/>
      <c r="RJP58" s="35"/>
      <c r="RJQ58" s="36"/>
      <c r="RJR58" s="37"/>
      <c r="RJS58" s="37"/>
      <c r="RJT58" s="37"/>
      <c r="RJU58" s="38"/>
      <c r="RJV58" s="32"/>
      <c r="RJW58" s="33"/>
      <c r="RJX58" s="34"/>
      <c r="RJY58" s="35"/>
      <c r="RJZ58" s="36"/>
      <c r="RKA58" s="37"/>
      <c r="RKB58" s="37"/>
      <c r="RKC58" s="37"/>
      <c r="RKD58" s="38"/>
      <c r="RKE58" s="32"/>
      <c r="RKF58" s="33"/>
      <c r="RKG58" s="34"/>
      <c r="RKH58" s="35"/>
      <c r="RKI58" s="36"/>
      <c r="RKJ58" s="37"/>
      <c r="RKK58" s="37"/>
      <c r="RKL58" s="37"/>
      <c r="RKM58" s="38"/>
      <c r="RKN58" s="32"/>
      <c r="RKO58" s="33"/>
      <c r="RKP58" s="34"/>
      <c r="RKQ58" s="35"/>
      <c r="RKR58" s="36"/>
      <c r="RKS58" s="37"/>
      <c r="RKT58" s="37"/>
      <c r="RKU58" s="37"/>
      <c r="RKV58" s="38"/>
      <c r="RKW58" s="32"/>
      <c r="RKX58" s="33"/>
      <c r="RKY58" s="34"/>
      <c r="RKZ58" s="35"/>
      <c r="RLA58" s="36"/>
      <c r="RLB58" s="37"/>
      <c r="RLC58" s="37"/>
      <c r="RLD58" s="37"/>
      <c r="RLE58" s="38"/>
      <c r="RLF58" s="32"/>
      <c r="RLG58" s="33"/>
      <c r="RLH58" s="34"/>
      <c r="RLI58" s="35"/>
      <c r="RLJ58" s="36"/>
      <c r="RLK58" s="37"/>
      <c r="RLL58" s="37"/>
      <c r="RLM58" s="37"/>
      <c r="RLN58" s="38"/>
      <c r="RLO58" s="32"/>
      <c r="RLP58" s="33"/>
      <c r="RLQ58" s="34"/>
      <c r="RLR58" s="35"/>
      <c r="RLS58" s="36"/>
      <c r="RLT58" s="37"/>
      <c r="RLU58" s="37"/>
      <c r="RLV58" s="37"/>
      <c r="RLW58" s="38"/>
      <c r="RLX58" s="32"/>
      <c r="RLY58" s="33"/>
      <c r="RLZ58" s="34"/>
      <c r="RMA58" s="35"/>
      <c r="RMB58" s="36"/>
      <c r="RMC58" s="37"/>
      <c r="RMD58" s="37"/>
      <c r="RME58" s="37"/>
      <c r="RMF58" s="38"/>
      <c r="RMG58" s="32"/>
      <c r="RMH58" s="33"/>
      <c r="RMI58" s="34"/>
      <c r="RMJ58" s="35"/>
      <c r="RMK58" s="36"/>
      <c r="RML58" s="37"/>
      <c r="RMM58" s="37"/>
      <c r="RMN58" s="37"/>
      <c r="RMO58" s="38"/>
      <c r="RMP58" s="32"/>
      <c r="RMQ58" s="33"/>
      <c r="RMR58" s="34"/>
      <c r="RMS58" s="35"/>
      <c r="RMT58" s="36"/>
      <c r="RMU58" s="37"/>
      <c r="RMV58" s="37"/>
      <c r="RMW58" s="37"/>
      <c r="RMX58" s="38"/>
      <c r="RMY58" s="32"/>
      <c r="RMZ58" s="33"/>
      <c r="RNA58" s="34"/>
      <c r="RNB58" s="35"/>
      <c r="RNC58" s="36"/>
      <c r="RND58" s="37"/>
      <c r="RNE58" s="37"/>
      <c r="RNF58" s="37"/>
      <c r="RNG58" s="38"/>
      <c r="RNH58" s="32"/>
      <c r="RNI58" s="33"/>
      <c r="RNJ58" s="34"/>
      <c r="RNK58" s="35"/>
      <c r="RNL58" s="36"/>
      <c r="RNM58" s="37"/>
      <c r="RNN58" s="37"/>
      <c r="RNO58" s="37"/>
      <c r="RNP58" s="38"/>
      <c r="RNQ58" s="32"/>
      <c r="RNR58" s="33"/>
      <c r="RNS58" s="34"/>
      <c r="RNT58" s="35"/>
      <c r="RNU58" s="36"/>
      <c r="RNV58" s="37"/>
      <c r="RNW58" s="37"/>
      <c r="RNX58" s="37"/>
      <c r="RNY58" s="38"/>
      <c r="RNZ58" s="32"/>
      <c r="ROA58" s="33"/>
      <c r="ROB58" s="34"/>
      <c r="ROC58" s="35"/>
      <c r="ROD58" s="36"/>
      <c r="ROE58" s="37"/>
      <c r="ROF58" s="37"/>
      <c r="ROG58" s="37"/>
      <c r="ROH58" s="38"/>
      <c r="ROI58" s="32"/>
      <c r="ROJ58" s="33"/>
      <c r="ROK58" s="34"/>
      <c r="ROL58" s="35"/>
      <c r="ROM58" s="36"/>
      <c r="RON58" s="37"/>
      <c r="ROO58" s="37"/>
      <c r="ROP58" s="37"/>
      <c r="ROQ58" s="38"/>
      <c r="ROR58" s="32"/>
      <c r="ROS58" s="33"/>
      <c r="ROT58" s="34"/>
      <c r="ROU58" s="35"/>
      <c r="ROV58" s="36"/>
      <c r="ROW58" s="37"/>
      <c r="ROX58" s="37"/>
      <c r="ROY58" s="37"/>
      <c r="ROZ58" s="38"/>
      <c r="RPA58" s="32"/>
      <c r="RPB58" s="33"/>
      <c r="RPC58" s="34"/>
      <c r="RPD58" s="35"/>
      <c r="RPE58" s="36"/>
      <c r="RPF58" s="37"/>
      <c r="RPG58" s="37"/>
      <c r="RPH58" s="37"/>
      <c r="RPI58" s="38"/>
      <c r="RPJ58" s="32"/>
      <c r="RPK58" s="33"/>
      <c r="RPL58" s="34"/>
      <c r="RPM58" s="35"/>
      <c r="RPN58" s="36"/>
      <c r="RPO58" s="37"/>
      <c r="RPP58" s="37"/>
      <c r="RPQ58" s="37"/>
      <c r="RPR58" s="38"/>
      <c r="RPS58" s="32"/>
      <c r="RPT58" s="33"/>
      <c r="RPU58" s="34"/>
      <c r="RPV58" s="35"/>
      <c r="RPW58" s="36"/>
      <c r="RPX58" s="37"/>
      <c r="RPY58" s="37"/>
      <c r="RPZ58" s="37"/>
      <c r="RQA58" s="38"/>
      <c r="RQB58" s="32"/>
      <c r="RQC58" s="33"/>
      <c r="RQD58" s="34"/>
      <c r="RQE58" s="35"/>
      <c r="RQF58" s="36"/>
      <c r="RQG58" s="37"/>
      <c r="RQH58" s="37"/>
      <c r="RQI58" s="37"/>
      <c r="RQJ58" s="38"/>
      <c r="RQK58" s="32"/>
      <c r="RQL58" s="33"/>
      <c r="RQM58" s="34"/>
      <c r="RQN58" s="35"/>
      <c r="RQO58" s="36"/>
      <c r="RQP58" s="37"/>
      <c r="RQQ58" s="37"/>
      <c r="RQR58" s="37"/>
      <c r="RQS58" s="38"/>
      <c r="RQT58" s="32"/>
      <c r="RQU58" s="33"/>
      <c r="RQV58" s="34"/>
      <c r="RQW58" s="35"/>
      <c r="RQX58" s="36"/>
      <c r="RQY58" s="37"/>
      <c r="RQZ58" s="37"/>
      <c r="RRA58" s="37"/>
      <c r="RRB58" s="38"/>
      <c r="RRC58" s="32"/>
      <c r="RRD58" s="33"/>
      <c r="RRE58" s="34"/>
      <c r="RRF58" s="35"/>
      <c r="RRG58" s="36"/>
      <c r="RRH58" s="37"/>
      <c r="RRI58" s="37"/>
      <c r="RRJ58" s="37"/>
      <c r="RRK58" s="38"/>
      <c r="RRL58" s="32"/>
      <c r="RRM58" s="33"/>
      <c r="RRN58" s="34"/>
      <c r="RRO58" s="35"/>
      <c r="RRP58" s="36"/>
      <c r="RRQ58" s="37"/>
      <c r="RRR58" s="37"/>
      <c r="RRS58" s="37"/>
      <c r="RRT58" s="38"/>
      <c r="RRU58" s="32"/>
      <c r="RRV58" s="33"/>
      <c r="RRW58" s="34"/>
      <c r="RRX58" s="35"/>
      <c r="RRY58" s="36"/>
      <c r="RRZ58" s="37"/>
      <c r="RSA58" s="37"/>
      <c r="RSB58" s="37"/>
      <c r="RSC58" s="38"/>
      <c r="RSD58" s="32"/>
      <c r="RSE58" s="33"/>
      <c r="RSF58" s="34"/>
      <c r="RSG58" s="35"/>
      <c r="RSH58" s="36"/>
      <c r="RSI58" s="37"/>
      <c r="RSJ58" s="37"/>
      <c r="RSK58" s="37"/>
      <c r="RSL58" s="38"/>
      <c r="RSM58" s="32"/>
      <c r="RSN58" s="33"/>
      <c r="RSO58" s="34"/>
      <c r="RSP58" s="35"/>
      <c r="RSQ58" s="36"/>
      <c r="RSR58" s="37"/>
      <c r="RSS58" s="37"/>
      <c r="RST58" s="37"/>
      <c r="RSU58" s="38"/>
      <c r="RSV58" s="32"/>
      <c r="RSW58" s="33"/>
      <c r="RSX58" s="34"/>
      <c r="RSY58" s="35"/>
      <c r="RSZ58" s="36"/>
      <c r="RTA58" s="37"/>
      <c r="RTB58" s="37"/>
      <c r="RTC58" s="37"/>
      <c r="RTD58" s="38"/>
      <c r="RTE58" s="32"/>
      <c r="RTF58" s="33"/>
      <c r="RTG58" s="34"/>
      <c r="RTH58" s="35"/>
      <c r="RTI58" s="36"/>
      <c r="RTJ58" s="37"/>
      <c r="RTK58" s="37"/>
      <c r="RTL58" s="37"/>
      <c r="RTM58" s="38"/>
      <c r="RTN58" s="32"/>
      <c r="RTO58" s="33"/>
      <c r="RTP58" s="34"/>
      <c r="RTQ58" s="35"/>
      <c r="RTR58" s="36"/>
      <c r="RTS58" s="37"/>
      <c r="RTT58" s="37"/>
      <c r="RTU58" s="37"/>
      <c r="RTV58" s="38"/>
      <c r="RTW58" s="32"/>
      <c r="RTX58" s="33"/>
      <c r="RTY58" s="34"/>
      <c r="RTZ58" s="35"/>
      <c r="RUA58" s="36"/>
      <c r="RUB58" s="37"/>
      <c r="RUC58" s="37"/>
      <c r="RUD58" s="37"/>
      <c r="RUE58" s="38"/>
      <c r="RUF58" s="32"/>
      <c r="RUG58" s="33"/>
      <c r="RUH58" s="34"/>
      <c r="RUI58" s="35"/>
      <c r="RUJ58" s="36"/>
      <c r="RUK58" s="37"/>
      <c r="RUL58" s="37"/>
      <c r="RUM58" s="37"/>
      <c r="RUN58" s="38"/>
      <c r="RUO58" s="32"/>
      <c r="RUP58" s="33"/>
      <c r="RUQ58" s="34"/>
      <c r="RUR58" s="35"/>
      <c r="RUS58" s="36"/>
      <c r="RUT58" s="37"/>
      <c r="RUU58" s="37"/>
      <c r="RUV58" s="37"/>
      <c r="RUW58" s="38"/>
      <c r="RUX58" s="32"/>
      <c r="RUY58" s="33"/>
      <c r="RUZ58" s="34"/>
      <c r="RVA58" s="35"/>
      <c r="RVB58" s="36"/>
      <c r="RVC58" s="37"/>
      <c r="RVD58" s="37"/>
      <c r="RVE58" s="37"/>
      <c r="RVF58" s="38"/>
      <c r="RVG58" s="32"/>
      <c r="RVH58" s="33"/>
      <c r="RVI58" s="34"/>
      <c r="RVJ58" s="35"/>
      <c r="RVK58" s="36"/>
      <c r="RVL58" s="37"/>
      <c r="RVM58" s="37"/>
      <c r="RVN58" s="37"/>
      <c r="RVO58" s="38"/>
      <c r="RVP58" s="32"/>
      <c r="RVQ58" s="33"/>
      <c r="RVR58" s="34"/>
      <c r="RVS58" s="35"/>
      <c r="RVT58" s="36"/>
      <c r="RVU58" s="37"/>
      <c r="RVV58" s="37"/>
      <c r="RVW58" s="37"/>
      <c r="RVX58" s="38"/>
      <c r="RVY58" s="32"/>
      <c r="RVZ58" s="33"/>
      <c r="RWA58" s="34"/>
      <c r="RWB58" s="35"/>
      <c r="RWC58" s="36"/>
      <c r="RWD58" s="37"/>
      <c r="RWE58" s="37"/>
      <c r="RWF58" s="37"/>
      <c r="RWG58" s="38"/>
      <c r="RWH58" s="32"/>
      <c r="RWI58" s="33"/>
      <c r="RWJ58" s="34"/>
      <c r="RWK58" s="35"/>
      <c r="RWL58" s="36"/>
      <c r="RWM58" s="37"/>
      <c r="RWN58" s="37"/>
      <c r="RWO58" s="37"/>
      <c r="RWP58" s="38"/>
      <c r="RWQ58" s="32"/>
      <c r="RWR58" s="33"/>
      <c r="RWS58" s="34"/>
      <c r="RWT58" s="35"/>
      <c r="RWU58" s="36"/>
      <c r="RWV58" s="37"/>
      <c r="RWW58" s="37"/>
      <c r="RWX58" s="37"/>
      <c r="RWY58" s="38"/>
      <c r="RWZ58" s="32"/>
      <c r="RXA58" s="33"/>
      <c r="RXB58" s="34"/>
      <c r="RXC58" s="35"/>
      <c r="RXD58" s="36"/>
      <c r="RXE58" s="37"/>
      <c r="RXF58" s="37"/>
      <c r="RXG58" s="37"/>
      <c r="RXH58" s="38"/>
      <c r="RXI58" s="32"/>
      <c r="RXJ58" s="33"/>
      <c r="RXK58" s="34"/>
      <c r="RXL58" s="35"/>
      <c r="RXM58" s="36"/>
      <c r="RXN58" s="37"/>
      <c r="RXO58" s="37"/>
      <c r="RXP58" s="37"/>
      <c r="RXQ58" s="38"/>
      <c r="RXR58" s="32"/>
      <c r="RXS58" s="33"/>
      <c r="RXT58" s="34"/>
      <c r="RXU58" s="35"/>
      <c r="RXV58" s="36"/>
      <c r="RXW58" s="37"/>
      <c r="RXX58" s="37"/>
      <c r="RXY58" s="37"/>
      <c r="RXZ58" s="38"/>
      <c r="RYA58" s="32"/>
      <c r="RYB58" s="33"/>
      <c r="RYC58" s="34"/>
      <c r="RYD58" s="35"/>
      <c r="RYE58" s="36"/>
      <c r="RYF58" s="37"/>
      <c r="RYG58" s="37"/>
      <c r="RYH58" s="37"/>
      <c r="RYI58" s="38"/>
      <c r="RYJ58" s="32"/>
      <c r="RYK58" s="33"/>
      <c r="RYL58" s="34"/>
      <c r="RYM58" s="35"/>
      <c r="RYN58" s="36"/>
      <c r="RYO58" s="37"/>
      <c r="RYP58" s="37"/>
      <c r="RYQ58" s="37"/>
      <c r="RYR58" s="38"/>
      <c r="RYS58" s="32"/>
      <c r="RYT58" s="33"/>
      <c r="RYU58" s="34"/>
      <c r="RYV58" s="35"/>
      <c r="RYW58" s="36"/>
      <c r="RYX58" s="37"/>
      <c r="RYY58" s="37"/>
      <c r="RYZ58" s="37"/>
      <c r="RZA58" s="38"/>
      <c r="RZB58" s="32"/>
      <c r="RZC58" s="33"/>
      <c r="RZD58" s="34"/>
      <c r="RZE58" s="35"/>
      <c r="RZF58" s="36"/>
      <c r="RZG58" s="37"/>
      <c r="RZH58" s="37"/>
      <c r="RZI58" s="37"/>
      <c r="RZJ58" s="38"/>
      <c r="RZK58" s="32"/>
      <c r="RZL58" s="33"/>
      <c r="RZM58" s="34"/>
      <c r="RZN58" s="35"/>
      <c r="RZO58" s="36"/>
      <c r="RZP58" s="37"/>
      <c r="RZQ58" s="37"/>
      <c r="RZR58" s="37"/>
      <c r="RZS58" s="38"/>
      <c r="RZT58" s="32"/>
      <c r="RZU58" s="33"/>
      <c r="RZV58" s="34"/>
      <c r="RZW58" s="35"/>
      <c r="RZX58" s="36"/>
      <c r="RZY58" s="37"/>
      <c r="RZZ58" s="37"/>
      <c r="SAA58" s="37"/>
      <c r="SAB58" s="38"/>
      <c r="SAC58" s="32"/>
      <c r="SAD58" s="33"/>
      <c r="SAE58" s="34"/>
      <c r="SAF58" s="35"/>
      <c r="SAG58" s="36"/>
      <c r="SAH58" s="37"/>
      <c r="SAI58" s="37"/>
      <c r="SAJ58" s="37"/>
      <c r="SAK58" s="38"/>
      <c r="SAL58" s="32"/>
      <c r="SAM58" s="33"/>
      <c r="SAN58" s="34"/>
      <c r="SAO58" s="35"/>
      <c r="SAP58" s="36"/>
      <c r="SAQ58" s="37"/>
      <c r="SAR58" s="37"/>
      <c r="SAS58" s="37"/>
      <c r="SAT58" s="38"/>
      <c r="SAU58" s="32"/>
      <c r="SAV58" s="33"/>
      <c r="SAW58" s="34"/>
      <c r="SAX58" s="35"/>
      <c r="SAY58" s="36"/>
      <c r="SAZ58" s="37"/>
      <c r="SBA58" s="37"/>
      <c r="SBB58" s="37"/>
      <c r="SBC58" s="38"/>
      <c r="SBD58" s="32"/>
      <c r="SBE58" s="33"/>
      <c r="SBF58" s="34"/>
      <c r="SBG58" s="35"/>
      <c r="SBH58" s="36"/>
      <c r="SBI58" s="37"/>
      <c r="SBJ58" s="37"/>
      <c r="SBK58" s="37"/>
      <c r="SBL58" s="38"/>
      <c r="SBM58" s="32"/>
      <c r="SBN58" s="33"/>
      <c r="SBO58" s="34"/>
      <c r="SBP58" s="35"/>
      <c r="SBQ58" s="36"/>
      <c r="SBR58" s="37"/>
      <c r="SBS58" s="37"/>
      <c r="SBT58" s="37"/>
      <c r="SBU58" s="38"/>
      <c r="SBV58" s="32"/>
      <c r="SBW58" s="33"/>
      <c r="SBX58" s="34"/>
      <c r="SBY58" s="35"/>
      <c r="SBZ58" s="36"/>
      <c r="SCA58" s="37"/>
      <c r="SCB58" s="37"/>
      <c r="SCC58" s="37"/>
      <c r="SCD58" s="38"/>
      <c r="SCE58" s="32"/>
      <c r="SCF58" s="33"/>
      <c r="SCG58" s="34"/>
      <c r="SCH58" s="35"/>
      <c r="SCI58" s="36"/>
      <c r="SCJ58" s="37"/>
      <c r="SCK58" s="37"/>
      <c r="SCL58" s="37"/>
      <c r="SCM58" s="38"/>
      <c r="SCN58" s="32"/>
      <c r="SCO58" s="33"/>
      <c r="SCP58" s="34"/>
      <c r="SCQ58" s="35"/>
      <c r="SCR58" s="36"/>
      <c r="SCS58" s="37"/>
      <c r="SCT58" s="37"/>
      <c r="SCU58" s="37"/>
      <c r="SCV58" s="38"/>
      <c r="SCW58" s="32"/>
      <c r="SCX58" s="33"/>
      <c r="SCY58" s="34"/>
      <c r="SCZ58" s="35"/>
      <c r="SDA58" s="36"/>
      <c r="SDB58" s="37"/>
      <c r="SDC58" s="37"/>
      <c r="SDD58" s="37"/>
      <c r="SDE58" s="38"/>
      <c r="SDF58" s="32"/>
      <c r="SDG58" s="33"/>
      <c r="SDH58" s="34"/>
      <c r="SDI58" s="35"/>
      <c r="SDJ58" s="36"/>
      <c r="SDK58" s="37"/>
      <c r="SDL58" s="37"/>
      <c r="SDM58" s="37"/>
      <c r="SDN58" s="38"/>
      <c r="SDO58" s="32"/>
      <c r="SDP58" s="33"/>
      <c r="SDQ58" s="34"/>
      <c r="SDR58" s="35"/>
      <c r="SDS58" s="36"/>
      <c r="SDT58" s="37"/>
      <c r="SDU58" s="37"/>
      <c r="SDV58" s="37"/>
      <c r="SDW58" s="38"/>
      <c r="SDX58" s="32"/>
      <c r="SDY58" s="33"/>
      <c r="SDZ58" s="34"/>
      <c r="SEA58" s="35"/>
      <c r="SEB58" s="36"/>
      <c r="SEC58" s="37"/>
      <c r="SED58" s="37"/>
      <c r="SEE58" s="37"/>
      <c r="SEF58" s="38"/>
      <c r="SEG58" s="32"/>
      <c r="SEH58" s="33"/>
      <c r="SEI58" s="34"/>
      <c r="SEJ58" s="35"/>
      <c r="SEK58" s="36"/>
      <c r="SEL58" s="37"/>
      <c r="SEM58" s="37"/>
      <c r="SEN58" s="37"/>
      <c r="SEO58" s="38"/>
      <c r="SEP58" s="32"/>
      <c r="SEQ58" s="33"/>
      <c r="SER58" s="34"/>
      <c r="SES58" s="35"/>
      <c r="SET58" s="36"/>
      <c r="SEU58" s="37"/>
      <c r="SEV58" s="37"/>
      <c r="SEW58" s="37"/>
      <c r="SEX58" s="38"/>
      <c r="SEY58" s="32"/>
      <c r="SEZ58" s="33"/>
      <c r="SFA58" s="34"/>
      <c r="SFB58" s="35"/>
      <c r="SFC58" s="36"/>
      <c r="SFD58" s="37"/>
      <c r="SFE58" s="37"/>
      <c r="SFF58" s="37"/>
      <c r="SFG58" s="38"/>
      <c r="SFH58" s="32"/>
      <c r="SFI58" s="33"/>
      <c r="SFJ58" s="34"/>
      <c r="SFK58" s="35"/>
      <c r="SFL58" s="36"/>
      <c r="SFM58" s="37"/>
      <c r="SFN58" s="37"/>
      <c r="SFO58" s="37"/>
      <c r="SFP58" s="38"/>
      <c r="SFQ58" s="32"/>
      <c r="SFR58" s="33"/>
      <c r="SFS58" s="34"/>
      <c r="SFT58" s="35"/>
      <c r="SFU58" s="36"/>
      <c r="SFV58" s="37"/>
      <c r="SFW58" s="37"/>
      <c r="SFX58" s="37"/>
      <c r="SFY58" s="38"/>
      <c r="SFZ58" s="32"/>
      <c r="SGA58" s="33"/>
      <c r="SGB58" s="34"/>
      <c r="SGC58" s="35"/>
      <c r="SGD58" s="36"/>
      <c r="SGE58" s="37"/>
      <c r="SGF58" s="37"/>
      <c r="SGG58" s="37"/>
      <c r="SGH58" s="38"/>
      <c r="SGI58" s="32"/>
      <c r="SGJ58" s="33"/>
      <c r="SGK58" s="34"/>
      <c r="SGL58" s="35"/>
      <c r="SGM58" s="36"/>
      <c r="SGN58" s="37"/>
      <c r="SGO58" s="37"/>
      <c r="SGP58" s="37"/>
      <c r="SGQ58" s="38"/>
      <c r="SGR58" s="32"/>
      <c r="SGS58" s="33"/>
      <c r="SGT58" s="34"/>
      <c r="SGU58" s="35"/>
      <c r="SGV58" s="36"/>
      <c r="SGW58" s="37"/>
      <c r="SGX58" s="37"/>
      <c r="SGY58" s="37"/>
      <c r="SGZ58" s="38"/>
      <c r="SHA58" s="32"/>
      <c r="SHB58" s="33"/>
      <c r="SHC58" s="34"/>
      <c r="SHD58" s="35"/>
      <c r="SHE58" s="36"/>
      <c r="SHF58" s="37"/>
      <c r="SHG58" s="37"/>
      <c r="SHH58" s="37"/>
      <c r="SHI58" s="38"/>
      <c r="SHJ58" s="32"/>
      <c r="SHK58" s="33"/>
      <c r="SHL58" s="34"/>
      <c r="SHM58" s="35"/>
      <c r="SHN58" s="36"/>
      <c r="SHO58" s="37"/>
      <c r="SHP58" s="37"/>
      <c r="SHQ58" s="37"/>
      <c r="SHR58" s="38"/>
      <c r="SHS58" s="32"/>
      <c r="SHT58" s="33"/>
      <c r="SHU58" s="34"/>
      <c r="SHV58" s="35"/>
      <c r="SHW58" s="36"/>
      <c r="SHX58" s="37"/>
      <c r="SHY58" s="37"/>
      <c r="SHZ58" s="37"/>
      <c r="SIA58" s="38"/>
      <c r="SIB58" s="32"/>
      <c r="SIC58" s="33"/>
      <c r="SID58" s="34"/>
      <c r="SIE58" s="35"/>
      <c r="SIF58" s="36"/>
      <c r="SIG58" s="37"/>
      <c r="SIH58" s="37"/>
      <c r="SII58" s="37"/>
      <c r="SIJ58" s="38"/>
      <c r="SIK58" s="32"/>
      <c r="SIL58" s="33"/>
      <c r="SIM58" s="34"/>
      <c r="SIN58" s="35"/>
      <c r="SIO58" s="36"/>
      <c r="SIP58" s="37"/>
      <c r="SIQ58" s="37"/>
      <c r="SIR58" s="37"/>
      <c r="SIS58" s="38"/>
      <c r="SIT58" s="32"/>
      <c r="SIU58" s="33"/>
      <c r="SIV58" s="34"/>
      <c r="SIW58" s="35"/>
      <c r="SIX58" s="36"/>
      <c r="SIY58" s="37"/>
      <c r="SIZ58" s="37"/>
      <c r="SJA58" s="37"/>
      <c r="SJB58" s="38"/>
      <c r="SJC58" s="32"/>
      <c r="SJD58" s="33"/>
      <c r="SJE58" s="34"/>
      <c r="SJF58" s="35"/>
      <c r="SJG58" s="36"/>
      <c r="SJH58" s="37"/>
      <c r="SJI58" s="37"/>
      <c r="SJJ58" s="37"/>
      <c r="SJK58" s="38"/>
      <c r="SJL58" s="32"/>
      <c r="SJM58" s="33"/>
      <c r="SJN58" s="34"/>
      <c r="SJO58" s="35"/>
      <c r="SJP58" s="36"/>
      <c r="SJQ58" s="37"/>
      <c r="SJR58" s="37"/>
      <c r="SJS58" s="37"/>
      <c r="SJT58" s="38"/>
      <c r="SJU58" s="32"/>
      <c r="SJV58" s="33"/>
      <c r="SJW58" s="34"/>
      <c r="SJX58" s="35"/>
      <c r="SJY58" s="36"/>
      <c r="SJZ58" s="37"/>
      <c r="SKA58" s="37"/>
      <c r="SKB58" s="37"/>
      <c r="SKC58" s="38"/>
      <c r="SKD58" s="32"/>
      <c r="SKE58" s="33"/>
      <c r="SKF58" s="34"/>
      <c r="SKG58" s="35"/>
      <c r="SKH58" s="36"/>
      <c r="SKI58" s="37"/>
      <c r="SKJ58" s="37"/>
      <c r="SKK58" s="37"/>
      <c r="SKL58" s="38"/>
      <c r="SKM58" s="32"/>
      <c r="SKN58" s="33"/>
      <c r="SKO58" s="34"/>
      <c r="SKP58" s="35"/>
      <c r="SKQ58" s="36"/>
      <c r="SKR58" s="37"/>
      <c r="SKS58" s="37"/>
      <c r="SKT58" s="37"/>
      <c r="SKU58" s="38"/>
      <c r="SKV58" s="32"/>
      <c r="SKW58" s="33"/>
      <c r="SKX58" s="34"/>
      <c r="SKY58" s="35"/>
      <c r="SKZ58" s="36"/>
      <c r="SLA58" s="37"/>
      <c r="SLB58" s="37"/>
      <c r="SLC58" s="37"/>
      <c r="SLD58" s="38"/>
      <c r="SLE58" s="32"/>
      <c r="SLF58" s="33"/>
      <c r="SLG58" s="34"/>
      <c r="SLH58" s="35"/>
      <c r="SLI58" s="36"/>
      <c r="SLJ58" s="37"/>
      <c r="SLK58" s="37"/>
      <c r="SLL58" s="37"/>
      <c r="SLM58" s="38"/>
      <c r="SLN58" s="32"/>
      <c r="SLO58" s="33"/>
      <c r="SLP58" s="34"/>
      <c r="SLQ58" s="35"/>
      <c r="SLR58" s="36"/>
      <c r="SLS58" s="37"/>
      <c r="SLT58" s="37"/>
      <c r="SLU58" s="37"/>
      <c r="SLV58" s="38"/>
      <c r="SLW58" s="32"/>
      <c r="SLX58" s="33"/>
      <c r="SLY58" s="34"/>
      <c r="SLZ58" s="35"/>
      <c r="SMA58" s="36"/>
      <c r="SMB58" s="37"/>
      <c r="SMC58" s="37"/>
      <c r="SMD58" s="37"/>
      <c r="SME58" s="38"/>
      <c r="SMF58" s="32"/>
      <c r="SMG58" s="33"/>
      <c r="SMH58" s="34"/>
      <c r="SMI58" s="35"/>
      <c r="SMJ58" s="36"/>
      <c r="SMK58" s="37"/>
      <c r="SML58" s="37"/>
      <c r="SMM58" s="37"/>
      <c r="SMN58" s="38"/>
      <c r="SMO58" s="32"/>
      <c r="SMP58" s="33"/>
      <c r="SMQ58" s="34"/>
      <c r="SMR58" s="35"/>
      <c r="SMS58" s="36"/>
      <c r="SMT58" s="37"/>
      <c r="SMU58" s="37"/>
      <c r="SMV58" s="37"/>
      <c r="SMW58" s="38"/>
      <c r="SMX58" s="32"/>
      <c r="SMY58" s="33"/>
      <c r="SMZ58" s="34"/>
      <c r="SNA58" s="35"/>
      <c r="SNB58" s="36"/>
      <c r="SNC58" s="37"/>
      <c r="SND58" s="37"/>
      <c r="SNE58" s="37"/>
      <c r="SNF58" s="38"/>
      <c r="SNG58" s="32"/>
      <c r="SNH58" s="33"/>
      <c r="SNI58" s="34"/>
      <c r="SNJ58" s="35"/>
      <c r="SNK58" s="36"/>
      <c r="SNL58" s="37"/>
      <c r="SNM58" s="37"/>
      <c r="SNN58" s="37"/>
      <c r="SNO58" s="38"/>
      <c r="SNP58" s="32"/>
      <c r="SNQ58" s="33"/>
      <c r="SNR58" s="34"/>
      <c r="SNS58" s="35"/>
      <c r="SNT58" s="36"/>
      <c r="SNU58" s="37"/>
      <c r="SNV58" s="37"/>
      <c r="SNW58" s="37"/>
      <c r="SNX58" s="38"/>
      <c r="SNY58" s="32"/>
      <c r="SNZ58" s="33"/>
      <c r="SOA58" s="34"/>
      <c r="SOB58" s="35"/>
      <c r="SOC58" s="36"/>
      <c r="SOD58" s="37"/>
      <c r="SOE58" s="37"/>
      <c r="SOF58" s="37"/>
      <c r="SOG58" s="38"/>
      <c r="SOH58" s="32"/>
      <c r="SOI58" s="33"/>
      <c r="SOJ58" s="34"/>
      <c r="SOK58" s="35"/>
      <c r="SOL58" s="36"/>
      <c r="SOM58" s="37"/>
      <c r="SON58" s="37"/>
      <c r="SOO58" s="37"/>
      <c r="SOP58" s="38"/>
      <c r="SOQ58" s="32"/>
      <c r="SOR58" s="33"/>
      <c r="SOS58" s="34"/>
      <c r="SOT58" s="35"/>
      <c r="SOU58" s="36"/>
      <c r="SOV58" s="37"/>
      <c r="SOW58" s="37"/>
      <c r="SOX58" s="37"/>
      <c r="SOY58" s="38"/>
      <c r="SOZ58" s="32"/>
      <c r="SPA58" s="33"/>
      <c r="SPB58" s="34"/>
      <c r="SPC58" s="35"/>
      <c r="SPD58" s="36"/>
      <c r="SPE58" s="37"/>
      <c r="SPF58" s="37"/>
      <c r="SPG58" s="37"/>
      <c r="SPH58" s="38"/>
      <c r="SPI58" s="32"/>
      <c r="SPJ58" s="33"/>
      <c r="SPK58" s="34"/>
      <c r="SPL58" s="35"/>
      <c r="SPM58" s="36"/>
      <c r="SPN58" s="37"/>
      <c r="SPO58" s="37"/>
      <c r="SPP58" s="37"/>
      <c r="SPQ58" s="38"/>
      <c r="SPR58" s="32"/>
      <c r="SPS58" s="33"/>
      <c r="SPT58" s="34"/>
      <c r="SPU58" s="35"/>
      <c r="SPV58" s="36"/>
      <c r="SPW58" s="37"/>
      <c r="SPX58" s="37"/>
      <c r="SPY58" s="37"/>
      <c r="SPZ58" s="38"/>
      <c r="SQA58" s="32"/>
      <c r="SQB58" s="33"/>
      <c r="SQC58" s="34"/>
      <c r="SQD58" s="35"/>
      <c r="SQE58" s="36"/>
      <c r="SQF58" s="37"/>
      <c r="SQG58" s="37"/>
      <c r="SQH58" s="37"/>
      <c r="SQI58" s="38"/>
      <c r="SQJ58" s="32"/>
      <c r="SQK58" s="33"/>
      <c r="SQL58" s="34"/>
      <c r="SQM58" s="35"/>
      <c r="SQN58" s="36"/>
      <c r="SQO58" s="37"/>
      <c r="SQP58" s="37"/>
      <c r="SQQ58" s="37"/>
      <c r="SQR58" s="38"/>
      <c r="SQS58" s="32"/>
      <c r="SQT58" s="33"/>
      <c r="SQU58" s="34"/>
      <c r="SQV58" s="35"/>
      <c r="SQW58" s="36"/>
      <c r="SQX58" s="37"/>
      <c r="SQY58" s="37"/>
      <c r="SQZ58" s="37"/>
      <c r="SRA58" s="38"/>
      <c r="SRB58" s="32"/>
      <c r="SRC58" s="33"/>
      <c r="SRD58" s="34"/>
      <c r="SRE58" s="35"/>
      <c r="SRF58" s="36"/>
      <c r="SRG58" s="37"/>
      <c r="SRH58" s="37"/>
      <c r="SRI58" s="37"/>
      <c r="SRJ58" s="38"/>
      <c r="SRK58" s="32"/>
      <c r="SRL58" s="33"/>
      <c r="SRM58" s="34"/>
      <c r="SRN58" s="35"/>
      <c r="SRO58" s="36"/>
      <c r="SRP58" s="37"/>
      <c r="SRQ58" s="37"/>
      <c r="SRR58" s="37"/>
      <c r="SRS58" s="38"/>
      <c r="SRT58" s="32"/>
      <c r="SRU58" s="33"/>
      <c r="SRV58" s="34"/>
      <c r="SRW58" s="35"/>
      <c r="SRX58" s="36"/>
      <c r="SRY58" s="37"/>
      <c r="SRZ58" s="37"/>
      <c r="SSA58" s="37"/>
      <c r="SSB58" s="38"/>
      <c r="SSC58" s="32"/>
      <c r="SSD58" s="33"/>
      <c r="SSE58" s="34"/>
      <c r="SSF58" s="35"/>
      <c r="SSG58" s="36"/>
      <c r="SSH58" s="37"/>
      <c r="SSI58" s="37"/>
      <c r="SSJ58" s="37"/>
      <c r="SSK58" s="38"/>
      <c r="SSL58" s="32"/>
      <c r="SSM58" s="33"/>
      <c r="SSN58" s="34"/>
      <c r="SSO58" s="35"/>
      <c r="SSP58" s="36"/>
      <c r="SSQ58" s="37"/>
      <c r="SSR58" s="37"/>
      <c r="SSS58" s="37"/>
      <c r="SST58" s="38"/>
      <c r="SSU58" s="32"/>
      <c r="SSV58" s="33"/>
      <c r="SSW58" s="34"/>
      <c r="SSX58" s="35"/>
      <c r="SSY58" s="36"/>
      <c r="SSZ58" s="37"/>
      <c r="STA58" s="37"/>
      <c r="STB58" s="37"/>
      <c r="STC58" s="38"/>
      <c r="STD58" s="32"/>
      <c r="STE58" s="33"/>
      <c r="STF58" s="34"/>
      <c r="STG58" s="35"/>
      <c r="STH58" s="36"/>
      <c r="STI58" s="37"/>
      <c r="STJ58" s="37"/>
      <c r="STK58" s="37"/>
      <c r="STL58" s="38"/>
      <c r="STM58" s="32"/>
      <c r="STN58" s="33"/>
      <c r="STO58" s="34"/>
      <c r="STP58" s="35"/>
      <c r="STQ58" s="36"/>
      <c r="STR58" s="37"/>
      <c r="STS58" s="37"/>
      <c r="STT58" s="37"/>
      <c r="STU58" s="38"/>
      <c r="STV58" s="32"/>
      <c r="STW58" s="33"/>
      <c r="STX58" s="34"/>
      <c r="STY58" s="35"/>
      <c r="STZ58" s="36"/>
      <c r="SUA58" s="37"/>
      <c r="SUB58" s="37"/>
      <c r="SUC58" s="37"/>
      <c r="SUD58" s="38"/>
      <c r="SUE58" s="32"/>
      <c r="SUF58" s="33"/>
      <c r="SUG58" s="34"/>
      <c r="SUH58" s="35"/>
      <c r="SUI58" s="36"/>
      <c r="SUJ58" s="37"/>
      <c r="SUK58" s="37"/>
      <c r="SUL58" s="37"/>
      <c r="SUM58" s="38"/>
      <c r="SUN58" s="32"/>
      <c r="SUO58" s="33"/>
      <c r="SUP58" s="34"/>
      <c r="SUQ58" s="35"/>
      <c r="SUR58" s="36"/>
      <c r="SUS58" s="37"/>
      <c r="SUT58" s="37"/>
      <c r="SUU58" s="37"/>
      <c r="SUV58" s="38"/>
      <c r="SUW58" s="32"/>
      <c r="SUX58" s="33"/>
      <c r="SUY58" s="34"/>
      <c r="SUZ58" s="35"/>
      <c r="SVA58" s="36"/>
      <c r="SVB58" s="37"/>
      <c r="SVC58" s="37"/>
      <c r="SVD58" s="37"/>
      <c r="SVE58" s="38"/>
      <c r="SVF58" s="32"/>
      <c r="SVG58" s="33"/>
      <c r="SVH58" s="34"/>
      <c r="SVI58" s="35"/>
      <c r="SVJ58" s="36"/>
      <c r="SVK58" s="37"/>
      <c r="SVL58" s="37"/>
      <c r="SVM58" s="37"/>
      <c r="SVN58" s="38"/>
      <c r="SVO58" s="32"/>
      <c r="SVP58" s="33"/>
      <c r="SVQ58" s="34"/>
      <c r="SVR58" s="35"/>
      <c r="SVS58" s="36"/>
      <c r="SVT58" s="37"/>
      <c r="SVU58" s="37"/>
      <c r="SVV58" s="37"/>
      <c r="SVW58" s="38"/>
      <c r="SVX58" s="32"/>
      <c r="SVY58" s="33"/>
      <c r="SVZ58" s="34"/>
      <c r="SWA58" s="35"/>
      <c r="SWB58" s="36"/>
      <c r="SWC58" s="37"/>
      <c r="SWD58" s="37"/>
      <c r="SWE58" s="37"/>
      <c r="SWF58" s="38"/>
      <c r="SWG58" s="32"/>
      <c r="SWH58" s="33"/>
      <c r="SWI58" s="34"/>
      <c r="SWJ58" s="35"/>
      <c r="SWK58" s="36"/>
      <c r="SWL58" s="37"/>
      <c r="SWM58" s="37"/>
      <c r="SWN58" s="37"/>
      <c r="SWO58" s="38"/>
      <c r="SWP58" s="32"/>
      <c r="SWQ58" s="33"/>
      <c r="SWR58" s="34"/>
      <c r="SWS58" s="35"/>
      <c r="SWT58" s="36"/>
      <c r="SWU58" s="37"/>
      <c r="SWV58" s="37"/>
      <c r="SWW58" s="37"/>
      <c r="SWX58" s="38"/>
      <c r="SWY58" s="32"/>
      <c r="SWZ58" s="33"/>
      <c r="SXA58" s="34"/>
      <c r="SXB58" s="35"/>
      <c r="SXC58" s="36"/>
      <c r="SXD58" s="37"/>
      <c r="SXE58" s="37"/>
      <c r="SXF58" s="37"/>
      <c r="SXG58" s="38"/>
      <c r="SXH58" s="32"/>
      <c r="SXI58" s="33"/>
      <c r="SXJ58" s="34"/>
      <c r="SXK58" s="35"/>
      <c r="SXL58" s="36"/>
      <c r="SXM58" s="37"/>
      <c r="SXN58" s="37"/>
      <c r="SXO58" s="37"/>
      <c r="SXP58" s="38"/>
      <c r="SXQ58" s="32"/>
      <c r="SXR58" s="33"/>
      <c r="SXS58" s="34"/>
      <c r="SXT58" s="35"/>
      <c r="SXU58" s="36"/>
      <c r="SXV58" s="37"/>
      <c r="SXW58" s="37"/>
      <c r="SXX58" s="37"/>
      <c r="SXY58" s="38"/>
      <c r="SXZ58" s="32"/>
      <c r="SYA58" s="33"/>
      <c r="SYB58" s="34"/>
      <c r="SYC58" s="35"/>
      <c r="SYD58" s="36"/>
      <c r="SYE58" s="37"/>
      <c r="SYF58" s="37"/>
      <c r="SYG58" s="37"/>
      <c r="SYH58" s="38"/>
      <c r="SYI58" s="32"/>
      <c r="SYJ58" s="33"/>
      <c r="SYK58" s="34"/>
      <c r="SYL58" s="35"/>
      <c r="SYM58" s="36"/>
      <c r="SYN58" s="37"/>
      <c r="SYO58" s="37"/>
      <c r="SYP58" s="37"/>
      <c r="SYQ58" s="38"/>
      <c r="SYR58" s="32"/>
      <c r="SYS58" s="33"/>
      <c r="SYT58" s="34"/>
      <c r="SYU58" s="35"/>
      <c r="SYV58" s="36"/>
      <c r="SYW58" s="37"/>
      <c r="SYX58" s="37"/>
      <c r="SYY58" s="37"/>
      <c r="SYZ58" s="38"/>
      <c r="SZA58" s="32"/>
      <c r="SZB58" s="33"/>
      <c r="SZC58" s="34"/>
      <c r="SZD58" s="35"/>
      <c r="SZE58" s="36"/>
      <c r="SZF58" s="37"/>
      <c r="SZG58" s="37"/>
      <c r="SZH58" s="37"/>
      <c r="SZI58" s="38"/>
      <c r="SZJ58" s="32"/>
      <c r="SZK58" s="33"/>
      <c r="SZL58" s="34"/>
      <c r="SZM58" s="35"/>
      <c r="SZN58" s="36"/>
      <c r="SZO58" s="37"/>
      <c r="SZP58" s="37"/>
      <c r="SZQ58" s="37"/>
      <c r="SZR58" s="38"/>
      <c r="SZS58" s="32"/>
      <c r="SZT58" s="33"/>
      <c r="SZU58" s="34"/>
      <c r="SZV58" s="35"/>
      <c r="SZW58" s="36"/>
      <c r="SZX58" s="37"/>
      <c r="SZY58" s="37"/>
      <c r="SZZ58" s="37"/>
      <c r="TAA58" s="38"/>
      <c r="TAB58" s="32"/>
      <c r="TAC58" s="33"/>
      <c r="TAD58" s="34"/>
      <c r="TAE58" s="35"/>
      <c r="TAF58" s="36"/>
      <c r="TAG58" s="37"/>
      <c r="TAH58" s="37"/>
      <c r="TAI58" s="37"/>
      <c r="TAJ58" s="38"/>
      <c r="TAK58" s="32"/>
      <c r="TAL58" s="33"/>
      <c r="TAM58" s="34"/>
      <c r="TAN58" s="35"/>
      <c r="TAO58" s="36"/>
      <c r="TAP58" s="37"/>
      <c r="TAQ58" s="37"/>
      <c r="TAR58" s="37"/>
      <c r="TAS58" s="38"/>
      <c r="TAT58" s="32"/>
      <c r="TAU58" s="33"/>
      <c r="TAV58" s="34"/>
      <c r="TAW58" s="35"/>
      <c r="TAX58" s="36"/>
      <c r="TAY58" s="37"/>
      <c r="TAZ58" s="37"/>
      <c r="TBA58" s="37"/>
      <c r="TBB58" s="38"/>
      <c r="TBC58" s="32"/>
      <c r="TBD58" s="33"/>
      <c r="TBE58" s="34"/>
      <c r="TBF58" s="35"/>
      <c r="TBG58" s="36"/>
      <c r="TBH58" s="37"/>
      <c r="TBI58" s="37"/>
      <c r="TBJ58" s="37"/>
      <c r="TBK58" s="38"/>
      <c r="TBL58" s="32"/>
      <c r="TBM58" s="33"/>
      <c r="TBN58" s="34"/>
      <c r="TBO58" s="35"/>
      <c r="TBP58" s="36"/>
      <c r="TBQ58" s="37"/>
      <c r="TBR58" s="37"/>
      <c r="TBS58" s="37"/>
      <c r="TBT58" s="38"/>
      <c r="TBU58" s="32"/>
      <c r="TBV58" s="33"/>
      <c r="TBW58" s="34"/>
      <c r="TBX58" s="35"/>
      <c r="TBY58" s="36"/>
      <c r="TBZ58" s="37"/>
      <c r="TCA58" s="37"/>
      <c r="TCB58" s="37"/>
      <c r="TCC58" s="38"/>
      <c r="TCD58" s="32"/>
      <c r="TCE58" s="33"/>
      <c r="TCF58" s="34"/>
      <c r="TCG58" s="35"/>
      <c r="TCH58" s="36"/>
      <c r="TCI58" s="37"/>
      <c r="TCJ58" s="37"/>
      <c r="TCK58" s="37"/>
      <c r="TCL58" s="38"/>
      <c r="TCM58" s="32"/>
      <c r="TCN58" s="33"/>
      <c r="TCO58" s="34"/>
      <c r="TCP58" s="35"/>
      <c r="TCQ58" s="36"/>
      <c r="TCR58" s="37"/>
      <c r="TCS58" s="37"/>
      <c r="TCT58" s="37"/>
      <c r="TCU58" s="38"/>
      <c r="TCV58" s="32"/>
      <c r="TCW58" s="33"/>
      <c r="TCX58" s="34"/>
      <c r="TCY58" s="35"/>
      <c r="TCZ58" s="36"/>
      <c r="TDA58" s="37"/>
      <c r="TDB58" s="37"/>
      <c r="TDC58" s="37"/>
      <c r="TDD58" s="38"/>
      <c r="TDE58" s="32"/>
      <c r="TDF58" s="33"/>
      <c r="TDG58" s="34"/>
      <c r="TDH58" s="35"/>
      <c r="TDI58" s="36"/>
      <c r="TDJ58" s="37"/>
      <c r="TDK58" s="37"/>
      <c r="TDL58" s="37"/>
      <c r="TDM58" s="38"/>
      <c r="TDN58" s="32"/>
      <c r="TDO58" s="33"/>
      <c r="TDP58" s="34"/>
      <c r="TDQ58" s="35"/>
      <c r="TDR58" s="36"/>
      <c r="TDS58" s="37"/>
      <c r="TDT58" s="37"/>
      <c r="TDU58" s="37"/>
      <c r="TDV58" s="38"/>
      <c r="TDW58" s="32"/>
      <c r="TDX58" s="33"/>
      <c r="TDY58" s="34"/>
      <c r="TDZ58" s="35"/>
      <c r="TEA58" s="36"/>
      <c r="TEB58" s="37"/>
      <c r="TEC58" s="37"/>
      <c r="TED58" s="37"/>
      <c r="TEE58" s="38"/>
      <c r="TEF58" s="32"/>
      <c r="TEG58" s="33"/>
      <c r="TEH58" s="34"/>
      <c r="TEI58" s="35"/>
      <c r="TEJ58" s="36"/>
      <c r="TEK58" s="37"/>
      <c r="TEL58" s="37"/>
      <c r="TEM58" s="37"/>
      <c r="TEN58" s="38"/>
      <c r="TEO58" s="32"/>
      <c r="TEP58" s="33"/>
      <c r="TEQ58" s="34"/>
      <c r="TER58" s="35"/>
      <c r="TES58" s="36"/>
      <c r="TET58" s="37"/>
      <c r="TEU58" s="37"/>
      <c r="TEV58" s="37"/>
      <c r="TEW58" s="38"/>
      <c r="TEX58" s="32"/>
      <c r="TEY58" s="33"/>
      <c r="TEZ58" s="34"/>
      <c r="TFA58" s="35"/>
      <c r="TFB58" s="36"/>
      <c r="TFC58" s="37"/>
      <c r="TFD58" s="37"/>
      <c r="TFE58" s="37"/>
      <c r="TFF58" s="38"/>
      <c r="TFG58" s="32"/>
      <c r="TFH58" s="33"/>
      <c r="TFI58" s="34"/>
      <c r="TFJ58" s="35"/>
      <c r="TFK58" s="36"/>
      <c r="TFL58" s="37"/>
      <c r="TFM58" s="37"/>
      <c r="TFN58" s="37"/>
      <c r="TFO58" s="38"/>
      <c r="TFP58" s="32"/>
      <c r="TFQ58" s="33"/>
      <c r="TFR58" s="34"/>
      <c r="TFS58" s="35"/>
      <c r="TFT58" s="36"/>
      <c r="TFU58" s="37"/>
      <c r="TFV58" s="37"/>
      <c r="TFW58" s="37"/>
      <c r="TFX58" s="38"/>
      <c r="TFY58" s="32"/>
      <c r="TFZ58" s="33"/>
      <c r="TGA58" s="34"/>
      <c r="TGB58" s="35"/>
      <c r="TGC58" s="36"/>
      <c r="TGD58" s="37"/>
      <c r="TGE58" s="37"/>
      <c r="TGF58" s="37"/>
      <c r="TGG58" s="38"/>
      <c r="TGH58" s="32"/>
      <c r="TGI58" s="33"/>
      <c r="TGJ58" s="34"/>
      <c r="TGK58" s="35"/>
      <c r="TGL58" s="36"/>
      <c r="TGM58" s="37"/>
      <c r="TGN58" s="37"/>
      <c r="TGO58" s="37"/>
      <c r="TGP58" s="38"/>
      <c r="TGQ58" s="32"/>
      <c r="TGR58" s="33"/>
      <c r="TGS58" s="34"/>
      <c r="TGT58" s="35"/>
      <c r="TGU58" s="36"/>
      <c r="TGV58" s="37"/>
      <c r="TGW58" s="37"/>
      <c r="TGX58" s="37"/>
      <c r="TGY58" s="38"/>
      <c r="TGZ58" s="32"/>
      <c r="THA58" s="33"/>
      <c r="THB58" s="34"/>
      <c r="THC58" s="35"/>
      <c r="THD58" s="36"/>
      <c r="THE58" s="37"/>
      <c r="THF58" s="37"/>
      <c r="THG58" s="37"/>
      <c r="THH58" s="38"/>
      <c r="THI58" s="32"/>
      <c r="THJ58" s="33"/>
      <c r="THK58" s="34"/>
      <c r="THL58" s="35"/>
      <c r="THM58" s="36"/>
      <c r="THN58" s="37"/>
      <c r="THO58" s="37"/>
      <c r="THP58" s="37"/>
      <c r="THQ58" s="38"/>
      <c r="THR58" s="32"/>
      <c r="THS58" s="33"/>
      <c r="THT58" s="34"/>
      <c r="THU58" s="35"/>
      <c r="THV58" s="36"/>
      <c r="THW58" s="37"/>
      <c r="THX58" s="37"/>
      <c r="THY58" s="37"/>
      <c r="THZ58" s="38"/>
      <c r="TIA58" s="32"/>
      <c r="TIB58" s="33"/>
      <c r="TIC58" s="34"/>
      <c r="TID58" s="35"/>
      <c r="TIE58" s="36"/>
      <c r="TIF58" s="37"/>
      <c r="TIG58" s="37"/>
      <c r="TIH58" s="37"/>
      <c r="TII58" s="38"/>
      <c r="TIJ58" s="32"/>
      <c r="TIK58" s="33"/>
      <c r="TIL58" s="34"/>
      <c r="TIM58" s="35"/>
      <c r="TIN58" s="36"/>
      <c r="TIO58" s="37"/>
      <c r="TIP58" s="37"/>
      <c r="TIQ58" s="37"/>
      <c r="TIR58" s="38"/>
      <c r="TIS58" s="32"/>
      <c r="TIT58" s="33"/>
      <c r="TIU58" s="34"/>
      <c r="TIV58" s="35"/>
      <c r="TIW58" s="36"/>
      <c r="TIX58" s="37"/>
      <c r="TIY58" s="37"/>
      <c r="TIZ58" s="37"/>
      <c r="TJA58" s="38"/>
      <c r="TJB58" s="32"/>
      <c r="TJC58" s="33"/>
      <c r="TJD58" s="34"/>
      <c r="TJE58" s="35"/>
      <c r="TJF58" s="36"/>
      <c r="TJG58" s="37"/>
      <c r="TJH58" s="37"/>
      <c r="TJI58" s="37"/>
      <c r="TJJ58" s="38"/>
      <c r="TJK58" s="32"/>
      <c r="TJL58" s="33"/>
      <c r="TJM58" s="34"/>
      <c r="TJN58" s="35"/>
      <c r="TJO58" s="36"/>
      <c r="TJP58" s="37"/>
      <c r="TJQ58" s="37"/>
      <c r="TJR58" s="37"/>
      <c r="TJS58" s="38"/>
      <c r="TJT58" s="32"/>
      <c r="TJU58" s="33"/>
      <c r="TJV58" s="34"/>
      <c r="TJW58" s="35"/>
      <c r="TJX58" s="36"/>
      <c r="TJY58" s="37"/>
      <c r="TJZ58" s="37"/>
      <c r="TKA58" s="37"/>
      <c r="TKB58" s="38"/>
      <c r="TKC58" s="32"/>
      <c r="TKD58" s="33"/>
      <c r="TKE58" s="34"/>
      <c r="TKF58" s="35"/>
      <c r="TKG58" s="36"/>
      <c r="TKH58" s="37"/>
      <c r="TKI58" s="37"/>
      <c r="TKJ58" s="37"/>
      <c r="TKK58" s="38"/>
      <c r="TKL58" s="32"/>
      <c r="TKM58" s="33"/>
      <c r="TKN58" s="34"/>
      <c r="TKO58" s="35"/>
      <c r="TKP58" s="36"/>
      <c r="TKQ58" s="37"/>
      <c r="TKR58" s="37"/>
      <c r="TKS58" s="37"/>
      <c r="TKT58" s="38"/>
      <c r="TKU58" s="32"/>
      <c r="TKV58" s="33"/>
      <c r="TKW58" s="34"/>
      <c r="TKX58" s="35"/>
      <c r="TKY58" s="36"/>
      <c r="TKZ58" s="37"/>
      <c r="TLA58" s="37"/>
      <c r="TLB58" s="37"/>
      <c r="TLC58" s="38"/>
      <c r="TLD58" s="32"/>
      <c r="TLE58" s="33"/>
      <c r="TLF58" s="34"/>
      <c r="TLG58" s="35"/>
      <c r="TLH58" s="36"/>
      <c r="TLI58" s="37"/>
      <c r="TLJ58" s="37"/>
      <c r="TLK58" s="37"/>
      <c r="TLL58" s="38"/>
      <c r="TLM58" s="32"/>
      <c r="TLN58" s="33"/>
      <c r="TLO58" s="34"/>
      <c r="TLP58" s="35"/>
      <c r="TLQ58" s="36"/>
      <c r="TLR58" s="37"/>
      <c r="TLS58" s="37"/>
      <c r="TLT58" s="37"/>
      <c r="TLU58" s="38"/>
      <c r="TLV58" s="32"/>
      <c r="TLW58" s="33"/>
      <c r="TLX58" s="34"/>
      <c r="TLY58" s="35"/>
      <c r="TLZ58" s="36"/>
      <c r="TMA58" s="37"/>
      <c r="TMB58" s="37"/>
      <c r="TMC58" s="37"/>
      <c r="TMD58" s="38"/>
      <c r="TME58" s="32"/>
      <c r="TMF58" s="33"/>
      <c r="TMG58" s="34"/>
      <c r="TMH58" s="35"/>
      <c r="TMI58" s="36"/>
      <c r="TMJ58" s="37"/>
      <c r="TMK58" s="37"/>
      <c r="TML58" s="37"/>
      <c r="TMM58" s="38"/>
      <c r="TMN58" s="32"/>
      <c r="TMO58" s="33"/>
      <c r="TMP58" s="34"/>
      <c r="TMQ58" s="35"/>
      <c r="TMR58" s="36"/>
      <c r="TMS58" s="37"/>
      <c r="TMT58" s="37"/>
      <c r="TMU58" s="37"/>
      <c r="TMV58" s="38"/>
      <c r="TMW58" s="32"/>
      <c r="TMX58" s="33"/>
      <c r="TMY58" s="34"/>
      <c r="TMZ58" s="35"/>
      <c r="TNA58" s="36"/>
      <c r="TNB58" s="37"/>
      <c r="TNC58" s="37"/>
      <c r="TND58" s="37"/>
      <c r="TNE58" s="38"/>
      <c r="TNF58" s="32"/>
      <c r="TNG58" s="33"/>
      <c r="TNH58" s="34"/>
      <c r="TNI58" s="35"/>
      <c r="TNJ58" s="36"/>
      <c r="TNK58" s="37"/>
      <c r="TNL58" s="37"/>
      <c r="TNM58" s="37"/>
      <c r="TNN58" s="38"/>
      <c r="TNO58" s="32"/>
      <c r="TNP58" s="33"/>
      <c r="TNQ58" s="34"/>
      <c r="TNR58" s="35"/>
      <c r="TNS58" s="36"/>
      <c r="TNT58" s="37"/>
      <c r="TNU58" s="37"/>
      <c r="TNV58" s="37"/>
      <c r="TNW58" s="38"/>
      <c r="TNX58" s="32"/>
      <c r="TNY58" s="33"/>
      <c r="TNZ58" s="34"/>
      <c r="TOA58" s="35"/>
      <c r="TOB58" s="36"/>
      <c r="TOC58" s="37"/>
      <c r="TOD58" s="37"/>
      <c r="TOE58" s="37"/>
      <c r="TOF58" s="38"/>
      <c r="TOG58" s="32"/>
      <c r="TOH58" s="33"/>
      <c r="TOI58" s="34"/>
      <c r="TOJ58" s="35"/>
      <c r="TOK58" s="36"/>
      <c r="TOL58" s="37"/>
      <c r="TOM58" s="37"/>
      <c r="TON58" s="37"/>
      <c r="TOO58" s="38"/>
      <c r="TOP58" s="32"/>
      <c r="TOQ58" s="33"/>
      <c r="TOR58" s="34"/>
      <c r="TOS58" s="35"/>
      <c r="TOT58" s="36"/>
      <c r="TOU58" s="37"/>
      <c r="TOV58" s="37"/>
      <c r="TOW58" s="37"/>
      <c r="TOX58" s="38"/>
      <c r="TOY58" s="32"/>
      <c r="TOZ58" s="33"/>
      <c r="TPA58" s="34"/>
      <c r="TPB58" s="35"/>
      <c r="TPC58" s="36"/>
      <c r="TPD58" s="37"/>
      <c r="TPE58" s="37"/>
      <c r="TPF58" s="37"/>
      <c r="TPG58" s="38"/>
      <c r="TPH58" s="32"/>
      <c r="TPI58" s="33"/>
      <c r="TPJ58" s="34"/>
      <c r="TPK58" s="35"/>
      <c r="TPL58" s="36"/>
      <c r="TPM58" s="37"/>
      <c r="TPN58" s="37"/>
      <c r="TPO58" s="37"/>
      <c r="TPP58" s="38"/>
      <c r="TPQ58" s="32"/>
      <c r="TPR58" s="33"/>
      <c r="TPS58" s="34"/>
      <c r="TPT58" s="35"/>
      <c r="TPU58" s="36"/>
      <c r="TPV58" s="37"/>
      <c r="TPW58" s="37"/>
      <c r="TPX58" s="37"/>
      <c r="TPY58" s="38"/>
      <c r="TPZ58" s="32"/>
      <c r="TQA58" s="33"/>
      <c r="TQB58" s="34"/>
      <c r="TQC58" s="35"/>
      <c r="TQD58" s="36"/>
      <c r="TQE58" s="37"/>
      <c r="TQF58" s="37"/>
      <c r="TQG58" s="37"/>
      <c r="TQH58" s="38"/>
      <c r="TQI58" s="32"/>
      <c r="TQJ58" s="33"/>
      <c r="TQK58" s="34"/>
      <c r="TQL58" s="35"/>
      <c r="TQM58" s="36"/>
      <c r="TQN58" s="37"/>
      <c r="TQO58" s="37"/>
      <c r="TQP58" s="37"/>
      <c r="TQQ58" s="38"/>
      <c r="TQR58" s="32"/>
      <c r="TQS58" s="33"/>
      <c r="TQT58" s="34"/>
      <c r="TQU58" s="35"/>
      <c r="TQV58" s="36"/>
      <c r="TQW58" s="37"/>
      <c r="TQX58" s="37"/>
      <c r="TQY58" s="37"/>
      <c r="TQZ58" s="38"/>
      <c r="TRA58" s="32"/>
      <c r="TRB58" s="33"/>
      <c r="TRC58" s="34"/>
      <c r="TRD58" s="35"/>
      <c r="TRE58" s="36"/>
      <c r="TRF58" s="37"/>
      <c r="TRG58" s="37"/>
      <c r="TRH58" s="37"/>
      <c r="TRI58" s="38"/>
      <c r="TRJ58" s="32"/>
      <c r="TRK58" s="33"/>
      <c r="TRL58" s="34"/>
      <c r="TRM58" s="35"/>
      <c r="TRN58" s="36"/>
      <c r="TRO58" s="37"/>
      <c r="TRP58" s="37"/>
      <c r="TRQ58" s="37"/>
      <c r="TRR58" s="38"/>
      <c r="TRS58" s="32"/>
      <c r="TRT58" s="33"/>
      <c r="TRU58" s="34"/>
      <c r="TRV58" s="35"/>
      <c r="TRW58" s="36"/>
      <c r="TRX58" s="37"/>
      <c r="TRY58" s="37"/>
      <c r="TRZ58" s="37"/>
      <c r="TSA58" s="38"/>
      <c r="TSB58" s="32"/>
      <c r="TSC58" s="33"/>
      <c r="TSD58" s="34"/>
      <c r="TSE58" s="35"/>
      <c r="TSF58" s="36"/>
      <c r="TSG58" s="37"/>
      <c r="TSH58" s="37"/>
      <c r="TSI58" s="37"/>
      <c r="TSJ58" s="38"/>
      <c r="TSK58" s="32"/>
      <c r="TSL58" s="33"/>
      <c r="TSM58" s="34"/>
      <c r="TSN58" s="35"/>
      <c r="TSO58" s="36"/>
      <c r="TSP58" s="37"/>
      <c r="TSQ58" s="37"/>
      <c r="TSR58" s="37"/>
      <c r="TSS58" s="38"/>
      <c r="TST58" s="32"/>
      <c r="TSU58" s="33"/>
      <c r="TSV58" s="34"/>
      <c r="TSW58" s="35"/>
      <c r="TSX58" s="36"/>
      <c r="TSY58" s="37"/>
      <c r="TSZ58" s="37"/>
      <c r="TTA58" s="37"/>
      <c r="TTB58" s="38"/>
      <c r="TTC58" s="32"/>
      <c r="TTD58" s="33"/>
      <c r="TTE58" s="34"/>
      <c r="TTF58" s="35"/>
      <c r="TTG58" s="36"/>
      <c r="TTH58" s="37"/>
      <c r="TTI58" s="37"/>
      <c r="TTJ58" s="37"/>
      <c r="TTK58" s="38"/>
      <c r="TTL58" s="32"/>
      <c r="TTM58" s="33"/>
      <c r="TTN58" s="34"/>
      <c r="TTO58" s="35"/>
      <c r="TTP58" s="36"/>
      <c r="TTQ58" s="37"/>
      <c r="TTR58" s="37"/>
      <c r="TTS58" s="37"/>
      <c r="TTT58" s="38"/>
      <c r="TTU58" s="32"/>
      <c r="TTV58" s="33"/>
      <c r="TTW58" s="34"/>
      <c r="TTX58" s="35"/>
      <c r="TTY58" s="36"/>
      <c r="TTZ58" s="37"/>
      <c r="TUA58" s="37"/>
      <c r="TUB58" s="37"/>
      <c r="TUC58" s="38"/>
      <c r="TUD58" s="32"/>
      <c r="TUE58" s="33"/>
      <c r="TUF58" s="34"/>
      <c r="TUG58" s="35"/>
      <c r="TUH58" s="36"/>
      <c r="TUI58" s="37"/>
      <c r="TUJ58" s="37"/>
      <c r="TUK58" s="37"/>
      <c r="TUL58" s="38"/>
      <c r="TUM58" s="32"/>
      <c r="TUN58" s="33"/>
      <c r="TUO58" s="34"/>
      <c r="TUP58" s="35"/>
      <c r="TUQ58" s="36"/>
      <c r="TUR58" s="37"/>
      <c r="TUS58" s="37"/>
      <c r="TUT58" s="37"/>
      <c r="TUU58" s="38"/>
      <c r="TUV58" s="32"/>
      <c r="TUW58" s="33"/>
      <c r="TUX58" s="34"/>
      <c r="TUY58" s="35"/>
      <c r="TUZ58" s="36"/>
      <c r="TVA58" s="37"/>
      <c r="TVB58" s="37"/>
      <c r="TVC58" s="37"/>
      <c r="TVD58" s="38"/>
      <c r="TVE58" s="32"/>
      <c r="TVF58" s="33"/>
      <c r="TVG58" s="34"/>
      <c r="TVH58" s="35"/>
      <c r="TVI58" s="36"/>
      <c r="TVJ58" s="37"/>
      <c r="TVK58" s="37"/>
      <c r="TVL58" s="37"/>
      <c r="TVM58" s="38"/>
      <c r="TVN58" s="32"/>
      <c r="TVO58" s="33"/>
      <c r="TVP58" s="34"/>
      <c r="TVQ58" s="35"/>
      <c r="TVR58" s="36"/>
      <c r="TVS58" s="37"/>
      <c r="TVT58" s="37"/>
      <c r="TVU58" s="37"/>
      <c r="TVV58" s="38"/>
      <c r="TVW58" s="32"/>
      <c r="TVX58" s="33"/>
      <c r="TVY58" s="34"/>
      <c r="TVZ58" s="35"/>
      <c r="TWA58" s="36"/>
      <c r="TWB58" s="37"/>
      <c r="TWC58" s="37"/>
      <c r="TWD58" s="37"/>
      <c r="TWE58" s="38"/>
      <c r="TWF58" s="32"/>
      <c r="TWG58" s="33"/>
      <c r="TWH58" s="34"/>
      <c r="TWI58" s="35"/>
      <c r="TWJ58" s="36"/>
      <c r="TWK58" s="37"/>
      <c r="TWL58" s="37"/>
      <c r="TWM58" s="37"/>
      <c r="TWN58" s="38"/>
      <c r="TWO58" s="32"/>
      <c r="TWP58" s="33"/>
      <c r="TWQ58" s="34"/>
      <c r="TWR58" s="35"/>
      <c r="TWS58" s="36"/>
      <c r="TWT58" s="37"/>
      <c r="TWU58" s="37"/>
      <c r="TWV58" s="37"/>
      <c r="TWW58" s="38"/>
      <c r="TWX58" s="32"/>
      <c r="TWY58" s="33"/>
      <c r="TWZ58" s="34"/>
      <c r="TXA58" s="35"/>
      <c r="TXB58" s="36"/>
      <c r="TXC58" s="37"/>
      <c r="TXD58" s="37"/>
      <c r="TXE58" s="37"/>
      <c r="TXF58" s="38"/>
      <c r="TXG58" s="32"/>
      <c r="TXH58" s="33"/>
      <c r="TXI58" s="34"/>
      <c r="TXJ58" s="35"/>
      <c r="TXK58" s="36"/>
      <c r="TXL58" s="37"/>
      <c r="TXM58" s="37"/>
      <c r="TXN58" s="37"/>
      <c r="TXO58" s="38"/>
      <c r="TXP58" s="32"/>
      <c r="TXQ58" s="33"/>
      <c r="TXR58" s="34"/>
      <c r="TXS58" s="35"/>
      <c r="TXT58" s="36"/>
      <c r="TXU58" s="37"/>
      <c r="TXV58" s="37"/>
      <c r="TXW58" s="37"/>
      <c r="TXX58" s="38"/>
      <c r="TXY58" s="32"/>
      <c r="TXZ58" s="33"/>
      <c r="TYA58" s="34"/>
      <c r="TYB58" s="35"/>
      <c r="TYC58" s="36"/>
      <c r="TYD58" s="37"/>
      <c r="TYE58" s="37"/>
      <c r="TYF58" s="37"/>
      <c r="TYG58" s="38"/>
      <c r="TYH58" s="32"/>
      <c r="TYI58" s="33"/>
      <c r="TYJ58" s="34"/>
      <c r="TYK58" s="35"/>
      <c r="TYL58" s="36"/>
      <c r="TYM58" s="37"/>
      <c r="TYN58" s="37"/>
      <c r="TYO58" s="37"/>
      <c r="TYP58" s="38"/>
      <c r="TYQ58" s="32"/>
      <c r="TYR58" s="33"/>
      <c r="TYS58" s="34"/>
      <c r="TYT58" s="35"/>
      <c r="TYU58" s="36"/>
      <c r="TYV58" s="37"/>
      <c r="TYW58" s="37"/>
      <c r="TYX58" s="37"/>
      <c r="TYY58" s="38"/>
      <c r="TYZ58" s="32"/>
      <c r="TZA58" s="33"/>
      <c r="TZB58" s="34"/>
      <c r="TZC58" s="35"/>
      <c r="TZD58" s="36"/>
      <c r="TZE58" s="37"/>
      <c r="TZF58" s="37"/>
      <c r="TZG58" s="37"/>
      <c r="TZH58" s="38"/>
      <c r="TZI58" s="32"/>
      <c r="TZJ58" s="33"/>
      <c r="TZK58" s="34"/>
      <c r="TZL58" s="35"/>
      <c r="TZM58" s="36"/>
      <c r="TZN58" s="37"/>
      <c r="TZO58" s="37"/>
      <c r="TZP58" s="37"/>
      <c r="TZQ58" s="38"/>
      <c r="TZR58" s="32"/>
      <c r="TZS58" s="33"/>
      <c r="TZT58" s="34"/>
      <c r="TZU58" s="35"/>
      <c r="TZV58" s="36"/>
      <c r="TZW58" s="37"/>
      <c r="TZX58" s="37"/>
      <c r="TZY58" s="37"/>
      <c r="TZZ58" s="38"/>
      <c r="UAA58" s="32"/>
      <c r="UAB58" s="33"/>
      <c r="UAC58" s="34"/>
      <c r="UAD58" s="35"/>
      <c r="UAE58" s="36"/>
      <c r="UAF58" s="37"/>
      <c r="UAG58" s="37"/>
      <c r="UAH58" s="37"/>
      <c r="UAI58" s="38"/>
      <c r="UAJ58" s="32"/>
      <c r="UAK58" s="33"/>
      <c r="UAL58" s="34"/>
      <c r="UAM58" s="35"/>
      <c r="UAN58" s="36"/>
      <c r="UAO58" s="37"/>
      <c r="UAP58" s="37"/>
      <c r="UAQ58" s="37"/>
      <c r="UAR58" s="38"/>
      <c r="UAS58" s="32"/>
      <c r="UAT58" s="33"/>
      <c r="UAU58" s="34"/>
      <c r="UAV58" s="35"/>
      <c r="UAW58" s="36"/>
      <c r="UAX58" s="37"/>
      <c r="UAY58" s="37"/>
      <c r="UAZ58" s="37"/>
      <c r="UBA58" s="38"/>
      <c r="UBB58" s="32"/>
      <c r="UBC58" s="33"/>
      <c r="UBD58" s="34"/>
      <c r="UBE58" s="35"/>
      <c r="UBF58" s="36"/>
      <c r="UBG58" s="37"/>
      <c r="UBH58" s="37"/>
      <c r="UBI58" s="37"/>
      <c r="UBJ58" s="38"/>
      <c r="UBK58" s="32"/>
      <c r="UBL58" s="33"/>
      <c r="UBM58" s="34"/>
      <c r="UBN58" s="35"/>
      <c r="UBO58" s="36"/>
      <c r="UBP58" s="37"/>
      <c r="UBQ58" s="37"/>
      <c r="UBR58" s="37"/>
      <c r="UBS58" s="38"/>
      <c r="UBT58" s="32"/>
      <c r="UBU58" s="33"/>
      <c r="UBV58" s="34"/>
      <c r="UBW58" s="35"/>
      <c r="UBX58" s="36"/>
      <c r="UBY58" s="37"/>
      <c r="UBZ58" s="37"/>
      <c r="UCA58" s="37"/>
      <c r="UCB58" s="38"/>
      <c r="UCC58" s="32"/>
      <c r="UCD58" s="33"/>
      <c r="UCE58" s="34"/>
      <c r="UCF58" s="35"/>
      <c r="UCG58" s="36"/>
      <c r="UCH58" s="37"/>
      <c r="UCI58" s="37"/>
      <c r="UCJ58" s="37"/>
      <c r="UCK58" s="38"/>
      <c r="UCL58" s="32"/>
      <c r="UCM58" s="33"/>
      <c r="UCN58" s="34"/>
      <c r="UCO58" s="35"/>
      <c r="UCP58" s="36"/>
      <c r="UCQ58" s="37"/>
      <c r="UCR58" s="37"/>
      <c r="UCS58" s="37"/>
      <c r="UCT58" s="38"/>
      <c r="UCU58" s="32"/>
      <c r="UCV58" s="33"/>
      <c r="UCW58" s="34"/>
      <c r="UCX58" s="35"/>
      <c r="UCY58" s="36"/>
      <c r="UCZ58" s="37"/>
      <c r="UDA58" s="37"/>
      <c r="UDB58" s="37"/>
      <c r="UDC58" s="38"/>
      <c r="UDD58" s="32"/>
      <c r="UDE58" s="33"/>
      <c r="UDF58" s="34"/>
      <c r="UDG58" s="35"/>
      <c r="UDH58" s="36"/>
      <c r="UDI58" s="37"/>
      <c r="UDJ58" s="37"/>
      <c r="UDK58" s="37"/>
      <c r="UDL58" s="38"/>
      <c r="UDM58" s="32"/>
      <c r="UDN58" s="33"/>
      <c r="UDO58" s="34"/>
      <c r="UDP58" s="35"/>
      <c r="UDQ58" s="36"/>
      <c r="UDR58" s="37"/>
      <c r="UDS58" s="37"/>
      <c r="UDT58" s="37"/>
      <c r="UDU58" s="38"/>
      <c r="UDV58" s="32"/>
      <c r="UDW58" s="33"/>
      <c r="UDX58" s="34"/>
      <c r="UDY58" s="35"/>
      <c r="UDZ58" s="36"/>
      <c r="UEA58" s="37"/>
      <c r="UEB58" s="37"/>
      <c r="UEC58" s="37"/>
      <c r="UED58" s="38"/>
      <c r="UEE58" s="32"/>
      <c r="UEF58" s="33"/>
      <c r="UEG58" s="34"/>
      <c r="UEH58" s="35"/>
      <c r="UEI58" s="36"/>
      <c r="UEJ58" s="37"/>
      <c r="UEK58" s="37"/>
      <c r="UEL58" s="37"/>
      <c r="UEM58" s="38"/>
      <c r="UEN58" s="32"/>
      <c r="UEO58" s="33"/>
      <c r="UEP58" s="34"/>
      <c r="UEQ58" s="35"/>
      <c r="UER58" s="36"/>
      <c r="UES58" s="37"/>
      <c r="UET58" s="37"/>
      <c r="UEU58" s="37"/>
      <c r="UEV58" s="38"/>
      <c r="UEW58" s="32"/>
      <c r="UEX58" s="33"/>
      <c r="UEY58" s="34"/>
      <c r="UEZ58" s="35"/>
      <c r="UFA58" s="36"/>
      <c r="UFB58" s="37"/>
      <c r="UFC58" s="37"/>
      <c r="UFD58" s="37"/>
      <c r="UFE58" s="38"/>
      <c r="UFF58" s="32"/>
      <c r="UFG58" s="33"/>
      <c r="UFH58" s="34"/>
      <c r="UFI58" s="35"/>
      <c r="UFJ58" s="36"/>
      <c r="UFK58" s="37"/>
      <c r="UFL58" s="37"/>
      <c r="UFM58" s="37"/>
      <c r="UFN58" s="38"/>
      <c r="UFO58" s="32"/>
      <c r="UFP58" s="33"/>
      <c r="UFQ58" s="34"/>
      <c r="UFR58" s="35"/>
      <c r="UFS58" s="36"/>
      <c r="UFT58" s="37"/>
      <c r="UFU58" s="37"/>
      <c r="UFV58" s="37"/>
      <c r="UFW58" s="38"/>
      <c r="UFX58" s="32"/>
      <c r="UFY58" s="33"/>
      <c r="UFZ58" s="34"/>
      <c r="UGA58" s="35"/>
      <c r="UGB58" s="36"/>
      <c r="UGC58" s="37"/>
      <c r="UGD58" s="37"/>
      <c r="UGE58" s="37"/>
      <c r="UGF58" s="38"/>
      <c r="UGG58" s="32"/>
      <c r="UGH58" s="33"/>
      <c r="UGI58" s="34"/>
      <c r="UGJ58" s="35"/>
      <c r="UGK58" s="36"/>
      <c r="UGL58" s="37"/>
      <c r="UGM58" s="37"/>
      <c r="UGN58" s="37"/>
      <c r="UGO58" s="38"/>
      <c r="UGP58" s="32"/>
      <c r="UGQ58" s="33"/>
      <c r="UGR58" s="34"/>
      <c r="UGS58" s="35"/>
      <c r="UGT58" s="36"/>
      <c r="UGU58" s="37"/>
      <c r="UGV58" s="37"/>
      <c r="UGW58" s="37"/>
      <c r="UGX58" s="38"/>
      <c r="UGY58" s="32"/>
      <c r="UGZ58" s="33"/>
      <c r="UHA58" s="34"/>
      <c r="UHB58" s="35"/>
      <c r="UHC58" s="36"/>
      <c r="UHD58" s="37"/>
      <c r="UHE58" s="37"/>
      <c r="UHF58" s="37"/>
      <c r="UHG58" s="38"/>
      <c r="UHH58" s="32"/>
      <c r="UHI58" s="33"/>
      <c r="UHJ58" s="34"/>
      <c r="UHK58" s="35"/>
      <c r="UHL58" s="36"/>
      <c r="UHM58" s="37"/>
      <c r="UHN58" s="37"/>
      <c r="UHO58" s="37"/>
      <c r="UHP58" s="38"/>
      <c r="UHQ58" s="32"/>
      <c r="UHR58" s="33"/>
      <c r="UHS58" s="34"/>
      <c r="UHT58" s="35"/>
      <c r="UHU58" s="36"/>
      <c r="UHV58" s="37"/>
      <c r="UHW58" s="37"/>
      <c r="UHX58" s="37"/>
      <c r="UHY58" s="38"/>
      <c r="UHZ58" s="32"/>
      <c r="UIA58" s="33"/>
      <c r="UIB58" s="34"/>
      <c r="UIC58" s="35"/>
      <c r="UID58" s="36"/>
      <c r="UIE58" s="37"/>
      <c r="UIF58" s="37"/>
      <c r="UIG58" s="37"/>
      <c r="UIH58" s="38"/>
      <c r="UII58" s="32"/>
      <c r="UIJ58" s="33"/>
      <c r="UIK58" s="34"/>
      <c r="UIL58" s="35"/>
      <c r="UIM58" s="36"/>
      <c r="UIN58" s="37"/>
      <c r="UIO58" s="37"/>
      <c r="UIP58" s="37"/>
      <c r="UIQ58" s="38"/>
      <c r="UIR58" s="32"/>
      <c r="UIS58" s="33"/>
      <c r="UIT58" s="34"/>
      <c r="UIU58" s="35"/>
      <c r="UIV58" s="36"/>
      <c r="UIW58" s="37"/>
      <c r="UIX58" s="37"/>
      <c r="UIY58" s="37"/>
      <c r="UIZ58" s="38"/>
      <c r="UJA58" s="32"/>
      <c r="UJB58" s="33"/>
      <c r="UJC58" s="34"/>
      <c r="UJD58" s="35"/>
      <c r="UJE58" s="36"/>
      <c r="UJF58" s="37"/>
      <c r="UJG58" s="37"/>
      <c r="UJH58" s="37"/>
      <c r="UJI58" s="38"/>
      <c r="UJJ58" s="32"/>
      <c r="UJK58" s="33"/>
      <c r="UJL58" s="34"/>
      <c r="UJM58" s="35"/>
      <c r="UJN58" s="36"/>
      <c r="UJO58" s="37"/>
      <c r="UJP58" s="37"/>
      <c r="UJQ58" s="37"/>
      <c r="UJR58" s="38"/>
      <c r="UJS58" s="32"/>
      <c r="UJT58" s="33"/>
      <c r="UJU58" s="34"/>
      <c r="UJV58" s="35"/>
      <c r="UJW58" s="36"/>
      <c r="UJX58" s="37"/>
      <c r="UJY58" s="37"/>
      <c r="UJZ58" s="37"/>
      <c r="UKA58" s="38"/>
      <c r="UKB58" s="32"/>
      <c r="UKC58" s="33"/>
      <c r="UKD58" s="34"/>
      <c r="UKE58" s="35"/>
      <c r="UKF58" s="36"/>
      <c r="UKG58" s="37"/>
      <c r="UKH58" s="37"/>
      <c r="UKI58" s="37"/>
      <c r="UKJ58" s="38"/>
      <c r="UKK58" s="32"/>
      <c r="UKL58" s="33"/>
      <c r="UKM58" s="34"/>
      <c r="UKN58" s="35"/>
      <c r="UKO58" s="36"/>
      <c r="UKP58" s="37"/>
      <c r="UKQ58" s="37"/>
      <c r="UKR58" s="37"/>
      <c r="UKS58" s="38"/>
      <c r="UKT58" s="32"/>
      <c r="UKU58" s="33"/>
      <c r="UKV58" s="34"/>
      <c r="UKW58" s="35"/>
      <c r="UKX58" s="36"/>
      <c r="UKY58" s="37"/>
      <c r="UKZ58" s="37"/>
      <c r="ULA58" s="37"/>
      <c r="ULB58" s="38"/>
      <c r="ULC58" s="32"/>
      <c r="ULD58" s="33"/>
      <c r="ULE58" s="34"/>
      <c r="ULF58" s="35"/>
      <c r="ULG58" s="36"/>
      <c r="ULH58" s="37"/>
      <c r="ULI58" s="37"/>
      <c r="ULJ58" s="37"/>
      <c r="ULK58" s="38"/>
      <c r="ULL58" s="32"/>
      <c r="ULM58" s="33"/>
      <c r="ULN58" s="34"/>
      <c r="ULO58" s="35"/>
      <c r="ULP58" s="36"/>
      <c r="ULQ58" s="37"/>
      <c r="ULR58" s="37"/>
      <c r="ULS58" s="37"/>
      <c r="ULT58" s="38"/>
      <c r="ULU58" s="32"/>
      <c r="ULV58" s="33"/>
      <c r="ULW58" s="34"/>
      <c r="ULX58" s="35"/>
      <c r="ULY58" s="36"/>
      <c r="ULZ58" s="37"/>
      <c r="UMA58" s="37"/>
      <c r="UMB58" s="37"/>
      <c r="UMC58" s="38"/>
      <c r="UMD58" s="32"/>
      <c r="UME58" s="33"/>
      <c r="UMF58" s="34"/>
      <c r="UMG58" s="35"/>
      <c r="UMH58" s="36"/>
      <c r="UMI58" s="37"/>
      <c r="UMJ58" s="37"/>
      <c r="UMK58" s="37"/>
      <c r="UML58" s="38"/>
      <c r="UMM58" s="32"/>
      <c r="UMN58" s="33"/>
      <c r="UMO58" s="34"/>
      <c r="UMP58" s="35"/>
      <c r="UMQ58" s="36"/>
      <c r="UMR58" s="37"/>
      <c r="UMS58" s="37"/>
      <c r="UMT58" s="37"/>
      <c r="UMU58" s="38"/>
      <c r="UMV58" s="32"/>
      <c r="UMW58" s="33"/>
      <c r="UMX58" s="34"/>
      <c r="UMY58" s="35"/>
      <c r="UMZ58" s="36"/>
      <c r="UNA58" s="37"/>
      <c r="UNB58" s="37"/>
      <c r="UNC58" s="37"/>
      <c r="UND58" s="38"/>
      <c r="UNE58" s="32"/>
      <c r="UNF58" s="33"/>
      <c r="UNG58" s="34"/>
      <c r="UNH58" s="35"/>
      <c r="UNI58" s="36"/>
      <c r="UNJ58" s="37"/>
      <c r="UNK58" s="37"/>
      <c r="UNL58" s="37"/>
      <c r="UNM58" s="38"/>
      <c r="UNN58" s="32"/>
      <c r="UNO58" s="33"/>
      <c r="UNP58" s="34"/>
      <c r="UNQ58" s="35"/>
      <c r="UNR58" s="36"/>
      <c r="UNS58" s="37"/>
      <c r="UNT58" s="37"/>
      <c r="UNU58" s="37"/>
      <c r="UNV58" s="38"/>
      <c r="UNW58" s="32"/>
      <c r="UNX58" s="33"/>
      <c r="UNY58" s="34"/>
      <c r="UNZ58" s="35"/>
      <c r="UOA58" s="36"/>
      <c r="UOB58" s="37"/>
      <c r="UOC58" s="37"/>
      <c r="UOD58" s="37"/>
      <c r="UOE58" s="38"/>
      <c r="UOF58" s="32"/>
      <c r="UOG58" s="33"/>
      <c r="UOH58" s="34"/>
      <c r="UOI58" s="35"/>
      <c r="UOJ58" s="36"/>
      <c r="UOK58" s="37"/>
      <c r="UOL58" s="37"/>
      <c r="UOM58" s="37"/>
      <c r="UON58" s="38"/>
      <c r="UOO58" s="32"/>
      <c r="UOP58" s="33"/>
      <c r="UOQ58" s="34"/>
      <c r="UOR58" s="35"/>
      <c r="UOS58" s="36"/>
      <c r="UOT58" s="37"/>
      <c r="UOU58" s="37"/>
      <c r="UOV58" s="37"/>
      <c r="UOW58" s="38"/>
      <c r="UOX58" s="32"/>
      <c r="UOY58" s="33"/>
      <c r="UOZ58" s="34"/>
      <c r="UPA58" s="35"/>
      <c r="UPB58" s="36"/>
      <c r="UPC58" s="37"/>
      <c r="UPD58" s="37"/>
      <c r="UPE58" s="37"/>
      <c r="UPF58" s="38"/>
      <c r="UPG58" s="32"/>
      <c r="UPH58" s="33"/>
      <c r="UPI58" s="34"/>
      <c r="UPJ58" s="35"/>
      <c r="UPK58" s="36"/>
      <c r="UPL58" s="37"/>
      <c r="UPM58" s="37"/>
      <c r="UPN58" s="37"/>
      <c r="UPO58" s="38"/>
      <c r="UPP58" s="32"/>
      <c r="UPQ58" s="33"/>
      <c r="UPR58" s="34"/>
      <c r="UPS58" s="35"/>
      <c r="UPT58" s="36"/>
      <c r="UPU58" s="37"/>
      <c r="UPV58" s="37"/>
      <c r="UPW58" s="37"/>
      <c r="UPX58" s="38"/>
      <c r="UPY58" s="32"/>
      <c r="UPZ58" s="33"/>
      <c r="UQA58" s="34"/>
      <c r="UQB58" s="35"/>
      <c r="UQC58" s="36"/>
      <c r="UQD58" s="37"/>
      <c r="UQE58" s="37"/>
      <c r="UQF58" s="37"/>
      <c r="UQG58" s="38"/>
      <c r="UQH58" s="32"/>
      <c r="UQI58" s="33"/>
      <c r="UQJ58" s="34"/>
      <c r="UQK58" s="35"/>
      <c r="UQL58" s="36"/>
      <c r="UQM58" s="37"/>
      <c r="UQN58" s="37"/>
      <c r="UQO58" s="37"/>
      <c r="UQP58" s="38"/>
      <c r="UQQ58" s="32"/>
      <c r="UQR58" s="33"/>
      <c r="UQS58" s="34"/>
      <c r="UQT58" s="35"/>
      <c r="UQU58" s="36"/>
      <c r="UQV58" s="37"/>
      <c r="UQW58" s="37"/>
      <c r="UQX58" s="37"/>
      <c r="UQY58" s="38"/>
      <c r="UQZ58" s="32"/>
      <c r="URA58" s="33"/>
      <c r="URB58" s="34"/>
      <c r="URC58" s="35"/>
      <c r="URD58" s="36"/>
      <c r="URE58" s="37"/>
      <c r="URF58" s="37"/>
      <c r="URG58" s="37"/>
      <c r="URH58" s="38"/>
      <c r="URI58" s="32"/>
      <c r="URJ58" s="33"/>
      <c r="URK58" s="34"/>
      <c r="URL58" s="35"/>
      <c r="URM58" s="36"/>
      <c r="URN58" s="37"/>
      <c r="URO58" s="37"/>
      <c r="URP58" s="37"/>
      <c r="URQ58" s="38"/>
      <c r="URR58" s="32"/>
      <c r="URS58" s="33"/>
      <c r="URT58" s="34"/>
      <c r="URU58" s="35"/>
      <c r="URV58" s="36"/>
      <c r="URW58" s="37"/>
      <c r="URX58" s="37"/>
      <c r="URY58" s="37"/>
      <c r="URZ58" s="38"/>
      <c r="USA58" s="32"/>
      <c r="USB58" s="33"/>
      <c r="USC58" s="34"/>
      <c r="USD58" s="35"/>
      <c r="USE58" s="36"/>
      <c r="USF58" s="37"/>
      <c r="USG58" s="37"/>
      <c r="USH58" s="37"/>
      <c r="USI58" s="38"/>
      <c r="USJ58" s="32"/>
      <c r="USK58" s="33"/>
      <c r="USL58" s="34"/>
      <c r="USM58" s="35"/>
      <c r="USN58" s="36"/>
      <c r="USO58" s="37"/>
      <c r="USP58" s="37"/>
      <c r="USQ58" s="37"/>
      <c r="USR58" s="38"/>
      <c r="USS58" s="32"/>
      <c r="UST58" s="33"/>
      <c r="USU58" s="34"/>
      <c r="USV58" s="35"/>
      <c r="USW58" s="36"/>
      <c r="USX58" s="37"/>
      <c r="USY58" s="37"/>
      <c r="USZ58" s="37"/>
      <c r="UTA58" s="38"/>
      <c r="UTB58" s="32"/>
      <c r="UTC58" s="33"/>
      <c r="UTD58" s="34"/>
      <c r="UTE58" s="35"/>
      <c r="UTF58" s="36"/>
      <c r="UTG58" s="37"/>
      <c r="UTH58" s="37"/>
      <c r="UTI58" s="37"/>
      <c r="UTJ58" s="38"/>
      <c r="UTK58" s="32"/>
      <c r="UTL58" s="33"/>
      <c r="UTM58" s="34"/>
      <c r="UTN58" s="35"/>
      <c r="UTO58" s="36"/>
      <c r="UTP58" s="37"/>
      <c r="UTQ58" s="37"/>
      <c r="UTR58" s="37"/>
      <c r="UTS58" s="38"/>
      <c r="UTT58" s="32"/>
      <c r="UTU58" s="33"/>
      <c r="UTV58" s="34"/>
      <c r="UTW58" s="35"/>
      <c r="UTX58" s="36"/>
      <c r="UTY58" s="37"/>
      <c r="UTZ58" s="37"/>
      <c r="UUA58" s="37"/>
      <c r="UUB58" s="38"/>
      <c r="UUC58" s="32"/>
      <c r="UUD58" s="33"/>
      <c r="UUE58" s="34"/>
      <c r="UUF58" s="35"/>
      <c r="UUG58" s="36"/>
      <c r="UUH58" s="37"/>
      <c r="UUI58" s="37"/>
      <c r="UUJ58" s="37"/>
      <c r="UUK58" s="38"/>
      <c r="UUL58" s="32"/>
      <c r="UUM58" s="33"/>
      <c r="UUN58" s="34"/>
      <c r="UUO58" s="35"/>
      <c r="UUP58" s="36"/>
      <c r="UUQ58" s="37"/>
      <c r="UUR58" s="37"/>
      <c r="UUS58" s="37"/>
      <c r="UUT58" s="38"/>
      <c r="UUU58" s="32"/>
      <c r="UUV58" s="33"/>
      <c r="UUW58" s="34"/>
      <c r="UUX58" s="35"/>
      <c r="UUY58" s="36"/>
      <c r="UUZ58" s="37"/>
      <c r="UVA58" s="37"/>
      <c r="UVB58" s="37"/>
      <c r="UVC58" s="38"/>
      <c r="UVD58" s="32"/>
      <c r="UVE58" s="33"/>
      <c r="UVF58" s="34"/>
      <c r="UVG58" s="35"/>
      <c r="UVH58" s="36"/>
      <c r="UVI58" s="37"/>
      <c r="UVJ58" s="37"/>
      <c r="UVK58" s="37"/>
      <c r="UVL58" s="38"/>
      <c r="UVM58" s="32"/>
      <c r="UVN58" s="33"/>
      <c r="UVO58" s="34"/>
      <c r="UVP58" s="35"/>
      <c r="UVQ58" s="36"/>
      <c r="UVR58" s="37"/>
      <c r="UVS58" s="37"/>
      <c r="UVT58" s="37"/>
      <c r="UVU58" s="38"/>
      <c r="UVV58" s="32"/>
      <c r="UVW58" s="33"/>
      <c r="UVX58" s="34"/>
      <c r="UVY58" s="35"/>
      <c r="UVZ58" s="36"/>
      <c r="UWA58" s="37"/>
      <c r="UWB58" s="37"/>
      <c r="UWC58" s="37"/>
      <c r="UWD58" s="38"/>
      <c r="UWE58" s="32"/>
      <c r="UWF58" s="33"/>
      <c r="UWG58" s="34"/>
      <c r="UWH58" s="35"/>
      <c r="UWI58" s="36"/>
      <c r="UWJ58" s="37"/>
      <c r="UWK58" s="37"/>
      <c r="UWL58" s="37"/>
      <c r="UWM58" s="38"/>
      <c r="UWN58" s="32"/>
      <c r="UWO58" s="33"/>
      <c r="UWP58" s="34"/>
      <c r="UWQ58" s="35"/>
      <c r="UWR58" s="36"/>
      <c r="UWS58" s="37"/>
      <c r="UWT58" s="37"/>
      <c r="UWU58" s="37"/>
      <c r="UWV58" s="38"/>
      <c r="UWW58" s="32"/>
      <c r="UWX58" s="33"/>
      <c r="UWY58" s="34"/>
      <c r="UWZ58" s="35"/>
      <c r="UXA58" s="36"/>
      <c r="UXB58" s="37"/>
      <c r="UXC58" s="37"/>
      <c r="UXD58" s="37"/>
      <c r="UXE58" s="38"/>
      <c r="UXF58" s="32"/>
      <c r="UXG58" s="33"/>
      <c r="UXH58" s="34"/>
      <c r="UXI58" s="35"/>
      <c r="UXJ58" s="36"/>
      <c r="UXK58" s="37"/>
      <c r="UXL58" s="37"/>
      <c r="UXM58" s="37"/>
      <c r="UXN58" s="38"/>
      <c r="UXO58" s="32"/>
      <c r="UXP58" s="33"/>
      <c r="UXQ58" s="34"/>
      <c r="UXR58" s="35"/>
      <c r="UXS58" s="36"/>
      <c r="UXT58" s="37"/>
      <c r="UXU58" s="37"/>
      <c r="UXV58" s="37"/>
      <c r="UXW58" s="38"/>
      <c r="UXX58" s="32"/>
      <c r="UXY58" s="33"/>
      <c r="UXZ58" s="34"/>
      <c r="UYA58" s="35"/>
      <c r="UYB58" s="36"/>
      <c r="UYC58" s="37"/>
      <c r="UYD58" s="37"/>
      <c r="UYE58" s="37"/>
      <c r="UYF58" s="38"/>
      <c r="UYG58" s="32"/>
      <c r="UYH58" s="33"/>
      <c r="UYI58" s="34"/>
      <c r="UYJ58" s="35"/>
      <c r="UYK58" s="36"/>
      <c r="UYL58" s="37"/>
      <c r="UYM58" s="37"/>
      <c r="UYN58" s="37"/>
      <c r="UYO58" s="38"/>
      <c r="UYP58" s="32"/>
      <c r="UYQ58" s="33"/>
      <c r="UYR58" s="34"/>
      <c r="UYS58" s="35"/>
      <c r="UYT58" s="36"/>
      <c r="UYU58" s="37"/>
      <c r="UYV58" s="37"/>
      <c r="UYW58" s="37"/>
      <c r="UYX58" s="38"/>
      <c r="UYY58" s="32"/>
      <c r="UYZ58" s="33"/>
      <c r="UZA58" s="34"/>
      <c r="UZB58" s="35"/>
      <c r="UZC58" s="36"/>
      <c r="UZD58" s="37"/>
      <c r="UZE58" s="37"/>
      <c r="UZF58" s="37"/>
      <c r="UZG58" s="38"/>
      <c r="UZH58" s="32"/>
      <c r="UZI58" s="33"/>
      <c r="UZJ58" s="34"/>
      <c r="UZK58" s="35"/>
      <c r="UZL58" s="36"/>
      <c r="UZM58" s="37"/>
      <c r="UZN58" s="37"/>
      <c r="UZO58" s="37"/>
      <c r="UZP58" s="38"/>
      <c r="UZQ58" s="32"/>
      <c r="UZR58" s="33"/>
      <c r="UZS58" s="34"/>
      <c r="UZT58" s="35"/>
      <c r="UZU58" s="36"/>
      <c r="UZV58" s="37"/>
      <c r="UZW58" s="37"/>
      <c r="UZX58" s="37"/>
      <c r="UZY58" s="38"/>
      <c r="UZZ58" s="32"/>
      <c r="VAA58" s="33"/>
      <c r="VAB58" s="34"/>
      <c r="VAC58" s="35"/>
      <c r="VAD58" s="36"/>
      <c r="VAE58" s="37"/>
      <c r="VAF58" s="37"/>
      <c r="VAG58" s="37"/>
      <c r="VAH58" s="38"/>
      <c r="VAI58" s="32"/>
      <c r="VAJ58" s="33"/>
      <c r="VAK58" s="34"/>
      <c r="VAL58" s="35"/>
      <c r="VAM58" s="36"/>
      <c r="VAN58" s="37"/>
      <c r="VAO58" s="37"/>
      <c r="VAP58" s="37"/>
      <c r="VAQ58" s="38"/>
      <c r="VAR58" s="32"/>
      <c r="VAS58" s="33"/>
      <c r="VAT58" s="34"/>
      <c r="VAU58" s="35"/>
      <c r="VAV58" s="36"/>
      <c r="VAW58" s="37"/>
      <c r="VAX58" s="37"/>
      <c r="VAY58" s="37"/>
      <c r="VAZ58" s="38"/>
      <c r="VBA58" s="32"/>
      <c r="VBB58" s="33"/>
      <c r="VBC58" s="34"/>
      <c r="VBD58" s="35"/>
      <c r="VBE58" s="36"/>
      <c r="VBF58" s="37"/>
      <c r="VBG58" s="37"/>
      <c r="VBH58" s="37"/>
      <c r="VBI58" s="38"/>
      <c r="VBJ58" s="32"/>
      <c r="VBK58" s="33"/>
      <c r="VBL58" s="34"/>
      <c r="VBM58" s="35"/>
      <c r="VBN58" s="36"/>
      <c r="VBO58" s="37"/>
      <c r="VBP58" s="37"/>
      <c r="VBQ58" s="37"/>
      <c r="VBR58" s="38"/>
      <c r="VBS58" s="32"/>
      <c r="VBT58" s="33"/>
      <c r="VBU58" s="34"/>
      <c r="VBV58" s="35"/>
      <c r="VBW58" s="36"/>
      <c r="VBX58" s="37"/>
      <c r="VBY58" s="37"/>
      <c r="VBZ58" s="37"/>
      <c r="VCA58" s="38"/>
      <c r="VCB58" s="32"/>
      <c r="VCC58" s="33"/>
      <c r="VCD58" s="34"/>
      <c r="VCE58" s="35"/>
      <c r="VCF58" s="36"/>
      <c r="VCG58" s="37"/>
      <c r="VCH58" s="37"/>
      <c r="VCI58" s="37"/>
      <c r="VCJ58" s="38"/>
      <c r="VCK58" s="32"/>
      <c r="VCL58" s="33"/>
      <c r="VCM58" s="34"/>
      <c r="VCN58" s="35"/>
      <c r="VCO58" s="36"/>
      <c r="VCP58" s="37"/>
      <c r="VCQ58" s="37"/>
      <c r="VCR58" s="37"/>
      <c r="VCS58" s="38"/>
      <c r="VCT58" s="32"/>
      <c r="VCU58" s="33"/>
      <c r="VCV58" s="34"/>
      <c r="VCW58" s="35"/>
      <c r="VCX58" s="36"/>
      <c r="VCY58" s="37"/>
      <c r="VCZ58" s="37"/>
      <c r="VDA58" s="37"/>
      <c r="VDB58" s="38"/>
      <c r="VDC58" s="32"/>
      <c r="VDD58" s="33"/>
      <c r="VDE58" s="34"/>
      <c r="VDF58" s="35"/>
      <c r="VDG58" s="36"/>
      <c r="VDH58" s="37"/>
      <c r="VDI58" s="37"/>
      <c r="VDJ58" s="37"/>
      <c r="VDK58" s="38"/>
      <c r="VDL58" s="32"/>
      <c r="VDM58" s="33"/>
      <c r="VDN58" s="34"/>
      <c r="VDO58" s="35"/>
      <c r="VDP58" s="36"/>
      <c r="VDQ58" s="37"/>
      <c r="VDR58" s="37"/>
      <c r="VDS58" s="37"/>
      <c r="VDT58" s="38"/>
      <c r="VDU58" s="32"/>
      <c r="VDV58" s="33"/>
      <c r="VDW58" s="34"/>
      <c r="VDX58" s="35"/>
      <c r="VDY58" s="36"/>
      <c r="VDZ58" s="37"/>
      <c r="VEA58" s="37"/>
      <c r="VEB58" s="37"/>
      <c r="VEC58" s="38"/>
      <c r="VED58" s="32"/>
      <c r="VEE58" s="33"/>
      <c r="VEF58" s="34"/>
      <c r="VEG58" s="35"/>
      <c r="VEH58" s="36"/>
      <c r="VEI58" s="37"/>
      <c r="VEJ58" s="37"/>
      <c r="VEK58" s="37"/>
      <c r="VEL58" s="38"/>
      <c r="VEM58" s="32"/>
      <c r="VEN58" s="33"/>
      <c r="VEO58" s="34"/>
      <c r="VEP58" s="35"/>
      <c r="VEQ58" s="36"/>
      <c r="VER58" s="37"/>
      <c r="VES58" s="37"/>
      <c r="VET58" s="37"/>
      <c r="VEU58" s="38"/>
      <c r="VEV58" s="32"/>
      <c r="VEW58" s="33"/>
      <c r="VEX58" s="34"/>
      <c r="VEY58" s="35"/>
      <c r="VEZ58" s="36"/>
      <c r="VFA58" s="37"/>
      <c r="VFB58" s="37"/>
      <c r="VFC58" s="37"/>
      <c r="VFD58" s="38"/>
      <c r="VFE58" s="32"/>
      <c r="VFF58" s="33"/>
      <c r="VFG58" s="34"/>
      <c r="VFH58" s="35"/>
      <c r="VFI58" s="36"/>
      <c r="VFJ58" s="37"/>
      <c r="VFK58" s="37"/>
      <c r="VFL58" s="37"/>
      <c r="VFM58" s="38"/>
      <c r="VFN58" s="32"/>
      <c r="VFO58" s="33"/>
      <c r="VFP58" s="34"/>
      <c r="VFQ58" s="35"/>
      <c r="VFR58" s="36"/>
      <c r="VFS58" s="37"/>
      <c r="VFT58" s="37"/>
      <c r="VFU58" s="37"/>
      <c r="VFV58" s="38"/>
      <c r="VFW58" s="32"/>
      <c r="VFX58" s="33"/>
      <c r="VFY58" s="34"/>
      <c r="VFZ58" s="35"/>
      <c r="VGA58" s="36"/>
      <c r="VGB58" s="37"/>
      <c r="VGC58" s="37"/>
      <c r="VGD58" s="37"/>
      <c r="VGE58" s="38"/>
      <c r="VGF58" s="32"/>
      <c r="VGG58" s="33"/>
      <c r="VGH58" s="34"/>
      <c r="VGI58" s="35"/>
      <c r="VGJ58" s="36"/>
      <c r="VGK58" s="37"/>
      <c r="VGL58" s="37"/>
      <c r="VGM58" s="37"/>
      <c r="VGN58" s="38"/>
      <c r="VGO58" s="32"/>
      <c r="VGP58" s="33"/>
      <c r="VGQ58" s="34"/>
      <c r="VGR58" s="35"/>
      <c r="VGS58" s="36"/>
      <c r="VGT58" s="37"/>
      <c r="VGU58" s="37"/>
      <c r="VGV58" s="37"/>
      <c r="VGW58" s="38"/>
      <c r="VGX58" s="32"/>
      <c r="VGY58" s="33"/>
      <c r="VGZ58" s="34"/>
      <c r="VHA58" s="35"/>
      <c r="VHB58" s="36"/>
      <c r="VHC58" s="37"/>
      <c r="VHD58" s="37"/>
      <c r="VHE58" s="37"/>
      <c r="VHF58" s="38"/>
      <c r="VHG58" s="32"/>
      <c r="VHH58" s="33"/>
      <c r="VHI58" s="34"/>
      <c r="VHJ58" s="35"/>
      <c r="VHK58" s="36"/>
      <c r="VHL58" s="37"/>
      <c r="VHM58" s="37"/>
      <c r="VHN58" s="37"/>
      <c r="VHO58" s="38"/>
      <c r="VHP58" s="32"/>
      <c r="VHQ58" s="33"/>
      <c r="VHR58" s="34"/>
      <c r="VHS58" s="35"/>
      <c r="VHT58" s="36"/>
      <c r="VHU58" s="37"/>
      <c r="VHV58" s="37"/>
      <c r="VHW58" s="37"/>
      <c r="VHX58" s="38"/>
      <c r="VHY58" s="32"/>
      <c r="VHZ58" s="33"/>
      <c r="VIA58" s="34"/>
      <c r="VIB58" s="35"/>
      <c r="VIC58" s="36"/>
      <c r="VID58" s="37"/>
      <c r="VIE58" s="37"/>
      <c r="VIF58" s="37"/>
      <c r="VIG58" s="38"/>
      <c r="VIH58" s="32"/>
      <c r="VII58" s="33"/>
      <c r="VIJ58" s="34"/>
      <c r="VIK58" s="35"/>
      <c r="VIL58" s="36"/>
      <c r="VIM58" s="37"/>
      <c r="VIN58" s="37"/>
      <c r="VIO58" s="37"/>
      <c r="VIP58" s="38"/>
      <c r="VIQ58" s="32"/>
      <c r="VIR58" s="33"/>
      <c r="VIS58" s="34"/>
      <c r="VIT58" s="35"/>
      <c r="VIU58" s="36"/>
      <c r="VIV58" s="37"/>
      <c r="VIW58" s="37"/>
      <c r="VIX58" s="37"/>
      <c r="VIY58" s="38"/>
      <c r="VIZ58" s="32"/>
      <c r="VJA58" s="33"/>
      <c r="VJB58" s="34"/>
      <c r="VJC58" s="35"/>
      <c r="VJD58" s="36"/>
      <c r="VJE58" s="37"/>
      <c r="VJF58" s="37"/>
      <c r="VJG58" s="37"/>
      <c r="VJH58" s="38"/>
      <c r="VJI58" s="32"/>
      <c r="VJJ58" s="33"/>
      <c r="VJK58" s="34"/>
      <c r="VJL58" s="35"/>
      <c r="VJM58" s="36"/>
      <c r="VJN58" s="37"/>
      <c r="VJO58" s="37"/>
      <c r="VJP58" s="37"/>
      <c r="VJQ58" s="38"/>
      <c r="VJR58" s="32"/>
      <c r="VJS58" s="33"/>
      <c r="VJT58" s="34"/>
      <c r="VJU58" s="35"/>
      <c r="VJV58" s="36"/>
      <c r="VJW58" s="37"/>
      <c r="VJX58" s="37"/>
      <c r="VJY58" s="37"/>
      <c r="VJZ58" s="38"/>
      <c r="VKA58" s="32"/>
      <c r="VKB58" s="33"/>
      <c r="VKC58" s="34"/>
      <c r="VKD58" s="35"/>
      <c r="VKE58" s="36"/>
      <c r="VKF58" s="37"/>
      <c r="VKG58" s="37"/>
      <c r="VKH58" s="37"/>
      <c r="VKI58" s="38"/>
      <c r="VKJ58" s="32"/>
      <c r="VKK58" s="33"/>
      <c r="VKL58" s="34"/>
      <c r="VKM58" s="35"/>
      <c r="VKN58" s="36"/>
      <c r="VKO58" s="37"/>
      <c r="VKP58" s="37"/>
      <c r="VKQ58" s="37"/>
      <c r="VKR58" s="38"/>
      <c r="VKS58" s="32"/>
      <c r="VKT58" s="33"/>
      <c r="VKU58" s="34"/>
      <c r="VKV58" s="35"/>
      <c r="VKW58" s="36"/>
      <c r="VKX58" s="37"/>
      <c r="VKY58" s="37"/>
      <c r="VKZ58" s="37"/>
      <c r="VLA58" s="38"/>
      <c r="VLB58" s="32"/>
      <c r="VLC58" s="33"/>
      <c r="VLD58" s="34"/>
      <c r="VLE58" s="35"/>
      <c r="VLF58" s="36"/>
      <c r="VLG58" s="37"/>
      <c r="VLH58" s="37"/>
      <c r="VLI58" s="37"/>
      <c r="VLJ58" s="38"/>
      <c r="VLK58" s="32"/>
      <c r="VLL58" s="33"/>
      <c r="VLM58" s="34"/>
      <c r="VLN58" s="35"/>
      <c r="VLO58" s="36"/>
      <c r="VLP58" s="37"/>
      <c r="VLQ58" s="37"/>
      <c r="VLR58" s="37"/>
      <c r="VLS58" s="38"/>
      <c r="VLT58" s="32"/>
      <c r="VLU58" s="33"/>
      <c r="VLV58" s="34"/>
      <c r="VLW58" s="35"/>
      <c r="VLX58" s="36"/>
      <c r="VLY58" s="37"/>
      <c r="VLZ58" s="37"/>
      <c r="VMA58" s="37"/>
      <c r="VMB58" s="38"/>
      <c r="VMC58" s="32"/>
      <c r="VMD58" s="33"/>
      <c r="VME58" s="34"/>
      <c r="VMF58" s="35"/>
      <c r="VMG58" s="36"/>
      <c r="VMH58" s="37"/>
      <c r="VMI58" s="37"/>
      <c r="VMJ58" s="37"/>
      <c r="VMK58" s="38"/>
      <c r="VML58" s="32"/>
      <c r="VMM58" s="33"/>
      <c r="VMN58" s="34"/>
      <c r="VMO58" s="35"/>
      <c r="VMP58" s="36"/>
      <c r="VMQ58" s="37"/>
      <c r="VMR58" s="37"/>
      <c r="VMS58" s="37"/>
      <c r="VMT58" s="38"/>
      <c r="VMU58" s="32"/>
      <c r="VMV58" s="33"/>
      <c r="VMW58" s="34"/>
      <c r="VMX58" s="35"/>
      <c r="VMY58" s="36"/>
      <c r="VMZ58" s="37"/>
      <c r="VNA58" s="37"/>
      <c r="VNB58" s="37"/>
      <c r="VNC58" s="38"/>
      <c r="VND58" s="32"/>
      <c r="VNE58" s="33"/>
      <c r="VNF58" s="34"/>
      <c r="VNG58" s="35"/>
      <c r="VNH58" s="36"/>
      <c r="VNI58" s="37"/>
      <c r="VNJ58" s="37"/>
      <c r="VNK58" s="37"/>
      <c r="VNL58" s="38"/>
      <c r="VNM58" s="32"/>
      <c r="VNN58" s="33"/>
      <c r="VNO58" s="34"/>
      <c r="VNP58" s="35"/>
      <c r="VNQ58" s="36"/>
      <c r="VNR58" s="37"/>
      <c r="VNS58" s="37"/>
      <c r="VNT58" s="37"/>
      <c r="VNU58" s="38"/>
      <c r="VNV58" s="32"/>
      <c r="VNW58" s="33"/>
      <c r="VNX58" s="34"/>
      <c r="VNY58" s="35"/>
      <c r="VNZ58" s="36"/>
      <c r="VOA58" s="37"/>
      <c r="VOB58" s="37"/>
      <c r="VOC58" s="37"/>
      <c r="VOD58" s="38"/>
      <c r="VOE58" s="32"/>
      <c r="VOF58" s="33"/>
      <c r="VOG58" s="34"/>
      <c r="VOH58" s="35"/>
      <c r="VOI58" s="36"/>
      <c r="VOJ58" s="37"/>
      <c r="VOK58" s="37"/>
      <c r="VOL58" s="37"/>
      <c r="VOM58" s="38"/>
      <c r="VON58" s="32"/>
      <c r="VOO58" s="33"/>
      <c r="VOP58" s="34"/>
      <c r="VOQ58" s="35"/>
      <c r="VOR58" s="36"/>
      <c r="VOS58" s="37"/>
      <c r="VOT58" s="37"/>
      <c r="VOU58" s="37"/>
      <c r="VOV58" s="38"/>
      <c r="VOW58" s="32"/>
      <c r="VOX58" s="33"/>
      <c r="VOY58" s="34"/>
      <c r="VOZ58" s="35"/>
      <c r="VPA58" s="36"/>
      <c r="VPB58" s="37"/>
      <c r="VPC58" s="37"/>
      <c r="VPD58" s="37"/>
      <c r="VPE58" s="38"/>
      <c r="VPF58" s="32"/>
      <c r="VPG58" s="33"/>
      <c r="VPH58" s="34"/>
      <c r="VPI58" s="35"/>
      <c r="VPJ58" s="36"/>
      <c r="VPK58" s="37"/>
      <c r="VPL58" s="37"/>
      <c r="VPM58" s="37"/>
      <c r="VPN58" s="38"/>
      <c r="VPO58" s="32"/>
      <c r="VPP58" s="33"/>
      <c r="VPQ58" s="34"/>
      <c r="VPR58" s="35"/>
      <c r="VPS58" s="36"/>
      <c r="VPT58" s="37"/>
      <c r="VPU58" s="37"/>
      <c r="VPV58" s="37"/>
      <c r="VPW58" s="38"/>
      <c r="VPX58" s="32"/>
      <c r="VPY58" s="33"/>
      <c r="VPZ58" s="34"/>
      <c r="VQA58" s="35"/>
      <c r="VQB58" s="36"/>
      <c r="VQC58" s="37"/>
      <c r="VQD58" s="37"/>
      <c r="VQE58" s="37"/>
      <c r="VQF58" s="38"/>
      <c r="VQG58" s="32"/>
      <c r="VQH58" s="33"/>
      <c r="VQI58" s="34"/>
      <c r="VQJ58" s="35"/>
      <c r="VQK58" s="36"/>
      <c r="VQL58" s="37"/>
      <c r="VQM58" s="37"/>
      <c r="VQN58" s="37"/>
      <c r="VQO58" s="38"/>
      <c r="VQP58" s="32"/>
      <c r="VQQ58" s="33"/>
      <c r="VQR58" s="34"/>
      <c r="VQS58" s="35"/>
      <c r="VQT58" s="36"/>
      <c r="VQU58" s="37"/>
      <c r="VQV58" s="37"/>
      <c r="VQW58" s="37"/>
      <c r="VQX58" s="38"/>
      <c r="VQY58" s="32"/>
      <c r="VQZ58" s="33"/>
      <c r="VRA58" s="34"/>
      <c r="VRB58" s="35"/>
      <c r="VRC58" s="36"/>
      <c r="VRD58" s="37"/>
      <c r="VRE58" s="37"/>
      <c r="VRF58" s="37"/>
      <c r="VRG58" s="38"/>
      <c r="VRH58" s="32"/>
      <c r="VRI58" s="33"/>
      <c r="VRJ58" s="34"/>
      <c r="VRK58" s="35"/>
      <c r="VRL58" s="36"/>
      <c r="VRM58" s="37"/>
      <c r="VRN58" s="37"/>
      <c r="VRO58" s="37"/>
      <c r="VRP58" s="38"/>
      <c r="VRQ58" s="32"/>
      <c r="VRR58" s="33"/>
      <c r="VRS58" s="34"/>
      <c r="VRT58" s="35"/>
      <c r="VRU58" s="36"/>
      <c r="VRV58" s="37"/>
      <c r="VRW58" s="37"/>
      <c r="VRX58" s="37"/>
      <c r="VRY58" s="38"/>
      <c r="VRZ58" s="32"/>
      <c r="VSA58" s="33"/>
      <c r="VSB58" s="34"/>
      <c r="VSC58" s="35"/>
      <c r="VSD58" s="36"/>
      <c r="VSE58" s="37"/>
      <c r="VSF58" s="37"/>
      <c r="VSG58" s="37"/>
      <c r="VSH58" s="38"/>
      <c r="VSI58" s="32"/>
      <c r="VSJ58" s="33"/>
      <c r="VSK58" s="34"/>
      <c r="VSL58" s="35"/>
      <c r="VSM58" s="36"/>
      <c r="VSN58" s="37"/>
      <c r="VSO58" s="37"/>
      <c r="VSP58" s="37"/>
      <c r="VSQ58" s="38"/>
      <c r="VSR58" s="32"/>
      <c r="VSS58" s="33"/>
      <c r="VST58" s="34"/>
      <c r="VSU58" s="35"/>
      <c r="VSV58" s="36"/>
      <c r="VSW58" s="37"/>
      <c r="VSX58" s="37"/>
      <c r="VSY58" s="37"/>
      <c r="VSZ58" s="38"/>
      <c r="VTA58" s="32"/>
      <c r="VTB58" s="33"/>
      <c r="VTC58" s="34"/>
      <c r="VTD58" s="35"/>
      <c r="VTE58" s="36"/>
      <c r="VTF58" s="37"/>
      <c r="VTG58" s="37"/>
      <c r="VTH58" s="37"/>
      <c r="VTI58" s="38"/>
      <c r="VTJ58" s="32"/>
      <c r="VTK58" s="33"/>
      <c r="VTL58" s="34"/>
      <c r="VTM58" s="35"/>
      <c r="VTN58" s="36"/>
      <c r="VTO58" s="37"/>
      <c r="VTP58" s="37"/>
      <c r="VTQ58" s="37"/>
      <c r="VTR58" s="38"/>
      <c r="VTS58" s="32"/>
      <c r="VTT58" s="33"/>
      <c r="VTU58" s="34"/>
      <c r="VTV58" s="35"/>
      <c r="VTW58" s="36"/>
      <c r="VTX58" s="37"/>
      <c r="VTY58" s="37"/>
      <c r="VTZ58" s="37"/>
      <c r="VUA58" s="38"/>
      <c r="VUB58" s="32"/>
      <c r="VUC58" s="33"/>
      <c r="VUD58" s="34"/>
      <c r="VUE58" s="35"/>
      <c r="VUF58" s="36"/>
      <c r="VUG58" s="37"/>
      <c r="VUH58" s="37"/>
      <c r="VUI58" s="37"/>
      <c r="VUJ58" s="38"/>
      <c r="VUK58" s="32"/>
      <c r="VUL58" s="33"/>
      <c r="VUM58" s="34"/>
      <c r="VUN58" s="35"/>
      <c r="VUO58" s="36"/>
      <c r="VUP58" s="37"/>
      <c r="VUQ58" s="37"/>
      <c r="VUR58" s="37"/>
      <c r="VUS58" s="38"/>
      <c r="VUT58" s="32"/>
      <c r="VUU58" s="33"/>
      <c r="VUV58" s="34"/>
      <c r="VUW58" s="35"/>
      <c r="VUX58" s="36"/>
      <c r="VUY58" s="37"/>
      <c r="VUZ58" s="37"/>
      <c r="VVA58" s="37"/>
      <c r="VVB58" s="38"/>
      <c r="VVC58" s="32"/>
      <c r="VVD58" s="33"/>
      <c r="VVE58" s="34"/>
      <c r="VVF58" s="35"/>
      <c r="VVG58" s="36"/>
      <c r="VVH58" s="37"/>
      <c r="VVI58" s="37"/>
      <c r="VVJ58" s="37"/>
      <c r="VVK58" s="38"/>
      <c r="VVL58" s="32"/>
      <c r="VVM58" s="33"/>
      <c r="VVN58" s="34"/>
      <c r="VVO58" s="35"/>
      <c r="VVP58" s="36"/>
      <c r="VVQ58" s="37"/>
      <c r="VVR58" s="37"/>
      <c r="VVS58" s="37"/>
      <c r="VVT58" s="38"/>
      <c r="VVU58" s="32"/>
      <c r="VVV58" s="33"/>
      <c r="VVW58" s="34"/>
      <c r="VVX58" s="35"/>
      <c r="VVY58" s="36"/>
      <c r="VVZ58" s="37"/>
      <c r="VWA58" s="37"/>
      <c r="VWB58" s="37"/>
      <c r="VWC58" s="38"/>
      <c r="VWD58" s="32"/>
      <c r="VWE58" s="33"/>
      <c r="VWF58" s="34"/>
      <c r="VWG58" s="35"/>
      <c r="VWH58" s="36"/>
      <c r="VWI58" s="37"/>
      <c r="VWJ58" s="37"/>
      <c r="VWK58" s="37"/>
      <c r="VWL58" s="38"/>
      <c r="VWM58" s="32"/>
      <c r="VWN58" s="33"/>
      <c r="VWO58" s="34"/>
      <c r="VWP58" s="35"/>
      <c r="VWQ58" s="36"/>
      <c r="VWR58" s="37"/>
      <c r="VWS58" s="37"/>
      <c r="VWT58" s="37"/>
      <c r="VWU58" s="38"/>
      <c r="VWV58" s="32"/>
      <c r="VWW58" s="33"/>
      <c r="VWX58" s="34"/>
      <c r="VWY58" s="35"/>
      <c r="VWZ58" s="36"/>
      <c r="VXA58" s="37"/>
      <c r="VXB58" s="37"/>
      <c r="VXC58" s="37"/>
      <c r="VXD58" s="38"/>
      <c r="VXE58" s="32"/>
      <c r="VXF58" s="33"/>
      <c r="VXG58" s="34"/>
      <c r="VXH58" s="35"/>
      <c r="VXI58" s="36"/>
      <c r="VXJ58" s="37"/>
      <c r="VXK58" s="37"/>
      <c r="VXL58" s="37"/>
      <c r="VXM58" s="38"/>
      <c r="VXN58" s="32"/>
      <c r="VXO58" s="33"/>
      <c r="VXP58" s="34"/>
      <c r="VXQ58" s="35"/>
      <c r="VXR58" s="36"/>
      <c r="VXS58" s="37"/>
      <c r="VXT58" s="37"/>
      <c r="VXU58" s="37"/>
      <c r="VXV58" s="38"/>
      <c r="VXW58" s="32"/>
      <c r="VXX58" s="33"/>
      <c r="VXY58" s="34"/>
      <c r="VXZ58" s="35"/>
      <c r="VYA58" s="36"/>
      <c r="VYB58" s="37"/>
      <c r="VYC58" s="37"/>
      <c r="VYD58" s="37"/>
      <c r="VYE58" s="38"/>
      <c r="VYF58" s="32"/>
      <c r="VYG58" s="33"/>
      <c r="VYH58" s="34"/>
      <c r="VYI58" s="35"/>
      <c r="VYJ58" s="36"/>
      <c r="VYK58" s="37"/>
      <c r="VYL58" s="37"/>
      <c r="VYM58" s="37"/>
      <c r="VYN58" s="38"/>
      <c r="VYO58" s="32"/>
      <c r="VYP58" s="33"/>
      <c r="VYQ58" s="34"/>
      <c r="VYR58" s="35"/>
      <c r="VYS58" s="36"/>
      <c r="VYT58" s="37"/>
      <c r="VYU58" s="37"/>
      <c r="VYV58" s="37"/>
      <c r="VYW58" s="38"/>
      <c r="VYX58" s="32"/>
      <c r="VYY58" s="33"/>
      <c r="VYZ58" s="34"/>
      <c r="VZA58" s="35"/>
      <c r="VZB58" s="36"/>
      <c r="VZC58" s="37"/>
      <c r="VZD58" s="37"/>
      <c r="VZE58" s="37"/>
      <c r="VZF58" s="38"/>
      <c r="VZG58" s="32"/>
      <c r="VZH58" s="33"/>
      <c r="VZI58" s="34"/>
      <c r="VZJ58" s="35"/>
      <c r="VZK58" s="36"/>
      <c r="VZL58" s="37"/>
      <c r="VZM58" s="37"/>
      <c r="VZN58" s="37"/>
      <c r="VZO58" s="38"/>
      <c r="VZP58" s="32"/>
      <c r="VZQ58" s="33"/>
      <c r="VZR58" s="34"/>
      <c r="VZS58" s="35"/>
      <c r="VZT58" s="36"/>
      <c r="VZU58" s="37"/>
      <c r="VZV58" s="37"/>
      <c r="VZW58" s="37"/>
      <c r="VZX58" s="38"/>
      <c r="VZY58" s="32"/>
      <c r="VZZ58" s="33"/>
      <c r="WAA58" s="34"/>
      <c r="WAB58" s="35"/>
      <c r="WAC58" s="36"/>
      <c r="WAD58" s="37"/>
      <c r="WAE58" s="37"/>
      <c r="WAF58" s="37"/>
      <c r="WAG58" s="38"/>
      <c r="WAH58" s="32"/>
      <c r="WAI58" s="33"/>
      <c r="WAJ58" s="34"/>
      <c r="WAK58" s="35"/>
      <c r="WAL58" s="36"/>
      <c r="WAM58" s="37"/>
      <c r="WAN58" s="37"/>
      <c r="WAO58" s="37"/>
      <c r="WAP58" s="38"/>
      <c r="WAQ58" s="32"/>
      <c r="WAR58" s="33"/>
      <c r="WAS58" s="34"/>
      <c r="WAT58" s="35"/>
      <c r="WAU58" s="36"/>
      <c r="WAV58" s="37"/>
      <c r="WAW58" s="37"/>
      <c r="WAX58" s="37"/>
      <c r="WAY58" s="38"/>
      <c r="WAZ58" s="32"/>
      <c r="WBA58" s="33"/>
      <c r="WBB58" s="34"/>
      <c r="WBC58" s="35"/>
      <c r="WBD58" s="36"/>
      <c r="WBE58" s="37"/>
      <c r="WBF58" s="37"/>
      <c r="WBG58" s="37"/>
      <c r="WBH58" s="38"/>
    </row>
    <row r="59" spans="2:15608" ht="32.25" x14ac:dyDescent="0.3">
      <c r="B59" s="53" t="s">
        <v>50</v>
      </c>
      <c r="C59" s="50" t="str">
        <f>+VLOOKUP(B59,'[1]LP-HE'!$B:$E,2,0)</f>
        <v>Cuadrilla tipo IV (4ay) - Demolición, Cargue y Evacuación escombros</v>
      </c>
      <c r="D59" s="63" t="str">
        <f>+VLOOKUP(B59,'[1]LP-HE'!$B:$E,3,0)</f>
        <v>Hr</v>
      </c>
      <c r="E59" s="52">
        <f>+VLOOKUP(B59,'[1]LP-HE'!$B:$F,5,0)</f>
        <v>26961</v>
      </c>
      <c r="F59" s="53">
        <v>1.2</v>
      </c>
      <c r="G59" s="54">
        <v>0</v>
      </c>
      <c r="H59" s="54">
        <v>0</v>
      </c>
      <c r="I59" s="54">
        <f>+ROUND(F59*E59,0)</f>
        <v>32353</v>
      </c>
      <c r="J59" s="54">
        <v>0</v>
      </c>
      <c r="K59" s="28"/>
    </row>
    <row r="60" spans="2:15608" x14ac:dyDescent="0.3">
      <c r="B60" s="53" t="s">
        <v>40</v>
      </c>
      <c r="C60" s="50" t="str">
        <f>+VLOOKUP(B60,'[1]LP-HE'!$B:$E,2,0)</f>
        <v>Acarreo interno</v>
      </c>
      <c r="D60" s="51" t="str">
        <f>+VLOOKUP(B60,'[1]LP-HE'!$B:$E,3,0)</f>
        <v>m3</v>
      </c>
      <c r="E60" s="52">
        <f>+VLOOKUP(B60,'[1]LP-HE'!$B:$F,5,0)</f>
        <v>1032.9672600000001</v>
      </c>
      <c r="F60" s="76">
        <v>1</v>
      </c>
      <c r="G60" s="54">
        <v>0</v>
      </c>
      <c r="H60" s="54">
        <v>0</v>
      </c>
      <c r="I60" s="54">
        <v>0</v>
      </c>
      <c r="J60" s="73">
        <f>F60*E60</f>
        <v>1032.9672600000001</v>
      </c>
      <c r="K60" s="28"/>
    </row>
    <row r="61" spans="2:15608" x14ac:dyDescent="0.3">
      <c r="B61" s="16"/>
      <c r="C61" s="24"/>
      <c r="D61" s="25"/>
      <c r="E61" s="26"/>
      <c r="G61" s="27"/>
      <c r="H61" s="27"/>
      <c r="I61" s="75"/>
      <c r="J61" s="27"/>
      <c r="K61" s="28"/>
    </row>
    <row r="62" spans="2:15608" ht="17.25" thickBot="1" x14ac:dyDescent="0.35">
      <c r="B62" s="16"/>
      <c r="C62" s="24"/>
      <c r="D62" s="25"/>
      <c r="E62" s="26"/>
      <c r="G62" s="27"/>
      <c r="H62" s="27"/>
      <c r="I62" s="27"/>
      <c r="J62" s="27"/>
      <c r="K62" s="28"/>
    </row>
    <row r="63" spans="2:15608" ht="21" thickBot="1" x14ac:dyDescent="0.35">
      <c r="B63" s="21" t="s">
        <v>51</v>
      </c>
      <c r="C63" s="22"/>
      <c r="D63" s="22"/>
      <c r="E63" s="22"/>
      <c r="F63" s="22"/>
      <c r="G63" s="22"/>
      <c r="H63" s="22"/>
      <c r="I63" s="22"/>
      <c r="J63" s="23"/>
      <c r="K63" s="28"/>
    </row>
    <row r="64" spans="2:15608" ht="17.25" thickBot="1" x14ac:dyDescent="0.35">
      <c r="B64" s="16"/>
      <c r="C64" s="24"/>
      <c r="D64" s="25"/>
      <c r="E64" s="26"/>
      <c r="G64" s="27"/>
      <c r="H64" s="27"/>
      <c r="I64" s="27"/>
      <c r="J64" s="27"/>
      <c r="K64" s="28"/>
    </row>
    <row r="65" spans="2:10" ht="15.75" x14ac:dyDescent="0.25">
      <c r="B65" s="29" t="s">
        <v>8</v>
      </c>
      <c r="C65" s="30" t="s">
        <v>9</v>
      </c>
      <c r="D65" s="30" t="s">
        <v>10</v>
      </c>
      <c r="E65" s="30" t="s">
        <v>11</v>
      </c>
      <c r="F65" s="30"/>
      <c r="G65" s="30" t="s">
        <v>12</v>
      </c>
      <c r="H65" s="30" t="s">
        <v>13</v>
      </c>
      <c r="I65" s="30" t="s">
        <v>14</v>
      </c>
      <c r="J65" s="31" t="s">
        <v>15</v>
      </c>
    </row>
    <row r="66" spans="2:10" ht="15.75" x14ac:dyDescent="0.2">
      <c r="B66" s="39" t="s">
        <v>52</v>
      </c>
      <c r="C66" s="40" t="s">
        <v>53</v>
      </c>
      <c r="D66" s="41" t="s">
        <v>48</v>
      </c>
      <c r="E66" s="42">
        <f>SUM(G66:J66,0)</f>
        <v>22599</v>
      </c>
      <c r="F66" s="42"/>
      <c r="G66" s="42">
        <f>+SUM(G67:G70)</f>
        <v>3726</v>
      </c>
      <c r="H66" s="42">
        <f>+SUM(H67:H70)</f>
        <v>0</v>
      </c>
      <c r="I66" s="42">
        <f>+SUM(I67:I70)</f>
        <v>18873</v>
      </c>
      <c r="J66" s="44">
        <f>+SUM(J67:J70)</f>
        <v>0</v>
      </c>
    </row>
    <row r="67" spans="2:10" ht="15.75" x14ac:dyDescent="0.25">
      <c r="B67" s="45" t="s">
        <v>19</v>
      </c>
      <c r="C67" s="46" t="s">
        <v>20</v>
      </c>
      <c r="D67" s="47" t="s">
        <v>10</v>
      </c>
      <c r="E67" s="46" t="s">
        <v>21</v>
      </c>
      <c r="F67" s="46" t="s">
        <v>22</v>
      </c>
      <c r="G67" s="46" t="s">
        <v>12</v>
      </c>
      <c r="H67" s="46" t="s">
        <v>13</v>
      </c>
      <c r="I67" s="46" t="s">
        <v>14</v>
      </c>
      <c r="J67" s="48" t="s">
        <v>15</v>
      </c>
    </row>
    <row r="68" spans="2:10" x14ac:dyDescent="0.3">
      <c r="B68" s="49" t="s">
        <v>25</v>
      </c>
      <c r="C68" s="50" t="str">
        <f>+VLOOKUP(B68,'[1]LP-HE'!$B:$E,2,0)</f>
        <v>Herramienta Menor General</v>
      </c>
      <c r="D68" s="51" t="s">
        <v>26</v>
      </c>
      <c r="E68" s="52">
        <f>+I70</f>
        <v>18873</v>
      </c>
      <c r="F68" s="77">
        <v>0.1</v>
      </c>
      <c r="G68" s="54">
        <f>+ROUND(E68*F68,0)</f>
        <v>1887</v>
      </c>
      <c r="H68" s="54">
        <v>0</v>
      </c>
      <c r="I68" s="54">
        <v>0</v>
      </c>
      <c r="J68" s="55">
        <v>0</v>
      </c>
    </row>
    <row r="69" spans="2:10" x14ac:dyDescent="0.3">
      <c r="B69" s="49" t="s">
        <v>54</v>
      </c>
      <c r="C69" s="50" t="str">
        <f>+VLOOKUP(B69,'[1]LP-HE'!$B:$E,2,0)</f>
        <v>Motobomba de 2" a Gasolina</v>
      </c>
      <c r="D69" s="51" t="str">
        <f>+VLOOKUP(B69,'[1]LP-HE'!$B:$E,3,0)</f>
        <v>Día</v>
      </c>
      <c r="E69" s="52">
        <f>+VLOOKUP(B69,'[1]LP-HE'!$B:$F,5,0)</f>
        <v>45968.364000000001</v>
      </c>
      <c r="F69" s="53">
        <v>0.04</v>
      </c>
      <c r="G69" s="54">
        <f>+ROUND(F69*E69,0)</f>
        <v>1839</v>
      </c>
      <c r="H69" s="54">
        <v>0</v>
      </c>
      <c r="I69" s="54">
        <v>0</v>
      </c>
      <c r="J69" s="55">
        <v>0</v>
      </c>
    </row>
    <row r="70" spans="2:10" x14ac:dyDescent="0.3">
      <c r="B70" s="53" t="s">
        <v>30</v>
      </c>
      <c r="C70" s="50" t="str">
        <f>+VLOOKUP(B70,'[1]LP-HE'!$B:$E,2,0)</f>
        <v>Cuadrilla tipo VI (4ay) - Excavación y transporte interno</v>
      </c>
      <c r="D70" s="51" t="str">
        <f>+VLOOKUP(B70,'[1]LP-HE'!$B:$E,3,0)</f>
        <v>Hr</v>
      </c>
      <c r="E70" s="52">
        <f>+VLOOKUP(B70,'[1]LP-HE'!$B:$F,5,0)</f>
        <v>26961</v>
      </c>
      <c r="F70" s="53">
        <v>0.7</v>
      </c>
      <c r="G70" s="54">
        <v>0</v>
      </c>
      <c r="H70" s="54">
        <v>0</v>
      </c>
      <c r="I70" s="54">
        <f>+ROUND(F70*E70,0)</f>
        <v>18873</v>
      </c>
      <c r="J70" s="54">
        <v>0</v>
      </c>
    </row>
    <row r="71" spans="2:10" x14ac:dyDescent="0.3">
      <c r="B71" s="16"/>
      <c r="C71" s="24"/>
      <c r="D71" s="74"/>
      <c r="E71" s="26"/>
      <c r="G71" s="27"/>
      <c r="H71" s="27"/>
      <c r="I71" s="27"/>
      <c r="J71" s="27"/>
    </row>
    <row r="72" spans="2:10" ht="15.75" x14ac:dyDescent="0.25">
      <c r="B72" s="71" t="s">
        <v>8</v>
      </c>
      <c r="C72" s="71" t="s">
        <v>9</v>
      </c>
      <c r="D72" s="71" t="s">
        <v>10</v>
      </c>
      <c r="E72" s="71" t="s">
        <v>11</v>
      </c>
      <c r="F72" s="71"/>
      <c r="G72" s="71" t="s">
        <v>12</v>
      </c>
      <c r="H72" s="71" t="s">
        <v>13</v>
      </c>
      <c r="I72" s="71" t="s">
        <v>14</v>
      </c>
      <c r="J72" s="71" t="s">
        <v>15</v>
      </c>
    </row>
    <row r="73" spans="2:10" ht="31.5" x14ac:dyDescent="0.2">
      <c r="B73" s="39" t="s">
        <v>55</v>
      </c>
      <c r="C73" s="40" t="s">
        <v>56</v>
      </c>
      <c r="D73" s="41" t="s">
        <v>48</v>
      </c>
      <c r="E73" s="42">
        <f>SUM(G73:J73,0)</f>
        <v>24696</v>
      </c>
      <c r="F73" s="42"/>
      <c r="G73" s="42">
        <f>+SUM(G74:G77)</f>
        <v>3666</v>
      </c>
      <c r="H73" s="42">
        <f>+SUM(H74:H77)</f>
        <v>0</v>
      </c>
      <c r="I73" s="42">
        <f>+SUM(I74:I77)</f>
        <v>21030</v>
      </c>
      <c r="J73" s="44">
        <f>+SUM(J74:J77)</f>
        <v>0</v>
      </c>
    </row>
    <row r="74" spans="2:10" ht="15.75" x14ac:dyDescent="0.25">
      <c r="B74" s="45" t="s">
        <v>19</v>
      </c>
      <c r="C74" s="46" t="s">
        <v>20</v>
      </c>
      <c r="D74" s="47" t="s">
        <v>10</v>
      </c>
      <c r="E74" s="46" t="s">
        <v>21</v>
      </c>
      <c r="F74" s="46" t="s">
        <v>22</v>
      </c>
      <c r="G74" s="46" t="s">
        <v>12</v>
      </c>
      <c r="H74" s="46" t="s">
        <v>13</v>
      </c>
      <c r="I74" s="46" t="s">
        <v>14</v>
      </c>
      <c r="J74" s="48" t="s">
        <v>15</v>
      </c>
    </row>
    <row r="75" spans="2:10" x14ac:dyDescent="0.3">
      <c r="B75" s="49" t="s">
        <v>25</v>
      </c>
      <c r="C75" s="50" t="str">
        <f>+VLOOKUP(B75,'[1]LP-HE'!$B:$E,2,0)</f>
        <v>Herramienta Menor General</v>
      </c>
      <c r="D75" s="51" t="s">
        <v>26</v>
      </c>
      <c r="E75" s="52">
        <f>+I77</f>
        <v>21030</v>
      </c>
      <c r="F75" s="77">
        <v>0.1</v>
      </c>
      <c r="G75" s="54">
        <f>+ROUND(E75*F75,0)</f>
        <v>2103</v>
      </c>
      <c r="H75" s="54">
        <v>0</v>
      </c>
      <c r="I75" s="54">
        <v>0</v>
      </c>
      <c r="J75" s="55">
        <v>0</v>
      </c>
    </row>
    <row r="76" spans="2:10" x14ac:dyDescent="0.3">
      <c r="B76" s="49" t="s">
        <v>54</v>
      </c>
      <c r="C76" s="50" t="str">
        <f>+VLOOKUP(B76,'[1]LP-HE'!$B:$E,2,0)</f>
        <v>Motobomba de 2" a Gasolina</v>
      </c>
      <c r="D76" s="51" t="str">
        <f>+VLOOKUP(B76,'[1]LP-HE'!$B:$E,3,0)</f>
        <v>Día</v>
      </c>
      <c r="E76" s="52">
        <f>+VLOOKUP(B76,'[1]LP-HE'!$B:$F,5,0)</f>
        <v>45968.364000000001</v>
      </c>
      <c r="F76" s="53">
        <v>3.4000000000000002E-2</v>
      </c>
      <c r="G76" s="54">
        <f>+ROUND(F76*E76,0)</f>
        <v>1563</v>
      </c>
      <c r="H76" s="54">
        <v>0</v>
      </c>
      <c r="I76" s="54">
        <v>0</v>
      </c>
      <c r="J76" s="55">
        <v>0</v>
      </c>
    </row>
    <row r="77" spans="2:10" ht="17.25" thickBot="1" x14ac:dyDescent="0.35">
      <c r="B77" s="56" t="s">
        <v>30</v>
      </c>
      <c r="C77" s="57" t="str">
        <f>+VLOOKUP(B77,'[1]LP-HE'!$B:$E,2,0)</f>
        <v>Cuadrilla tipo VI (4ay) - Excavación y transporte interno</v>
      </c>
      <c r="D77" s="66" t="str">
        <f>+VLOOKUP(B77,'[1]LP-HE'!$B:$E,3,0)</f>
        <v>Hr</v>
      </c>
      <c r="E77" s="67">
        <f>+VLOOKUP(B77,'[1]LP-HE'!$B:$F,5,0)</f>
        <v>26961</v>
      </c>
      <c r="F77" s="68">
        <v>0.78</v>
      </c>
      <c r="G77" s="69">
        <v>0</v>
      </c>
      <c r="H77" s="69">
        <v>0</v>
      </c>
      <c r="I77" s="69">
        <f>+ROUND(F77*E77,0)</f>
        <v>21030</v>
      </c>
      <c r="J77" s="70">
        <v>0</v>
      </c>
    </row>
    <row r="78" spans="2:10" ht="17.25" thickBot="1" x14ac:dyDescent="0.35">
      <c r="B78" s="16"/>
      <c r="C78" s="24"/>
      <c r="D78" s="74"/>
      <c r="E78" s="26"/>
      <c r="G78" s="27"/>
      <c r="H78" s="27"/>
      <c r="I78" s="27"/>
      <c r="J78" s="27"/>
    </row>
    <row r="79" spans="2:10" ht="21" thickBot="1" x14ac:dyDescent="0.35">
      <c r="B79" s="21" t="s">
        <v>57</v>
      </c>
      <c r="C79" s="22"/>
      <c r="D79" s="22"/>
      <c r="E79" s="22"/>
      <c r="F79" s="22"/>
      <c r="G79" s="22"/>
      <c r="H79" s="22"/>
      <c r="I79" s="22"/>
      <c r="J79" s="23"/>
    </row>
    <row r="80" spans="2:10" ht="15.75" x14ac:dyDescent="0.25">
      <c r="B80" s="71" t="s">
        <v>8</v>
      </c>
      <c r="C80" s="71" t="s">
        <v>9</v>
      </c>
      <c r="D80" s="71" t="s">
        <v>10</v>
      </c>
      <c r="E80" s="71" t="s">
        <v>11</v>
      </c>
      <c r="F80" s="71"/>
      <c r="G80" s="71" t="s">
        <v>12</v>
      </c>
      <c r="H80" s="71" t="s">
        <v>13</v>
      </c>
      <c r="I80" s="71" t="s">
        <v>14</v>
      </c>
      <c r="J80" s="71" t="s">
        <v>15</v>
      </c>
    </row>
    <row r="81" spans="2:15608" ht="47.25" x14ac:dyDescent="0.2">
      <c r="B81" s="41" t="s">
        <v>58</v>
      </c>
      <c r="C81" s="40" t="s">
        <v>59</v>
      </c>
      <c r="D81" s="41" t="s">
        <v>48</v>
      </c>
      <c r="E81" s="42">
        <f>+SUM(G81:J81)</f>
        <v>20511</v>
      </c>
      <c r="F81" s="42"/>
      <c r="G81" s="42">
        <f>+SUM(G83:G86)</f>
        <v>17995</v>
      </c>
      <c r="H81" s="43">
        <f>+SUM(H83:H86)</f>
        <v>0</v>
      </c>
      <c r="I81" s="42">
        <f>+SUM(I83:I86)</f>
        <v>2516</v>
      </c>
      <c r="J81" s="43">
        <f>+SUM(J83:J86)</f>
        <v>0</v>
      </c>
      <c r="K81" s="28"/>
    </row>
    <row r="82" spans="2:15608" ht="15.75" x14ac:dyDescent="0.25">
      <c r="B82" s="47" t="s">
        <v>19</v>
      </c>
      <c r="C82" s="46"/>
      <c r="D82" s="47" t="s">
        <v>10</v>
      </c>
      <c r="E82" s="46" t="s">
        <v>21</v>
      </c>
      <c r="F82" s="46" t="s">
        <v>22</v>
      </c>
      <c r="G82" s="46" t="s">
        <v>12</v>
      </c>
      <c r="H82" s="46" t="s">
        <v>13</v>
      </c>
      <c r="I82" s="46" t="s">
        <v>14</v>
      </c>
      <c r="J82" s="46" t="s">
        <v>15</v>
      </c>
      <c r="K82" s="28"/>
    </row>
    <row r="83" spans="2:15608" x14ac:dyDescent="0.3">
      <c r="B83" s="53" t="s">
        <v>25</v>
      </c>
      <c r="C83" s="50" t="str">
        <f>+VLOOKUP(B83,'[1]LP-HE'!$B:$E,2,0)</f>
        <v>Herramienta Menor General</v>
      </c>
      <c r="D83" s="51" t="s">
        <v>26</v>
      </c>
      <c r="E83" s="52">
        <f>+I85</f>
        <v>1618</v>
      </c>
      <c r="F83" s="77">
        <v>0.1</v>
      </c>
      <c r="G83" s="54">
        <f>+ROUND(E83*F83,0)</f>
        <v>162</v>
      </c>
      <c r="H83" s="54">
        <v>0</v>
      </c>
      <c r="I83" s="54">
        <v>0</v>
      </c>
      <c r="J83" s="54">
        <v>0</v>
      </c>
      <c r="K83" s="28"/>
    </row>
    <row r="84" spans="2:15608" x14ac:dyDescent="0.3">
      <c r="B84" s="53" t="s">
        <v>60</v>
      </c>
      <c r="C84" s="50" t="str">
        <f>+VLOOKUP(B84,'[1]LP-HE'!$B:$E,2,0)</f>
        <v>Volqueta hasta 12 .0 Toneladas</v>
      </c>
      <c r="D84" s="63" t="str">
        <f>+VLOOKUP(B84,'[1]LP-HE'!$B:$E,3,0)</f>
        <v>Día</v>
      </c>
      <c r="E84" s="52">
        <f>+VLOOKUP(B84,'[1]LP-HE'!$B:$F,5,0)</f>
        <v>297209.25</v>
      </c>
      <c r="F84" s="53">
        <v>0.06</v>
      </c>
      <c r="G84" s="54">
        <f>+ROUND(E84*F84,0)</f>
        <v>17833</v>
      </c>
      <c r="H84" s="54">
        <v>0</v>
      </c>
      <c r="I84" s="54">
        <v>0</v>
      </c>
      <c r="J84" s="54">
        <v>0</v>
      </c>
      <c r="K84" s="28"/>
    </row>
    <row r="85" spans="2:15608" ht="32.25" x14ac:dyDescent="0.3">
      <c r="B85" s="53" t="s">
        <v>50</v>
      </c>
      <c r="C85" s="50" t="str">
        <f>+VLOOKUP(B85,'[1]LP-HE'!$B:$E,2,0)</f>
        <v>Cuadrilla tipo IV (4ay) - Demolición, Cargue y Evacuación escombros</v>
      </c>
      <c r="D85" s="63" t="str">
        <f>+VLOOKUP(B85,'[1]LP-HE'!$B:$E,3,0)</f>
        <v>Hr</v>
      </c>
      <c r="E85" s="52">
        <f>+VLOOKUP(B85,'[1]LP-HE'!$B:$F,5,0)</f>
        <v>26961</v>
      </c>
      <c r="F85" s="53">
        <v>0.06</v>
      </c>
      <c r="G85" s="54">
        <v>0</v>
      </c>
      <c r="H85" s="54">
        <v>0</v>
      </c>
      <c r="I85" s="54">
        <f>+ROUND(F85*E85,0)</f>
        <v>1618</v>
      </c>
      <c r="J85" s="54">
        <v>0</v>
      </c>
      <c r="K85" s="28"/>
    </row>
    <row r="86" spans="2:15608" x14ac:dyDescent="0.3">
      <c r="B86" s="51" t="s">
        <v>61</v>
      </c>
      <c r="C86" s="78" t="s">
        <v>62</v>
      </c>
      <c r="D86" s="63" t="str">
        <f>+VLOOKUP(B86,'[1]LP-HE'!$B:$E,3,0)</f>
        <v>m3</v>
      </c>
      <c r="E86" s="52">
        <f>+VLOOKUP(B86,'[1]LP-HE'!$B:$F,5,0)</f>
        <v>898.23239999999998</v>
      </c>
      <c r="F86" s="53">
        <v>1</v>
      </c>
      <c r="G86" s="54">
        <v>0</v>
      </c>
      <c r="H86" s="54"/>
      <c r="I86" s="54">
        <f>+ROUND(F86*E86,0)</f>
        <v>898</v>
      </c>
      <c r="J86" s="54"/>
      <c r="K86" s="28"/>
    </row>
    <row r="87" spans="2:15608" x14ac:dyDescent="0.3">
      <c r="B87" s="79"/>
      <c r="C87" s="79"/>
      <c r="D87" s="25"/>
      <c r="E87" s="26"/>
      <c r="G87" s="27"/>
      <c r="H87" s="27"/>
      <c r="I87" s="27"/>
      <c r="J87" s="27"/>
      <c r="K87" s="28"/>
    </row>
    <row r="88" spans="2:15608" ht="17.25" thickBot="1" x14ac:dyDescent="0.35">
      <c r="B88" s="79"/>
      <c r="C88" s="79"/>
      <c r="D88" s="25"/>
      <c r="E88" s="26"/>
      <c r="G88" s="27"/>
      <c r="H88" s="27"/>
      <c r="I88" s="27"/>
      <c r="J88" s="27"/>
      <c r="K88" s="28"/>
    </row>
    <row r="89" spans="2:15608" ht="21" thickBot="1" x14ac:dyDescent="0.35">
      <c r="B89" s="21" t="s">
        <v>63</v>
      </c>
      <c r="C89" s="22"/>
      <c r="D89" s="22"/>
      <c r="E89" s="22"/>
      <c r="F89" s="22"/>
      <c r="G89" s="22"/>
      <c r="H89" s="22"/>
      <c r="I89" s="22"/>
      <c r="J89" s="23"/>
      <c r="K89" s="28"/>
      <c r="L89" s="32"/>
      <c r="M89" s="33"/>
      <c r="N89" s="34"/>
      <c r="O89" s="35"/>
      <c r="P89" s="36"/>
      <c r="Q89" s="37"/>
      <c r="R89" s="37"/>
      <c r="S89" s="37"/>
      <c r="T89" s="38"/>
      <c r="U89" s="32"/>
      <c r="V89" s="33"/>
      <c r="W89" s="34"/>
      <c r="X89" s="35"/>
      <c r="Y89" s="36"/>
      <c r="Z89" s="37"/>
      <c r="AA89" s="37"/>
      <c r="AB89" s="37"/>
      <c r="AC89" s="38"/>
      <c r="AD89" s="32"/>
      <c r="AE89" s="33"/>
      <c r="AF89" s="34"/>
      <c r="AG89" s="35"/>
      <c r="AH89" s="36"/>
      <c r="AI89" s="37"/>
      <c r="AJ89" s="37"/>
      <c r="AK89" s="37"/>
      <c r="AL89" s="38"/>
      <c r="AM89" s="32"/>
      <c r="AN89" s="33"/>
      <c r="AO89" s="34"/>
      <c r="AP89" s="35"/>
      <c r="AQ89" s="36"/>
      <c r="AR89" s="37"/>
      <c r="AS89" s="37"/>
      <c r="AT89" s="37"/>
      <c r="AU89" s="38"/>
      <c r="AV89" s="32"/>
      <c r="AW89" s="33"/>
      <c r="AX89" s="34"/>
      <c r="AY89" s="35"/>
      <c r="AZ89" s="36"/>
      <c r="BA89" s="37"/>
      <c r="BB89" s="37"/>
      <c r="BC89" s="37"/>
      <c r="BD89" s="38"/>
      <c r="BE89" s="32"/>
      <c r="BF89" s="33"/>
      <c r="BG89" s="34"/>
      <c r="BH89" s="35"/>
      <c r="BI89" s="36"/>
      <c r="BJ89" s="37"/>
      <c r="BK89" s="37"/>
      <c r="BL89" s="37"/>
      <c r="BM89" s="38"/>
      <c r="BN89" s="32"/>
      <c r="BO89" s="33"/>
      <c r="BP89" s="34"/>
      <c r="BQ89" s="35"/>
      <c r="BR89" s="36"/>
      <c r="BS89" s="37"/>
      <c r="BT89" s="37"/>
      <c r="BU89" s="37"/>
      <c r="BV89" s="38"/>
      <c r="BW89" s="32"/>
      <c r="BX89" s="33"/>
      <c r="BY89" s="34"/>
      <c r="BZ89" s="35"/>
      <c r="CA89" s="36"/>
      <c r="CB89" s="37"/>
      <c r="CC89" s="37"/>
      <c r="CD89" s="37"/>
      <c r="CE89" s="38"/>
      <c r="CF89" s="32"/>
      <c r="CG89" s="33"/>
      <c r="CH89" s="34"/>
      <c r="CI89" s="35"/>
      <c r="CJ89" s="36"/>
      <c r="CK89" s="37"/>
      <c r="CL89" s="37"/>
      <c r="CM89" s="37"/>
      <c r="CN89" s="38"/>
      <c r="CO89" s="32"/>
      <c r="CP89" s="33"/>
      <c r="CQ89" s="34"/>
      <c r="CR89" s="35"/>
      <c r="CS89" s="36"/>
      <c r="CT89" s="37"/>
      <c r="CU89" s="37"/>
      <c r="CV89" s="37"/>
      <c r="CW89" s="38"/>
      <c r="CX89" s="32"/>
      <c r="CY89" s="33"/>
      <c r="CZ89" s="34"/>
      <c r="DA89" s="35"/>
      <c r="DB89" s="36"/>
      <c r="DC89" s="37"/>
      <c r="DD89" s="37"/>
      <c r="DE89" s="37"/>
      <c r="DF89" s="38"/>
      <c r="DG89" s="32"/>
      <c r="DH89" s="33"/>
      <c r="DI89" s="34"/>
      <c r="DJ89" s="35"/>
      <c r="DK89" s="36"/>
      <c r="DL89" s="37"/>
      <c r="DM89" s="37"/>
      <c r="DN89" s="37"/>
      <c r="DO89" s="38"/>
      <c r="DP89" s="32"/>
      <c r="DQ89" s="33"/>
      <c r="DR89" s="34"/>
      <c r="DS89" s="35"/>
      <c r="DT89" s="36"/>
      <c r="DU89" s="37"/>
      <c r="DV89" s="37"/>
      <c r="DW89" s="37"/>
      <c r="DX89" s="38"/>
      <c r="DY89" s="32"/>
      <c r="DZ89" s="33"/>
      <c r="EA89" s="34"/>
      <c r="EB89" s="35"/>
      <c r="EC89" s="36"/>
      <c r="ED89" s="37"/>
      <c r="EE89" s="37"/>
      <c r="EF89" s="37"/>
      <c r="EG89" s="38"/>
      <c r="EH89" s="32"/>
      <c r="EI89" s="33"/>
      <c r="EJ89" s="34"/>
      <c r="EK89" s="35"/>
      <c r="EL89" s="36"/>
      <c r="EM89" s="37"/>
      <c r="EN89" s="37"/>
      <c r="EO89" s="37"/>
      <c r="EP89" s="38"/>
      <c r="EQ89" s="32"/>
      <c r="ER89" s="33"/>
      <c r="ES89" s="34"/>
      <c r="ET89" s="35"/>
      <c r="EU89" s="36"/>
      <c r="EV89" s="37"/>
      <c r="EW89" s="37"/>
      <c r="EX89" s="37"/>
      <c r="EY89" s="38"/>
      <c r="EZ89" s="32"/>
      <c r="FA89" s="33"/>
      <c r="FB89" s="34"/>
      <c r="FC89" s="35"/>
      <c r="FD89" s="36"/>
      <c r="FE89" s="37"/>
      <c r="FF89" s="37"/>
      <c r="FG89" s="37"/>
      <c r="FH89" s="38"/>
      <c r="FI89" s="32"/>
      <c r="FJ89" s="33"/>
      <c r="FK89" s="34"/>
      <c r="FL89" s="35"/>
      <c r="FM89" s="36"/>
      <c r="FN89" s="37"/>
      <c r="FO89" s="37"/>
      <c r="FP89" s="37"/>
      <c r="FQ89" s="38"/>
      <c r="FR89" s="32"/>
      <c r="FS89" s="33"/>
      <c r="FT89" s="34"/>
      <c r="FU89" s="35"/>
      <c r="FV89" s="36"/>
      <c r="FW89" s="37"/>
      <c r="FX89" s="37"/>
      <c r="FY89" s="37"/>
      <c r="FZ89" s="38"/>
      <c r="GA89" s="32"/>
      <c r="GB89" s="33"/>
      <c r="GC89" s="34"/>
      <c r="GD89" s="35"/>
      <c r="GE89" s="36"/>
      <c r="GF89" s="37"/>
      <c r="GG89" s="37"/>
      <c r="GH89" s="37"/>
      <c r="GI89" s="38"/>
      <c r="GJ89" s="32"/>
      <c r="GK89" s="33"/>
      <c r="GL89" s="34"/>
      <c r="GM89" s="35"/>
      <c r="GN89" s="36"/>
      <c r="GO89" s="37"/>
      <c r="GP89" s="37"/>
      <c r="GQ89" s="37"/>
      <c r="GR89" s="38"/>
      <c r="GS89" s="32"/>
      <c r="GT89" s="33"/>
      <c r="GU89" s="34"/>
      <c r="GV89" s="35"/>
      <c r="GW89" s="36"/>
      <c r="GX89" s="37"/>
      <c r="GY89" s="37"/>
      <c r="GZ89" s="37"/>
      <c r="HA89" s="38"/>
      <c r="HB89" s="32"/>
      <c r="HC89" s="33"/>
      <c r="HD89" s="34"/>
      <c r="HE89" s="35"/>
      <c r="HF89" s="36"/>
      <c r="HG89" s="37"/>
      <c r="HH89" s="37"/>
      <c r="HI89" s="37"/>
      <c r="HJ89" s="38"/>
      <c r="HK89" s="32"/>
      <c r="HL89" s="33"/>
      <c r="HM89" s="34"/>
      <c r="HN89" s="35"/>
      <c r="HO89" s="36"/>
      <c r="HP89" s="37"/>
      <c r="HQ89" s="37"/>
      <c r="HR89" s="37"/>
      <c r="HS89" s="38"/>
      <c r="HT89" s="32"/>
      <c r="HU89" s="33"/>
      <c r="HV89" s="34"/>
      <c r="HW89" s="35"/>
      <c r="HX89" s="36"/>
      <c r="HY89" s="37"/>
      <c r="HZ89" s="37"/>
      <c r="IA89" s="37"/>
      <c r="IB89" s="38"/>
      <c r="IC89" s="32"/>
      <c r="ID89" s="33"/>
      <c r="IE89" s="34"/>
      <c r="IF89" s="35"/>
      <c r="IG89" s="36"/>
      <c r="IH89" s="37"/>
      <c r="II89" s="37"/>
      <c r="IJ89" s="37"/>
      <c r="IK89" s="38"/>
      <c r="IL89" s="32"/>
      <c r="IM89" s="33"/>
      <c r="IN89" s="34"/>
      <c r="IO89" s="35"/>
      <c r="IP89" s="36"/>
      <c r="IQ89" s="37"/>
      <c r="IR89" s="37"/>
      <c r="IS89" s="37"/>
      <c r="IT89" s="38"/>
      <c r="IU89" s="32"/>
      <c r="IV89" s="33"/>
      <c r="IW89" s="34"/>
      <c r="IX89" s="35"/>
      <c r="IY89" s="36"/>
      <c r="IZ89" s="37"/>
      <c r="JA89" s="37"/>
      <c r="JB89" s="37"/>
      <c r="JC89" s="38"/>
      <c r="JD89" s="32"/>
      <c r="JE89" s="33"/>
      <c r="JF89" s="34"/>
      <c r="JG89" s="35"/>
      <c r="JH89" s="36"/>
      <c r="JI89" s="37"/>
      <c r="JJ89" s="37"/>
      <c r="JK89" s="37"/>
      <c r="JL89" s="38"/>
      <c r="JM89" s="32"/>
      <c r="JN89" s="33"/>
      <c r="JO89" s="34"/>
      <c r="JP89" s="35"/>
      <c r="JQ89" s="36"/>
      <c r="JR89" s="37"/>
      <c r="JS89" s="37"/>
      <c r="JT89" s="37"/>
      <c r="JU89" s="38"/>
      <c r="JV89" s="32"/>
      <c r="JW89" s="33"/>
      <c r="JX89" s="34"/>
      <c r="JY89" s="35"/>
      <c r="JZ89" s="36"/>
      <c r="KA89" s="37"/>
      <c r="KB89" s="37"/>
      <c r="KC89" s="37"/>
      <c r="KD89" s="38"/>
      <c r="KE89" s="32"/>
      <c r="KF89" s="33"/>
      <c r="KG89" s="34"/>
      <c r="KH89" s="35"/>
      <c r="KI89" s="36"/>
      <c r="KJ89" s="37"/>
      <c r="KK89" s="37"/>
      <c r="KL89" s="37"/>
      <c r="KM89" s="38"/>
      <c r="KN89" s="32"/>
      <c r="KO89" s="33"/>
      <c r="KP89" s="34"/>
      <c r="KQ89" s="35"/>
      <c r="KR89" s="36"/>
      <c r="KS89" s="37"/>
      <c r="KT89" s="37"/>
      <c r="KU89" s="37"/>
      <c r="KV89" s="38"/>
      <c r="KW89" s="32"/>
      <c r="KX89" s="33"/>
      <c r="KY89" s="34"/>
      <c r="KZ89" s="35"/>
      <c r="LA89" s="36"/>
      <c r="LB89" s="37"/>
      <c r="LC89" s="37"/>
      <c r="LD89" s="37"/>
      <c r="LE89" s="38"/>
      <c r="LF89" s="32"/>
      <c r="LG89" s="33"/>
      <c r="LH89" s="34"/>
      <c r="LI89" s="35"/>
      <c r="LJ89" s="36"/>
      <c r="LK89" s="37"/>
      <c r="LL89" s="37"/>
      <c r="LM89" s="37"/>
      <c r="LN89" s="38"/>
      <c r="LO89" s="32"/>
      <c r="LP89" s="33"/>
      <c r="LQ89" s="34"/>
      <c r="LR89" s="35"/>
      <c r="LS89" s="36"/>
      <c r="LT89" s="37"/>
      <c r="LU89" s="37"/>
      <c r="LV89" s="37"/>
      <c r="LW89" s="38"/>
      <c r="LX89" s="32"/>
      <c r="LY89" s="33"/>
      <c r="LZ89" s="34"/>
      <c r="MA89" s="35"/>
      <c r="MB89" s="36"/>
      <c r="MC89" s="37"/>
      <c r="MD89" s="37"/>
      <c r="ME89" s="37"/>
      <c r="MF89" s="38"/>
      <c r="MG89" s="32"/>
      <c r="MH89" s="33"/>
      <c r="MI89" s="34"/>
      <c r="MJ89" s="35"/>
      <c r="MK89" s="36"/>
      <c r="ML89" s="37"/>
      <c r="MM89" s="37"/>
      <c r="MN89" s="37"/>
      <c r="MO89" s="38"/>
      <c r="MP89" s="32"/>
      <c r="MQ89" s="33"/>
      <c r="MR89" s="34"/>
      <c r="MS89" s="35"/>
      <c r="MT89" s="36"/>
      <c r="MU89" s="37"/>
      <c r="MV89" s="37"/>
      <c r="MW89" s="37"/>
      <c r="MX89" s="38"/>
      <c r="MY89" s="32"/>
      <c r="MZ89" s="33"/>
      <c r="NA89" s="34"/>
      <c r="NB89" s="35"/>
      <c r="NC89" s="36"/>
      <c r="ND89" s="37"/>
      <c r="NE89" s="37"/>
      <c r="NF89" s="37"/>
      <c r="NG89" s="38"/>
      <c r="NH89" s="32"/>
      <c r="NI89" s="33"/>
      <c r="NJ89" s="34"/>
      <c r="NK89" s="35"/>
      <c r="NL89" s="36"/>
      <c r="NM89" s="37"/>
      <c r="NN89" s="37"/>
      <c r="NO89" s="37"/>
      <c r="NP89" s="38"/>
      <c r="NQ89" s="32"/>
      <c r="NR89" s="33"/>
      <c r="NS89" s="34"/>
      <c r="NT89" s="35"/>
      <c r="NU89" s="36"/>
      <c r="NV89" s="37"/>
      <c r="NW89" s="37"/>
      <c r="NX89" s="37"/>
      <c r="NY89" s="38"/>
      <c r="NZ89" s="32"/>
      <c r="OA89" s="33"/>
      <c r="OB89" s="34"/>
      <c r="OC89" s="35"/>
      <c r="OD89" s="36"/>
      <c r="OE89" s="37"/>
      <c r="OF89" s="37"/>
      <c r="OG89" s="37"/>
      <c r="OH89" s="38"/>
      <c r="OI89" s="32"/>
      <c r="OJ89" s="33"/>
      <c r="OK89" s="34"/>
      <c r="OL89" s="35"/>
      <c r="OM89" s="36"/>
      <c r="ON89" s="37"/>
      <c r="OO89" s="37"/>
      <c r="OP89" s="37"/>
      <c r="OQ89" s="38"/>
      <c r="OR89" s="32"/>
      <c r="OS89" s="33"/>
      <c r="OT89" s="34"/>
      <c r="OU89" s="35"/>
      <c r="OV89" s="36"/>
      <c r="OW89" s="37"/>
      <c r="OX89" s="37"/>
      <c r="OY89" s="37"/>
      <c r="OZ89" s="38"/>
      <c r="PA89" s="32"/>
      <c r="PB89" s="33"/>
      <c r="PC89" s="34"/>
      <c r="PD89" s="35"/>
      <c r="PE89" s="36"/>
      <c r="PF89" s="37"/>
      <c r="PG89" s="37"/>
      <c r="PH89" s="37"/>
      <c r="PI89" s="38"/>
      <c r="PJ89" s="32"/>
      <c r="PK89" s="33"/>
      <c r="PL89" s="34"/>
      <c r="PM89" s="35"/>
      <c r="PN89" s="36"/>
      <c r="PO89" s="37"/>
      <c r="PP89" s="37"/>
      <c r="PQ89" s="37"/>
      <c r="PR89" s="38"/>
      <c r="PS89" s="32"/>
      <c r="PT89" s="33"/>
      <c r="PU89" s="34"/>
      <c r="PV89" s="35"/>
      <c r="PW89" s="36"/>
      <c r="PX89" s="37"/>
      <c r="PY89" s="37"/>
      <c r="PZ89" s="37"/>
      <c r="QA89" s="38"/>
      <c r="QB89" s="32"/>
      <c r="QC89" s="33"/>
      <c r="QD89" s="34"/>
      <c r="QE89" s="35"/>
      <c r="QF89" s="36"/>
      <c r="QG89" s="37"/>
      <c r="QH89" s="37"/>
      <c r="QI89" s="37"/>
      <c r="QJ89" s="38"/>
      <c r="QK89" s="32"/>
      <c r="QL89" s="33"/>
      <c r="QM89" s="34"/>
      <c r="QN89" s="35"/>
      <c r="QO89" s="36"/>
      <c r="QP89" s="37"/>
      <c r="QQ89" s="37"/>
      <c r="QR89" s="37"/>
      <c r="QS89" s="38"/>
      <c r="QT89" s="32"/>
      <c r="QU89" s="33"/>
      <c r="QV89" s="34"/>
      <c r="QW89" s="35"/>
      <c r="QX89" s="36"/>
      <c r="QY89" s="37"/>
      <c r="QZ89" s="37"/>
      <c r="RA89" s="37"/>
      <c r="RB89" s="38"/>
      <c r="RC89" s="32"/>
      <c r="RD89" s="33"/>
      <c r="RE89" s="34"/>
      <c r="RF89" s="35"/>
      <c r="RG89" s="36"/>
      <c r="RH89" s="37"/>
      <c r="RI89" s="37"/>
      <c r="RJ89" s="37"/>
      <c r="RK89" s="38"/>
      <c r="RL89" s="32"/>
      <c r="RM89" s="33"/>
      <c r="RN89" s="34"/>
      <c r="RO89" s="35"/>
      <c r="RP89" s="36"/>
      <c r="RQ89" s="37"/>
      <c r="RR89" s="37"/>
      <c r="RS89" s="37"/>
      <c r="RT89" s="38"/>
      <c r="RU89" s="32"/>
      <c r="RV89" s="33"/>
      <c r="RW89" s="34"/>
      <c r="RX89" s="35"/>
      <c r="RY89" s="36"/>
      <c r="RZ89" s="37"/>
      <c r="SA89" s="37"/>
      <c r="SB89" s="37"/>
      <c r="SC89" s="38"/>
      <c r="SD89" s="32"/>
      <c r="SE89" s="33"/>
      <c r="SF89" s="34"/>
      <c r="SG89" s="35"/>
      <c r="SH89" s="36"/>
      <c r="SI89" s="37"/>
      <c r="SJ89" s="37"/>
      <c r="SK89" s="37"/>
      <c r="SL89" s="38"/>
      <c r="SM89" s="32"/>
      <c r="SN89" s="33"/>
      <c r="SO89" s="34"/>
      <c r="SP89" s="35"/>
      <c r="SQ89" s="36"/>
      <c r="SR89" s="37"/>
      <c r="SS89" s="37"/>
      <c r="ST89" s="37"/>
      <c r="SU89" s="38"/>
      <c r="SV89" s="32"/>
      <c r="SW89" s="33"/>
      <c r="SX89" s="34"/>
      <c r="SY89" s="35"/>
      <c r="SZ89" s="36"/>
      <c r="TA89" s="37"/>
      <c r="TB89" s="37"/>
      <c r="TC89" s="37"/>
      <c r="TD89" s="38"/>
      <c r="TE89" s="32"/>
      <c r="TF89" s="33"/>
      <c r="TG89" s="34"/>
      <c r="TH89" s="35"/>
      <c r="TI89" s="36"/>
      <c r="TJ89" s="37"/>
      <c r="TK89" s="37"/>
      <c r="TL89" s="37"/>
      <c r="TM89" s="38"/>
      <c r="TN89" s="32"/>
      <c r="TO89" s="33"/>
      <c r="TP89" s="34"/>
      <c r="TQ89" s="35"/>
      <c r="TR89" s="36"/>
      <c r="TS89" s="37"/>
      <c r="TT89" s="37"/>
      <c r="TU89" s="37"/>
      <c r="TV89" s="38"/>
      <c r="TW89" s="32"/>
      <c r="TX89" s="33"/>
      <c r="TY89" s="34"/>
      <c r="TZ89" s="35"/>
      <c r="UA89" s="36"/>
      <c r="UB89" s="37"/>
      <c r="UC89" s="37"/>
      <c r="UD89" s="37"/>
      <c r="UE89" s="38"/>
      <c r="UF89" s="32"/>
      <c r="UG89" s="33"/>
      <c r="UH89" s="34"/>
      <c r="UI89" s="35"/>
      <c r="UJ89" s="36"/>
      <c r="UK89" s="37"/>
      <c r="UL89" s="37"/>
      <c r="UM89" s="37"/>
      <c r="UN89" s="38"/>
      <c r="UO89" s="32"/>
      <c r="UP89" s="33"/>
      <c r="UQ89" s="34"/>
      <c r="UR89" s="35"/>
      <c r="US89" s="36"/>
      <c r="UT89" s="37"/>
      <c r="UU89" s="37"/>
      <c r="UV89" s="37"/>
      <c r="UW89" s="38"/>
      <c r="UX89" s="32"/>
      <c r="UY89" s="33"/>
      <c r="UZ89" s="34"/>
      <c r="VA89" s="35"/>
      <c r="VB89" s="36"/>
      <c r="VC89" s="37"/>
      <c r="VD89" s="37"/>
      <c r="VE89" s="37"/>
      <c r="VF89" s="38"/>
      <c r="VG89" s="32"/>
      <c r="VH89" s="33"/>
      <c r="VI89" s="34"/>
      <c r="VJ89" s="35"/>
      <c r="VK89" s="36"/>
      <c r="VL89" s="37"/>
      <c r="VM89" s="37"/>
      <c r="VN89" s="37"/>
      <c r="VO89" s="38"/>
      <c r="VP89" s="32"/>
      <c r="VQ89" s="33"/>
      <c r="VR89" s="34"/>
      <c r="VS89" s="35"/>
      <c r="VT89" s="36"/>
      <c r="VU89" s="37"/>
      <c r="VV89" s="37"/>
      <c r="VW89" s="37"/>
      <c r="VX89" s="38"/>
      <c r="VY89" s="32"/>
      <c r="VZ89" s="33"/>
      <c r="WA89" s="34"/>
      <c r="WB89" s="35"/>
      <c r="WC89" s="36"/>
      <c r="WD89" s="37"/>
      <c r="WE89" s="37"/>
      <c r="WF89" s="37"/>
      <c r="WG89" s="38"/>
      <c r="WH89" s="32"/>
      <c r="WI89" s="33"/>
      <c r="WJ89" s="34"/>
      <c r="WK89" s="35"/>
      <c r="WL89" s="36"/>
      <c r="WM89" s="37"/>
      <c r="WN89" s="37"/>
      <c r="WO89" s="37"/>
      <c r="WP89" s="38"/>
      <c r="WQ89" s="32"/>
      <c r="WR89" s="33"/>
      <c r="WS89" s="34"/>
      <c r="WT89" s="35"/>
      <c r="WU89" s="36"/>
      <c r="WV89" s="37"/>
      <c r="WW89" s="37"/>
      <c r="WX89" s="37"/>
      <c r="WY89" s="38"/>
      <c r="WZ89" s="32"/>
      <c r="XA89" s="33"/>
      <c r="XB89" s="34"/>
      <c r="XC89" s="35"/>
      <c r="XD89" s="36"/>
      <c r="XE89" s="37"/>
      <c r="XF89" s="37"/>
      <c r="XG89" s="37"/>
      <c r="XH89" s="38"/>
      <c r="XI89" s="32"/>
      <c r="XJ89" s="33"/>
      <c r="XK89" s="34"/>
      <c r="XL89" s="35"/>
      <c r="XM89" s="36"/>
      <c r="XN89" s="37"/>
      <c r="XO89" s="37"/>
      <c r="XP89" s="37"/>
      <c r="XQ89" s="38"/>
      <c r="XR89" s="32"/>
      <c r="XS89" s="33"/>
      <c r="XT89" s="34"/>
      <c r="XU89" s="35"/>
      <c r="XV89" s="36"/>
      <c r="XW89" s="37"/>
      <c r="XX89" s="37"/>
      <c r="XY89" s="37"/>
      <c r="XZ89" s="38"/>
      <c r="YA89" s="32"/>
      <c r="YB89" s="33"/>
      <c r="YC89" s="34"/>
      <c r="YD89" s="35"/>
      <c r="YE89" s="36"/>
      <c r="YF89" s="37"/>
      <c r="YG89" s="37"/>
      <c r="YH89" s="37"/>
      <c r="YI89" s="38"/>
      <c r="YJ89" s="32"/>
      <c r="YK89" s="33"/>
      <c r="YL89" s="34"/>
      <c r="YM89" s="35"/>
      <c r="YN89" s="36"/>
      <c r="YO89" s="37"/>
      <c r="YP89" s="37"/>
      <c r="YQ89" s="37"/>
      <c r="YR89" s="38"/>
      <c r="YS89" s="32"/>
      <c r="YT89" s="33"/>
      <c r="YU89" s="34"/>
      <c r="YV89" s="35"/>
      <c r="YW89" s="36"/>
      <c r="YX89" s="37"/>
      <c r="YY89" s="37"/>
      <c r="YZ89" s="37"/>
      <c r="ZA89" s="38"/>
      <c r="ZB89" s="32"/>
      <c r="ZC89" s="33"/>
      <c r="ZD89" s="34"/>
      <c r="ZE89" s="35"/>
      <c r="ZF89" s="36"/>
      <c r="ZG89" s="37"/>
      <c r="ZH89" s="37"/>
      <c r="ZI89" s="37"/>
      <c r="ZJ89" s="38"/>
      <c r="ZK89" s="32"/>
      <c r="ZL89" s="33"/>
      <c r="ZM89" s="34"/>
      <c r="ZN89" s="35"/>
      <c r="ZO89" s="36"/>
      <c r="ZP89" s="37"/>
      <c r="ZQ89" s="37"/>
      <c r="ZR89" s="37"/>
      <c r="ZS89" s="38"/>
      <c r="ZT89" s="32"/>
      <c r="ZU89" s="33"/>
      <c r="ZV89" s="34"/>
      <c r="ZW89" s="35"/>
      <c r="ZX89" s="36"/>
      <c r="ZY89" s="37"/>
      <c r="ZZ89" s="37"/>
      <c r="AAA89" s="37"/>
      <c r="AAB89" s="38"/>
      <c r="AAC89" s="32"/>
      <c r="AAD89" s="33"/>
      <c r="AAE89" s="34"/>
      <c r="AAF89" s="35"/>
      <c r="AAG89" s="36"/>
      <c r="AAH89" s="37"/>
      <c r="AAI89" s="37"/>
      <c r="AAJ89" s="37"/>
      <c r="AAK89" s="38"/>
      <c r="AAL89" s="32"/>
      <c r="AAM89" s="33"/>
      <c r="AAN89" s="34"/>
      <c r="AAO89" s="35"/>
      <c r="AAP89" s="36"/>
      <c r="AAQ89" s="37"/>
      <c r="AAR89" s="37"/>
      <c r="AAS89" s="37"/>
      <c r="AAT89" s="38"/>
      <c r="AAU89" s="32"/>
      <c r="AAV89" s="33"/>
      <c r="AAW89" s="34"/>
      <c r="AAX89" s="35"/>
      <c r="AAY89" s="36"/>
      <c r="AAZ89" s="37"/>
      <c r="ABA89" s="37"/>
      <c r="ABB89" s="37"/>
      <c r="ABC89" s="38"/>
      <c r="ABD89" s="32"/>
      <c r="ABE89" s="33"/>
      <c r="ABF89" s="34"/>
      <c r="ABG89" s="35"/>
      <c r="ABH89" s="36"/>
      <c r="ABI89" s="37"/>
      <c r="ABJ89" s="37"/>
      <c r="ABK89" s="37"/>
      <c r="ABL89" s="38"/>
      <c r="ABM89" s="32"/>
      <c r="ABN89" s="33"/>
      <c r="ABO89" s="34"/>
      <c r="ABP89" s="35"/>
      <c r="ABQ89" s="36"/>
      <c r="ABR89" s="37"/>
      <c r="ABS89" s="37"/>
      <c r="ABT89" s="37"/>
      <c r="ABU89" s="38"/>
      <c r="ABV89" s="32"/>
      <c r="ABW89" s="33"/>
      <c r="ABX89" s="34"/>
      <c r="ABY89" s="35"/>
      <c r="ABZ89" s="36"/>
      <c r="ACA89" s="37"/>
      <c r="ACB89" s="37"/>
      <c r="ACC89" s="37"/>
      <c r="ACD89" s="38"/>
      <c r="ACE89" s="32"/>
      <c r="ACF89" s="33"/>
      <c r="ACG89" s="34"/>
      <c r="ACH89" s="35"/>
      <c r="ACI89" s="36"/>
      <c r="ACJ89" s="37"/>
      <c r="ACK89" s="37"/>
      <c r="ACL89" s="37"/>
      <c r="ACM89" s="38"/>
      <c r="ACN89" s="32"/>
      <c r="ACO89" s="33"/>
      <c r="ACP89" s="34"/>
      <c r="ACQ89" s="35"/>
      <c r="ACR89" s="36"/>
      <c r="ACS89" s="37"/>
      <c r="ACT89" s="37"/>
      <c r="ACU89" s="37"/>
      <c r="ACV89" s="38"/>
      <c r="ACW89" s="32"/>
      <c r="ACX89" s="33"/>
      <c r="ACY89" s="34"/>
      <c r="ACZ89" s="35"/>
      <c r="ADA89" s="36"/>
      <c r="ADB89" s="37"/>
      <c r="ADC89" s="37"/>
      <c r="ADD89" s="37"/>
      <c r="ADE89" s="38"/>
      <c r="ADF89" s="32"/>
      <c r="ADG89" s="33"/>
      <c r="ADH89" s="34"/>
      <c r="ADI89" s="35"/>
      <c r="ADJ89" s="36"/>
      <c r="ADK89" s="37"/>
      <c r="ADL89" s="37"/>
      <c r="ADM89" s="37"/>
      <c r="ADN89" s="38"/>
      <c r="ADO89" s="32"/>
      <c r="ADP89" s="33"/>
      <c r="ADQ89" s="34"/>
      <c r="ADR89" s="35"/>
      <c r="ADS89" s="36"/>
      <c r="ADT89" s="37"/>
      <c r="ADU89" s="37"/>
      <c r="ADV89" s="37"/>
      <c r="ADW89" s="38"/>
      <c r="ADX89" s="32"/>
      <c r="ADY89" s="33"/>
      <c r="ADZ89" s="34"/>
      <c r="AEA89" s="35"/>
      <c r="AEB89" s="36"/>
      <c r="AEC89" s="37"/>
      <c r="AED89" s="37"/>
      <c r="AEE89" s="37"/>
      <c r="AEF89" s="38"/>
      <c r="AEG89" s="32"/>
      <c r="AEH89" s="33"/>
      <c r="AEI89" s="34"/>
      <c r="AEJ89" s="35"/>
      <c r="AEK89" s="36"/>
      <c r="AEL89" s="37"/>
      <c r="AEM89" s="37"/>
      <c r="AEN89" s="37"/>
      <c r="AEO89" s="38"/>
      <c r="AEP89" s="32"/>
      <c r="AEQ89" s="33"/>
      <c r="AER89" s="34"/>
      <c r="AES89" s="35"/>
      <c r="AET89" s="36"/>
      <c r="AEU89" s="37"/>
      <c r="AEV89" s="37"/>
      <c r="AEW89" s="37"/>
      <c r="AEX89" s="38"/>
      <c r="AEY89" s="32"/>
      <c r="AEZ89" s="33"/>
      <c r="AFA89" s="34"/>
      <c r="AFB89" s="35"/>
      <c r="AFC89" s="36"/>
      <c r="AFD89" s="37"/>
      <c r="AFE89" s="37"/>
      <c r="AFF89" s="37"/>
      <c r="AFG89" s="38"/>
      <c r="AFH89" s="32"/>
      <c r="AFI89" s="33"/>
      <c r="AFJ89" s="34"/>
      <c r="AFK89" s="35"/>
      <c r="AFL89" s="36"/>
      <c r="AFM89" s="37"/>
      <c r="AFN89" s="37"/>
      <c r="AFO89" s="37"/>
      <c r="AFP89" s="38"/>
      <c r="AFQ89" s="32"/>
      <c r="AFR89" s="33"/>
      <c r="AFS89" s="34"/>
      <c r="AFT89" s="35"/>
      <c r="AFU89" s="36"/>
      <c r="AFV89" s="37"/>
      <c r="AFW89" s="37"/>
      <c r="AFX89" s="37"/>
      <c r="AFY89" s="38"/>
      <c r="AFZ89" s="32"/>
      <c r="AGA89" s="33"/>
      <c r="AGB89" s="34"/>
      <c r="AGC89" s="35"/>
      <c r="AGD89" s="36"/>
      <c r="AGE89" s="37"/>
      <c r="AGF89" s="37"/>
      <c r="AGG89" s="37"/>
      <c r="AGH89" s="38"/>
      <c r="AGI89" s="32"/>
      <c r="AGJ89" s="33"/>
      <c r="AGK89" s="34"/>
      <c r="AGL89" s="35"/>
      <c r="AGM89" s="36"/>
      <c r="AGN89" s="37"/>
      <c r="AGO89" s="37"/>
      <c r="AGP89" s="37"/>
      <c r="AGQ89" s="38"/>
      <c r="AGR89" s="32"/>
      <c r="AGS89" s="33"/>
      <c r="AGT89" s="34"/>
      <c r="AGU89" s="35"/>
      <c r="AGV89" s="36"/>
      <c r="AGW89" s="37"/>
      <c r="AGX89" s="37"/>
      <c r="AGY89" s="37"/>
      <c r="AGZ89" s="38"/>
      <c r="AHA89" s="32"/>
      <c r="AHB89" s="33"/>
      <c r="AHC89" s="34"/>
      <c r="AHD89" s="35"/>
      <c r="AHE89" s="36"/>
      <c r="AHF89" s="37"/>
      <c r="AHG89" s="37"/>
      <c r="AHH89" s="37"/>
      <c r="AHI89" s="38"/>
      <c r="AHJ89" s="32"/>
      <c r="AHK89" s="33"/>
      <c r="AHL89" s="34"/>
      <c r="AHM89" s="35"/>
      <c r="AHN89" s="36"/>
      <c r="AHO89" s="37"/>
      <c r="AHP89" s="37"/>
      <c r="AHQ89" s="37"/>
      <c r="AHR89" s="38"/>
      <c r="AHS89" s="32"/>
      <c r="AHT89" s="33"/>
      <c r="AHU89" s="34"/>
      <c r="AHV89" s="35"/>
      <c r="AHW89" s="36"/>
      <c r="AHX89" s="37"/>
      <c r="AHY89" s="37"/>
      <c r="AHZ89" s="37"/>
      <c r="AIA89" s="38"/>
      <c r="AIB89" s="32"/>
      <c r="AIC89" s="33"/>
      <c r="AID89" s="34"/>
      <c r="AIE89" s="35"/>
      <c r="AIF89" s="36"/>
      <c r="AIG89" s="37"/>
      <c r="AIH89" s="37"/>
      <c r="AII89" s="37"/>
      <c r="AIJ89" s="38"/>
      <c r="AIK89" s="32"/>
      <c r="AIL89" s="33"/>
      <c r="AIM89" s="34"/>
      <c r="AIN89" s="35"/>
      <c r="AIO89" s="36"/>
      <c r="AIP89" s="37"/>
      <c r="AIQ89" s="37"/>
      <c r="AIR89" s="37"/>
      <c r="AIS89" s="38"/>
      <c r="AIT89" s="32"/>
      <c r="AIU89" s="33"/>
      <c r="AIV89" s="34"/>
      <c r="AIW89" s="35"/>
      <c r="AIX89" s="36"/>
      <c r="AIY89" s="37"/>
      <c r="AIZ89" s="37"/>
      <c r="AJA89" s="37"/>
      <c r="AJB89" s="38"/>
      <c r="AJC89" s="32"/>
      <c r="AJD89" s="33"/>
      <c r="AJE89" s="34"/>
      <c r="AJF89" s="35"/>
      <c r="AJG89" s="36"/>
      <c r="AJH89" s="37"/>
      <c r="AJI89" s="37"/>
      <c r="AJJ89" s="37"/>
      <c r="AJK89" s="38"/>
      <c r="AJL89" s="32"/>
      <c r="AJM89" s="33"/>
      <c r="AJN89" s="34"/>
      <c r="AJO89" s="35"/>
      <c r="AJP89" s="36"/>
      <c r="AJQ89" s="37"/>
      <c r="AJR89" s="37"/>
      <c r="AJS89" s="37"/>
      <c r="AJT89" s="38"/>
      <c r="AJU89" s="32"/>
      <c r="AJV89" s="33"/>
      <c r="AJW89" s="34"/>
      <c r="AJX89" s="35"/>
      <c r="AJY89" s="36"/>
      <c r="AJZ89" s="37"/>
      <c r="AKA89" s="37"/>
      <c r="AKB89" s="37"/>
      <c r="AKC89" s="38"/>
      <c r="AKD89" s="32"/>
      <c r="AKE89" s="33"/>
      <c r="AKF89" s="34"/>
      <c r="AKG89" s="35"/>
      <c r="AKH89" s="36"/>
      <c r="AKI89" s="37"/>
      <c r="AKJ89" s="37"/>
      <c r="AKK89" s="37"/>
      <c r="AKL89" s="38"/>
      <c r="AKM89" s="32"/>
      <c r="AKN89" s="33"/>
      <c r="AKO89" s="34"/>
      <c r="AKP89" s="35"/>
      <c r="AKQ89" s="36"/>
      <c r="AKR89" s="37"/>
      <c r="AKS89" s="37"/>
      <c r="AKT89" s="37"/>
      <c r="AKU89" s="38"/>
      <c r="AKV89" s="32"/>
      <c r="AKW89" s="33"/>
      <c r="AKX89" s="34"/>
      <c r="AKY89" s="35"/>
      <c r="AKZ89" s="36"/>
      <c r="ALA89" s="37"/>
      <c r="ALB89" s="37"/>
      <c r="ALC89" s="37"/>
      <c r="ALD89" s="38"/>
      <c r="ALE89" s="32"/>
      <c r="ALF89" s="33"/>
      <c r="ALG89" s="34"/>
      <c r="ALH89" s="35"/>
      <c r="ALI89" s="36"/>
      <c r="ALJ89" s="37"/>
      <c r="ALK89" s="37"/>
      <c r="ALL89" s="37"/>
      <c r="ALM89" s="38"/>
      <c r="ALN89" s="32"/>
      <c r="ALO89" s="33"/>
      <c r="ALP89" s="34"/>
      <c r="ALQ89" s="35"/>
      <c r="ALR89" s="36"/>
      <c r="ALS89" s="37"/>
      <c r="ALT89" s="37"/>
      <c r="ALU89" s="37"/>
      <c r="ALV89" s="38"/>
      <c r="ALW89" s="32"/>
      <c r="ALX89" s="33"/>
      <c r="ALY89" s="34"/>
      <c r="ALZ89" s="35"/>
      <c r="AMA89" s="36"/>
      <c r="AMB89" s="37"/>
      <c r="AMC89" s="37"/>
      <c r="AMD89" s="37"/>
      <c r="AME89" s="38"/>
      <c r="AMF89" s="32"/>
      <c r="AMG89" s="33"/>
      <c r="AMH89" s="34"/>
      <c r="AMI89" s="35"/>
      <c r="AMJ89" s="36"/>
      <c r="AMK89" s="37"/>
      <c r="AML89" s="37"/>
      <c r="AMM89" s="37"/>
      <c r="AMN89" s="38"/>
      <c r="AMO89" s="32"/>
      <c r="AMP89" s="33"/>
      <c r="AMQ89" s="34"/>
      <c r="AMR89" s="35"/>
      <c r="AMS89" s="36"/>
      <c r="AMT89" s="37"/>
      <c r="AMU89" s="37"/>
      <c r="AMV89" s="37"/>
      <c r="AMW89" s="38"/>
      <c r="AMX89" s="32"/>
      <c r="AMY89" s="33"/>
      <c r="AMZ89" s="34"/>
      <c r="ANA89" s="35"/>
      <c r="ANB89" s="36"/>
      <c r="ANC89" s="37"/>
      <c r="AND89" s="37"/>
      <c r="ANE89" s="37"/>
      <c r="ANF89" s="38"/>
      <c r="ANG89" s="32"/>
      <c r="ANH89" s="33"/>
      <c r="ANI89" s="34"/>
      <c r="ANJ89" s="35"/>
      <c r="ANK89" s="36"/>
      <c r="ANL89" s="37"/>
      <c r="ANM89" s="37"/>
      <c r="ANN89" s="37"/>
      <c r="ANO89" s="38"/>
      <c r="ANP89" s="32"/>
      <c r="ANQ89" s="33"/>
      <c r="ANR89" s="34"/>
      <c r="ANS89" s="35"/>
      <c r="ANT89" s="36"/>
      <c r="ANU89" s="37"/>
      <c r="ANV89" s="37"/>
      <c r="ANW89" s="37"/>
      <c r="ANX89" s="38"/>
      <c r="ANY89" s="32"/>
      <c r="ANZ89" s="33"/>
      <c r="AOA89" s="34"/>
      <c r="AOB89" s="35"/>
      <c r="AOC89" s="36"/>
      <c r="AOD89" s="37"/>
      <c r="AOE89" s="37"/>
      <c r="AOF89" s="37"/>
      <c r="AOG89" s="38"/>
      <c r="AOH89" s="32"/>
      <c r="AOI89" s="33"/>
      <c r="AOJ89" s="34"/>
      <c r="AOK89" s="35"/>
      <c r="AOL89" s="36"/>
      <c r="AOM89" s="37"/>
      <c r="AON89" s="37"/>
      <c r="AOO89" s="37"/>
      <c r="AOP89" s="38"/>
      <c r="AOQ89" s="32"/>
      <c r="AOR89" s="33"/>
      <c r="AOS89" s="34"/>
      <c r="AOT89" s="35"/>
      <c r="AOU89" s="36"/>
      <c r="AOV89" s="37"/>
      <c r="AOW89" s="37"/>
      <c r="AOX89" s="37"/>
      <c r="AOY89" s="38"/>
      <c r="AOZ89" s="32"/>
      <c r="APA89" s="33"/>
      <c r="APB89" s="34"/>
      <c r="APC89" s="35"/>
      <c r="APD89" s="36"/>
      <c r="APE89" s="37"/>
      <c r="APF89" s="37"/>
      <c r="APG89" s="37"/>
      <c r="APH89" s="38"/>
      <c r="API89" s="32"/>
      <c r="APJ89" s="33"/>
      <c r="APK89" s="34"/>
      <c r="APL89" s="35"/>
      <c r="APM89" s="36"/>
      <c r="APN89" s="37"/>
      <c r="APO89" s="37"/>
      <c r="APP89" s="37"/>
      <c r="APQ89" s="38"/>
      <c r="APR89" s="32"/>
      <c r="APS89" s="33"/>
      <c r="APT89" s="34"/>
      <c r="APU89" s="35"/>
      <c r="APV89" s="36"/>
      <c r="APW89" s="37"/>
      <c r="APX89" s="37"/>
      <c r="APY89" s="37"/>
      <c r="APZ89" s="38"/>
      <c r="AQA89" s="32"/>
      <c r="AQB89" s="33"/>
      <c r="AQC89" s="34"/>
      <c r="AQD89" s="35"/>
      <c r="AQE89" s="36"/>
      <c r="AQF89" s="37"/>
      <c r="AQG89" s="37"/>
      <c r="AQH89" s="37"/>
      <c r="AQI89" s="38"/>
      <c r="AQJ89" s="32"/>
      <c r="AQK89" s="33"/>
      <c r="AQL89" s="34"/>
      <c r="AQM89" s="35"/>
      <c r="AQN89" s="36"/>
      <c r="AQO89" s="37"/>
      <c r="AQP89" s="37"/>
      <c r="AQQ89" s="37"/>
      <c r="AQR89" s="38"/>
      <c r="AQS89" s="32"/>
      <c r="AQT89" s="33"/>
      <c r="AQU89" s="34"/>
      <c r="AQV89" s="35"/>
      <c r="AQW89" s="36"/>
      <c r="AQX89" s="37"/>
      <c r="AQY89" s="37"/>
      <c r="AQZ89" s="37"/>
      <c r="ARA89" s="38"/>
      <c r="ARB89" s="32"/>
      <c r="ARC89" s="33"/>
      <c r="ARD89" s="34"/>
      <c r="ARE89" s="35"/>
      <c r="ARF89" s="36"/>
      <c r="ARG89" s="37"/>
      <c r="ARH89" s="37"/>
      <c r="ARI89" s="37"/>
      <c r="ARJ89" s="38"/>
      <c r="ARK89" s="32"/>
      <c r="ARL89" s="33"/>
      <c r="ARM89" s="34"/>
      <c r="ARN89" s="35"/>
      <c r="ARO89" s="36"/>
      <c r="ARP89" s="37"/>
      <c r="ARQ89" s="37"/>
      <c r="ARR89" s="37"/>
      <c r="ARS89" s="38"/>
      <c r="ART89" s="32"/>
      <c r="ARU89" s="33"/>
      <c r="ARV89" s="34"/>
      <c r="ARW89" s="35"/>
      <c r="ARX89" s="36"/>
      <c r="ARY89" s="37"/>
      <c r="ARZ89" s="37"/>
      <c r="ASA89" s="37"/>
      <c r="ASB89" s="38"/>
      <c r="ASC89" s="32"/>
      <c r="ASD89" s="33"/>
      <c r="ASE89" s="34"/>
      <c r="ASF89" s="35"/>
      <c r="ASG89" s="36"/>
      <c r="ASH89" s="37"/>
      <c r="ASI89" s="37"/>
      <c r="ASJ89" s="37"/>
      <c r="ASK89" s="38"/>
      <c r="ASL89" s="32"/>
      <c r="ASM89" s="33"/>
      <c r="ASN89" s="34"/>
      <c r="ASO89" s="35"/>
      <c r="ASP89" s="36"/>
      <c r="ASQ89" s="37"/>
      <c r="ASR89" s="37"/>
      <c r="ASS89" s="37"/>
      <c r="AST89" s="38"/>
      <c r="ASU89" s="32"/>
      <c r="ASV89" s="33"/>
      <c r="ASW89" s="34"/>
      <c r="ASX89" s="35"/>
      <c r="ASY89" s="36"/>
      <c r="ASZ89" s="37"/>
      <c r="ATA89" s="37"/>
      <c r="ATB89" s="37"/>
      <c r="ATC89" s="38"/>
      <c r="ATD89" s="32"/>
      <c r="ATE89" s="33"/>
      <c r="ATF89" s="34"/>
      <c r="ATG89" s="35"/>
      <c r="ATH89" s="36"/>
      <c r="ATI89" s="37"/>
      <c r="ATJ89" s="37"/>
      <c r="ATK89" s="37"/>
      <c r="ATL89" s="38"/>
      <c r="ATM89" s="32"/>
      <c r="ATN89" s="33"/>
      <c r="ATO89" s="34"/>
      <c r="ATP89" s="35"/>
      <c r="ATQ89" s="36"/>
      <c r="ATR89" s="37"/>
      <c r="ATS89" s="37"/>
      <c r="ATT89" s="37"/>
      <c r="ATU89" s="38"/>
      <c r="ATV89" s="32"/>
      <c r="ATW89" s="33"/>
      <c r="ATX89" s="34"/>
      <c r="ATY89" s="35"/>
      <c r="ATZ89" s="36"/>
      <c r="AUA89" s="37"/>
      <c r="AUB89" s="37"/>
      <c r="AUC89" s="37"/>
      <c r="AUD89" s="38"/>
      <c r="AUE89" s="32"/>
      <c r="AUF89" s="33"/>
      <c r="AUG89" s="34"/>
      <c r="AUH89" s="35"/>
      <c r="AUI89" s="36"/>
      <c r="AUJ89" s="37"/>
      <c r="AUK89" s="37"/>
      <c r="AUL89" s="37"/>
      <c r="AUM89" s="38"/>
      <c r="AUN89" s="32"/>
      <c r="AUO89" s="33"/>
      <c r="AUP89" s="34"/>
      <c r="AUQ89" s="35"/>
      <c r="AUR89" s="36"/>
      <c r="AUS89" s="37"/>
      <c r="AUT89" s="37"/>
      <c r="AUU89" s="37"/>
      <c r="AUV89" s="38"/>
      <c r="AUW89" s="32"/>
      <c r="AUX89" s="33"/>
      <c r="AUY89" s="34"/>
      <c r="AUZ89" s="35"/>
      <c r="AVA89" s="36"/>
      <c r="AVB89" s="37"/>
      <c r="AVC89" s="37"/>
      <c r="AVD89" s="37"/>
      <c r="AVE89" s="38"/>
      <c r="AVF89" s="32"/>
      <c r="AVG89" s="33"/>
      <c r="AVH89" s="34"/>
      <c r="AVI89" s="35"/>
      <c r="AVJ89" s="36"/>
      <c r="AVK89" s="37"/>
      <c r="AVL89" s="37"/>
      <c r="AVM89" s="37"/>
      <c r="AVN89" s="38"/>
      <c r="AVO89" s="32"/>
      <c r="AVP89" s="33"/>
      <c r="AVQ89" s="34"/>
      <c r="AVR89" s="35"/>
      <c r="AVS89" s="36"/>
      <c r="AVT89" s="37"/>
      <c r="AVU89" s="37"/>
      <c r="AVV89" s="37"/>
      <c r="AVW89" s="38"/>
      <c r="AVX89" s="32"/>
      <c r="AVY89" s="33"/>
      <c r="AVZ89" s="34"/>
      <c r="AWA89" s="35"/>
      <c r="AWB89" s="36"/>
      <c r="AWC89" s="37"/>
      <c r="AWD89" s="37"/>
      <c r="AWE89" s="37"/>
      <c r="AWF89" s="38"/>
      <c r="AWG89" s="32"/>
      <c r="AWH89" s="33"/>
      <c r="AWI89" s="34"/>
      <c r="AWJ89" s="35"/>
      <c r="AWK89" s="36"/>
      <c r="AWL89" s="37"/>
      <c r="AWM89" s="37"/>
      <c r="AWN89" s="37"/>
      <c r="AWO89" s="38"/>
      <c r="AWP89" s="32"/>
      <c r="AWQ89" s="33"/>
      <c r="AWR89" s="34"/>
      <c r="AWS89" s="35"/>
      <c r="AWT89" s="36"/>
      <c r="AWU89" s="37"/>
      <c r="AWV89" s="37"/>
      <c r="AWW89" s="37"/>
      <c r="AWX89" s="38"/>
      <c r="AWY89" s="32"/>
      <c r="AWZ89" s="33"/>
      <c r="AXA89" s="34"/>
      <c r="AXB89" s="35"/>
      <c r="AXC89" s="36"/>
      <c r="AXD89" s="37"/>
      <c r="AXE89" s="37"/>
      <c r="AXF89" s="37"/>
      <c r="AXG89" s="38"/>
      <c r="AXH89" s="32"/>
      <c r="AXI89" s="33"/>
      <c r="AXJ89" s="34"/>
      <c r="AXK89" s="35"/>
      <c r="AXL89" s="36"/>
      <c r="AXM89" s="37"/>
      <c r="AXN89" s="37"/>
      <c r="AXO89" s="37"/>
      <c r="AXP89" s="38"/>
      <c r="AXQ89" s="32"/>
      <c r="AXR89" s="33"/>
      <c r="AXS89" s="34"/>
      <c r="AXT89" s="35"/>
      <c r="AXU89" s="36"/>
      <c r="AXV89" s="37"/>
      <c r="AXW89" s="37"/>
      <c r="AXX89" s="37"/>
      <c r="AXY89" s="38"/>
      <c r="AXZ89" s="32"/>
      <c r="AYA89" s="33"/>
      <c r="AYB89" s="34"/>
      <c r="AYC89" s="35"/>
      <c r="AYD89" s="36"/>
      <c r="AYE89" s="37"/>
      <c r="AYF89" s="37"/>
      <c r="AYG89" s="37"/>
      <c r="AYH89" s="38"/>
      <c r="AYI89" s="32"/>
      <c r="AYJ89" s="33"/>
      <c r="AYK89" s="34"/>
      <c r="AYL89" s="35"/>
      <c r="AYM89" s="36"/>
      <c r="AYN89" s="37"/>
      <c r="AYO89" s="37"/>
      <c r="AYP89" s="37"/>
      <c r="AYQ89" s="38"/>
      <c r="AYR89" s="32"/>
      <c r="AYS89" s="33"/>
      <c r="AYT89" s="34"/>
      <c r="AYU89" s="35"/>
      <c r="AYV89" s="36"/>
      <c r="AYW89" s="37"/>
      <c r="AYX89" s="37"/>
      <c r="AYY89" s="37"/>
      <c r="AYZ89" s="38"/>
      <c r="AZA89" s="32"/>
      <c r="AZB89" s="33"/>
      <c r="AZC89" s="34"/>
      <c r="AZD89" s="35"/>
      <c r="AZE89" s="36"/>
      <c r="AZF89" s="37"/>
      <c r="AZG89" s="37"/>
      <c r="AZH89" s="37"/>
      <c r="AZI89" s="38"/>
      <c r="AZJ89" s="32"/>
      <c r="AZK89" s="33"/>
      <c r="AZL89" s="34"/>
      <c r="AZM89" s="35"/>
      <c r="AZN89" s="36"/>
      <c r="AZO89" s="37"/>
      <c r="AZP89" s="37"/>
      <c r="AZQ89" s="37"/>
      <c r="AZR89" s="38"/>
      <c r="AZS89" s="32"/>
      <c r="AZT89" s="33"/>
      <c r="AZU89" s="34"/>
      <c r="AZV89" s="35"/>
      <c r="AZW89" s="36"/>
      <c r="AZX89" s="37"/>
      <c r="AZY89" s="37"/>
      <c r="AZZ89" s="37"/>
      <c r="BAA89" s="38"/>
      <c r="BAB89" s="32"/>
      <c r="BAC89" s="33"/>
      <c r="BAD89" s="34"/>
      <c r="BAE89" s="35"/>
      <c r="BAF89" s="36"/>
      <c r="BAG89" s="37"/>
      <c r="BAH89" s="37"/>
      <c r="BAI89" s="37"/>
      <c r="BAJ89" s="38"/>
      <c r="BAK89" s="32"/>
      <c r="BAL89" s="33"/>
      <c r="BAM89" s="34"/>
      <c r="BAN89" s="35"/>
      <c r="BAO89" s="36"/>
      <c r="BAP89" s="37"/>
      <c r="BAQ89" s="37"/>
      <c r="BAR89" s="37"/>
      <c r="BAS89" s="38"/>
      <c r="BAT89" s="32"/>
      <c r="BAU89" s="33"/>
      <c r="BAV89" s="34"/>
      <c r="BAW89" s="35"/>
      <c r="BAX89" s="36"/>
      <c r="BAY89" s="37"/>
      <c r="BAZ89" s="37"/>
      <c r="BBA89" s="37"/>
      <c r="BBB89" s="38"/>
      <c r="BBC89" s="32"/>
      <c r="BBD89" s="33"/>
      <c r="BBE89" s="34"/>
      <c r="BBF89" s="35"/>
      <c r="BBG89" s="36"/>
      <c r="BBH89" s="37"/>
      <c r="BBI89" s="37"/>
      <c r="BBJ89" s="37"/>
      <c r="BBK89" s="38"/>
      <c r="BBL89" s="32"/>
      <c r="BBM89" s="33"/>
      <c r="BBN89" s="34"/>
      <c r="BBO89" s="35"/>
      <c r="BBP89" s="36"/>
      <c r="BBQ89" s="37"/>
      <c r="BBR89" s="37"/>
      <c r="BBS89" s="37"/>
      <c r="BBT89" s="38"/>
      <c r="BBU89" s="32"/>
      <c r="BBV89" s="33"/>
      <c r="BBW89" s="34"/>
      <c r="BBX89" s="35"/>
      <c r="BBY89" s="36"/>
      <c r="BBZ89" s="37"/>
      <c r="BCA89" s="37"/>
      <c r="BCB89" s="37"/>
      <c r="BCC89" s="38"/>
      <c r="BCD89" s="32"/>
      <c r="BCE89" s="33"/>
      <c r="BCF89" s="34"/>
      <c r="BCG89" s="35"/>
      <c r="BCH89" s="36"/>
      <c r="BCI89" s="37"/>
      <c r="BCJ89" s="37"/>
      <c r="BCK89" s="37"/>
      <c r="BCL89" s="38"/>
      <c r="BCM89" s="32"/>
      <c r="BCN89" s="33"/>
      <c r="BCO89" s="34"/>
      <c r="BCP89" s="35"/>
      <c r="BCQ89" s="36"/>
      <c r="BCR89" s="37"/>
      <c r="BCS89" s="37"/>
      <c r="BCT89" s="37"/>
      <c r="BCU89" s="38"/>
      <c r="BCV89" s="32"/>
      <c r="BCW89" s="33"/>
      <c r="BCX89" s="34"/>
      <c r="BCY89" s="35"/>
      <c r="BCZ89" s="36"/>
      <c r="BDA89" s="37"/>
      <c r="BDB89" s="37"/>
      <c r="BDC89" s="37"/>
      <c r="BDD89" s="38"/>
      <c r="BDE89" s="32"/>
      <c r="BDF89" s="33"/>
      <c r="BDG89" s="34"/>
      <c r="BDH89" s="35"/>
      <c r="BDI89" s="36"/>
      <c r="BDJ89" s="37"/>
      <c r="BDK89" s="37"/>
      <c r="BDL89" s="37"/>
      <c r="BDM89" s="38"/>
      <c r="BDN89" s="32"/>
      <c r="BDO89" s="33"/>
      <c r="BDP89" s="34"/>
      <c r="BDQ89" s="35"/>
      <c r="BDR89" s="36"/>
      <c r="BDS89" s="37"/>
      <c r="BDT89" s="37"/>
      <c r="BDU89" s="37"/>
      <c r="BDV89" s="38"/>
      <c r="BDW89" s="32"/>
      <c r="BDX89" s="33"/>
      <c r="BDY89" s="34"/>
      <c r="BDZ89" s="35"/>
      <c r="BEA89" s="36"/>
      <c r="BEB89" s="37"/>
      <c r="BEC89" s="37"/>
      <c r="BED89" s="37"/>
      <c r="BEE89" s="38"/>
      <c r="BEF89" s="32"/>
      <c r="BEG89" s="33"/>
      <c r="BEH89" s="34"/>
      <c r="BEI89" s="35"/>
      <c r="BEJ89" s="36"/>
      <c r="BEK89" s="37"/>
      <c r="BEL89" s="37"/>
      <c r="BEM89" s="37"/>
      <c r="BEN89" s="38"/>
      <c r="BEO89" s="32"/>
      <c r="BEP89" s="33"/>
      <c r="BEQ89" s="34"/>
      <c r="BER89" s="35"/>
      <c r="BES89" s="36"/>
      <c r="BET89" s="37"/>
      <c r="BEU89" s="37"/>
      <c r="BEV89" s="37"/>
      <c r="BEW89" s="38"/>
      <c r="BEX89" s="32"/>
      <c r="BEY89" s="33"/>
      <c r="BEZ89" s="34"/>
      <c r="BFA89" s="35"/>
      <c r="BFB89" s="36"/>
      <c r="BFC89" s="37"/>
      <c r="BFD89" s="37"/>
      <c r="BFE89" s="37"/>
      <c r="BFF89" s="38"/>
      <c r="BFG89" s="32"/>
      <c r="BFH89" s="33"/>
      <c r="BFI89" s="34"/>
      <c r="BFJ89" s="35"/>
      <c r="BFK89" s="36"/>
      <c r="BFL89" s="37"/>
      <c r="BFM89" s="37"/>
      <c r="BFN89" s="37"/>
      <c r="BFO89" s="38"/>
      <c r="BFP89" s="32"/>
      <c r="BFQ89" s="33"/>
      <c r="BFR89" s="34"/>
      <c r="BFS89" s="35"/>
      <c r="BFT89" s="36"/>
      <c r="BFU89" s="37"/>
      <c r="BFV89" s="37"/>
      <c r="BFW89" s="37"/>
      <c r="BFX89" s="38"/>
      <c r="BFY89" s="32"/>
      <c r="BFZ89" s="33"/>
      <c r="BGA89" s="34"/>
      <c r="BGB89" s="35"/>
      <c r="BGC89" s="36"/>
      <c r="BGD89" s="37"/>
      <c r="BGE89" s="37"/>
      <c r="BGF89" s="37"/>
      <c r="BGG89" s="38"/>
      <c r="BGH89" s="32"/>
      <c r="BGI89" s="33"/>
      <c r="BGJ89" s="34"/>
      <c r="BGK89" s="35"/>
      <c r="BGL89" s="36"/>
      <c r="BGM89" s="37"/>
      <c r="BGN89" s="37"/>
      <c r="BGO89" s="37"/>
      <c r="BGP89" s="38"/>
      <c r="BGQ89" s="32"/>
      <c r="BGR89" s="33"/>
      <c r="BGS89" s="34"/>
      <c r="BGT89" s="35"/>
      <c r="BGU89" s="36"/>
      <c r="BGV89" s="37"/>
      <c r="BGW89" s="37"/>
      <c r="BGX89" s="37"/>
      <c r="BGY89" s="38"/>
      <c r="BGZ89" s="32"/>
      <c r="BHA89" s="33"/>
      <c r="BHB89" s="34"/>
      <c r="BHC89" s="35"/>
      <c r="BHD89" s="36"/>
      <c r="BHE89" s="37"/>
      <c r="BHF89" s="37"/>
      <c r="BHG89" s="37"/>
      <c r="BHH89" s="38"/>
      <c r="BHI89" s="32"/>
      <c r="BHJ89" s="33"/>
      <c r="BHK89" s="34"/>
      <c r="BHL89" s="35"/>
      <c r="BHM89" s="36"/>
      <c r="BHN89" s="37"/>
      <c r="BHO89" s="37"/>
      <c r="BHP89" s="37"/>
      <c r="BHQ89" s="38"/>
      <c r="BHR89" s="32"/>
      <c r="BHS89" s="33"/>
      <c r="BHT89" s="34"/>
      <c r="BHU89" s="35"/>
      <c r="BHV89" s="36"/>
      <c r="BHW89" s="37"/>
      <c r="BHX89" s="37"/>
      <c r="BHY89" s="37"/>
      <c r="BHZ89" s="38"/>
      <c r="BIA89" s="32"/>
      <c r="BIB89" s="33"/>
      <c r="BIC89" s="34"/>
      <c r="BID89" s="35"/>
      <c r="BIE89" s="36"/>
      <c r="BIF89" s="37"/>
      <c r="BIG89" s="37"/>
      <c r="BIH89" s="37"/>
      <c r="BII89" s="38"/>
      <c r="BIJ89" s="32"/>
      <c r="BIK89" s="33"/>
      <c r="BIL89" s="34"/>
      <c r="BIM89" s="35"/>
      <c r="BIN89" s="36"/>
      <c r="BIO89" s="37"/>
      <c r="BIP89" s="37"/>
      <c r="BIQ89" s="37"/>
      <c r="BIR89" s="38"/>
      <c r="BIS89" s="32"/>
      <c r="BIT89" s="33"/>
      <c r="BIU89" s="34"/>
      <c r="BIV89" s="35"/>
      <c r="BIW89" s="36"/>
      <c r="BIX89" s="37"/>
      <c r="BIY89" s="37"/>
      <c r="BIZ89" s="37"/>
      <c r="BJA89" s="38"/>
      <c r="BJB89" s="32"/>
      <c r="BJC89" s="33"/>
      <c r="BJD89" s="34"/>
      <c r="BJE89" s="35"/>
      <c r="BJF89" s="36"/>
      <c r="BJG89" s="37"/>
      <c r="BJH89" s="37"/>
      <c r="BJI89" s="37"/>
      <c r="BJJ89" s="38"/>
      <c r="BJK89" s="32"/>
      <c r="BJL89" s="33"/>
      <c r="BJM89" s="34"/>
      <c r="BJN89" s="35"/>
      <c r="BJO89" s="36"/>
      <c r="BJP89" s="37"/>
      <c r="BJQ89" s="37"/>
      <c r="BJR89" s="37"/>
      <c r="BJS89" s="38"/>
      <c r="BJT89" s="32"/>
      <c r="BJU89" s="33"/>
      <c r="BJV89" s="34"/>
      <c r="BJW89" s="35"/>
      <c r="BJX89" s="36"/>
      <c r="BJY89" s="37"/>
      <c r="BJZ89" s="37"/>
      <c r="BKA89" s="37"/>
      <c r="BKB89" s="38"/>
      <c r="BKC89" s="32"/>
      <c r="BKD89" s="33"/>
      <c r="BKE89" s="34"/>
      <c r="BKF89" s="35"/>
      <c r="BKG89" s="36"/>
      <c r="BKH89" s="37"/>
      <c r="BKI89" s="37"/>
      <c r="BKJ89" s="37"/>
      <c r="BKK89" s="38"/>
      <c r="BKL89" s="32"/>
      <c r="BKM89" s="33"/>
      <c r="BKN89" s="34"/>
      <c r="BKO89" s="35"/>
      <c r="BKP89" s="36"/>
      <c r="BKQ89" s="37"/>
      <c r="BKR89" s="37"/>
      <c r="BKS89" s="37"/>
      <c r="BKT89" s="38"/>
      <c r="BKU89" s="32"/>
      <c r="BKV89" s="33"/>
      <c r="BKW89" s="34"/>
      <c r="BKX89" s="35"/>
      <c r="BKY89" s="36"/>
      <c r="BKZ89" s="37"/>
      <c r="BLA89" s="37"/>
      <c r="BLB89" s="37"/>
      <c r="BLC89" s="38"/>
      <c r="BLD89" s="32"/>
      <c r="BLE89" s="33"/>
      <c r="BLF89" s="34"/>
      <c r="BLG89" s="35"/>
      <c r="BLH89" s="36"/>
      <c r="BLI89" s="37"/>
      <c r="BLJ89" s="37"/>
      <c r="BLK89" s="37"/>
      <c r="BLL89" s="38"/>
      <c r="BLM89" s="32"/>
      <c r="BLN89" s="33"/>
      <c r="BLO89" s="34"/>
      <c r="BLP89" s="35"/>
      <c r="BLQ89" s="36"/>
      <c r="BLR89" s="37"/>
      <c r="BLS89" s="37"/>
      <c r="BLT89" s="37"/>
      <c r="BLU89" s="38"/>
      <c r="BLV89" s="32"/>
      <c r="BLW89" s="33"/>
      <c r="BLX89" s="34"/>
      <c r="BLY89" s="35"/>
      <c r="BLZ89" s="36"/>
      <c r="BMA89" s="37"/>
      <c r="BMB89" s="37"/>
      <c r="BMC89" s="37"/>
      <c r="BMD89" s="38"/>
      <c r="BME89" s="32"/>
      <c r="BMF89" s="33"/>
      <c r="BMG89" s="34"/>
      <c r="BMH89" s="35"/>
      <c r="BMI89" s="36"/>
      <c r="BMJ89" s="37"/>
      <c r="BMK89" s="37"/>
      <c r="BML89" s="37"/>
      <c r="BMM89" s="38"/>
      <c r="BMN89" s="32"/>
      <c r="BMO89" s="33"/>
      <c r="BMP89" s="34"/>
      <c r="BMQ89" s="35"/>
      <c r="BMR89" s="36"/>
      <c r="BMS89" s="37"/>
      <c r="BMT89" s="37"/>
      <c r="BMU89" s="37"/>
      <c r="BMV89" s="38"/>
      <c r="BMW89" s="32"/>
      <c r="BMX89" s="33"/>
      <c r="BMY89" s="34"/>
      <c r="BMZ89" s="35"/>
      <c r="BNA89" s="36"/>
      <c r="BNB89" s="37"/>
      <c r="BNC89" s="37"/>
      <c r="BND89" s="37"/>
      <c r="BNE89" s="38"/>
      <c r="BNF89" s="32"/>
      <c r="BNG89" s="33"/>
      <c r="BNH89" s="34"/>
      <c r="BNI89" s="35"/>
      <c r="BNJ89" s="36"/>
      <c r="BNK89" s="37"/>
      <c r="BNL89" s="37"/>
      <c r="BNM89" s="37"/>
      <c r="BNN89" s="38"/>
      <c r="BNO89" s="32"/>
      <c r="BNP89" s="33"/>
      <c r="BNQ89" s="34"/>
      <c r="BNR89" s="35"/>
      <c r="BNS89" s="36"/>
      <c r="BNT89" s="37"/>
      <c r="BNU89" s="37"/>
      <c r="BNV89" s="37"/>
      <c r="BNW89" s="38"/>
      <c r="BNX89" s="32"/>
      <c r="BNY89" s="33"/>
      <c r="BNZ89" s="34"/>
      <c r="BOA89" s="35"/>
      <c r="BOB89" s="36"/>
      <c r="BOC89" s="37"/>
      <c r="BOD89" s="37"/>
      <c r="BOE89" s="37"/>
      <c r="BOF89" s="38"/>
      <c r="BOG89" s="32"/>
      <c r="BOH89" s="33"/>
      <c r="BOI89" s="34"/>
      <c r="BOJ89" s="35"/>
      <c r="BOK89" s="36"/>
      <c r="BOL89" s="37"/>
      <c r="BOM89" s="37"/>
      <c r="BON89" s="37"/>
      <c r="BOO89" s="38"/>
      <c r="BOP89" s="32"/>
      <c r="BOQ89" s="33"/>
      <c r="BOR89" s="34"/>
      <c r="BOS89" s="35"/>
      <c r="BOT89" s="36"/>
      <c r="BOU89" s="37"/>
      <c r="BOV89" s="37"/>
      <c r="BOW89" s="37"/>
      <c r="BOX89" s="38"/>
      <c r="BOY89" s="32"/>
      <c r="BOZ89" s="33"/>
      <c r="BPA89" s="34"/>
      <c r="BPB89" s="35"/>
      <c r="BPC89" s="36"/>
      <c r="BPD89" s="37"/>
      <c r="BPE89" s="37"/>
      <c r="BPF89" s="37"/>
      <c r="BPG89" s="38"/>
      <c r="BPH89" s="32"/>
      <c r="BPI89" s="33"/>
      <c r="BPJ89" s="34"/>
      <c r="BPK89" s="35"/>
      <c r="BPL89" s="36"/>
      <c r="BPM89" s="37"/>
      <c r="BPN89" s="37"/>
      <c r="BPO89" s="37"/>
      <c r="BPP89" s="38"/>
      <c r="BPQ89" s="32"/>
      <c r="BPR89" s="33"/>
      <c r="BPS89" s="34"/>
      <c r="BPT89" s="35"/>
      <c r="BPU89" s="36"/>
      <c r="BPV89" s="37"/>
      <c r="BPW89" s="37"/>
      <c r="BPX89" s="37"/>
      <c r="BPY89" s="38"/>
      <c r="BPZ89" s="32"/>
      <c r="BQA89" s="33"/>
      <c r="BQB89" s="34"/>
      <c r="BQC89" s="35"/>
      <c r="BQD89" s="36"/>
      <c r="BQE89" s="37"/>
      <c r="BQF89" s="37"/>
      <c r="BQG89" s="37"/>
      <c r="BQH89" s="38"/>
      <c r="BQI89" s="32"/>
      <c r="BQJ89" s="33"/>
      <c r="BQK89" s="34"/>
      <c r="BQL89" s="35"/>
      <c r="BQM89" s="36"/>
      <c r="BQN89" s="37"/>
      <c r="BQO89" s="37"/>
      <c r="BQP89" s="37"/>
      <c r="BQQ89" s="38"/>
      <c r="BQR89" s="32"/>
      <c r="BQS89" s="33"/>
      <c r="BQT89" s="34"/>
      <c r="BQU89" s="35"/>
      <c r="BQV89" s="36"/>
      <c r="BQW89" s="37"/>
      <c r="BQX89" s="37"/>
      <c r="BQY89" s="37"/>
      <c r="BQZ89" s="38"/>
      <c r="BRA89" s="32"/>
      <c r="BRB89" s="33"/>
      <c r="BRC89" s="34"/>
      <c r="BRD89" s="35"/>
      <c r="BRE89" s="36"/>
      <c r="BRF89" s="37"/>
      <c r="BRG89" s="37"/>
      <c r="BRH89" s="37"/>
      <c r="BRI89" s="38"/>
      <c r="BRJ89" s="32"/>
      <c r="BRK89" s="33"/>
      <c r="BRL89" s="34"/>
      <c r="BRM89" s="35"/>
      <c r="BRN89" s="36"/>
      <c r="BRO89" s="37"/>
      <c r="BRP89" s="37"/>
      <c r="BRQ89" s="37"/>
      <c r="BRR89" s="38"/>
      <c r="BRS89" s="32"/>
      <c r="BRT89" s="33"/>
      <c r="BRU89" s="34"/>
      <c r="BRV89" s="35"/>
      <c r="BRW89" s="36"/>
      <c r="BRX89" s="37"/>
      <c r="BRY89" s="37"/>
      <c r="BRZ89" s="37"/>
      <c r="BSA89" s="38"/>
      <c r="BSB89" s="32"/>
      <c r="BSC89" s="33"/>
      <c r="BSD89" s="34"/>
      <c r="BSE89" s="35"/>
      <c r="BSF89" s="36"/>
      <c r="BSG89" s="37"/>
      <c r="BSH89" s="37"/>
      <c r="BSI89" s="37"/>
      <c r="BSJ89" s="38"/>
      <c r="BSK89" s="32"/>
      <c r="BSL89" s="33"/>
      <c r="BSM89" s="34"/>
      <c r="BSN89" s="35"/>
      <c r="BSO89" s="36"/>
      <c r="BSP89" s="37"/>
      <c r="BSQ89" s="37"/>
      <c r="BSR89" s="37"/>
      <c r="BSS89" s="38"/>
      <c r="BST89" s="32"/>
      <c r="BSU89" s="33"/>
      <c r="BSV89" s="34"/>
      <c r="BSW89" s="35"/>
      <c r="BSX89" s="36"/>
      <c r="BSY89" s="37"/>
      <c r="BSZ89" s="37"/>
      <c r="BTA89" s="37"/>
      <c r="BTB89" s="38"/>
      <c r="BTC89" s="32"/>
      <c r="BTD89" s="33"/>
      <c r="BTE89" s="34"/>
      <c r="BTF89" s="35"/>
      <c r="BTG89" s="36"/>
      <c r="BTH89" s="37"/>
      <c r="BTI89" s="37"/>
      <c r="BTJ89" s="37"/>
      <c r="BTK89" s="38"/>
      <c r="BTL89" s="32"/>
      <c r="BTM89" s="33"/>
      <c r="BTN89" s="34"/>
      <c r="BTO89" s="35"/>
      <c r="BTP89" s="36"/>
      <c r="BTQ89" s="37"/>
      <c r="BTR89" s="37"/>
      <c r="BTS89" s="37"/>
      <c r="BTT89" s="38"/>
      <c r="BTU89" s="32"/>
      <c r="BTV89" s="33"/>
      <c r="BTW89" s="34"/>
      <c r="BTX89" s="35"/>
      <c r="BTY89" s="36"/>
      <c r="BTZ89" s="37"/>
      <c r="BUA89" s="37"/>
      <c r="BUB89" s="37"/>
      <c r="BUC89" s="38"/>
      <c r="BUD89" s="32"/>
      <c r="BUE89" s="33"/>
      <c r="BUF89" s="34"/>
      <c r="BUG89" s="35"/>
      <c r="BUH89" s="36"/>
      <c r="BUI89" s="37"/>
      <c r="BUJ89" s="37"/>
      <c r="BUK89" s="37"/>
      <c r="BUL89" s="38"/>
      <c r="BUM89" s="32"/>
      <c r="BUN89" s="33"/>
      <c r="BUO89" s="34"/>
      <c r="BUP89" s="35"/>
      <c r="BUQ89" s="36"/>
      <c r="BUR89" s="37"/>
      <c r="BUS89" s="37"/>
      <c r="BUT89" s="37"/>
      <c r="BUU89" s="38"/>
      <c r="BUV89" s="32"/>
      <c r="BUW89" s="33"/>
      <c r="BUX89" s="34"/>
      <c r="BUY89" s="35"/>
      <c r="BUZ89" s="36"/>
      <c r="BVA89" s="37"/>
      <c r="BVB89" s="37"/>
      <c r="BVC89" s="37"/>
      <c r="BVD89" s="38"/>
      <c r="BVE89" s="32"/>
      <c r="BVF89" s="33"/>
      <c r="BVG89" s="34"/>
      <c r="BVH89" s="35"/>
      <c r="BVI89" s="36"/>
      <c r="BVJ89" s="37"/>
      <c r="BVK89" s="37"/>
      <c r="BVL89" s="37"/>
      <c r="BVM89" s="38"/>
      <c r="BVN89" s="32"/>
      <c r="BVO89" s="33"/>
      <c r="BVP89" s="34"/>
      <c r="BVQ89" s="35"/>
      <c r="BVR89" s="36"/>
      <c r="BVS89" s="37"/>
      <c r="BVT89" s="37"/>
      <c r="BVU89" s="37"/>
      <c r="BVV89" s="38"/>
      <c r="BVW89" s="32"/>
      <c r="BVX89" s="33"/>
      <c r="BVY89" s="34"/>
      <c r="BVZ89" s="35"/>
      <c r="BWA89" s="36"/>
      <c r="BWB89" s="37"/>
      <c r="BWC89" s="37"/>
      <c r="BWD89" s="37"/>
      <c r="BWE89" s="38"/>
      <c r="BWF89" s="32"/>
      <c r="BWG89" s="33"/>
      <c r="BWH89" s="34"/>
      <c r="BWI89" s="35"/>
      <c r="BWJ89" s="36"/>
      <c r="BWK89" s="37"/>
      <c r="BWL89" s="37"/>
      <c r="BWM89" s="37"/>
      <c r="BWN89" s="38"/>
      <c r="BWO89" s="32"/>
      <c r="BWP89" s="33"/>
      <c r="BWQ89" s="34"/>
      <c r="BWR89" s="35"/>
      <c r="BWS89" s="36"/>
      <c r="BWT89" s="37"/>
      <c r="BWU89" s="37"/>
      <c r="BWV89" s="37"/>
      <c r="BWW89" s="38"/>
      <c r="BWX89" s="32"/>
      <c r="BWY89" s="33"/>
      <c r="BWZ89" s="34"/>
      <c r="BXA89" s="35"/>
      <c r="BXB89" s="36"/>
      <c r="BXC89" s="37"/>
      <c r="BXD89" s="37"/>
      <c r="BXE89" s="37"/>
      <c r="BXF89" s="38"/>
      <c r="BXG89" s="32"/>
      <c r="BXH89" s="33"/>
      <c r="BXI89" s="34"/>
      <c r="BXJ89" s="35"/>
      <c r="BXK89" s="36"/>
      <c r="BXL89" s="37"/>
      <c r="BXM89" s="37"/>
      <c r="BXN89" s="37"/>
      <c r="BXO89" s="38"/>
      <c r="BXP89" s="32"/>
      <c r="BXQ89" s="33"/>
      <c r="BXR89" s="34"/>
      <c r="BXS89" s="35"/>
      <c r="BXT89" s="36"/>
      <c r="BXU89" s="37"/>
      <c r="BXV89" s="37"/>
      <c r="BXW89" s="37"/>
      <c r="BXX89" s="38"/>
      <c r="BXY89" s="32"/>
      <c r="BXZ89" s="33"/>
      <c r="BYA89" s="34"/>
      <c r="BYB89" s="35"/>
      <c r="BYC89" s="36"/>
      <c r="BYD89" s="37"/>
      <c r="BYE89" s="37"/>
      <c r="BYF89" s="37"/>
      <c r="BYG89" s="38"/>
      <c r="BYH89" s="32"/>
      <c r="BYI89" s="33"/>
      <c r="BYJ89" s="34"/>
      <c r="BYK89" s="35"/>
      <c r="BYL89" s="36"/>
      <c r="BYM89" s="37"/>
      <c r="BYN89" s="37"/>
      <c r="BYO89" s="37"/>
      <c r="BYP89" s="38"/>
      <c r="BYQ89" s="32"/>
      <c r="BYR89" s="33"/>
      <c r="BYS89" s="34"/>
      <c r="BYT89" s="35"/>
      <c r="BYU89" s="36"/>
      <c r="BYV89" s="37"/>
      <c r="BYW89" s="37"/>
      <c r="BYX89" s="37"/>
      <c r="BYY89" s="38"/>
      <c r="BYZ89" s="32"/>
      <c r="BZA89" s="33"/>
      <c r="BZB89" s="34"/>
      <c r="BZC89" s="35"/>
      <c r="BZD89" s="36"/>
      <c r="BZE89" s="37"/>
      <c r="BZF89" s="37"/>
      <c r="BZG89" s="37"/>
      <c r="BZH89" s="38"/>
      <c r="BZI89" s="32"/>
      <c r="BZJ89" s="33"/>
      <c r="BZK89" s="34"/>
      <c r="BZL89" s="35"/>
      <c r="BZM89" s="36"/>
      <c r="BZN89" s="37"/>
      <c r="BZO89" s="37"/>
      <c r="BZP89" s="37"/>
      <c r="BZQ89" s="38"/>
      <c r="BZR89" s="32"/>
      <c r="BZS89" s="33"/>
      <c r="BZT89" s="34"/>
      <c r="BZU89" s="35"/>
      <c r="BZV89" s="36"/>
      <c r="BZW89" s="37"/>
      <c r="BZX89" s="37"/>
      <c r="BZY89" s="37"/>
      <c r="BZZ89" s="38"/>
      <c r="CAA89" s="32"/>
      <c r="CAB89" s="33"/>
      <c r="CAC89" s="34"/>
      <c r="CAD89" s="35"/>
      <c r="CAE89" s="36"/>
      <c r="CAF89" s="37"/>
      <c r="CAG89" s="37"/>
      <c r="CAH89" s="37"/>
      <c r="CAI89" s="38"/>
      <c r="CAJ89" s="32"/>
      <c r="CAK89" s="33"/>
      <c r="CAL89" s="34"/>
      <c r="CAM89" s="35"/>
      <c r="CAN89" s="36"/>
      <c r="CAO89" s="37"/>
      <c r="CAP89" s="37"/>
      <c r="CAQ89" s="37"/>
      <c r="CAR89" s="38"/>
      <c r="CAS89" s="32"/>
      <c r="CAT89" s="33"/>
      <c r="CAU89" s="34"/>
      <c r="CAV89" s="35"/>
      <c r="CAW89" s="36"/>
      <c r="CAX89" s="37"/>
      <c r="CAY89" s="37"/>
      <c r="CAZ89" s="37"/>
      <c r="CBA89" s="38"/>
      <c r="CBB89" s="32"/>
      <c r="CBC89" s="33"/>
      <c r="CBD89" s="34"/>
      <c r="CBE89" s="35"/>
      <c r="CBF89" s="36"/>
      <c r="CBG89" s="37"/>
      <c r="CBH89" s="37"/>
      <c r="CBI89" s="37"/>
      <c r="CBJ89" s="38"/>
      <c r="CBK89" s="32"/>
      <c r="CBL89" s="33"/>
      <c r="CBM89" s="34"/>
      <c r="CBN89" s="35"/>
      <c r="CBO89" s="36"/>
      <c r="CBP89" s="37"/>
      <c r="CBQ89" s="37"/>
      <c r="CBR89" s="37"/>
      <c r="CBS89" s="38"/>
      <c r="CBT89" s="32"/>
      <c r="CBU89" s="33"/>
      <c r="CBV89" s="34"/>
      <c r="CBW89" s="35"/>
      <c r="CBX89" s="36"/>
      <c r="CBY89" s="37"/>
      <c r="CBZ89" s="37"/>
      <c r="CCA89" s="37"/>
      <c r="CCB89" s="38"/>
      <c r="CCC89" s="32"/>
      <c r="CCD89" s="33"/>
      <c r="CCE89" s="34"/>
      <c r="CCF89" s="35"/>
      <c r="CCG89" s="36"/>
      <c r="CCH89" s="37"/>
      <c r="CCI89" s="37"/>
      <c r="CCJ89" s="37"/>
      <c r="CCK89" s="38"/>
      <c r="CCL89" s="32"/>
      <c r="CCM89" s="33"/>
      <c r="CCN89" s="34"/>
      <c r="CCO89" s="35"/>
      <c r="CCP89" s="36"/>
      <c r="CCQ89" s="37"/>
      <c r="CCR89" s="37"/>
      <c r="CCS89" s="37"/>
      <c r="CCT89" s="38"/>
      <c r="CCU89" s="32"/>
      <c r="CCV89" s="33"/>
      <c r="CCW89" s="34"/>
      <c r="CCX89" s="35"/>
      <c r="CCY89" s="36"/>
      <c r="CCZ89" s="37"/>
      <c r="CDA89" s="37"/>
      <c r="CDB89" s="37"/>
      <c r="CDC89" s="38"/>
      <c r="CDD89" s="32"/>
      <c r="CDE89" s="33"/>
      <c r="CDF89" s="34"/>
      <c r="CDG89" s="35"/>
      <c r="CDH89" s="36"/>
      <c r="CDI89" s="37"/>
      <c r="CDJ89" s="37"/>
      <c r="CDK89" s="37"/>
      <c r="CDL89" s="38"/>
      <c r="CDM89" s="32"/>
      <c r="CDN89" s="33"/>
      <c r="CDO89" s="34"/>
      <c r="CDP89" s="35"/>
      <c r="CDQ89" s="36"/>
      <c r="CDR89" s="37"/>
      <c r="CDS89" s="37"/>
      <c r="CDT89" s="37"/>
      <c r="CDU89" s="38"/>
      <c r="CDV89" s="32"/>
      <c r="CDW89" s="33"/>
      <c r="CDX89" s="34"/>
      <c r="CDY89" s="35"/>
      <c r="CDZ89" s="36"/>
      <c r="CEA89" s="37"/>
      <c r="CEB89" s="37"/>
      <c r="CEC89" s="37"/>
      <c r="CED89" s="38"/>
      <c r="CEE89" s="32"/>
      <c r="CEF89" s="33"/>
      <c r="CEG89" s="34"/>
      <c r="CEH89" s="35"/>
      <c r="CEI89" s="36"/>
      <c r="CEJ89" s="37"/>
      <c r="CEK89" s="37"/>
      <c r="CEL89" s="37"/>
      <c r="CEM89" s="38"/>
      <c r="CEN89" s="32"/>
      <c r="CEO89" s="33"/>
      <c r="CEP89" s="34"/>
      <c r="CEQ89" s="35"/>
      <c r="CER89" s="36"/>
      <c r="CES89" s="37"/>
      <c r="CET89" s="37"/>
      <c r="CEU89" s="37"/>
      <c r="CEV89" s="38"/>
      <c r="CEW89" s="32"/>
      <c r="CEX89" s="33"/>
      <c r="CEY89" s="34"/>
      <c r="CEZ89" s="35"/>
      <c r="CFA89" s="36"/>
      <c r="CFB89" s="37"/>
      <c r="CFC89" s="37"/>
      <c r="CFD89" s="37"/>
      <c r="CFE89" s="38"/>
      <c r="CFF89" s="32"/>
      <c r="CFG89" s="33"/>
      <c r="CFH89" s="34"/>
      <c r="CFI89" s="35"/>
      <c r="CFJ89" s="36"/>
      <c r="CFK89" s="37"/>
      <c r="CFL89" s="37"/>
      <c r="CFM89" s="37"/>
      <c r="CFN89" s="38"/>
      <c r="CFO89" s="32"/>
      <c r="CFP89" s="33"/>
      <c r="CFQ89" s="34"/>
      <c r="CFR89" s="35"/>
      <c r="CFS89" s="36"/>
      <c r="CFT89" s="37"/>
      <c r="CFU89" s="37"/>
      <c r="CFV89" s="37"/>
      <c r="CFW89" s="38"/>
      <c r="CFX89" s="32"/>
      <c r="CFY89" s="33"/>
      <c r="CFZ89" s="34"/>
      <c r="CGA89" s="35"/>
      <c r="CGB89" s="36"/>
      <c r="CGC89" s="37"/>
      <c r="CGD89" s="37"/>
      <c r="CGE89" s="37"/>
      <c r="CGF89" s="38"/>
      <c r="CGG89" s="32"/>
      <c r="CGH89" s="33"/>
      <c r="CGI89" s="34"/>
      <c r="CGJ89" s="35"/>
      <c r="CGK89" s="36"/>
      <c r="CGL89" s="37"/>
      <c r="CGM89" s="37"/>
      <c r="CGN89" s="37"/>
      <c r="CGO89" s="38"/>
      <c r="CGP89" s="32"/>
      <c r="CGQ89" s="33"/>
      <c r="CGR89" s="34"/>
      <c r="CGS89" s="35"/>
      <c r="CGT89" s="36"/>
      <c r="CGU89" s="37"/>
      <c r="CGV89" s="37"/>
      <c r="CGW89" s="37"/>
      <c r="CGX89" s="38"/>
      <c r="CGY89" s="32"/>
      <c r="CGZ89" s="33"/>
      <c r="CHA89" s="34"/>
      <c r="CHB89" s="35"/>
      <c r="CHC89" s="36"/>
      <c r="CHD89" s="37"/>
      <c r="CHE89" s="37"/>
      <c r="CHF89" s="37"/>
      <c r="CHG89" s="38"/>
      <c r="CHH89" s="32"/>
      <c r="CHI89" s="33"/>
      <c r="CHJ89" s="34"/>
      <c r="CHK89" s="35"/>
      <c r="CHL89" s="36"/>
      <c r="CHM89" s="37"/>
      <c r="CHN89" s="37"/>
      <c r="CHO89" s="37"/>
      <c r="CHP89" s="38"/>
      <c r="CHQ89" s="32"/>
      <c r="CHR89" s="33"/>
      <c r="CHS89" s="34"/>
      <c r="CHT89" s="35"/>
      <c r="CHU89" s="36"/>
      <c r="CHV89" s="37"/>
      <c r="CHW89" s="37"/>
      <c r="CHX89" s="37"/>
      <c r="CHY89" s="38"/>
      <c r="CHZ89" s="32"/>
      <c r="CIA89" s="33"/>
      <c r="CIB89" s="34"/>
      <c r="CIC89" s="35"/>
      <c r="CID89" s="36"/>
      <c r="CIE89" s="37"/>
      <c r="CIF89" s="37"/>
      <c r="CIG89" s="37"/>
      <c r="CIH89" s="38"/>
      <c r="CII89" s="32"/>
      <c r="CIJ89" s="33"/>
      <c r="CIK89" s="34"/>
      <c r="CIL89" s="35"/>
      <c r="CIM89" s="36"/>
      <c r="CIN89" s="37"/>
      <c r="CIO89" s="37"/>
      <c r="CIP89" s="37"/>
      <c r="CIQ89" s="38"/>
      <c r="CIR89" s="32"/>
      <c r="CIS89" s="33"/>
      <c r="CIT89" s="34"/>
      <c r="CIU89" s="35"/>
      <c r="CIV89" s="36"/>
      <c r="CIW89" s="37"/>
      <c r="CIX89" s="37"/>
      <c r="CIY89" s="37"/>
      <c r="CIZ89" s="38"/>
      <c r="CJA89" s="32"/>
      <c r="CJB89" s="33"/>
      <c r="CJC89" s="34"/>
      <c r="CJD89" s="35"/>
      <c r="CJE89" s="36"/>
      <c r="CJF89" s="37"/>
      <c r="CJG89" s="37"/>
      <c r="CJH89" s="37"/>
      <c r="CJI89" s="38"/>
      <c r="CJJ89" s="32"/>
      <c r="CJK89" s="33"/>
      <c r="CJL89" s="34"/>
      <c r="CJM89" s="35"/>
      <c r="CJN89" s="36"/>
      <c r="CJO89" s="37"/>
      <c r="CJP89" s="37"/>
      <c r="CJQ89" s="37"/>
      <c r="CJR89" s="38"/>
      <c r="CJS89" s="32"/>
      <c r="CJT89" s="33"/>
      <c r="CJU89" s="34"/>
      <c r="CJV89" s="35"/>
      <c r="CJW89" s="36"/>
      <c r="CJX89" s="37"/>
      <c r="CJY89" s="37"/>
      <c r="CJZ89" s="37"/>
      <c r="CKA89" s="38"/>
      <c r="CKB89" s="32"/>
      <c r="CKC89" s="33"/>
      <c r="CKD89" s="34"/>
      <c r="CKE89" s="35"/>
      <c r="CKF89" s="36"/>
      <c r="CKG89" s="37"/>
      <c r="CKH89" s="37"/>
      <c r="CKI89" s="37"/>
      <c r="CKJ89" s="38"/>
      <c r="CKK89" s="32"/>
      <c r="CKL89" s="33"/>
      <c r="CKM89" s="34"/>
      <c r="CKN89" s="35"/>
      <c r="CKO89" s="36"/>
      <c r="CKP89" s="37"/>
      <c r="CKQ89" s="37"/>
      <c r="CKR89" s="37"/>
      <c r="CKS89" s="38"/>
      <c r="CKT89" s="32"/>
      <c r="CKU89" s="33"/>
      <c r="CKV89" s="34"/>
      <c r="CKW89" s="35"/>
      <c r="CKX89" s="36"/>
      <c r="CKY89" s="37"/>
      <c r="CKZ89" s="37"/>
      <c r="CLA89" s="37"/>
      <c r="CLB89" s="38"/>
      <c r="CLC89" s="32"/>
      <c r="CLD89" s="33"/>
      <c r="CLE89" s="34"/>
      <c r="CLF89" s="35"/>
      <c r="CLG89" s="36"/>
      <c r="CLH89" s="37"/>
      <c r="CLI89" s="37"/>
      <c r="CLJ89" s="37"/>
      <c r="CLK89" s="38"/>
      <c r="CLL89" s="32"/>
      <c r="CLM89" s="33"/>
      <c r="CLN89" s="34"/>
      <c r="CLO89" s="35"/>
      <c r="CLP89" s="36"/>
      <c r="CLQ89" s="37"/>
      <c r="CLR89" s="37"/>
      <c r="CLS89" s="37"/>
      <c r="CLT89" s="38"/>
      <c r="CLU89" s="32"/>
      <c r="CLV89" s="33"/>
      <c r="CLW89" s="34"/>
      <c r="CLX89" s="35"/>
      <c r="CLY89" s="36"/>
      <c r="CLZ89" s="37"/>
      <c r="CMA89" s="37"/>
      <c r="CMB89" s="37"/>
      <c r="CMC89" s="38"/>
      <c r="CMD89" s="32"/>
      <c r="CME89" s="33"/>
      <c r="CMF89" s="34"/>
      <c r="CMG89" s="35"/>
      <c r="CMH89" s="36"/>
      <c r="CMI89" s="37"/>
      <c r="CMJ89" s="37"/>
      <c r="CMK89" s="37"/>
      <c r="CML89" s="38"/>
      <c r="CMM89" s="32"/>
      <c r="CMN89" s="33"/>
      <c r="CMO89" s="34"/>
      <c r="CMP89" s="35"/>
      <c r="CMQ89" s="36"/>
      <c r="CMR89" s="37"/>
      <c r="CMS89" s="37"/>
      <c r="CMT89" s="37"/>
      <c r="CMU89" s="38"/>
      <c r="CMV89" s="32"/>
      <c r="CMW89" s="33"/>
      <c r="CMX89" s="34"/>
      <c r="CMY89" s="35"/>
      <c r="CMZ89" s="36"/>
      <c r="CNA89" s="37"/>
      <c r="CNB89" s="37"/>
      <c r="CNC89" s="37"/>
      <c r="CND89" s="38"/>
      <c r="CNE89" s="32"/>
      <c r="CNF89" s="33"/>
      <c r="CNG89" s="34"/>
      <c r="CNH89" s="35"/>
      <c r="CNI89" s="36"/>
      <c r="CNJ89" s="37"/>
      <c r="CNK89" s="37"/>
      <c r="CNL89" s="37"/>
      <c r="CNM89" s="38"/>
      <c r="CNN89" s="32"/>
      <c r="CNO89" s="33"/>
      <c r="CNP89" s="34"/>
      <c r="CNQ89" s="35"/>
      <c r="CNR89" s="36"/>
      <c r="CNS89" s="37"/>
      <c r="CNT89" s="37"/>
      <c r="CNU89" s="37"/>
      <c r="CNV89" s="38"/>
      <c r="CNW89" s="32"/>
      <c r="CNX89" s="33"/>
      <c r="CNY89" s="34"/>
      <c r="CNZ89" s="35"/>
      <c r="COA89" s="36"/>
      <c r="COB89" s="37"/>
      <c r="COC89" s="37"/>
      <c r="COD89" s="37"/>
      <c r="COE89" s="38"/>
      <c r="COF89" s="32"/>
      <c r="COG89" s="33"/>
      <c r="COH89" s="34"/>
      <c r="COI89" s="35"/>
      <c r="COJ89" s="36"/>
      <c r="COK89" s="37"/>
      <c r="COL89" s="37"/>
      <c r="COM89" s="37"/>
      <c r="CON89" s="38"/>
      <c r="COO89" s="32"/>
      <c r="COP89" s="33"/>
      <c r="COQ89" s="34"/>
      <c r="COR89" s="35"/>
      <c r="COS89" s="36"/>
      <c r="COT89" s="37"/>
      <c r="COU89" s="37"/>
      <c r="COV89" s="37"/>
      <c r="COW89" s="38"/>
      <c r="COX89" s="32"/>
      <c r="COY89" s="33"/>
      <c r="COZ89" s="34"/>
      <c r="CPA89" s="35"/>
      <c r="CPB89" s="36"/>
      <c r="CPC89" s="37"/>
      <c r="CPD89" s="37"/>
      <c r="CPE89" s="37"/>
      <c r="CPF89" s="38"/>
      <c r="CPG89" s="32"/>
      <c r="CPH89" s="33"/>
      <c r="CPI89" s="34"/>
      <c r="CPJ89" s="35"/>
      <c r="CPK89" s="36"/>
      <c r="CPL89" s="37"/>
      <c r="CPM89" s="37"/>
      <c r="CPN89" s="37"/>
      <c r="CPO89" s="38"/>
      <c r="CPP89" s="32"/>
      <c r="CPQ89" s="33"/>
      <c r="CPR89" s="34"/>
      <c r="CPS89" s="35"/>
      <c r="CPT89" s="36"/>
      <c r="CPU89" s="37"/>
      <c r="CPV89" s="37"/>
      <c r="CPW89" s="37"/>
      <c r="CPX89" s="38"/>
      <c r="CPY89" s="32"/>
      <c r="CPZ89" s="33"/>
      <c r="CQA89" s="34"/>
      <c r="CQB89" s="35"/>
      <c r="CQC89" s="36"/>
      <c r="CQD89" s="37"/>
      <c r="CQE89" s="37"/>
      <c r="CQF89" s="37"/>
      <c r="CQG89" s="38"/>
      <c r="CQH89" s="32"/>
      <c r="CQI89" s="33"/>
      <c r="CQJ89" s="34"/>
      <c r="CQK89" s="35"/>
      <c r="CQL89" s="36"/>
      <c r="CQM89" s="37"/>
      <c r="CQN89" s="37"/>
      <c r="CQO89" s="37"/>
      <c r="CQP89" s="38"/>
      <c r="CQQ89" s="32"/>
      <c r="CQR89" s="33"/>
      <c r="CQS89" s="34"/>
      <c r="CQT89" s="35"/>
      <c r="CQU89" s="36"/>
      <c r="CQV89" s="37"/>
      <c r="CQW89" s="37"/>
      <c r="CQX89" s="37"/>
      <c r="CQY89" s="38"/>
      <c r="CQZ89" s="32"/>
      <c r="CRA89" s="33"/>
      <c r="CRB89" s="34"/>
      <c r="CRC89" s="35"/>
      <c r="CRD89" s="36"/>
      <c r="CRE89" s="37"/>
      <c r="CRF89" s="37"/>
      <c r="CRG89" s="37"/>
      <c r="CRH89" s="38"/>
      <c r="CRI89" s="32"/>
      <c r="CRJ89" s="33"/>
      <c r="CRK89" s="34"/>
      <c r="CRL89" s="35"/>
      <c r="CRM89" s="36"/>
      <c r="CRN89" s="37"/>
      <c r="CRO89" s="37"/>
      <c r="CRP89" s="37"/>
      <c r="CRQ89" s="38"/>
      <c r="CRR89" s="32"/>
      <c r="CRS89" s="33"/>
      <c r="CRT89" s="34"/>
      <c r="CRU89" s="35"/>
      <c r="CRV89" s="36"/>
      <c r="CRW89" s="37"/>
      <c r="CRX89" s="37"/>
      <c r="CRY89" s="37"/>
      <c r="CRZ89" s="38"/>
      <c r="CSA89" s="32"/>
      <c r="CSB89" s="33"/>
      <c r="CSC89" s="34"/>
      <c r="CSD89" s="35"/>
      <c r="CSE89" s="36"/>
      <c r="CSF89" s="37"/>
      <c r="CSG89" s="37"/>
      <c r="CSH89" s="37"/>
      <c r="CSI89" s="38"/>
      <c r="CSJ89" s="32"/>
      <c r="CSK89" s="33"/>
      <c r="CSL89" s="34"/>
      <c r="CSM89" s="35"/>
      <c r="CSN89" s="36"/>
      <c r="CSO89" s="37"/>
      <c r="CSP89" s="37"/>
      <c r="CSQ89" s="37"/>
      <c r="CSR89" s="38"/>
      <c r="CSS89" s="32"/>
      <c r="CST89" s="33"/>
      <c r="CSU89" s="34"/>
      <c r="CSV89" s="35"/>
      <c r="CSW89" s="36"/>
      <c r="CSX89" s="37"/>
      <c r="CSY89" s="37"/>
      <c r="CSZ89" s="37"/>
      <c r="CTA89" s="38"/>
      <c r="CTB89" s="32"/>
      <c r="CTC89" s="33"/>
      <c r="CTD89" s="34"/>
      <c r="CTE89" s="35"/>
      <c r="CTF89" s="36"/>
      <c r="CTG89" s="37"/>
      <c r="CTH89" s="37"/>
      <c r="CTI89" s="37"/>
      <c r="CTJ89" s="38"/>
      <c r="CTK89" s="32"/>
      <c r="CTL89" s="33"/>
      <c r="CTM89" s="34"/>
      <c r="CTN89" s="35"/>
      <c r="CTO89" s="36"/>
      <c r="CTP89" s="37"/>
      <c r="CTQ89" s="37"/>
      <c r="CTR89" s="37"/>
      <c r="CTS89" s="38"/>
      <c r="CTT89" s="32"/>
      <c r="CTU89" s="33"/>
      <c r="CTV89" s="34"/>
      <c r="CTW89" s="35"/>
      <c r="CTX89" s="36"/>
      <c r="CTY89" s="37"/>
      <c r="CTZ89" s="37"/>
      <c r="CUA89" s="37"/>
      <c r="CUB89" s="38"/>
      <c r="CUC89" s="32"/>
      <c r="CUD89" s="33"/>
      <c r="CUE89" s="34"/>
      <c r="CUF89" s="35"/>
      <c r="CUG89" s="36"/>
      <c r="CUH89" s="37"/>
      <c r="CUI89" s="37"/>
      <c r="CUJ89" s="37"/>
      <c r="CUK89" s="38"/>
      <c r="CUL89" s="32"/>
      <c r="CUM89" s="33"/>
      <c r="CUN89" s="34"/>
      <c r="CUO89" s="35"/>
      <c r="CUP89" s="36"/>
      <c r="CUQ89" s="37"/>
      <c r="CUR89" s="37"/>
      <c r="CUS89" s="37"/>
      <c r="CUT89" s="38"/>
      <c r="CUU89" s="32"/>
      <c r="CUV89" s="33"/>
      <c r="CUW89" s="34"/>
      <c r="CUX89" s="35"/>
      <c r="CUY89" s="36"/>
      <c r="CUZ89" s="37"/>
      <c r="CVA89" s="37"/>
      <c r="CVB89" s="37"/>
      <c r="CVC89" s="38"/>
      <c r="CVD89" s="32"/>
      <c r="CVE89" s="33"/>
      <c r="CVF89" s="34"/>
      <c r="CVG89" s="35"/>
      <c r="CVH89" s="36"/>
      <c r="CVI89" s="37"/>
      <c r="CVJ89" s="37"/>
      <c r="CVK89" s="37"/>
      <c r="CVL89" s="38"/>
      <c r="CVM89" s="32"/>
      <c r="CVN89" s="33"/>
      <c r="CVO89" s="34"/>
      <c r="CVP89" s="35"/>
      <c r="CVQ89" s="36"/>
      <c r="CVR89" s="37"/>
      <c r="CVS89" s="37"/>
      <c r="CVT89" s="37"/>
      <c r="CVU89" s="38"/>
      <c r="CVV89" s="32"/>
      <c r="CVW89" s="33"/>
      <c r="CVX89" s="34"/>
      <c r="CVY89" s="35"/>
      <c r="CVZ89" s="36"/>
      <c r="CWA89" s="37"/>
      <c r="CWB89" s="37"/>
      <c r="CWC89" s="37"/>
      <c r="CWD89" s="38"/>
      <c r="CWE89" s="32"/>
      <c r="CWF89" s="33"/>
      <c r="CWG89" s="34"/>
      <c r="CWH89" s="35"/>
      <c r="CWI89" s="36"/>
      <c r="CWJ89" s="37"/>
      <c r="CWK89" s="37"/>
      <c r="CWL89" s="37"/>
      <c r="CWM89" s="38"/>
      <c r="CWN89" s="32"/>
      <c r="CWO89" s="33"/>
      <c r="CWP89" s="34"/>
      <c r="CWQ89" s="35"/>
      <c r="CWR89" s="36"/>
      <c r="CWS89" s="37"/>
      <c r="CWT89" s="37"/>
      <c r="CWU89" s="37"/>
      <c r="CWV89" s="38"/>
      <c r="CWW89" s="32"/>
      <c r="CWX89" s="33"/>
      <c r="CWY89" s="34"/>
      <c r="CWZ89" s="35"/>
      <c r="CXA89" s="36"/>
      <c r="CXB89" s="37"/>
      <c r="CXC89" s="37"/>
      <c r="CXD89" s="37"/>
      <c r="CXE89" s="38"/>
      <c r="CXF89" s="32"/>
      <c r="CXG89" s="33"/>
      <c r="CXH89" s="34"/>
      <c r="CXI89" s="35"/>
      <c r="CXJ89" s="36"/>
      <c r="CXK89" s="37"/>
      <c r="CXL89" s="37"/>
      <c r="CXM89" s="37"/>
      <c r="CXN89" s="38"/>
      <c r="CXO89" s="32"/>
      <c r="CXP89" s="33"/>
      <c r="CXQ89" s="34"/>
      <c r="CXR89" s="35"/>
      <c r="CXS89" s="36"/>
      <c r="CXT89" s="37"/>
      <c r="CXU89" s="37"/>
      <c r="CXV89" s="37"/>
      <c r="CXW89" s="38"/>
      <c r="CXX89" s="32"/>
      <c r="CXY89" s="33"/>
      <c r="CXZ89" s="34"/>
      <c r="CYA89" s="35"/>
      <c r="CYB89" s="36"/>
      <c r="CYC89" s="37"/>
      <c r="CYD89" s="37"/>
      <c r="CYE89" s="37"/>
      <c r="CYF89" s="38"/>
      <c r="CYG89" s="32"/>
      <c r="CYH89" s="33"/>
      <c r="CYI89" s="34"/>
      <c r="CYJ89" s="35"/>
      <c r="CYK89" s="36"/>
      <c r="CYL89" s="37"/>
      <c r="CYM89" s="37"/>
      <c r="CYN89" s="37"/>
      <c r="CYO89" s="38"/>
      <c r="CYP89" s="32"/>
      <c r="CYQ89" s="33"/>
      <c r="CYR89" s="34"/>
      <c r="CYS89" s="35"/>
      <c r="CYT89" s="36"/>
      <c r="CYU89" s="37"/>
      <c r="CYV89" s="37"/>
      <c r="CYW89" s="37"/>
      <c r="CYX89" s="38"/>
      <c r="CYY89" s="32"/>
      <c r="CYZ89" s="33"/>
      <c r="CZA89" s="34"/>
      <c r="CZB89" s="35"/>
      <c r="CZC89" s="36"/>
      <c r="CZD89" s="37"/>
      <c r="CZE89" s="37"/>
      <c r="CZF89" s="37"/>
      <c r="CZG89" s="38"/>
      <c r="CZH89" s="32"/>
      <c r="CZI89" s="33"/>
      <c r="CZJ89" s="34"/>
      <c r="CZK89" s="35"/>
      <c r="CZL89" s="36"/>
      <c r="CZM89" s="37"/>
      <c r="CZN89" s="37"/>
      <c r="CZO89" s="37"/>
      <c r="CZP89" s="38"/>
      <c r="CZQ89" s="32"/>
      <c r="CZR89" s="33"/>
      <c r="CZS89" s="34"/>
      <c r="CZT89" s="35"/>
      <c r="CZU89" s="36"/>
      <c r="CZV89" s="37"/>
      <c r="CZW89" s="37"/>
      <c r="CZX89" s="37"/>
      <c r="CZY89" s="38"/>
      <c r="CZZ89" s="32"/>
      <c r="DAA89" s="33"/>
      <c r="DAB89" s="34"/>
      <c r="DAC89" s="35"/>
      <c r="DAD89" s="36"/>
      <c r="DAE89" s="37"/>
      <c r="DAF89" s="37"/>
      <c r="DAG89" s="37"/>
      <c r="DAH89" s="38"/>
      <c r="DAI89" s="32"/>
      <c r="DAJ89" s="33"/>
      <c r="DAK89" s="34"/>
      <c r="DAL89" s="35"/>
      <c r="DAM89" s="36"/>
      <c r="DAN89" s="37"/>
      <c r="DAO89" s="37"/>
      <c r="DAP89" s="37"/>
      <c r="DAQ89" s="38"/>
      <c r="DAR89" s="32"/>
      <c r="DAS89" s="33"/>
      <c r="DAT89" s="34"/>
      <c r="DAU89" s="35"/>
      <c r="DAV89" s="36"/>
      <c r="DAW89" s="37"/>
      <c r="DAX89" s="37"/>
      <c r="DAY89" s="37"/>
      <c r="DAZ89" s="38"/>
      <c r="DBA89" s="32"/>
      <c r="DBB89" s="33"/>
      <c r="DBC89" s="34"/>
      <c r="DBD89" s="35"/>
      <c r="DBE89" s="36"/>
      <c r="DBF89" s="37"/>
      <c r="DBG89" s="37"/>
      <c r="DBH89" s="37"/>
      <c r="DBI89" s="38"/>
      <c r="DBJ89" s="32"/>
      <c r="DBK89" s="33"/>
      <c r="DBL89" s="34"/>
      <c r="DBM89" s="35"/>
      <c r="DBN89" s="36"/>
      <c r="DBO89" s="37"/>
      <c r="DBP89" s="37"/>
      <c r="DBQ89" s="37"/>
      <c r="DBR89" s="38"/>
      <c r="DBS89" s="32"/>
      <c r="DBT89" s="33"/>
      <c r="DBU89" s="34"/>
      <c r="DBV89" s="35"/>
      <c r="DBW89" s="36"/>
      <c r="DBX89" s="37"/>
      <c r="DBY89" s="37"/>
      <c r="DBZ89" s="37"/>
      <c r="DCA89" s="38"/>
      <c r="DCB89" s="32"/>
      <c r="DCC89" s="33"/>
      <c r="DCD89" s="34"/>
      <c r="DCE89" s="35"/>
      <c r="DCF89" s="36"/>
      <c r="DCG89" s="37"/>
      <c r="DCH89" s="37"/>
      <c r="DCI89" s="37"/>
      <c r="DCJ89" s="38"/>
      <c r="DCK89" s="32"/>
      <c r="DCL89" s="33"/>
      <c r="DCM89" s="34"/>
      <c r="DCN89" s="35"/>
      <c r="DCO89" s="36"/>
      <c r="DCP89" s="37"/>
      <c r="DCQ89" s="37"/>
      <c r="DCR89" s="37"/>
      <c r="DCS89" s="38"/>
      <c r="DCT89" s="32"/>
      <c r="DCU89" s="33"/>
      <c r="DCV89" s="34"/>
      <c r="DCW89" s="35"/>
      <c r="DCX89" s="36"/>
      <c r="DCY89" s="37"/>
      <c r="DCZ89" s="37"/>
      <c r="DDA89" s="37"/>
      <c r="DDB89" s="38"/>
      <c r="DDC89" s="32"/>
      <c r="DDD89" s="33"/>
      <c r="DDE89" s="34"/>
      <c r="DDF89" s="35"/>
      <c r="DDG89" s="36"/>
      <c r="DDH89" s="37"/>
      <c r="DDI89" s="37"/>
      <c r="DDJ89" s="37"/>
      <c r="DDK89" s="38"/>
      <c r="DDL89" s="32"/>
      <c r="DDM89" s="33"/>
      <c r="DDN89" s="34"/>
      <c r="DDO89" s="35"/>
      <c r="DDP89" s="36"/>
      <c r="DDQ89" s="37"/>
      <c r="DDR89" s="37"/>
      <c r="DDS89" s="37"/>
      <c r="DDT89" s="38"/>
      <c r="DDU89" s="32"/>
      <c r="DDV89" s="33"/>
      <c r="DDW89" s="34"/>
      <c r="DDX89" s="35"/>
      <c r="DDY89" s="36"/>
      <c r="DDZ89" s="37"/>
      <c r="DEA89" s="37"/>
      <c r="DEB89" s="37"/>
      <c r="DEC89" s="38"/>
      <c r="DED89" s="32"/>
      <c r="DEE89" s="33"/>
      <c r="DEF89" s="34"/>
      <c r="DEG89" s="35"/>
      <c r="DEH89" s="36"/>
      <c r="DEI89" s="37"/>
      <c r="DEJ89" s="37"/>
      <c r="DEK89" s="37"/>
      <c r="DEL89" s="38"/>
      <c r="DEM89" s="32"/>
      <c r="DEN89" s="33"/>
      <c r="DEO89" s="34"/>
      <c r="DEP89" s="35"/>
      <c r="DEQ89" s="36"/>
      <c r="DER89" s="37"/>
      <c r="DES89" s="37"/>
      <c r="DET89" s="37"/>
      <c r="DEU89" s="38"/>
      <c r="DEV89" s="32"/>
      <c r="DEW89" s="33"/>
      <c r="DEX89" s="34"/>
      <c r="DEY89" s="35"/>
      <c r="DEZ89" s="36"/>
      <c r="DFA89" s="37"/>
      <c r="DFB89" s="37"/>
      <c r="DFC89" s="37"/>
      <c r="DFD89" s="38"/>
      <c r="DFE89" s="32"/>
      <c r="DFF89" s="33"/>
      <c r="DFG89" s="34"/>
      <c r="DFH89" s="35"/>
      <c r="DFI89" s="36"/>
      <c r="DFJ89" s="37"/>
      <c r="DFK89" s="37"/>
      <c r="DFL89" s="37"/>
      <c r="DFM89" s="38"/>
      <c r="DFN89" s="32"/>
      <c r="DFO89" s="33"/>
      <c r="DFP89" s="34"/>
      <c r="DFQ89" s="35"/>
      <c r="DFR89" s="36"/>
      <c r="DFS89" s="37"/>
      <c r="DFT89" s="37"/>
      <c r="DFU89" s="37"/>
      <c r="DFV89" s="38"/>
      <c r="DFW89" s="32"/>
      <c r="DFX89" s="33"/>
      <c r="DFY89" s="34"/>
      <c r="DFZ89" s="35"/>
      <c r="DGA89" s="36"/>
      <c r="DGB89" s="37"/>
      <c r="DGC89" s="37"/>
      <c r="DGD89" s="37"/>
      <c r="DGE89" s="38"/>
      <c r="DGF89" s="32"/>
      <c r="DGG89" s="33"/>
      <c r="DGH89" s="34"/>
      <c r="DGI89" s="35"/>
      <c r="DGJ89" s="36"/>
      <c r="DGK89" s="37"/>
      <c r="DGL89" s="37"/>
      <c r="DGM89" s="37"/>
      <c r="DGN89" s="38"/>
      <c r="DGO89" s="32"/>
      <c r="DGP89" s="33"/>
      <c r="DGQ89" s="34"/>
      <c r="DGR89" s="35"/>
      <c r="DGS89" s="36"/>
      <c r="DGT89" s="37"/>
      <c r="DGU89" s="37"/>
      <c r="DGV89" s="37"/>
      <c r="DGW89" s="38"/>
      <c r="DGX89" s="32"/>
      <c r="DGY89" s="33"/>
      <c r="DGZ89" s="34"/>
      <c r="DHA89" s="35"/>
      <c r="DHB89" s="36"/>
      <c r="DHC89" s="37"/>
      <c r="DHD89" s="37"/>
      <c r="DHE89" s="37"/>
      <c r="DHF89" s="38"/>
      <c r="DHG89" s="32"/>
      <c r="DHH89" s="33"/>
      <c r="DHI89" s="34"/>
      <c r="DHJ89" s="35"/>
      <c r="DHK89" s="36"/>
      <c r="DHL89" s="37"/>
      <c r="DHM89" s="37"/>
      <c r="DHN89" s="37"/>
      <c r="DHO89" s="38"/>
      <c r="DHP89" s="32"/>
      <c r="DHQ89" s="33"/>
      <c r="DHR89" s="34"/>
      <c r="DHS89" s="35"/>
      <c r="DHT89" s="36"/>
      <c r="DHU89" s="37"/>
      <c r="DHV89" s="37"/>
      <c r="DHW89" s="37"/>
      <c r="DHX89" s="38"/>
      <c r="DHY89" s="32"/>
      <c r="DHZ89" s="33"/>
      <c r="DIA89" s="34"/>
      <c r="DIB89" s="35"/>
      <c r="DIC89" s="36"/>
      <c r="DID89" s="37"/>
      <c r="DIE89" s="37"/>
      <c r="DIF89" s="37"/>
      <c r="DIG89" s="38"/>
      <c r="DIH89" s="32"/>
      <c r="DII89" s="33"/>
      <c r="DIJ89" s="34"/>
      <c r="DIK89" s="35"/>
      <c r="DIL89" s="36"/>
      <c r="DIM89" s="37"/>
      <c r="DIN89" s="37"/>
      <c r="DIO89" s="37"/>
      <c r="DIP89" s="38"/>
      <c r="DIQ89" s="32"/>
      <c r="DIR89" s="33"/>
      <c r="DIS89" s="34"/>
      <c r="DIT89" s="35"/>
      <c r="DIU89" s="36"/>
      <c r="DIV89" s="37"/>
      <c r="DIW89" s="37"/>
      <c r="DIX89" s="37"/>
      <c r="DIY89" s="38"/>
      <c r="DIZ89" s="32"/>
      <c r="DJA89" s="33"/>
      <c r="DJB89" s="34"/>
      <c r="DJC89" s="35"/>
      <c r="DJD89" s="36"/>
      <c r="DJE89" s="37"/>
      <c r="DJF89" s="37"/>
      <c r="DJG89" s="37"/>
      <c r="DJH89" s="38"/>
      <c r="DJI89" s="32"/>
      <c r="DJJ89" s="33"/>
      <c r="DJK89" s="34"/>
      <c r="DJL89" s="35"/>
      <c r="DJM89" s="36"/>
      <c r="DJN89" s="37"/>
      <c r="DJO89" s="37"/>
      <c r="DJP89" s="37"/>
      <c r="DJQ89" s="38"/>
      <c r="DJR89" s="32"/>
      <c r="DJS89" s="33"/>
      <c r="DJT89" s="34"/>
      <c r="DJU89" s="35"/>
      <c r="DJV89" s="36"/>
      <c r="DJW89" s="37"/>
      <c r="DJX89" s="37"/>
      <c r="DJY89" s="37"/>
      <c r="DJZ89" s="38"/>
      <c r="DKA89" s="32"/>
      <c r="DKB89" s="33"/>
      <c r="DKC89" s="34"/>
      <c r="DKD89" s="35"/>
      <c r="DKE89" s="36"/>
      <c r="DKF89" s="37"/>
      <c r="DKG89" s="37"/>
      <c r="DKH89" s="37"/>
      <c r="DKI89" s="38"/>
      <c r="DKJ89" s="32"/>
      <c r="DKK89" s="33"/>
      <c r="DKL89" s="34"/>
      <c r="DKM89" s="35"/>
      <c r="DKN89" s="36"/>
      <c r="DKO89" s="37"/>
      <c r="DKP89" s="37"/>
      <c r="DKQ89" s="37"/>
      <c r="DKR89" s="38"/>
      <c r="DKS89" s="32"/>
      <c r="DKT89" s="33"/>
      <c r="DKU89" s="34"/>
      <c r="DKV89" s="35"/>
      <c r="DKW89" s="36"/>
      <c r="DKX89" s="37"/>
      <c r="DKY89" s="37"/>
      <c r="DKZ89" s="37"/>
      <c r="DLA89" s="38"/>
      <c r="DLB89" s="32"/>
      <c r="DLC89" s="33"/>
      <c r="DLD89" s="34"/>
      <c r="DLE89" s="35"/>
      <c r="DLF89" s="36"/>
      <c r="DLG89" s="37"/>
      <c r="DLH89" s="37"/>
      <c r="DLI89" s="37"/>
      <c r="DLJ89" s="38"/>
      <c r="DLK89" s="32"/>
      <c r="DLL89" s="33"/>
      <c r="DLM89" s="34"/>
      <c r="DLN89" s="35"/>
      <c r="DLO89" s="36"/>
      <c r="DLP89" s="37"/>
      <c r="DLQ89" s="37"/>
      <c r="DLR89" s="37"/>
      <c r="DLS89" s="38"/>
      <c r="DLT89" s="32"/>
      <c r="DLU89" s="33"/>
      <c r="DLV89" s="34"/>
      <c r="DLW89" s="35"/>
      <c r="DLX89" s="36"/>
      <c r="DLY89" s="37"/>
      <c r="DLZ89" s="37"/>
      <c r="DMA89" s="37"/>
      <c r="DMB89" s="38"/>
      <c r="DMC89" s="32"/>
      <c r="DMD89" s="33"/>
      <c r="DME89" s="34"/>
      <c r="DMF89" s="35"/>
      <c r="DMG89" s="36"/>
      <c r="DMH89" s="37"/>
      <c r="DMI89" s="37"/>
      <c r="DMJ89" s="37"/>
      <c r="DMK89" s="38"/>
      <c r="DML89" s="32"/>
      <c r="DMM89" s="33"/>
      <c r="DMN89" s="34"/>
      <c r="DMO89" s="35"/>
      <c r="DMP89" s="36"/>
      <c r="DMQ89" s="37"/>
      <c r="DMR89" s="37"/>
      <c r="DMS89" s="37"/>
      <c r="DMT89" s="38"/>
      <c r="DMU89" s="32"/>
      <c r="DMV89" s="33"/>
      <c r="DMW89" s="34"/>
      <c r="DMX89" s="35"/>
      <c r="DMY89" s="36"/>
      <c r="DMZ89" s="37"/>
      <c r="DNA89" s="37"/>
      <c r="DNB89" s="37"/>
      <c r="DNC89" s="38"/>
      <c r="DND89" s="32"/>
      <c r="DNE89" s="33"/>
      <c r="DNF89" s="34"/>
      <c r="DNG89" s="35"/>
      <c r="DNH89" s="36"/>
      <c r="DNI89" s="37"/>
      <c r="DNJ89" s="37"/>
      <c r="DNK89" s="37"/>
      <c r="DNL89" s="38"/>
      <c r="DNM89" s="32"/>
      <c r="DNN89" s="33"/>
      <c r="DNO89" s="34"/>
      <c r="DNP89" s="35"/>
      <c r="DNQ89" s="36"/>
      <c r="DNR89" s="37"/>
      <c r="DNS89" s="37"/>
      <c r="DNT89" s="37"/>
      <c r="DNU89" s="38"/>
      <c r="DNV89" s="32"/>
      <c r="DNW89" s="33"/>
      <c r="DNX89" s="34"/>
      <c r="DNY89" s="35"/>
      <c r="DNZ89" s="36"/>
      <c r="DOA89" s="37"/>
      <c r="DOB89" s="37"/>
      <c r="DOC89" s="37"/>
      <c r="DOD89" s="38"/>
      <c r="DOE89" s="32"/>
      <c r="DOF89" s="33"/>
      <c r="DOG89" s="34"/>
      <c r="DOH89" s="35"/>
      <c r="DOI89" s="36"/>
      <c r="DOJ89" s="37"/>
      <c r="DOK89" s="37"/>
      <c r="DOL89" s="37"/>
      <c r="DOM89" s="38"/>
      <c r="DON89" s="32"/>
      <c r="DOO89" s="33"/>
      <c r="DOP89" s="34"/>
      <c r="DOQ89" s="35"/>
      <c r="DOR89" s="36"/>
      <c r="DOS89" s="37"/>
      <c r="DOT89" s="37"/>
      <c r="DOU89" s="37"/>
      <c r="DOV89" s="38"/>
      <c r="DOW89" s="32"/>
      <c r="DOX89" s="33"/>
      <c r="DOY89" s="34"/>
      <c r="DOZ89" s="35"/>
      <c r="DPA89" s="36"/>
      <c r="DPB89" s="37"/>
      <c r="DPC89" s="37"/>
      <c r="DPD89" s="37"/>
      <c r="DPE89" s="38"/>
      <c r="DPF89" s="32"/>
      <c r="DPG89" s="33"/>
      <c r="DPH89" s="34"/>
      <c r="DPI89" s="35"/>
      <c r="DPJ89" s="36"/>
      <c r="DPK89" s="37"/>
      <c r="DPL89" s="37"/>
      <c r="DPM89" s="37"/>
      <c r="DPN89" s="38"/>
      <c r="DPO89" s="32"/>
      <c r="DPP89" s="33"/>
      <c r="DPQ89" s="34"/>
      <c r="DPR89" s="35"/>
      <c r="DPS89" s="36"/>
      <c r="DPT89" s="37"/>
      <c r="DPU89" s="37"/>
      <c r="DPV89" s="37"/>
      <c r="DPW89" s="38"/>
      <c r="DPX89" s="32"/>
      <c r="DPY89" s="33"/>
      <c r="DPZ89" s="34"/>
      <c r="DQA89" s="35"/>
      <c r="DQB89" s="36"/>
      <c r="DQC89" s="37"/>
      <c r="DQD89" s="37"/>
      <c r="DQE89" s="37"/>
      <c r="DQF89" s="38"/>
      <c r="DQG89" s="32"/>
      <c r="DQH89" s="33"/>
      <c r="DQI89" s="34"/>
      <c r="DQJ89" s="35"/>
      <c r="DQK89" s="36"/>
      <c r="DQL89" s="37"/>
      <c r="DQM89" s="37"/>
      <c r="DQN89" s="37"/>
      <c r="DQO89" s="38"/>
      <c r="DQP89" s="32"/>
      <c r="DQQ89" s="33"/>
      <c r="DQR89" s="34"/>
      <c r="DQS89" s="35"/>
      <c r="DQT89" s="36"/>
      <c r="DQU89" s="37"/>
      <c r="DQV89" s="37"/>
      <c r="DQW89" s="37"/>
      <c r="DQX89" s="38"/>
      <c r="DQY89" s="32"/>
      <c r="DQZ89" s="33"/>
      <c r="DRA89" s="34"/>
      <c r="DRB89" s="35"/>
      <c r="DRC89" s="36"/>
      <c r="DRD89" s="37"/>
      <c r="DRE89" s="37"/>
      <c r="DRF89" s="37"/>
      <c r="DRG89" s="38"/>
      <c r="DRH89" s="32"/>
      <c r="DRI89" s="33"/>
      <c r="DRJ89" s="34"/>
      <c r="DRK89" s="35"/>
      <c r="DRL89" s="36"/>
      <c r="DRM89" s="37"/>
      <c r="DRN89" s="37"/>
      <c r="DRO89" s="37"/>
      <c r="DRP89" s="38"/>
      <c r="DRQ89" s="32"/>
      <c r="DRR89" s="33"/>
      <c r="DRS89" s="34"/>
      <c r="DRT89" s="35"/>
      <c r="DRU89" s="36"/>
      <c r="DRV89" s="37"/>
      <c r="DRW89" s="37"/>
      <c r="DRX89" s="37"/>
      <c r="DRY89" s="38"/>
      <c r="DRZ89" s="32"/>
      <c r="DSA89" s="33"/>
      <c r="DSB89" s="34"/>
      <c r="DSC89" s="35"/>
      <c r="DSD89" s="36"/>
      <c r="DSE89" s="37"/>
      <c r="DSF89" s="37"/>
      <c r="DSG89" s="37"/>
      <c r="DSH89" s="38"/>
      <c r="DSI89" s="32"/>
      <c r="DSJ89" s="33"/>
      <c r="DSK89" s="34"/>
      <c r="DSL89" s="35"/>
      <c r="DSM89" s="36"/>
      <c r="DSN89" s="37"/>
      <c r="DSO89" s="37"/>
      <c r="DSP89" s="37"/>
      <c r="DSQ89" s="38"/>
      <c r="DSR89" s="32"/>
      <c r="DSS89" s="33"/>
      <c r="DST89" s="34"/>
      <c r="DSU89" s="35"/>
      <c r="DSV89" s="36"/>
      <c r="DSW89" s="37"/>
      <c r="DSX89" s="37"/>
      <c r="DSY89" s="37"/>
      <c r="DSZ89" s="38"/>
      <c r="DTA89" s="32"/>
      <c r="DTB89" s="33"/>
      <c r="DTC89" s="34"/>
      <c r="DTD89" s="35"/>
      <c r="DTE89" s="36"/>
      <c r="DTF89" s="37"/>
      <c r="DTG89" s="37"/>
      <c r="DTH89" s="37"/>
      <c r="DTI89" s="38"/>
      <c r="DTJ89" s="32"/>
      <c r="DTK89" s="33"/>
      <c r="DTL89" s="34"/>
      <c r="DTM89" s="35"/>
      <c r="DTN89" s="36"/>
      <c r="DTO89" s="37"/>
      <c r="DTP89" s="37"/>
      <c r="DTQ89" s="37"/>
      <c r="DTR89" s="38"/>
      <c r="DTS89" s="32"/>
      <c r="DTT89" s="33"/>
      <c r="DTU89" s="34"/>
      <c r="DTV89" s="35"/>
      <c r="DTW89" s="36"/>
      <c r="DTX89" s="37"/>
      <c r="DTY89" s="37"/>
      <c r="DTZ89" s="37"/>
      <c r="DUA89" s="38"/>
      <c r="DUB89" s="32"/>
      <c r="DUC89" s="33"/>
      <c r="DUD89" s="34"/>
      <c r="DUE89" s="35"/>
      <c r="DUF89" s="36"/>
      <c r="DUG89" s="37"/>
      <c r="DUH89" s="37"/>
      <c r="DUI89" s="37"/>
      <c r="DUJ89" s="38"/>
      <c r="DUK89" s="32"/>
      <c r="DUL89" s="33"/>
      <c r="DUM89" s="34"/>
      <c r="DUN89" s="35"/>
      <c r="DUO89" s="36"/>
      <c r="DUP89" s="37"/>
      <c r="DUQ89" s="37"/>
      <c r="DUR89" s="37"/>
      <c r="DUS89" s="38"/>
      <c r="DUT89" s="32"/>
      <c r="DUU89" s="33"/>
      <c r="DUV89" s="34"/>
      <c r="DUW89" s="35"/>
      <c r="DUX89" s="36"/>
      <c r="DUY89" s="37"/>
      <c r="DUZ89" s="37"/>
      <c r="DVA89" s="37"/>
      <c r="DVB89" s="38"/>
      <c r="DVC89" s="32"/>
      <c r="DVD89" s="33"/>
      <c r="DVE89" s="34"/>
      <c r="DVF89" s="35"/>
      <c r="DVG89" s="36"/>
      <c r="DVH89" s="37"/>
      <c r="DVI89" s="37"/>
      <c r="DVJ89" s="37"/>
      <c r="DVK89" s="38"/>
      <c r="DVL89" s="32"/>
      <c r="DVM89" s="33"/>
      <c r="DVN89" s="34"/>
      <c r="DVO89" s="35"/>
      <c r="DVP89" s="36"/>
      <c r="DVQ89" s="37"/>
      <c r="DVR89" s="37"/>
      <c r="DVS89" s="37"/>
      <c r="DVT89" s="38"/>
      <c r="DVU89" s="32"/>
      <c r="DVV89" s="33"/>
      <c r="DVW89" s="34"/>
      <c r="DVX89" s="35"/>
      <c r="DVY89" s="36"/>
      <c r="DVZ89" s="37"/>
      <c r="DWA89" s="37"/>
      <c r="DWB89" s="37"/>
      <c r="DWC89" s="38"/>
      <c r="DWD89" s="32"/>
      <c r="DWE89" s="33"/>
      <c r="DWF89" s="34"/>
      <c r="DWG89" s="35"/>
      <c r="DWH89" s="36"/>
      <c r="DWI89" s="37"/>
      <c r="DWJ89" s="37"/>
      <c r="DWK89" s="37"/>
      <c r="DWL89" s="38"/>
      <c r="DWM89" s="32"/>
      <c r="DWN89" s="33"/>
      <c r="DWO89" s="34"/>
      <c r="DWP89" s="35"/>
      <c r="DWQ89" s="36"/>
      <c r="DWR89" s="37"/>
      <c r="DWS89" s="37"/>
      <c r="DWT89" s="37"/>
      <c r="DWU89" s="38"/>
      <c r="DWV89" s="32"/>
      <c r="DWW89" s="33"/>
      <c r="DWX89" s="34"/>
      <c r="DWY89" s="35"/>
      <c r="DWZ89" s="36"/>
      <c r="DXA89" s="37"/>
      <c r="DXB89" s="37"/>
      <c r="DXC89" s="37"/>
      <c r="DXD89" s="38"/>
      <c r="DXE89" s="32"/>
      <c r="DXF89" s="33"/>
      <c r="DXG89" s="34"/>
      <c r="DXH89" s="35"/>
      <c r="DXI89" s="36"/>
      <c r="DXJ89" s="37"/>
      <c r="DXK89" s="37"/>
      <c r="DXL89" s="37"/>
      <c r="DXM89" s="38"/>
      <c r="DXN89" s="32"/>
      <c r="DXO89" s="33"/>
      <c r="DXP89" s="34"/>
      <c r="DXQ89" s="35"/>
      <c r="DXR89" s="36"/>
      <c r="DXS89" s="37"/>
      <c r="DXT89" s="37"/>
      <c r="DXU89" s="37"/>
      <c r="DXV89" s="38"/>
      <c r="DXW89" s="32"/>
      <c r="DXX89" s="33"/>
      <c r="DXY89" s="34"/>
      <c r="DXZ89" s="35"/>
      <c r="DYA89" s="36"/>
      <c r="DYB89" s="37"/>
      <c r="DYC89" s="37"/>
      <c r="DYD89" s="37"/>
      <c r="DYE89" s="38"/>
      <c r="DYF89" s="32"/>
      <c r="DYG89" s="33"/>
      <c r="DYH89" s="34"/>
      <c r="DYI89" s="35"/>
      <c r="DYJ89" s="36"/>
      <c r="DYK89" s="37"/>
      <c r="DYL89" s="37"/>
      <c r="DYM89" s="37"/>
      <c r="DYN89" s="38"/>
      <c r="DYO89" s="32"/>
      <c r="DYP89" s="33"/>
      <c r="DYQ89" s="34"/>
      <c r="DYR89" s="35"/>
      <c r="DYS89" s="36"/>
      <c r="DYT89" s="37"/>
      <c r="DYU89" s="37"/>
      <c r="DYV89" s="37"/>
      <c r="DYW89" s="38"/>
      <c r="DYX89" s="32"/>
      <c r="DYY89" s="33"/>
      <c r="DYZ89" s="34"/>
      <c r="DZA89" s="35"/>
      <c r="DZB89" s="36"/>
      <c r="DZC89" s="37"/>
      <c r="DZD89" s="37"/>
      <c r="DZE89" s="37"/>
      <c r="DZF89" s="38"/>
      <c r="DZG89" s="32"/>
      <c r="DZH89" s="33"/>
      <c r="DZI89" s="34"/>
      <c r="DZJ89" s="35"/>
      <c r="DZK89" s="36"/>
      <c r="DZL89" s="37"/>
      <c r="DZM89" s="37"/>
      <c r="DZN89" s="37"/>
      <c r="DZO89" s="38"/>
      <c r="DZP89" s="32"/>
      <c r="DZQ89" s="33"/>
      <c r="DZR89" s="34"/>
      <c r="DZS89" s="35"/>
      <c r="DZT89" s="36"/>
      <c r="DZU89" s="37"/>
      <c r="DZV89" s="37"/>
      <c r="DZW89" s="37"/>
      <c r="DZX89" s="38"/>
      <c r="DZY89" s="32"/>
      <c r="DZZ89" s="33"/>
      <c r="EAA89" s="34"/>
      <c r="EAB89" s="35"/>
      <c r="EAC89" s="36"/>
      <c r="EAD89" s="37"/>
      <c r="EAE89" s="37"/>
      <c r="EAF89" s="37"/>
      <c r="EAG89" s="38"/>
      <c r="EAH89" s="32"/>
      <c r="EAI89" s="33"/>
      <c r="EAJ89" s="34"/>
      <c r="EAK89" s="35"/>
      <c r="EAL89" s="36"/>
      <c r="EAM89" s="37"/>
      <c r="EAN89" s="37"/>
      <c r="EAO89" s="37"/>
      <c r="EAP89" s="38"/>
      <c r="EAQ89" s="32"/>
      <c r="EAR89" s="33"/>
      <c r="EAS89" s="34"/>
      <c r="EAT89" s="35"/>
      <c r="EAU89" s="36"/>
      <c r="EAV89" s="37"/>
      <c r="EAW89" s="37"/>
      <c r="EAX89" s="37"/>
      <c r="EAY89" s="38"/>
      <c r="EAZ89" s="32"/>
      <c r="EBA89" s="33"/>
      <c r="EBB89" s="34"/>
      <c r="EBC89" s="35"/>
      <c r="EBD89" s="36"/>
      <c r="EBE89" s="37"/>
      <c r="EBF89" s="37"/>
      <c r="EBG89" s="37"/>
      <c r="EBH89" s="38"/>
      <c r="EBI89" s="32"/>
      <c r="EBJ89" s="33"/>
      <c r="EBK89" s="34"/>
      <c r="EBL89" s="35"/>
      <c r="EBM89" s="36"/>
      <c r="EBN89" s="37"/>
      <c r="EBO89" s="37"/>
      <c r="EBP89" s="37"/>
      <c r="EBQ89" s="38"/>
      <c r="EBR89" s="32"/>
      <c r="EBS89" s="33"/>
      <c r="EBT89" s="34"/>
      <c r="EBU89" s="35"/>
      <c r="EBV89" s="36"/>
      <c r="EBW89" s="37"/>
      <c r="EBX89" s="37"/>
      <c r="EBY89" s="37"/>
      <c r="EBZ89" s="38"/>
      <c r="ECA89" s="32"/>
      <c r="ECB89" s="33"/>
      <c r="ECC89" s="34"/>
      <c r="ECD89" s="35"/>
      <c r="ECE89" s="36"/>
      <c r="ECF89" s="37"/>
      <c r="ECG89" s="37"/>
      <c r="ECH89" s="37"/>
      <c r="ECI89" s="38"/>
      <c r="ECJ89" s="32"/>
      <c r="ECK89" s="33"/>
      <c r="ECL89" s="34"/>
      <c r="ECM89" s="35"/>
      <c r="ECN89" s="36"/>
      <c r="ECO89" s="37"/>
      <c r="ECP89" s="37"/>
      <c r="ECQ89" s="37"/>
      <c r="ECR89" s="38"/>
      <c r="ECS89" s="32"/>
      <c r="ECT89" s="33"/>
      <c r="ECU89" s="34"/>
      <c r="ECV89" s="35"/>
      <c r="ECW89" s="36"/>
      <c r="ECX89" s="37"/>
      <c r="ECY89" s="37"/>
      <c r="ECZ89" s="37"/>
      <c r="EDA89" s="38"/>
      <c r="EDB89" s="32"/>
      <c r="EDC89" s="33"/>
      <c r="EDD89" s="34"/>
      <c r="EDE89" s="35"/>
      <c r="EDF89" s="36"/>
      <c r="EDG89" s="37"/>
      <c r="EDH89" s="37"/>
      <c r="EDI89" s="37"/>
      <c r="EDJ89" s="38"/>
      <c r="EDK89" s="32"/>
      <c r="EDL89" s="33"/>
      <c r="EDM89" s="34"/>
      <c r="EDN89" s="35"/>
      <c r="EDO89" s="36"/>
      <c r="EDP89" s="37"/>
      <c r="EDQ89" s="37"/>
      <c r="EDR89" s="37"/>
      <c r="EDS89" s="38"/>
      <c r="EDT89" s="32"/>
      <c r="EDU89" s="33"/>
      <c r="EDV89" s="34"/>
      <c r="EDW89" s="35"/>
      <c r="EDX89" s="36"/>
      <c r="EDY89" s="37"/>
      <c r="EDZ89" s="37"/>
      <c r="EEA89" s="37"/>
      <c r="EEB89" s="38"/>
      <c r="EEC89" s="32"/>
      <c r="EED89" s="33"/>
      <c r="EEE89" s="34"/>
      <c r="EEF89" s="35"/>
      <c r="EEG89" s="36"/>
      <c r="EEH89" s="37"/>
      <c r="EEI89" s="37"/>
      <c r="EEJ89" s="37"/>
      <c r="EEK89" s="38"/>
      <c r="EEL89" s="32"/>
      <c r="EEM89" s="33"/>
      <c r="EEN89" s="34"/>
      <c r="EEO89" s="35"/>
      <c r="EEP89" s="36"/>
      <c r="EEQ89" s="37"/>
      <c r="EER89" s="37"/>
      <c r="EES89" s="37"/>
      <c r="EET89" s="38"/>
      <c r="EEU89" s="32"/>
      <c r="EEV89" s="33"/>
      <c r="EEW89" s="34"/>
      <c r="EEX89" s="35"/>
      <c r="EEY89" s="36"/>
      <c r="EEZ89" s="37"/>
      <c r="EFA89" s="37"/>
      <c r="EFB89" s="37"/>
      <c r="EFC89" s="38"/>
      <c r="EFD89" s="32"/>
      <c r="EFE89" s="33"/>
      <c r="EFF89" s="34"/>
      <c r="EFG89" s="35"/>
      <c r="EFH89" s="36"/>
      <c r="EFI89" s="37"/>
      <c r="EFJ89" s="37"/>
      <c r="EFK89" s="37"/>
      <c r="EFL89" s="38"/>
      <c r="EFM89" s="32"/>
      <c r="EFN89" s="33"/>
      <c r="EFO89" s="34"/>
      <c r="EFP89" s="35"/>
      <c r="EFQ89" s="36"/>
      <c r="EFR89" s="37"/>
      <c r="EFS89" s="37"/>
      <c r="EFT89" s="37"/>
      <c r="EFU89" s="38"/>
      <c r="EFV89" s="32"/>
      <c r="EFW89" s="33"/>
      <c r="EFX89" s="34"/>
      <c r="EFY89" s="35"/>
      <c r="EFZ89" s="36"/>
      <c r="EGA89" s="37"/>
      <c r="EGB89" s="37"/>
      <c r="EGC89" s="37"/>
      <c r="EGD89" s="38"/>
      <c r="EGE89" s="32"/>
      <c r="EGF89" s="33"/>
      <c r="EGG89" s="34"/>
      <c r="EGH89" s="35"/>
      <c r="EGI89" s="36"/>
      <c r="EGJ89" s="37"/>
      <c r="EGK89" s="37"/>
      <c r="EGL89" s="37"/>
      <c r="EGM89" s="38"/>
      <c r="EGN89" s="32"/>
      <c r="EGO89" s="33"/>
      <c r="EGP89" s="34"/>
      <c r="EGQ89" s="35"/>
      <c r="EGR89" s="36"/>
      <c r="EGS89" s="37"/>
      <c r="EGT89" s="37"/>
      <c r="EGU89" s="37"/>
      <c r="EGV89" s="38"/>
      <c r="EGW89" s="32"/>
      <c r="EGX89" s="33"/>
      <c r="EGY89" s="34"/>
      <c r="EGZ89" s="35"/>
      <c r="EHA89" s="36"/>
      <c r="EHB89" s="37"/>
      <c r="EHC89" s="37"/>
      <c r="EHD89" s="37"/>
      <c r="EHE89" s="38"/>
      <c r="EHF89" s="32"/>
      <c r="EHG89" s="33"/>
      <c r="EHH89" s="34"/>
      <c r="EHI89" s="35"/>
      <c r="EHJ89" s="36"/>
      <c r="EHK89" s="37"/>
      <c r="EHL89" s="37"/>
      <c r="EHM89" s="37"/>
      <c r="EHN89" s="38"/>
      <c r="EHO89" s="32"/>
      <c r="EHP89" s="33"/>
      <c r="EHQ89" s="34"/>
      <c r="EHR89" s="35"/>
      <c r="EHS89" s="36"/>
      <c r="EHT89" s="37"/>
      <c r="EHU89" s="37"/>
      <c r="EHV89" s="37"/>
      <c r="EHW89" s="38"/>
      <c r="EHX89" s="32"/>
      <c r="EHY89" s="33"/>
      <c r="EHZ89" s="34"/>
      <c r="EIA89" s="35"/>
      <c r="EIB89" s="36"/>
      <c r="EIC89" s="37"/>
      <c r="EID89" s="37"/>
      <c r="EIE89" s="37"/>
      <c r="EIF89" s="38"/>
      <c r="EIG89" s="32"/>
      <c r="EIH89" s="33"/>
      <c r="EII89" s="34"/>
      <c r="EIJ89" s="35"/>
      <c r="EIK89" s="36"/>
      <c r="EIL89" s="37"/>
      <c r="EIM89" s="37"/>
      <c r="EIN89" s="37"/>
      <c r="EIO89" s="38"/>
      <c r="EIP89" s="32"/>
      <c r="EIQ89" s="33"/>
      <c r="EIR89" s="34"/>
      <c r="EIS89" s="35"/>
      <c r="EIT89" s="36"/>
      <c r="EIU89" s="37"/>
      <c r="EIV89" s="37"/>
      <c r="EIW89" s="37"/>
      <c r="EIX89" s="38"/>
      <c r="EIY89" s="32"/>
      <c r="EIZ89" s="33"/>
      <c r="EJA89" s="34"/>
      <c r="EJB89" s="35"/>
      <c r="EJC89" s="36"/>
      <c r="EJD89" s="37"/>
      <c r="EJE89" s="37"/>
      <c r="EJF89" s="37"/>
      <c r="EJG89" s="38"/>
      <c r="EJH89" s="32"/>
      <c r="EJI89" s="33"/>
      <c r="EJJ89" s="34"/>
      <c r="EJK89" s="35"/>
      <c r="EJL89" s="36"/>
      <c r="EJM89" s="37"/>
      <c r="EJN89" s="37"/>
      <c r="EJO89" s="37"/>
      <c r="EJP89" s="38"/>
      <c r="EJQ89" s="32"/>
      <c r="EJR89" s="33"/>
      <c r="EJS89" s="34"/>
      <c r="EJT89" s="35"/>
      <c r="EJU89" s="36"/>
      <c r="EJV89" s="37"/>
      <c r="EJW89" s="37"/>
      <c r="EJX89" s="37"/>
      <c r="EJY89" s="38"/>
      <c r="EJZ89" s="32"/>
      <c r="EKA89" s="33"/>
      <c r="EKB89" s="34"/>
      <c r="EKC89" s="35"/>
      <c r="EKD89" s="36"/>
      <c r="EKE89" s="37"/>
      <c r="EKF89" s="37"/>
      <c r="EKG89" s="37"/>
      <c r="EKH89" s="38"/>
      <c r="EKI89" s="32"/>
      <c r="EKJ89" s="33"/>
      <c r="EKK89" s="34"/>
      <c r="EKL89" s="35"/>
      <c r="EKM89" s="36"/>
      <c r="EKN89" s="37"/>
      <c r="EKO89" s="37"/>
      <c r="EKP89" s="37"/>
      <c r="EKQ89" s="38"/>
      <c r="EKR89" s="32"/>
      <c r="EKS89" s="33"/>
      <c r="EKT89" s="34"/>
      <c r="EKU89" s="35"/>
      <c r="EKV89" s="36"/>
      <c r="EKW89" s="37"/>
      <c r="EKX89" s="37"/>
      <c r="EKY89" s="37"/>
      <c r="EKZ89" s="38"/>
      <c r="ELA89" s="32"/>
      <c r="ELB89" s="33"/>
      <c r="ELC89" s="34"/>
      <c r="ELD89" s="35"/>
      <c r="ELE89" s="36"/>
      <c r="ELF89" s="37"/>
      <c r="ELG89" s="37"/>
      <c r="ELH89" s="37"/>
      <c r="ELI89" s="38"/>
      <c r="ELJ89" s="32"/>
      <c r="ELK89" s="33"/>
      <c r="ELL89" s="34"/>
      <c r="ELM89" s="35"/>
      <c r="ELN89" s="36"/>
      <c r="ELO89" s="37"/>
      <c r="ELP89" s="37"/>
      <c r="ELQ89" s="37"/>
      <c r="ELR89" s="38"/>
      <c r="ELS89" s="32"/>
      <c r="ELT89" s="33"/>
      <c r="ELU89" s="34"/>
      <c r="ELV89" s="35"/>
      <c r="ELW89" s="36"/>
      <c r="ELX89" s="37"/>
      <c r="ELY89" s="37"/>
      <c r="ELZ89" s="37"/>
      <c r="EMA89" s="38"/>
      <c r="EMB89" s="32"/>
      <c r="EMC89" s="33"/>
      <c r="EMD89" s="34"/>
      <c r="EME89" s="35"/>
      <c r="EMF89" s="36"/>
      <c r="EMG89" s="37"/>
      <c r="EMH89" s="37"/>
      <c r="EMI89" s="37"/>
      <c r="EMJ89" s="38"/>
      <c r="EMK89" s="32"/>
      <c r="EML89" s="33"/>
      <c r="EMM89" s="34"/>
      <c r="EMN89" s="35"/>
      <c r="EMO89" s="36"/>
      <c r="EMP89" s="37"/>
      <c r="EMQ89" s="37"/>
      <c r="EMR89" s="37"/>
      <c r="EMS89" s="38"/>
      <c r="EMT89" s="32"/>
      <c r="EMU89" s="33"/>
      <c r="EMV89" s="34"/>
      <c r="EMW89" s="35"/>
      <c r="EMX89" s="36"/>
      <c r="EMY89" s="37"/>
      <c r="EMZ89" s="37"/>
      <c r="ENA89" s="37"/>
      <c r="ENB89" s="38"/>
      <c r="ENC89" s="32"/>
      <c r="END89" s="33"/>
      <c r="ENE89" s="34"/>
      <c r="ENF89" s="35"/>
      <c r="ENG89" s="36"/>
      <c r="ENH89" s="37"/>
      <c r="ENI89" s="37"/>
      <c r="ENJ89" s="37"/>
      <c r="ENK89" s="38"/>
      <c r="ENL89" s="32"/>
      <c r="ENM89" s="33"/>
      <c r="ENN89" s="34"/>
      <c r="ENO89" s="35"/>
      <c r="ENP89" s="36"/>
      <c r="ENQ89" s="37"/>
      <c r="ENR89" s="37"/>
      <c r="ENS89" s="37"/>
      <c r="ENT89" s="38"/>
      <c r="ENU89" s="32"/>
      <c r="ENV89" s="33"/>
      <c r="ENW89" s="34"/>
      <c r="ENX89" s="35"/>
      <c r="ENY89" s="36"/>
      <c r="ENZ89" s="37"/>
      <c r="EOA89" s="37"/>
      <c r="EOB89" s="37"/>
      <c r="EOC89" s="38"/>
      <c r="EOD89" s="32"/>
      <c r="EOE89" s="33"/>
      <c r="EOF89" s="34"/>
      <c r="EOG89" s="35"/>
      <c r="EOH89" s="36"/>
      <c r="EOI89" s="37"/>
      <c r="EOJ89" s="37"/>
      <c r="EOK89" s="37"/>
      <c r="EOL89" s="38"/>
      <c r="EOM89" s="32"/>
      <c r="EON89" s="33"/>
      <c r="EOO89" s="34"/>
      <c r="EOP89" s="35"/>
      <c r="EOQ89" s="36"/>
      <c r="EOR89" s="37"/>
      <c r="EOS89" s="37"/>
      <c r="EOT89" s="37"/>
      <c r="EOU89" s="38"/>
      <c r="EOV89" s="32"/>
      <c r="EOW89" s="33"/>
      <c r="EOX89" s="34"/>
      <c r="EOY89" s="35"/>
      <c r="EOZ89" s="36"/>
      <c r="EPA89" s="37"/>
      <c r="EPB89" s="37"/>
      <c r="EPC89" s="37"/>
      <c r="EPD89" s="38"/>
      <c r="EPE89" s="32"/>
      <c r="EPF89" s="33"/>
      <c r="EPG89" s="34"/>
      <c r="EPH89" s="35"/>
      <c r="EPI89" s="36"/>
      <c r="EPJ89" s="37"/>
      <c r="EPK89" s="37"/>
      <c r="EPL89" s="37"/>
      <c r="EPM89" s="38"/>
      <c r="EPN89" s="32"/>
      <c r="EPO89" s="33"/>
      <c r="EPP89" s="34"/>
      <c r="EPQ89" s="35"/>
      <c r="EPR89" s="36"/>
      <c r="EPS89" s="37"/>
      <c r="EPT89" s="37"/>
      <c r="EPU89" s="37"/>
      <c r="EPV89" s="38"/>
      <c r="EPW89" s="32"/>
      <c r="EPX89" s="33"/>
      <c r="EPY89" s="34"/>
      <c r="EPZ89" s="35"/>
      <c r="EQA89" s="36"/>
      <c r="EQB89" s="37"/>
      <c r="EQC89" s="37"/>
      <c r="EQD89" s="37"/>
      <c r="EQE89" s="38"/>
      <c r="EQF89" s="32"/>
      <c r="EQG89" s="33"/>
      <c r="EQH89" s="34"/>
      <c r="EQI89" s="35"/>
      <c r="EQJ89" s="36"/>
      <c r="EQK89" s="37"/>
      <c r="EQL89" s="37"/>
      <c r="EQM89" s="37"/>
      <c r="EQN89" s="38"/>
      <c r="EQO89" s="32"/>
      <c r="EQP89" s="33"/>
      <c r="EQQ89" s="34"/>
      <c r="EQR89" s="35"/>
      <c r="EQS89" s="36"/>
      <c r="EQT89" s="37"/>
      <c r="EQU89" s="37"/>
      <c r="EQV89" s="37"/>
      <c r="EQW89" s="38"/>
      <c r="EQX89" s="32"/>
      <c r="EQY89" s="33"/>
      <c r="EQZ89" s="34"/>
      <c r="ERA89" s="35"/>
      <c r="ERB89" s="36"/>
      <c r="ERC89" s="37"/>
      <c r="ERD89" s="37"/>
      <c r="ERE89" s="37"/>
      <c r="ERF89" s="38"/>
      <c r="ERG89" s="32"/>
      <c r="ERH89" s="33"/>
      <c r="ERI89" s="34"/>
      <c r="ERJ89" s="35"/>
      <c r="ERK89" s="36"/>
      <c r="ERL89" s="37"/>
      <c r="ERM89" s="37"/>
      <c r="ERN89" s="37"/>
      <c r="ERO89" s="38"/>
      <c r="ERP89" s="32"/>
      <c r="ERQ89" s="33"/>
      <c r="ERR89" s="34"/>
      <c r="ERS89" s="35"/>
      <c r="ERT89" s="36"/>
      <c r="ERU89" s="37"/>
      <c r="ERV89" s="37"/>
      <c r="ERW89" s="37"/>
      <c r="ERX89" s="38"/>
      <c r="ERY89" s="32"/>
      <c r="ERZ89" s="33"/>
      <c r="ESA89" s="34"/>
      <c r="ESB89" s="35"/>
      <c r="ESC89" s="36"/>
      <c r="ESD89" s="37"/>
      <c r="ESE89" s="37"/>
      <c r="ESF89" s="37"/>
      <c r="ESG89" s="38"/>
      <c r="ESH89" s="32"/>
      <c r="ESI89" s="33"/>
      <c r="ESJ89" s="34"/>
      <c r="ESK89" s="35"/>
      <c r="ESL89" s="36"/>
      <c r="ESM89" s="37"/>
      <c r="ESN89" s="37"/>
      <c r="ESO89" s="37"/>
      <c r="ESP89" s="38"/>
      <c r="ESQ89" s="32"/>
      <c r="ESR89" s="33"/>
      <c r="ESS89" s="34"/>
      <c r="EST89" s="35"/>
      <c r="ESU89" s="36"/>
      <c r="ESV89" s="37"/>
      <c r="ESW89" s="37"/>
      <c r="ESX89" s="37"/>
      <c r="ESY89" s="38"/>
      <c r="ESZ89" s="32"/>
      <c r="ETA89" s="33"/>
      <c r="ETB89" s="34"/>
      <c r="ETC89" s="35"/>
      <c r="ETD89" s="36"/>
      <c r="ETE89" s="37"/>
      <c r="ETF89" s="37"/>
      <c r="ETG89" s="37"/>
      <c r="ETH89" s="38"/>
      <c r="ETI89" s="32"/>
      <c r="ETJ89" s="33"/>
      <c r="ETK89" s="34"/>
      <c r="ETL89" s="35"/>
      <c r="ETM89" s="36"/>
      <c r="ETN89" s="37"/>
      <c r="ETO89" s="37"/>
      <c r="ETP89" s="37"/>
      <c r="ETQ89" s="38"/>
      <c r="ETR89" s="32"/>
      <c r="ETS89" s="33"/>
      <c r="ETT89" s="34"/>
      <c r="ETU89" s="35"/>
      <c r="ETV89" s="36"/>
      <c r="ETW89" s="37"/>
      <c r="ETX89" s="37"/>
      <c r="ETY89" s="37"/>
      <c r="ETZ89" s="38"/>
      <c r="EUA89" s="32"/>
      <c r="EUB89" s="33"/>
      <c r="EUC89" s="34"/>
      <c r="EUD89" s="35"/>
      <c r="EUE89" s="36"/>
      <c r="EUF89" s="37"/>
      <c r="EUG89" s="37"/>
      <c r="EUH89" s="37"/>
      <c r="EUI89" s="38"/>
      <c r="EUJ89" s="32"/>
      <c r="EUK89" s="33"/>
      <c r="EUL89" s="34"/>
      <c r="EUM89" s="35"/>
      <c r="EUN89" s="36"/>
      <c r="EUO89" s="37"/>
      <c r="EUP89" s="37"/>
      <c r="EUQ89" s="37"/>
      <c r="EUR89" s="38"/>
      <c r="EUS89" s="32"/>
      <c r="EUT89" s="33"/>
      <c r="EUU89" s="34"/>
      <c r="EUV89" s="35"/>
      <c r="EUW89" s="36"/>
      <c r="EUX89" s="37"/>
      <c r="EUY89" s="37"/>
      <c r="EUZ89" s="37"/>
      <c r="EVA89" s="38"/>
      <c r="EVB89" s="32"/>
      <c r="EVC89" s="33"/>
      <c r="EVD89" s="34"/>
      <c r="EVE89" s="35"/>
      <c r="EVF89" s="36"/>
      <c r="EVG89" s="37"/>
      <c r="EVH89" s="37"/>
      <c r="EVI89" s="37"/>
      <c r="EVJ89" s="38"/>
      <c r="EVK89" s="32"/>
      <c r="EVL89" s="33"/>
      <c r="EVM89" s="34"/>
      <c r="EVN89" s="35"/>
      <c r="EVO89" s="36"/>
      <c r="EVP89" s="37"/>
      <c r="EVQ89" s="37"/>
      <c r="EVR89" s="37"/>
      <c r="EVS89" s="38"/>
      <c r="EVT89" s="32"/>
      <c r="EVU89" s="33"/>
      <c r="EVV89" s="34"/>
      <c r="EVW89" s="35"/>
      <c r="EVX89" s="36"/>
      <c r="EVY89" s="37"/>
      <c r="EVZ89" s="37"/>
      <c r="EWA89" s="37"/>
      <c r="EWB89" s="38"/>
      <c r="EWC89" s="32"/>
      <c r="EWD89" s="33"/>
      <c r="EWE89" s="34"/>
      <c r="EWF89" s="35"/>
      <c r="EWG89" s="36"/>
      <c r="EWH89" s="37"/>
      <c r="EWI89" s="37"/>
      <c r="EWJ89" s="37"/>
      <c r="EWK89" s="38"/>
      <c r="EWL89" s="32"/>
      <c r="EWM89" s="33"/>
      <c r="EWN89" s="34"/>
      <c r="EWO89" s="35"/>
      <c r="EWP89" s="36"/>
      <c r="EWQ89" s="37"/>
      <c r="EWR89" s="37"/>
      <c r="EWS89" s="37"/>
      <c r="EWT89" s="38"/>
      <c r="EWU89" s="32"/>
      <c r="EWV89" s="33"/>
      <c r="EWW89" s="34"/>
      <c r="EWX89" s="35"/>
      <c r="EWY89" s="36"/>
      <c r="EWZ89" s="37"/>
      <c r="EXA89" s="37"/>
      <c r="EXB89" s="37"/>
      <c r="EXC89" s="38"/>
      <c r="EXD89" s="32"/>
      <c r="EXE89" s="33"/>
      <c r="EXF89" s="34"/>
      <c r="EXG89" s="35"/>
      <c r="EXH89" s="36"/>
      <c r="EXI89" s="37"/>
      <c r="EXJ89" s="37"/>
      <c r="EXK89" s="37"/>
      <c r="EXL89" s="38"/>
      <c r="EXM89" s="32"/>
      <c r="EXN89" s="33"/>
      <c r="EXO89" s="34"/>
      <c r="EXP89" s="35"/>
      <c r="EXQ89" s="36"/>
      <c r="EXR89" s="37"/>
      <c r="EXS89" s="37"/>
      <c r="EXT89" s="37"/>
      <c r="EXU89" s="38"/>
      <c r="EXV89" s="32"/>
      <c r="EXW89" s="33"/>
      <c r="EXX89" s="34"/>
      <c r="EXY89" s="35"/>
      <c r="EXZ89" s="36"/>
      <c r="EYA89" s="37"/>
      <c r="EYB89" s="37"/>
      <c r="EYC89" s="37"/>
      <c r="EYD89" s="38"/>
      <c r="EYE89" s="32"/>
      <c r="EYF89" s="33"/>
      <c r="EYG89" s="34"/>
      <c r="EYH89" s="35"/>
      <c r="EYI89" s="36"/>
      <c r="EYJ89" s="37"/>
      <c r="EYK89" s="37"/>
      <c r="EYL89" s="37"/>
      <c r="EYM89" s="38"/>
      <c r="EYN89" s="32"/>
      <c r="EYO89" s="33"/>
      <c r="EYP89" s="34"/>
      <c r="EYQ89" s="35"/>
      <c r="EYR89" s="36"/>
      <c r="EYS89" s="37"/>
      <c r="EYT89" s="37"/>
      <c r="EYU89" s="37"/>
      <c r="EYV89" s="38"/>
      <c r="EYW89" s="32"/>
      <c r="EYX89" s="33"/>
      <c r="EYY89" s="34"/>
      <c r="EYZ89" s="35"/>
      <c r="EZA89" s="36"/>
      <c r="EZB89" s="37"/>
      <c r="EZC89" s="37"/>
      <c r="EZD89" s="37"/>
      <c r="EZE89" s="38"/>
      <c r="EZF89" s="32"/>
      <c r="EZG89" s="33"/>
      <c r="EZH89" s="34"/>
      <c r="EZI89" s="35"/>
      <c r="EZJ89" s="36"/>
      <c r="EZK89" s="37"/>
      <c r="EZL89" s="37"/>
      <c r="EZM89" s="37"/>
      <c r="EZN89" s="38"/>
      <c r="EZO89" s="32"/>
      <c r="EZP89" s="33"/>
      <c r="EZQ89" s="34"/>
      <c r="EZR89" s="35"/>
      <c r="EZS89" s="36"/>
      <c r="EZT89" s="37"/>
      <c r="EZU89" s="37"/>
      <c r="EZV89" s="37"/>
      <c r="EZW89" s="38"/>
      <c r="EZX89" s="32"/>
      <c r="EZY89" s="33"/>
      <c r="EZZ89" s="34"/>
      <c r="FAA89" s="35"/>
      <c r="FAB89" s="36"/>
      <c r="FAC89" s="37"/>
      <c r="FAD89" s="37"/>
      <c r="FAE89" s="37"/>
      <c r="FAF89" s="38"/>
      <c r="FAG89" s="32"/>
      <c r="FAH89" s="33"/>
      <c r="FAI89" s="34"/>
      <c r="FAJ89" s="35"/>
      <c r="FAK89" s="36"/>
      <c r="FAL89" s="37"/>
      <c r="FAM89" s="37"/>
      <c r="FAN89" s="37"/>
      <c r="FAO89" s="38"/>
      <c r="FAP89" s="32"/>
      <c r="FAQ89" s="33"/>
      <c r="FAR89" s="34"/>
      <c r="FAS89" s="35"/>
      <c r="FAT89" s="36"/>
      <c r="FAU89" s="37"/>
      <c r="FAV89" s="37"/>
      <c r="FAW89" s="37"/>
      <c r="FAX89" s="38"/>
      <c r="FAY89" s="32"/>
      <c r="FAZ89" s="33"/>
      <c r="FBA89" s="34"/>
      <c r="FBB89" s="35"/>
      <c r="FBC89" s="36"/>
      <c r="FBD89" s="37"/>
      <c r="FBE89" s="37"/>
      <c r="FBF89" s="37"/>
      <c r="FBG89" s="38"/>
      <c r="FBH89" s="32"/>
      <c r="FBI89" s="33"/>
      <c r="FBJ89" s="34"/>
      <c r="FBK89" s="35"/>
      <c r="FBL89" s="36"/>
      <c r="FBM89" s="37"/>
      <c r="FBN89" s="37"/>
      <c r="FBO89" s="37"/>
      <c r="FBP89" s="38"/>
      <c r="FBQ89" s="32"/>
      <c r="FBR89" s="33"/>
      <c r="FBS89" s="34"/>
      <c r="FBT89" s="35"/>
      <c r="FBU89" s="36"/>
      <c r="FBV89" s="37"/>
      <c r="FBW89" s="37"/>
      <c r="FBX89" s="37"/>
      <c r="FBY89" s="38"/>
      <c r="FBZ89" s="32"/>
      <c r="FCA89" s="33"/>
      <c r="FCB89" s="34"/>
      <c r="FCC89" s="35"/>
      <c r="FCD89" s="36"/>
      <c r="FCE89" s="37"/>
      <c r="FCF89" s="37"/>
      <c r="FCG89" s="37"/>
      <c r="FCH89" s="38"/>
      <c r="FCI89" s="32"/>
      <c r="FCJ89" s="33"/>
      <c r="FCK89" s="34"/>
      <c r="FCL89" s="35"/>
      <c r="FCM89" s="36"/>
      <c r="FCN89" s="37"/>
      <c r="FCO89" s="37"/>
      <c r="FCP89" s="37"/>
      <c r="FCQ89" s="38"/>
      <c r="FCR89" s="32"/>
      <c r="FCS89" s="33"/>
      <c r="FCT89" s="34"/>
      <c r="FCU89" s="35"/>
      <c r="FCV89" s="36"/>
      <c r="FCW89" s="37"/>
      <c r="FCX89" s="37"/>
      <c r="FCY89" s="37"/>
      <c r="FCZ89" s="38"/>
      <c r="FDA89" s="32"/>
      <c r="FDB89" s="33"/>
      <c r="FDC89" s="34"/>
      <c r="FDD89" s="35"/>
      <c r="FDE89" s="36"/>
      <c r="FDF89" s="37"/>
      <c r="FDG89" s="37"/>
      <c r="FDH89" s="37"/>
      <c r="FDI89" s="38"/>
      <c r="FDJ89" s="32"/>
      <c r="FDK89" s="33"/>
      <c r="FDL89" s="34"/>
      <c r="FDM89" s="35"/>
      <c r="FDN89" s="36"/>
      <c r="FDO89" s="37"/>
      <c r="FDP89" s="37"/>
      <c r="FDQ89" s="37"/>
      <c r="FDR89" s="38"/>
      <c r="FDS89" s="32"/>
      <c r="FDT89" s="33"/>
      <c r="FDU89" s="34"/>
      <c r="FDV89" s="35"/>
      <c r="FDW89" s="36"/>
      <c r="FDX89" s="37"/>
      <c r="FDY89" s="37"/>
      <c r="FDZ89" s="37"/>
      <c r="FEA89" s="38"/>
      <c r="FEB89" s="32"/>
      <c r="FEC89" s="33"/>
      <c r="FED89" s="34"/>
      <c r="FEE89" s="35"/>
      <c r="FEF89" s="36"/>
      <c r="FEG89" s="37"/>
      <c r="FEH89" s="37"/>
      <c r="FEI89" s="37"/>
      <c r="FEJ89" s="38"/>
      <c r="FEK89" s="32"/>
      <c r="FEL89" s="33"/>
      <c r="FEM89" s="34"/>
      <c r="FEN89" s="35"/>
      <c r="FEO89" s="36"/>
      <c r="FEP89" s="37"/>
      <c r="FEQ89" s="37"/>
      <c r="FER89" s="37"/>
      <c r="FES89" s="38"/>
      <c r="FET89" s="32"/>
      <c r="FEU89" s="33"/>
      <c r="FEV89" s="34"/>
      <c r="FEW89" s="35"/>
      <c r="FEX89" s="36"/>
      <c r="FEY89" s="37"/>
      <c r="FEZ89" s="37"/>
      <c r="FFA89" s="37"/>
      <c r="FFB89" s="38"/>
      <c r="FFC89" s="32"/>
      <c r="FFD89" s="33"/>
      <c r="FFE89" s="34"/>
      <c r="FFF89" s="35"/>
      <c r="FFG89" s="36"/>
      <c r="FFH89" s="37"/>
      <c r="FFI89" s="37"/>
      <c r="FFJ89" s="37"/>
      <c r="FFK89" s="38"/>
      <c r="FFL89" s="32"/>
      <c r="FFM89" s="33"/>
      <c r="FFN89" s="34"/>
      <c r="FFO89" s="35"/>
      <c r="FFP89" s="36"/>
      <c r="FFQ89" s="37"/>
      <c r="FFR89" s="37"/>
      <c r="FFS89" s="37"/>
      <c r="FFT89" s="38"/>
      <c r="FFU89" s="32"/>
      <c r="FFV89" s="33"/>
      <c r="FFW89" s="34"/>
      <c r="FFX89" s="35"/>
      <c r="FFY89" s="36"/>
      <c r="FFZ89" s="37"/>
      <c r="FGA89" s="37"/>
      <c r="FGB89" s="37"/>
      <c r="FGC89" s="38"/>
      <c r="FGD89" s="32"/>
      <c r="FGE89" s="33"/>
      <c r="FGF89" s="34"/>
      <c r="FGG89" s="35"/>
      <c r="FGH89" s="36"/>
      <c r="FGI89" s="37"/>
      <c r="FGJ89" s="37"/>
      <c r="FGK89" s="37"/>
      <c r="FGL89" s="38"/>
      <c r="FGM89" s="32"/>
      <c r="FGN89" s="33"/>
      <c r="FGO89" s="34"/>
      <c r="FGP89" s="35"/>
      <c r="FGQ89" s="36"/>
      <c r="FGR89" s="37"/>
      <c r="FGS89" s="37"/>
      <c r="FGT89" s="37"/>
      <c r="FGU89" s="38"/>
      <c r="FGV89" s="32"/>
      <c r="FGW89" s="33"/>
      <c r="FGX89" s="34"/>
      <c r="FGY89" s="35"/>
      <c r="FGZ89" s="36"/>
      <c r="FHA89" s="37"/>
      <c r="FHB89" s="37"/>
      <c r="FHC89" s="37"/>
      <c r="FHD89" s="38"/>
      <c r="FHE89" s="32"/>
      <c r="FHF89" s="33"/>
      <c r="FHG89" s="34"/>
      <c r="FHH89" s="35"/>
      <c r="FHI89" s="36"/>
      <c r="FHJ89" s="37"/>
      <c r="FHK89" s="37"/>
      <c r="FHL89" s="37"/>
      <c r="FHM89" s="38"/>
      <c r="FHN89" s="32"/>
      <c r="FHO89" s="33"/>
      <c r="FHP89" s="34"/>
      <c r="FHQ89" s="35"/>
      <c r="FHR89" s="36"/>
      <c r="FHS89" s="37"/>
      <c r="FHT89" s="37"/>
      <c r="FHU89" s="37"/>
      <c r="FHV89" s="38"/>
      <c r="FHW89" s="32"/>
      <c r="FHX89" s="33"/>
      <c r="FHY89" s="34"/>
      <c r="FHZ89" s="35"/>
      <c r="FIA89" s="36"/>
      <c r="FIB89" s="37"/>
      <c r="FIC89" s="37"/>
      <c r="FID89" s="37"/>
      <c r="FIE89" s="38"/>
      <c r="FIF89" s="32"/>
      <c r="FIG89" s="33"/>
      <c r="FIH89" s="34"/>
      <c r="FII89" s="35"/>
      <c r="FIJ89" s="36"/>
      <c r="FIK89" s="37"/>
      <c r="FIL89" s="37"/>
      <c r="FIM89" s="37"/>
      <c r="FIN89" s="38"/>
      <c r="FIO89" s="32"/>
      <c r="FIP89" s="33"/>
      <c r="FIQ89" s="34"/>
      <c r="FIR89" s="35"/>
      <c r="FIS89" s="36"/>
      <c r="FIT89" s="37"/>
      <c r="FIU89" s="37"/>
      <c r="FIV89" s="37"/>
      <c r="FIW89" s="38"/>
      <c r="FIX89" s="32"/>
      <c r="FIY89" s="33"/>
      <c r="FIZ89" s="34"/>
      <c r="FJA89" s="35"/>
      <c r="FJB89" s="36"/>
      <c r="FJC89" s="37"/>
      <c r="FJD89" s="37"/>
      <c r="FJE89" s="37"/>
      <c r="FJF89" s="38"/>
      <c r="FJG89" s="32"/>
      <c r="FJH89" s="33"/>
      <c r="FJI89" s="34"/>
      <c r="FJJ89" s="35"/>
      <c r="FJK89" s="36"/>
      <c r="FJL89" s="37"/>
      <c r="FJM89" s="37"/>
      <c r="FJN89" s="37"/>
      <c r="FJO89" s="38"/>
      <c r="FJP89" s="32"/>
      <c r="FJQ89" s="33"/>
      <c r="FJR89" s="34"/>
      <c r="FJS89" s="35"/>
      <c r="FJT89" s="36"/>
      <c r="FJU89" s="37"/>
      <c r="FJV89" s="37"/>
      <c r="FJW89" s="37"/>
      <c r="FJX89" s="38"/>
      <c r="FJY89" s="32"/>
      <c r="FJZ89" s="33"/>
      <c r="FKA89" s="34"/>
      <c r="FKB89" s="35"/>
      <c r="FKC89" s="36"/>
      <c r="FKD89" s="37"/>
      <c r="FKE89" s="37"/>
      <c r="FKF89" s="37"/>
      <c r="FKG89" s="38"/>
      <c r="FKH89" s="32"/>
      <c r="FKI89" s="33"/>
      <c r="FKJ89" s="34"/>
      <c r="FKK89" s="35"/>
      <c r="FKL89" s="36"/>
      <c r="FKM89" s="37"/>
      <c r="FKN89" s="37"/>
      <c r="FKO89" s="37"/>
      <c r="FKP89" s="38"/>
      <c r="FKQ89" s="32"/>
      <c r="FKR89" s="33"/>
      <c r="FKS89" s="34"/>
      <c r="FKT89" s="35"/>
      <c r="FKU89" s="36"/>
      <c r="FKV89" s="37"/>
      <c r="FKW89" s="37"/>
      <c r="FKX89" s="37"/>
      <c r="FKY89" s="38"/>
      <c r="FKZ89" s="32"/>
      <c r="FLA89" s="33"/>
      <c r="FLB89" s="34"/>
      <c r="FLC89" s="35"/>
      <c r="FLD89" s="36"/>
      <c r="FLE89" s="37"/>
      <c r="FLF89" s="37"/>
      <c r="FLG89" s="37"/>
      <c r="FLH89" s="38"/>
      <c r="FLI89" s="32"/>
      <c r="FLJ89" s="33"/>
      <c r="FLK89" s="34"/>
      <c r="FLL89" s="35"/>
      <c r="FLM89" s="36"/>
      <c r="FLN89" s="37"/>
      <c r="FLO89" s="37"/>
      <c r="FLP89" s="37"/>
      <c r="FLQ89" s="38"/>
      <c r="FLR89" s="32"/>
      <c r="FLS89" s="33"/>
      <c r="FLT89" s="34"/>
      <c r="FLU89" s="35"/>
      <c r="FLV89" s="36"/>
      <c r="FLW89" s="37"/>
      <c r="FLX89" s="37"/>
      <c r="FLY89" s="37"/>
      <c r="FLZ89" s="38"/>
      <c r="FMA89" s="32"/>
      <c r="FMB89" s="33"/>
      <c r="FMC89" s="34"/>
      <c r="FMD89" s="35"/>
      <c r="FME89" s="36"/>
      <c r="FMF89" s="37"/>
      <c r="FMG89" s="37"/>
      <c r="FMH89" s="37"/>
      <c r="FMI89" s="38"/>
      <c r="FMJ89" s="32"/>
      <c r="FMK89" s="33"/>
      <c r="FML89" s="34"/>
      <c r="FMM89" s="35"/>
      <c r="FMN89" s="36"/>
      <c r="FMO89" s="37"/>
      <c r="FMP89" s="37"/>
      <c r="FMQ89" s="37"/>
      <c r="FMR89" s="38"/>
      <c r="FMS89" s="32"/>
      <c r="FMT89" s="33"/>
      <c r="FMU89" s="34"/>
      <c r="FMV89" s="35"/>
      <c r="FMW89" s="36"/>
      <c r="FMX89" s="37"/>
      <c r="FMY89" s="37"/>
      <c r="FMZ89" s="37"/>
      <c r="FNA89" s="38"/>
      <c r="FNB89" s="32"/>
      <c r="FNC89" s="33"/>
      <c r="FND89" s="34"/>
      <c r="FNE89" s="35"/>
      <c r="FNF89" s="36"/>
      <c r="FNG89" s="37"/>
      <c r="FNH89" s="37"/>
      <c r="FNI89" s="37"/>
      <c r="FNJ89" s="38"/>
      <c r="FNK89" s="32"/>
      <c r="FNL89" s="33"/>
      <c r="FNM89" s="34"/>
      <c r="FNN89" s="35"/>
      <c r="FNO89" s="36"/>
      <c r="FNP89" s="37"/>
      <c r="FNQ89" s="37"/>
      <c r="FNR89" s="37"/>
      <c r="FNS89" s="38"/>
      <c r="FNT89" s="32"/>
      <c r="FNU89" s="33"/>
      <c r="FNV89" s="34"/>
      <c r="FNW89" s="35"/>
      <c r="FNX89" s="36"/>
      <c r="FNY89" s="37"/>
      <c r="FNZ89" s="37"/>
      <c r="FOA89" s="37"/>
      <c r="FOB89" s="38"/>
      <c r="FOC89" s="32"/>
      <c r="FOD89" s="33"/>
      <c r="FOE89" s="34"/>
      <c r="FOF89" s="35"/>
      <c r="FOG89" s="36"/>
      <c r="FOH89" s="37"/>
      <c r="FOI89" s="37"/>
      <c r="FOJ89" s="37"/>
      <c r="FOK89" s="38"/>
      <c r="FOL89" s="32"/>
      <c r="FOM89" s="33"/>
      <c r="FON89" s="34"/>
      <c r="FOO89" s="35"/>
      <c r="FOP89" s="36"/>
      <c r="FOQ89" s="37"/>
      <c r="FOR89" s="37"/>
      <c r="FOS89" s="37"/>
      <c r="FOT89" s="38"/>
      <c r="FOU89" s="32"/>
      <c r="FOV89" s="33"/>
      <c r="FOW89" s="34"/>
      <c r="FOX89" s="35"/>
      <c r="FOY89" s="36"/>
      <c r="FOZ89" s="37"/>
      <c r="FPA89" s="37"/>
      <c r="FPB89" s="37"/>
      <c r="FPC89" s="38"/>
      <c r="FPD89" s="32"/>
      <c r="FPE89" s="33"/>
      <c r="FPF89" s="34"/>
      <c r="FPG89" s="35"/>
      <c r="FPH89" s="36"/>
      <c r="FPI89" s="37"/>
      <c r="FPJ89" s="37"/>
      <c r="FPK89" s="37"/>
      <c r="FPL89" s="38"/>
      <c r="FPM89" s="32"/>
      <c r="FPN89" s="33"/>
      <c r="FPO89" s="34"/>
      <c r="FPP89" s="35"/>
      <c r="FPQ89" s="36"/>
      <c r="FPR89" s="37"/>
      <c r="FPS89" s="37"/>
      <c r="FPT89" s="37"/>
      <c r="FPU89" s="38"/>
      <c r="FPV89" s="32"/>
      <c r="FPW89" s="33"/>
      <c r="FPX89" s="34"/>
      <c r="FPY89" s="35"/>
      <c r="FPZ89" s="36"/>
      <c r="FQA89" s="37"/>
      <c r="FQB89" s="37"/>
      <c r="FQC89" s="37"/>
      <c r="FQD89" s="38"/>
      <c r="FQE89" s="32"/>
      <c r="FQF89" s="33"/>
      <c r="FQG89" s="34"/>
      <c r="FQH89" s="35"/>
      <c r="FQI89" s="36"/>
      <c r="FQJ89" s="37"/>
      <c r="FQK89" s="37"/>
      <c r="FQL89" s="37"/>
      <c r="FQM89" s="38"/>
      <c r="FQN89" s="32"/>
      <c r="FQO89" s="33"/>
      <c r="FQP89" s="34"/>
      <c r="FQQ89" s="35"/>
      <c r="FQR89" s="36"/>
      <c r="FQS89" s="37"/>
      <c r="FQT89" s="37"/>
      <c r="FQU89" s="37"/>
      <c r="FQV89" s="38"/>
      <c r="FQW89" s="32"/>
      <c r="FQX89" s="33"/>
      <c r="FQY89" s="34"/>
      <c r="FQZ89" s="35"/>
      <c r="FRA89" s="36"/>
      <c r="FRB89" s="37"/>
      <c r="FRC89" s="37"/>
      <c r="FRD89" s="37"/>
      <c r="FRE89" s="38"/>
      <c r="FRF89" s="32"/>
      <c r="FRG89" s="33"/>
      <c r="FRH89" s="34"/>
      <c r="FRI89" s="35"/>
      <c r="FRJ89" s="36"/>
      <c r="FRK89" s="37"/>
      <c r="FRL89" s="37"/>
      <c r="FRM89" s="37"/>
      <c r="FRN89" s="38"/>
      <c r="FRO89" s="32"/>
      <c r="FRP89" s="33"/>
      <c r="FRQ89" s="34"/>
      <c r="FRR89" s="35"/>
      <c r="FRS89" s="36"/>
      <c r="FRT89" s="37"/>
      <c r="FRU89" s="37"/>
      <c r="FRV89" s="37"/>
      <c r="FRW89" s="38"/>
      <c r="FRX89" s="32"/>
      <c r="FRY89" s="33"/>
      <c r="FRZ89" s="34"/>
      <c r="FSA89" s="35"/>
      <c r="FSB89" s="36"/>
      <c r="FSC89" s="37"/>
      <c r="FSD89" s="37"/>
      <c r="FSE89" s="37"/>
      <c r="FSF89" s="38"/>
      <c r="FSG89" s="32"/>
      <c r="FSH89" s="33"/>
      <c r="FSI89" s="34"/>
      <c r="FSJ89" s="35"/>
      <c r="FSK89" s="36"/>
      <c r="FSL89" s="37"/>
      <c r="FSM89" s="37"/>
      <c r="FSN89" s="37"/>
      <c r="FSO89" s="38"/>
      <c r="FSP89" s="32"/>
      <c r="FSQ89" s="33"/>
      <c r="FSR89" s="34"/>
      <c r="FSS89" s="35"/>
      <c r="FST89" s="36"/>
      <c r="FSU89" s="37"/>
      <c r="FSV89" s="37"/>
      <c r="FSW89" s="37"/>
      <c r="FSX89" s="38"/>
      <c r="FSY89" s="32"/>
      <c r="FSZ89" s="33"/>
      <c r="FTA89" s="34"/>
      <c r="FTB89" s="35"/>
      <c r="FTC89" s="36"/>
      <c r="FTD89" s="37"/>
      <c r="FTE89" s="37"/>
      <c r="FTF89" s="37"/>
      <c r="FTG89" s="38"/>
      <c r="FTH89" s="32"/>
      <c r="FTI89" s="33"/>
      <c r="FTJ89" s="34"/>
      <c r="FTK89" s="35"/>
      <c r="FTL89" s="36"/>
      <c r="FTM89" s="37"/>
      <c r="FTN89" s="37"/>
      <c r="FTO89" s="37"/>
      <c r="FTP89" s="38"/>
      <c r="FTQ89" s="32"/>
      <c r="FTR89" s="33"/>
      <c r="FTS89" s="34"/>
      <c r="FTT89" s="35"/>
      <c r="FTU89" s="36"/>
      <c r="FTV89" s="37"/>
      <c r="FTW89" s="37"/>
      <c r="FTX89" s="37"/>
      <c r="FTY89" s="38"/>
      <c r="FTZ89" s="32"/>
      <c r="FUA89" s="33"/>
      <c r="FUB89" s="34"/>
      <c r="FUC89" s="35"/>
      <c r="FUD89" s="36"/>
      <c r="FUE89" s="37"/>
      <c r="FUF89" s="37"/>
      <c r="FUG89" s="37"/>
      <c r="FUH89" s="38"/>
      <c r="FUI89" s="32"/>
      <c r="FUJ89" s="33"/>
      <c r="FUK89" s="34"/>
      <c r="FUL89" s="35"/>
      <c r="FUM89" s="36"/>
      <c r="FUN89" s="37"/>
      <c r="FUO89" s="37"/>
      <c r="FUP89" s="37"/>
      <c r="FUQ89" s="38"/>
      <c r="FUR89" s="32"/>
      <c r="FUS89" s="33"/>
      <c r="FUT89" s="34"/>
      <c r="FUU89" s="35"/>
      <c r="FUV89" s="36"/>
      <c r="FUW89" s="37"/>
      <c r="FUX89" s="37"/>
      <c r="FUY89" s="37"/>
      <c r="FUZ89" s="38"/>
      <c r="FVA89" s="32"/>
      <c r="FVB89" s="33"/>
      <c r="FVC89" s="34"/>
      <c r="FVD89" s="35"/>
      <c r="FVE89" s="36"/>
      <c r="FVF89" s="37"/>
      <c r="FVG89" s="37"/>
      <c r="FVH89" s="37"/>
      <c r="FVI89" s="38"/>
      <c r="FVJ89" s="32"/>
      <c r="FVK89" s="33"/>
      <c r="FVL89" s="34"/>
      <c r="FVM89" s="35"/>
      <c r="FVN89" s="36"/>
      <c r="FVO89" s="37"/>
      <c r="FVP89" s="37"/>
      <c r="FVQ89" s="37"/>
      <c r="FVR89" s="38"/>
      <c r="FVS89" s="32"/>
      <c r="FVT89" s="33"/>
      <c r="FVU89" s="34"/>
      <c r="FVV89" s="35"/>
      <c r="FVW89" s="36"/>
      <c r="FVX89" s="37"/>
      <c r="FVY89" s="37"/>
      <c r="FVZ89" s="37"/>
      <c r="FWA89" s="38"/>
      <c r="FWB89" s="32"/>
      <c r="FWC89" s="33"/>
      <c r="FWD89" s="34"/>
      <c r="FWE89" s="35"/>
      <c r="FWF89" s="36"/>
      <c r="FWG89" s="37"/>
      <c r="FWH89" s="37"/>
      <c r="FWI89" s="37"/>
      <c r="FWJ89" s="38"/>
      <c r="FWK89" s="32"/>
      <c r="FWL89" s="33"/>
      <c r="FWM89" s="34"/>
      <c r="FWN89" s="35"/>
      <c r="FWO89" s="36"/>
      <c r="FWP89" s="37"/>
      <c r="FWQ89" s="37"/>
      <c r="FWR89" s="37"/>
      <c r="FWS89" s="38"/>
      <c r="FWT89" s="32"/>
      <c r="FWU89" s="33"/>
      <c r="FWV89" s="34"/>
      <c r="FWW89" s="35"/>
      <c r="FWX89" s="36"/>
      <c r="FWY89" s="37"/>
      <c r="FWZ89" s="37"/>
      <c r="FXA89" s="37"/>
      <c r="FXB89" s="38"/>
      <c r="FXC89" s="32"/>
      <c r="FXD89" s="33"/>
      <c r="FXE89" s="34"/>
      <c r="FXF89" s="35"/>
      <c r="FXG89" s="36"/>
      <c r="FXH89" s="37"/>
      <c r="FXI89" s="37"/>
      <c r="FXJ89" s="37"/>
      <c r="FXK89" s="38"/>
      <c r="FXL89" s="32"/>
      <c r="FXM89" s="33"/>
      <c r="FXN89" s="34"/>
      <c r="FXO89" s="35"/>
      <c r="FXP89" s="36"/>
      <c r="FXQ89" s="37"/>
      <c r="FXR89" s="37"/>
      <c r="FXS89" s="37"/>
      <c r="FXT89" s="38"/>
      <c r="FXU89" s="32"/>
      <c r="FXV89" s="33"/>
      <c r="FXW89" s="34"/>
      <c r="FXX89" s="35"/>
      <c r="FXY89" s="36"/>
      <c r="FXZ89" s="37"/>
      <c r="FYA89" s="37"/>
      <c r="FYB89" s="37"/>
      <c r="FYC89" s="38"/>
      <c r="FYD89" s="32"/>
      <c r="FYE89" s="33"/>
      <c r="FYF89" s="34"/>
      <c r="FYG89" s="35"/>
      <c r="FYH89" s="36"/>
      <c r="FYI89" s="37"/>
      <c r="FYJ89" s="37"/>
      <c r="FYK89" s="37"/>
      <c r="FYL89" s="38"/>
      <c r="FYM89" s="32"/>
      <c r="FYN89" s="33"/>
      <c r="FYO89" s="34"/>
      <c r="FYP89" s="35"/>
      <c r="FYQ89" s="36"/>
      <c r="FYR89" s="37"/>
      <c r="FYS89" s="37"/>
      <c r="FYT89" s="37"/>
      <c r="FYU89" s="38"/>
      <c r="FYV89" s="32"/>
      <c r="FYW89" s="33"/>
      <c r="FYX89" s="34"/>
      <c r="FYY89" s="35"/>
      <c r="FYZ89" s="36"/>
      <c r="FZA89" s="37"/>
      <c r="FZB89" s="37"/>
      <c r="FZC89" s="37"/>
      <c r="FZD89" s="38"/>
      <c r="FZE89" s="32"/>
      <c r="FZF89" s="33"/>
      <c r="FZG89" s="34"/>
      <c r="FZH89" s="35"/>
      <c r="FZI89" s="36"/>
      <c r="FZJ89" s="37"/>
      <c r="FZK89" s="37"/>
      <c r="FZL89" s="37"/>
      <c r="FZM89" s="38"/>
      <c r="FZN89" s="32"/>
      <c r="FZO89" s="33"/>
      <c r="FZP89" s="34"/>
      <c r="FZQ89" s="35"/>
      <c r="FZR89" s="36"/>
      <c r="FZS89" s="37"/>
      <c r="FZT89" s="37"/>
      <c r="FZU89" s="37"/>
      <c r="FZV89" s="38"/>
      <c r="FZW89" s="32"/>
      <c r="FZX89" s="33"/>
      <c r="FZY89" s="34"/>
      <c r="FZZ89" s="35"/>
      <c r="GAA89" s="36"/>
      <c r="GAB89" s="37"/>
      <c r="GAC89" s="37"/>
      <c r="GAD89" s="37"/>
      <c r="GAE89" s="38"/>
      <c r="GAF89" s="32"/>
      <c r="GAG89" s="33"/>
      <c r="GAH89" s="34"/>
      <c r="GAI89" s="35"/>
      <c r="GAJ89" s="36"/>
      <c r="GAK89" s="37"/>
      <c r="GAL89" s="37"/>
      <c r="GAM89" s="37"/>
      <c r="GAN89" s="38"/>
      <c r="GAO89" s="32"/>
      <c r="GAP89" s="33"/>
      <c r="GAQ89" s="34"/>
      <c r="GAR89" s="35"/>
      <c r="GAS89" s="36"/>
      <c r="GAT89" s="37"/>
      <c r="GAU89" s="37"/>
      <c r="GAV89" s="37"/>
      <c r="GAW89" s="38"/>
      <c r="GAX89" s="32"/>
      <c r="GAY89" s="33"/>
      <c r="GAZ89" s="34"/>
      <c r="GBA89" s="35"/>
      <c r="GBB89" s="36"/>
      <c r="GBC89" s="37"/>
      <c r="GBD89" s="37"/>
      <c r="GBE89" s="37"/>
      <c r="GBF89" s="38"/>
      <c r="GBG89" s="32"/>
      <c r="GBH89" s="33"/>
      <c r="GBI89" s="34"/>
      <c r="GBJ89" s="35"/>
      <c r="GBK89" s="36"/>
      <c r="GBL89" s="37"/>
      <c r="GBM89" s="37"/>
      <c r="GBN89" s="37"/>
      <c r="GBO89" s="38"/>
      <c r="GBP89" s="32"/>
      <c r="GBQ89" s="33"/>
      <c r="GBR89" s="34"/>
      <c r="GBS89" s="35"/>
      <c r="GBT89" s="36"/>
      <c r="GBU89" s="37"/>
      <c r="GBV89" s="37"/>
      <c r="GBW89" s="37"/>
      <c r="GBX89" s="38"/>
      <c r="GBY89" s="32"/>
      <c r="GBZ89" s="33"/>
      <c r="GCA89" s="34"/>
      <c r="GCB89" s="35"/>
      <c r="GCC89" s="36"/>
      <c r="GCD89" s="37"/>
      <c r="GCE89" s="37"/>
      <c r="GCF89" s="37"/>
      <c r="GCG89" s="38"/>
      <c r="GCH89" s="32"/>
      <c r="GCI89" s="33"/>
      <c r="GCJ89" s="34"/>
      <c r="GCK89" s="35"/>
      <c r="GCL89" s="36"/>
      <c r="GCM89" s="37"/>
      <c r="GCN89" s="37"/>
      <c r="GCO89" s="37"/>
      <c r="GCP89" s="38"/>
      <c r="GCQ89" s="32"/>
      <c r="GCR89" s="33"/>
      <c r="GCS89" s="34"/>
      <c r="GCT89" s="35"/>
      <c r="GCU89" s="36"/>
      <c r="GCV89" s="37"/>
      <c r="GCW89" s="37"/>
      <c r="GCX89" s="37"/>
      <c r="GCY89" s="38"/>
      <c r="GCZ89" s="32"/>
      <c r="GDA89" s="33"/>
      <c r="GDB89" s="34"/>
      <c r="GDC89" s="35"/>
      <c r="GDD89" s="36"/>
      <c r="GDE89" s="37"/>
      <c r="GDF89" s="37"/>
      <c r="GDG89" s="37"/>
      <c r="GDH89" s="38"/>
      <c r="GDI89" s="32"/>
      <c r="GDJ89" s="33"/>
      <c r="GDK89" s="34"/>
      <c r="GDL89" s="35"/>
      <c r="GDM89" s="36"/>
      <c r="GDN89" s="37"/>
      <c r="GDO89" s="37"/>
      <c r="GDP89" s="37"/>
      <c r="GDQ89" s="38"/>
      <c r="GDR89" s="32"/>
      <c r="GDS89" s="33"/>
      <c r="GDT89" s="34"/>
      <c r="GDU89" s="35"/>
      <c r="GDV89" s="36"/>
      <c r="GDW89" s="37"/>
      <c r="GDX89" s="37"/>
      <c r="GDY89" s="37"/>
      <c r="GDZ89" s="38"/>
      <c r="GEA89" s="32"/>
      <c r="GEB89" s="33"/>
      <c r="GEC89" s="34"/>
      <c r="GED89" s="35"/>
      <c r="GEE89" s="36"/>
      <c r="GEF89" s="37"/>
      <c r="GEG89" s="37"/>
      <c r="GEH89" s="37"/>
      <c r="GEI89" s="38"/>
      <c r="GEJ89" s="32"/>
      <c r="GEK89" s="33"/>
      <c r="GEL89" s="34"/>
      <c r="GEM89" s="35"/>
      <c r="GEN89" s="36"/>
      <c r="GEO89" s="37"/>
      <c r="GEP89" s="37"/>
      <c r="GEQ89" s="37"/>
      <c r="GER89" s="38"/>
      <c r="GES89" s="32"/>
      <c r="GET89" s="33"/>
      <c r="GEU89" s="34"/>
      <c r="GEV89" s="35"/>
      <c r="GEW89" s="36"/>
      <c r="GEX89" s="37"/>
      <c r="GEY89" s="37"/>
      <c r="GEZ89" s="37"/>
      <c r="GFA89" s="38"/>
      <c r="GFB89" s="32"/>
      <c r="GFC89" s="33"/>
      <c r="GFD89" s="34"/>
      <c r="GFE89" s="35"/>
      <c r="GFF89" s="36"/>
      <c r="GFG89" s="37"/>
      <c r="GFH89" s="37"/>
      <c r="GFI89" s="37"/>
      <c r="GFJ89" s="38"/>
      <c r="GFK89" s="32"/>
      <c r="GFL89" s="33"/>
      <c r="GFM89" s="34"/>
      <c r="GFN89" s="35"/>
      <c r="GFO89" s="36"/>
      <c r="GFP89" s="37"/>
      <c r="GFQ89" s="37"/>
      <c r="GFR89" s="37"/>
      <c r="GFS89" s="38"/>
      <c r="GFT89" s="32"/>
      <c r="GFU89" s="33"/>
      <c r="GFV89" s="34"/>
      <c r="GFW89" s="35"/>
      <c r="GFX89" s="36"/>
      <c r="GFY89" s="37"/>
      <c r="GFZ89" s="37"/>
      <c r="GGA89" s="37"/>
      <c r="GGB89" s="38"/>
      <c r="GGC89" s="32"/>
      <c r="GGD89" s="33"/>
      <c r="GGE89" s="34"/>
      <c r="GGF89" s="35"/>
      <c r="GGG89" s="36"/>
      <c r="GGH89" s="37"/>
      <c r="GGI89" s="37"/>
      <c r="GGJ89" s="37"/>
      <c r="GGK89" s="38"/>
      <c r="GGL89" s="32"/>
      <c r="GGM89" s="33"/>
      <c r="GGN89" s="34"/>
      <c r="GGO89" s="35"/>
      <c r="GGP89" s="36"/>
      <c r="GGQ89" s="37"/>
      <c r="GGR89" s="37"/>
      <c r="GGS89" s="37"/>
      <c r="GGT89" s="38"/>
      <c r="GGU89" s="32"/>
      <c r="GGV89" s="33"/>
      <c r="GGW89" s="34"/>
      <c r="GGX89" s="35"/>
      <c r="GGY89" s="36"/>
      <c r="GGZ89" s="37"/>
      <c r="GHA89" s="37"/>
      <c r="GHB89" s="37"/>
      <c r="GHC89" s="38"/>
      <c r="GHD89" s="32"/>
      <c r="GHE89" s="33"/>
      <c r="GHF89" s="34"/>
      <c r="GHG89" s="35"/>
      <c r="GHH89" s="36"/>
      <c r="GHI89" s="37"/>
      <c r="GHJ89" s="37"/>
      <c r="GHK89" s="37"/>
      <c r="GHL89" s="38"/>
      <c r="GHM89" s="32"/>
      <c r="GHN89" s="33"/>
      <c r="GHO89" s="34"/>
      <c r="GHP89" s="35"/>
      <c r="GHQ89" s="36"/>
      <c r="GHR89" s="37"/>
      <c r="GHS89" s="37"/>
      <c r="GHT89" s="37"/>
      <c r="GHU89" s="38"/>
      <c r="GHV89" s="32"/>
      <c r="GHW89" s="33"/>
      <c r="GHX89" s="34"/>
      <c r="GHY89" s="35"/>
      <c r="GHZ89" s="36"/>
      <c r="GIA89" s="37"/>
      <c r="GIB89" s="37"/>
      <c r="GIC89" s="37"/>
      <c r="GID89" s="38"/>
      <c r="GIE89" s="32"/>
      <c r="GIF89" s="33"/>
      <c r="GIG89" s="34"/>
      <c r="GIH89" s="35"/>
      <c r="GII89" s="36"/>
      <c r="GIJ89" s="37"/>
      <c r="GIK89" s="37"/>
      <c r="GIL89" s="37"/>
      <c r="GIM89" s="38"/>
      <c r="GIN89" s="32"/>
      <c r="GIO89" s="33"/>
      <c r="GIP89" s="34"/>
      <c r="GIQ89" s="35"/>
      <c r="GIR89" s="36"/>
      <c r="GIS89" s="37"/>
      <c r="GIT89" s="37"/>
      <c r="GIU89" s="37"/>
      <c r="GIV89" s="38"/>
      <c r="GIW89" s="32"/>
      <c r="GIX89" s="33"/>
      <c r="GIY89" s="34"/>
      <c r="GIZ89" s="35"/>
      <c r="GJA89" s="36"/>
      <c r="GJB89" s="37"/>
      <c r="GJC89" s="37"/>
      <c r="GJD89" s="37"/>
      <c r="GJE89" s="38"/>
      <c r="GJF89" s="32"/>
      <c r="GJG89" s="33"/>
      <c r="GJH89" s="34"/>
      <c r="GJI89" s="35"/>
      <c r="GJJ89" s="36"/>
      <c r="GJK89" s="37"/>
      <c r="GJL89" s="37"/>
      <c r="GJM89" s="37"/>
      <c r="GJN89" s="38"/>
      <c r="GJO89" s="32"/>
      <c r="GJP89" s="33"/>
      <c r="GJQ89" s="34"/>
      <c r="GJR89" s="35"/>
      <c r="GJS89" s="36"/>
      <c r="GJT89" s="37"/>
      <c r="GJU89" s="37"/>
      <c r="GJV89" s="37"/>
      <c r="GJW89" s="38"/>
      <c r="GJX89" s="32"/>
      <c r="GJY89" s="33"/>
      <c r="GJZ89" s="34"/>
      <c r="GKA89" s="35"/>
      <c r="GKB89" s="36"/>
      <c r="GKC89" s="37"/>
      <c r="GKD89" s="37"/>
      <c r="GKE89" s="37"/>
      <c r="GKF89" s="38"/>
      <c r="GKG89" s="32"/>
      <c r="GKH89" s="33"/>
      <c r="GKI89" s="34"/>
      <c r="GKJ89" s="35"/>
      <c r="GKK89" s="36"/>
      <c r="GKL89" s="37"/>
      <c r="GKM89" s="37"/>
      <c r="GKN89" s="37"/>
      <c r="GKO89" s="38"/>
      <c r="GKP89" s="32"/>
      <c r="GKQ89" s="33"/>
      <c r="GKR89" s="34"/>
      <c r="GKS89" s="35"/>
      <c r="GKT89" s="36"/>
      <c r="GKU89" s="37"/>
      <c r="GKV89" s="37"/>
      <c r="GKW89" s="37"/>
      <c r="GKX89" s="38"/>
      <c r="GKY89" s="32"/>
      <c r="GKZ89" s="33"/>
      <c r="GLA89" s="34"/>
      <c r="GLB89" s="35"/>
      <c r="GLC89" s="36"/>
      <c r="GLD89" s="37"/>
      <c r="GLE89" s="37"/>
      <c r="GLF89" s="37"/>
      <c r="GLG89" s="38"/>
      <c r="GLH89" s="32"/>
      <c r="GLI89" s="33"/>
      <c r="GLJ89" s="34"/>
      <c r="GLK89" s="35"/>
      <c r="GLL89" s="36"/>
      <c r="GLM89" s="37"/>
      <c r="GLN89" s="37"/>
      <c r="GLO89" s="37"/>
      <c r="GLP89" s="38"/>
      <c r="GLQ89" s="32"/>
      <c r="GLR89" s="33"/>
      <c r="GLS89" s="34"/>
      <c r="GLT89" s="35"/>
      <c r="GLU89" s="36"/>
      <c r="GLV89" s="37"/>
      <c r="GLW89" s="37"/>
      <c r="GLX89" s="37"/>
      <c r="GLY89" s="38"/>
      <c r="GLZ89" s="32"/>
      <c r="GMA89" s="33"/>
      <c r="GMB89" s="34"/>
      <c r="GMC89" s="35"/>
      <c r="GMD89" s="36"/>
      <c r="GME89" s="37"/>
      <c r="GMF89" s="37"/>
      <c r="GMG89" s="37"/>
      <c r="GMH89" s="38"/>
      <c r="GMI89" s="32"/>
      <c r="GMJ89" s="33"/>
      <c r="GMK89" s="34"/>
      <c r="GML89" s="35"/>
      <c r="GMM89" s="36"/>
      <c r="GMN89" s="37"/>
      <c r="GMO89" s="37"/>
      <c r="GMP89" s="37"/>
      <c r="GMQ89" s="38"/>
      <c r="GMR89" s="32"/>
      <c r="GMS89" s="33"/>
      <c r="GMT89" s="34"/>
      <c r="GMU89" s="35"/>
      <c r="GMV89" s="36"/>
      <c r="GMW89" s="37"/>
      <c r="GMX89" s="37"/>
      <c r="GMY89" s="37"/>
      <c r="GMZ89" s="38"/>
      <c r="GNA89" s="32"/>
      <c r="GNB89" s="33"/>
      <c r="GNC89" s="34"/>
      <c r="GND89" s="35"/>
      <c r="GNE89" s="36"/>
      <c r="GNF89" s="37"/>
      <c r="GNG89" s="37"/>
      <c r="GNH89" s="37"/>
      <c r="GNI89" s="38"/>
      <c r="GNJ89" s="32"/>
      <c r="GNK89" s="33"/>
      <c r="GNL89" s="34"/>
      <c r="GNM89" s="35"/>
      <c r="GNN89" s="36"/>
      <c r="GNO89" s="37"/>
      <c r="GNP89" s="37"/>
      <c r="GNQ89" s="37"/>
      <c r="GNR89" s="38"/>
      <c r="GNS89" s="32"/>
      <c r="GNT89" s="33"/>
      <c r="GNU89" s="34"/>
      <c r="GNV89" s="35"/>
      <c r="GNW89" s="36"/>
      <c r="GNX89" s="37"/>
      <c r="GNY89" s="37"/>
      <c r="GNZ89" s="37"/>
      <c r="GOA89" s="38"/>
      <c r="GOB89" s="32"/>
      <c r="GOC89" s="33"/>
      <c r="GOD89" s="34"/>
      <c r="GOE89" s="35"/>
      <c r="GOF89" s="36"/>
      <c r="GOG89" s="37"/>
      <c r="GOH89" s="37"/>
      <c r="GOI89" s="37"/>
      <c r="GOJ89" s="38"/>
      <c r="GOK89" s="32"/>
      <c r="GOL89" s="33"/>
      <c r="GOM89" s="34"/>
      <c r="GON89" s="35"/>
      <c r="GOO89" s="36"/>
      <c r="GOP89" s="37"/>
      <c r="GOQ89" s="37"/>
      <c r="GOR89" s="37"/>
      <c r="GOS89" s="38"/>
      <c r="GOT89" s="32"/>
      <c r="GOU89" s="33"/>
      <c r="GOV89" s="34"/>
      <c r="GOW89" s="35"/>
      <c r="GOX89" s="36"/>
      <c r="GOY89" s="37"/>
      <c r="GOZ89" s="37"/>
      <c r="GPA89" s="37"/>
      <c r="GPB89" s="38"/>
      <c r="GPC89" s="32"/>
      <c r="GPD89" s="33"/>
      <c r="GPE89" s="34"/>
      <c r="GPF89" s="35"/>
      <c r="GPG89" s="36"/>
      <c r="GPH89" s="37"/>
      <c r="GPI89" s="37"/>
      <c r="GPJ89" s="37"/>
      <c r="GPK89" s="38"/>
      <c r="GPL89" s="32"/>
      <c r="GPM89" s="33"/>
      <c r="GPN89" s="34"/>
      <c r="GPO89" s="35"/>
      <c r="GPP89" s="36"/>
      <c r="GPQ89" s="37"/>
      <c r="GPR89" s="37"/>
      <c r="GPS89" s="37"/>
      <c r="GPT89" s="38"/>
      <c r="GPU89" s="32"/>
      <c r="GPV89" s="33"/>
      <c r="GPW89" s="34"/>
      <c r="GPX89" s="35"/>
      <c r="GPY89" s="36"/>
      <c r="GPZ89" s="37"/>
      <c r="GQA89" s="37"/>
      <c r="GQB89" s="37"/>
      <c r="GQC89" s="38"/>
      <c r="GQD89" s="32"/>
      <c r="GQE89" s="33"/>
      <c r="GQF89" s="34"/>
      <c r="GQG89" s="35"/>
      <c r="GQH89" s="36"/>
      <c r="GQI89" s="37"/>
      <c r="GQJ89" s="37"/>
      <c r="GQK89" s="37"/>
      <c r="GQL89" s="38"/>
      <c r="GQM89" s="32"/>
      <c r="GQN89" s="33"/>
      <c r="GQO89" s="34"/>
      <c r="GQP89" s="35"/>
      <c r="GQQ89" s="36"/>
      <c r="GQR89" s="37"/>
      <c r="GQS89" s="37"/>
      <c r="GQT89" s="37"/>
      <c r="GQU89" s="38"/>
      <c r="GQV89" s="32"/>
      <c r="GQW89" s="33"/>
      <c r="GQX89" s="34"/>
      <c r="GQY89" s="35"/>
      <c r="GQZ89" s="36"/>
      <c r="GRA89" s="37"/>
      <c r="GRB89" s="37"/>
      <c r="GRC89" s="37"/>
      <c r="GRD89" s="38"/>
      <c r="GRE89" s="32"/>
      <c r="GRF89" s="33"/>
      <c r="GRG89" s="34"/>
      <c r="GRH89" s="35"/>
      <c r="GRI89" s="36"/>
      <c r="GRJ89" s="37"/>
      <c r="GRK89" s="37"/>
      <c r="GRL89" s="37"/>
      <c r="GRM89" s="38"/>
      <c r="GRN89" s="32"/>
      <c r="GRO89" s="33"/>
      <c r="GRP89" s="34"/>
      <c r="GRQ89" s="35"/>
      <c r="GRR89" s="36"/>
      <c r="GRS89" s="37"/>
      <c r="GRT89" s="37"/>
      <c r="GRU89" s="37"/>
      <c r="GRV89" s="38"/>
      <c r="GRW89" s="32"/>
      <c r="GRX89" s="33"/>
      <c r="GRY89" s="34"/>
      <c r="GRZ89" s="35"/>
      <c r="GSA89" s="36"/>
      <c r="GSB89" s="37"/>
      <c r="GSC89" s="37"/>
      <c r="GSD89" s="37"/>
      <c r="GSE89" s="38"/>
      <c r="GSF89" s="32"/>
      <c r="GSG89" s="33"/>
      <c r="GSH89" s="34"/>
      <c r="GSI89" s="35"/>
      <c r="GSJ89" s="36"/>
      <c r="GSK89" s="37"/>
      <c r="GSL89" s="37"/>
      <c r="GSM89" s="37"/>
      <c r="GSN89" s="38"/>
      <c r="GSO89" s="32"/>
      <c r="GSP89" s="33"/>
      <c r="GSQ89" s="34"/>
      <c r="GSR89" s="35"/>
      <c r="GSS89" s="36"/>
      <c r="GST89" s="37"/>
      <c r="GSU89" s="37"/>
      <c r="GSV89" s="37"/>
      <c r="GSW89" s="38"/>
      <c r="GSX89" s="32"/>
      <c r="GSY89" s="33"/>
      <c r="GSZ89" s="34"/>
      <c r="GTA89" s="35"/>
      <c r="GTB89" s="36"/>
      <c r="GTC89" s="37"/>
      <c r="GTD89" s="37"/>
      <c r="GTE89" s="37"/>
      <c r="GTF89" s="38"/>
      <c r="GTG89" s="32"/>
      <c r="GTH89" s="33"/>
      <c r="GTI89" s="34"/>
      <c r="GTJ89" s="35"/>
      <c r="GTK89" s="36"/>
      <c r="GTL89" s="37"/>
      <c r="GTM89" s="37"/>
      <c r="GTN89" s="37"/>
      <c r="GTO89" s="38"/>
      <c r="GTP89" s="32"/>
      <c r="GTQ89" s="33"/>
      <c r="GTR89" s="34"/>
      <c r="GTS89" s="35"/>
      <c r="GTT89" s="36"/>
      <c r="GTU89" s="37"/>
      <c r="GTV89" s="37"/>
      <c r="GTW89" s="37"/>
      <c r="GTX89" s="38"/>
      <c r="GTY89" s="32"/>
      <c r="GTZ89" s="33"/>
      <c r="GUA89" s="34"/>
      <c r="GUB89" s="35"/>
      <c r="GUC89" s="36"/>
      <c r="GUD89" s="37"/>
      <c r="GUE89" s="37"/>
      <c r="GUF89" s="37"/>
      <c r="GUG89" s="38"/>
      <c r="GUH89" s="32"/>
      <c r="GUI89" s="33"/>
      <c r="GUJ89" s="34"/>
      <c r="GUK89" s="35"/>
      <c r="GUL89" s="36"/>
      <c r="GUM89" s="37"/>
      <c r="GUN89" s="37"/>
      <c r="GUO89" s="37"/>
      <c r="GUP89" s="38"/>
      <c r="GUQ89" s="32"/>
      <c r="GUR89" s="33"/>
      <c r="GUS89" s="34"/>
      <c r="GUT89" s="35"/>
      <c r="GUU89" s="36"/>
      <c r="GUV89" s="37"/>
      <c r="GUW89" s="37"/>
      <c r="GUX89" s="37"/>
      <c r="GUY89" s="38"/>
      <c r="GUZ89" s="32"/>
      <c r="GVA89" s="33"/>
      <c r="GVB89" s="34"/>
      <c r="GVC89" s="35"/>
      <c r="GVD89" s="36"/>
      <c r="GVE89" s="37"/>
      <c r="GVF89" s="37"/>
      <c r="GVG89" s="37"/>
      <c r="GVH89" s="38"/>
      <c r="GVI89" s="32"/>
      <c r="GVJ89" s="33"/>
      <c r="GVK89" s="34"/>
      <c r="GVL89" s="35"/>
      <c r="GVM89" s="36"/>
      <c r="GVN89" s="37"/>
      <c r="GVO89" s="37"/>
      <c r="GVP89" s="37"/>
      <c r="GVQ89" s="38"/>
      <c r="GVR89" s="32"/>
      <c r="GVS89" s="33"/>
      <c r="GVT89" s="34"/>
      <c r="GVU89" s="35"/>
      <c r="GVV89" s="36"/>
      <c r="GVW89" s="37"/>
      <c r="GVX89" s="37"/>
      <c r="GVY89" s="37"/>
      <c r="GVZ89" s="38"/>
      <c r="GWA89" s="32"/>
      <c r="GWB89" s="33"/>
      <c r="GWC89" s="34"/>
      <c r="GWD89" s="35"/>
      <c r="GWE89" s="36"/>
      <c r="GWF89" s="37"/>
      <c r="GWG89" s="37"/>
      <c r="GWH89" s="37"/>
      <c r="GWI89" s="38"/>
      <c r="GWJ89" s="32"/>
      <c r="GWK89" s="33"/>
      <c r="GWL89" s="34"/>
      <c r="GWM89" s="35"/>
      <c r="GWN89" s="36"/>
      <c r="GWO89" s="37"/>
      <c r="GWP89" s="37"/>
      <c r="GWQ89" s="37"/>
      <c r="GWR89" s="38"/>
      <c r="GWS89" s="32"/>
      <c r="GWT89" s="33"/>
      <c r="GWU89" s="34"/>
      <c r="GWV89" s="35"/>
      <c r="GWW89" s="36"/>
      <c r="GWX89" s="37"/>
      <c r="GWY89" s="37"/>
      <c r="GWZ89" s="37"/>
      <c r="GXA89" s="38"/>
      <c r="GXB89" s="32"/>
      <c r="GXC89" s="33"/>
      <c r="GXD89" s="34"/>
      <c r="GXE89" s="35"/>
      <c r="GXF89" s="36"/>
      <c r="GXG89" s="37"/>
      <c r="GXH89" s="37"/>
      <c r="GXI89" s="37"/>
      <c r="GXJ89" s="38"/>
      <c r="GXK89" s="32"/>
      <c r="GXL89" s="33"/>
      <c r="GXM89" s="34"/>
      <c r="GXN89" s="35"/>
      <c r="GXO89" s="36"/>
      <c r="GXP89" s="37"/>
      <c r="GXQ89" s="37"/>
      <c r="GXR89" s="37"/>
      <c r="GXS89" s="38"/>
      <c r="GXT89" s="32"/>
      <c r="GXU89" s="33"/>
      <c r="GXV89" s="34"/>
      <c r="GXW89" s="35"/>
      <c r="GXX89" s="36"/>
      <c r="GXY89" s="37"/>
      <c r="GXZ89" s="37"/>
      <c r="GYA89" s="37"/>
      <c r="GYB89" s="38"/>
      <c r="GYC89" s="32"/>
      <c r="GYD89" s="33"/>
      <c r="GYE89" s="34"/>
      <c r="GYF89" s="35"/>
      <c r="GYG89" s="36"/>
      <c r="GYH89" s="37"/>
      <c r="GYI89" s="37"/>
      <c r="GYJ89" s="37"/>
      <c r="GYK89" s="38"/>
      <c r="GYL89" s="32"/>
      <c r="GYM89" s="33"/>
      <c r="GYN89" s="34"/>
      <c r="GYO89" s="35"/>
      <c r="GYP89" s="36"/>
      <c r="GYQ89" s="37"/>
      <c r="GYR89" s="37"/>
      <c r="GYS89" s="37"/>
      <c r="GYT89" s="38"/>
      <c r="GYU89" s="32"/>
      <c r="GYV89" s="33"/>
      <c r="GYW89" s="34"/>
      <c r="GYX89" s="35"/>
      <c r="GYY89" s="36"/>
      <c r="GYZ89" s="37"/>
      <c r="GZA89" s="37"/>
      <c r="GZB89" s="37"/>
      <c r="GZC89" s="38"/>
      <c r="GZD89" s="32"/>
      <c r="GZE89" s="33"/>
      <c r="GZF89" s="34"/>
      <c r="GZG89" s="35"/>
      <c r="GZH89" s="36"/>
      <c r="GZI89" s="37"/>
      <c r="GZJ89" s="37"/>
      <c r="GZK89" s="37"/>
      <c r="GZL89" s="38"/>
      <c r="GZM89" s="32"/>
      <c r="GZN89" s="33"/>
      <c r="GZO89" s="34"/>
      <c r="GZP89" s="35"/>
      <c r="GZQ89" s="36"/>
      <c r="GZR89" s="37"/>
      <c r="GZS89" s="37"/>
      <c r="GZT89" s="37"/>
      <c r="GZU89" s="38"/>
      <c r="GZV89" s="32"/>
      <c r="GZW89" s="33"/>
      <c r="GZX89" s="34"/>
      <c r="GZY89" s="35"/>
      <c r="GZZ89" s="36"/>
      <c r="HAA89" s="37"/>
      <c r="HAB89" s="37"/>
      <c r="HAC89" s="37"/>
      <c r="HAD89" s="38"/>
      <c r="HAE89" s="32"/>
      <c r="HAF89" s="33"/>
      <c r="HAG89" s="34"/>
      <c r="HAH89" s="35"/>
      <c r="HAI89" s="36"/>
      <c r="HAJ89" s="37"/>
      <c r="HAK89" s="37"/>
      <c r="HAL89" s="37"/>
      <c r="HAM89" s="38"/>
      <c r="HAN89" s="32"/>
      <c r="HAO89" s="33"/>
      <c r="HAP89" s="34"/>
      <c r="HAQ89" s="35"/>
      <c r="HAR89" s="36"/>
      <c r="HAS89" s="37"/>
      <c r="HAT89" s="37"/>
      <c r="HAU89" s="37"/>
      <c r="HAV89" s="38"/>
      <c r="HAW89" s="32"/>
      <c r="HAX89" s="33"/>
      <c r="HAY89" s="34"/>
      <c r="HAZ89" s="35"/>
      <c r="HBA89" s="36"/>
      <c r="HBB89" s="37"/>
      <c r="HBC89" s="37"/>
      <c r="HBD89" s="37"/>
      <c r="HBE89" s="38"/>
      <c r="HBF89" s="32"/>
      <c r="HBG89" s="33"/>
      <c r="HBH89" s="34"/>
      <c r="HBI89" s="35"/>
      <c r="HBJ89" s="36"/>
      <c r="HBK89" s="37"/>
      <c r="HBL89" s="37"/>
      <c r="HBM89" s="37"/>
      <c r="HBN89" s="38"/>
      <c r="HBO89" s="32"/>
      <c r="HBP89" s="33"/>
      <c r="HBQ89" s="34"/>
      <c r="HBR89" s="35"/>
      <c r="HBS89" s="36"/>
      <c r="HBT89" s="37"/>
      <c r="HBU89" s="37"/>
      <c r="HBV89" s="37"/>
      <c r="HBW89" s="38"/>
      <c r="HBX89" s="32"/>
      <c r="HBY89" s="33"/>
      <c r="HBZ89" s="34"/>
      <c r="HCA89" s="35"/>
      <c r="HCB89" s="36"/>
      <c r="HCC89" s="37"/>
      <c r="HCD89" s="37"/>
      <c r="HCE89" s="37"/>
      <c r="HCF89" s="38"/>
      <c r="HCG89" s="32"/>
      <c r="HCH89" s="33"/>
      <c r="HCI89" s="34"/>
      <c r="HCJ89" s="35"/>
      <c r="HCK89" s="36"/>
      <c r="HCL89" s="37"/>
      <c r="HCM89" s="37"/>
      <c r="HCN89" s="37"/>
      <c r="HCO89" s="38"/>
      <c r="HCP89" s="32"/>
      <c r="HCQ89" s="33"/>
      <c r="HCR89" s="34"/>
      <c r="HCS89" s="35"/>
      <c r="HCT89" s="36"/>
      <c r="HCU89" s="37"/>
      <c r="HCV89" s="37"/>
      <c r="HCW89" s="37"/>
      <c r="HCX89" s="38"/>
      <c r="HCY89" s="32"/>
      <c r="HCZ89" s="33"/>
      <c r="HDA89" s="34"/>
      <c r="HDB89" s="35"/>
      <c r="HDC89" s="36"/>
      <c r="HDD89" s="37"/>
      <c r="HDE89" s="37"/>
      <c r="HDF89" s="37"/>
      <c r="HDG89" s="38"/>
      <c r="HDH89" s="32"/>
      <c r="HDI89" s="33"/>
      <c r="HDJ89" s="34"/>
      <c r="HDK89" s="35"/>
      <c r="HDL89" s="36"/>
      <c r="HDM89" s="37"/>
      <c r="HDN89" s="37"/>
      <c r="HDO89" s="37"/>
      <c r="HDP89" s="38"/>
      <c r="HDQ89" s="32"/>
      <c r="HDR89" s="33"/>
      <c r="HDS89" s="34"/>
      <c r="HDT89" s="35"/>
      <c r="HDU89" s="36"/>
      <c r="HDV89" s="37"/>
      <c r="HDW89" s="37"/>
      <c r="HDX89" s="37"/>
      <c r="HDY89" s="38"/>
      <c r="HDZ89" s="32"/>
      <c r="HEA89" s="33"/>
      <c r="HEB89" s="34"/>
      <c r="HEC89" s="35"/>
      <c r="HED89" s="36"/>
      <c r="HEE89" s="37"/>
      <c r="HEF89" s="37"/>
      <c r="HEG89" s="37"/>
      <c r="HEH89" s="38"/>
      <c r="HEI89" s="32"/>
      <c r="HEJ89" s="33"/>
      <c r="HEK89" s="34"/>
      <c r="HEL89" s="35"/>
      <c r="HEM89" s="36"/>
      <c r="HEN89" s="37"/>
      <c r="HEO89" s="37"/>
      <c r="HEP89" s="37"/>
      <c r="HEQ89" s="38"/>
      <c r="HER89" s="32"/>
      <c r="HES89" s="33"/>
      <c r="HET89" s="34"/>
      <c r="HEU89" s="35"/>
      <c r="HEV89" s="36"/>
      <c r="HEW89" s="37"/>
      <c r="HEX89" s="37"/>
      <c r="HEY89" s="37"/>
      <c r="HEZ89" s="38"/>
      <c r="HFA89" s="32"/>
      <c r="HFB89" s="33"/>
      <c r="HFC89" s="34"/>
      <c r="HFD89" s="35"/>
      <c r="HFE89" s="36"/>
      <c r="HFF89" s="37"/>
      <c r="HFG89" s="37"/>
      <c r="HFH89" s="37"/>
      <c r="HFI89" s="38"/>
      <c r="HFJ89" s="32"/>
      <c r="HFK89" s="33"/>
      <c r="HFL89" s="34"/>
      <c r="HFM89" s="35"/>
      <c r="HFN89" s="36"/>
      <c r="HFO89" s="37"/>
      <c r="HFP89" s="37"/>
      <c r="HFQ89" s="37"/>
      <c r="HFR89" s="38"/>
      <c r="HFS89" s="32"/>
      <c r="HFT89" s="33"/>
      <c r="HFU89" s="34"/>
      <c r="HFV89" s="35"/>
      <c r="HFW89" s="36"/>
      <c r="HFX89" s="37"/>
      <c r="HFY89" s="37"/>
      <c r="HFZ89" s="37"/>
      <c r="HGA89" s="38"/>
      <c r="HGB89" s="32"/>
      <c r="HGC89" s="33"/>
      <c r="HGD89" s="34"/>
      <c r="HGE89" s="35"/>
      <c r="HGF89" s="36"/>
      <c r="HGG89" s="37"/>
      <c r="HGH89" s="37"/>
      <c r="HGI89" s="37"/>
      <c r="HGJ89" s="38"/>
      <c r="HGK89" s="32"/>
      <c r="HGL89" s="33"/>
      <c r="HGM89" s="34"/>
      <c r="HGN89" s="35"/>
      <c r="HGO89" s="36"/>
      <c r="HGP89" s="37"/>
      <c r="HGQ89" s="37"/>
      <c r="HGR89" s="37"/>
      <c r="HGS89" s="38"/>
      <c r="HGT89" s="32"/>
      <c r="HGU89" s="33"/>
      <c r="HGV89" s="34"/>
      <c r="HGW89" s="35"/>
      <c r="HGX89" s="36"/>
      <c r="HGY89" s="37"/>
      <c r="HGZ89" s="37"/>
      <c r="HHA89" s="37"/>
      <c r="HHB89" s="38"/>
      <c r="HHC89" s="32"/>
      <c r="HHD89" s="33"/>
      <c r="HHE89" s="34"/>
      <c r="HHF89" s="35"/>
      <c r="HHG89" s="36"/>
      <c r="HHH89" s="37"/>
      <c r="HHI89" s="37"/>
      <c r="HHJ89" s="37"/>
      <c r="HHK89" s="38"/>
      <c r="HHL89" s="32"/>
      <c r="HHM89" s="33"/>
      <c r="HHN89" s="34"/>
      <c r="HHO89" s="35"/>
      <c r="HHP89" s="36"/>
      <c r="HHQ89" s="37"/>
      <c r="HHR89" s="37"/>
      <c r="HHS89" s="37"/>
      <c r="HHT89" s="38"/>
      <c r="HHU89" s="32"/>
      <c r="HHV89" s="33"/>
      <c r="HHW89" s="34"/>
      <c r="HHX89" s="35"/>
      <c r="HHY89" s="36"/>
      <c r="HHZ89" s="37"/>
      <c r="HIA89" s="37"/>
      <c r="HIB89" s="37"/>
      <c r="HIC89" s="38"/>
      <c r="HID89" s="32"/>
      <c r="HIE89" s="33"/>
      <c r="HIF89" s="34"/>
      <c r="HIG89" s="35"/>
      <c r="HIH89" s="36"/>
      <c r="HII89" s="37"/>
      <c r="HIJ89" s="37"/>
      <c r="HIK89" s="37"/>
      <c r="HIL89" s="38"/>
      <c r="HIM89" s="32"/>
      <c r="HIN89" s="33"/>
      <c r="HIO89" s="34"/>
      <c r="HIP89" s="35"/>
      <c r="HIQ89" s="36"/>
      <c r="HIR89" s="37"/>
      <c r="HIS89" s="37"/>
      <c r="HIT89" s="37"/>
      <c r="HIU89" s="38"/>
      <c r="HIV89" s="32"/>
      <c r="HIW89" s="33"/>
      <c r="HIX89" s="34"/>
      <c r="HIY89" s="35"/>
      <c r="HIZ89" s="36"/>
      <c r="HJA89" s="37"/>
      <c r="HJB89" s="37"/>
      <c r="HJC89" s="37"/>
      <c r="HJD89" s="38"/>
      <c r="HJE89" s="32"/>
      <c r="HJF89" s="33"/>
      <c r="HJG89" s="34"/>
      <c r="HJH89" s="35"/>
      <c r="HJI89" s="36"/>
      <c r="HJJ89" s="37"/>
      <c r="HJK89" s="37"/>
      <c r="HJL89" s="37"/>
      <c r="HJM89" s="38"/>
      <c r="HJN89" s="32"/>
      <c r="HJO89" s="33"/>
      <c r="HJP89" s="34"/>
      <c r="HJQ89" s="35"/>
      <c r="HJR89" s="36"/>
      <c r="HJS89" s="37"/>
      <c r="HJT89" s="37"/>
      <c r="HJU89" s="37"/>
      <c r="HJV89" s="38"/>
      <c r="HJW89" s="32"/>
      <c r="HJX89" s="33"/>
      <c r="HJY89" s="34"/>
      <c r="HJZ89" s="35"/>
      <c r="HKA89" s="36"/>
      <c r="HKB89" s="37"/>
      <c r="HKC89" s="37"/>
      <c r="HKD89" s="37"/>
      <c r="HKE89" s="38"/>
      <c r="HKF89" s="32"/>
      <c r="HKG89" s="33"/>
      <c r="HKH89" s="34"/>
      <c r="HKI89" s="35"/>
      <c r="HKJ89" s="36"/>
      <c r="HKK89" s="37"/>
      <c r="HKL89" s="37"/>
      <c r="HKM89" s="37"/>
      <c r="HKN89" s="38"/>
      <c r="HKO89" s="32"/>
      <c r="HKP89" s="33"/>
      <c r="HKQ89" s="34"/>
      <c r="HKR89" s="35"/>
      <c r="HKS89" s="36"/>
      <c r="HKT89" s="37"/>
      <c r="HKU89" s="37"/>
      <c r="HKV89" s="37"/>
      <c r="HKW89" s="38"/>
      <c r="HKX89" s="32"/>
      <c r="HKY89" s="33"/>
      <c r="HKZ89" s="34"/>
      <c r="HLA89" s="35"/>
      <c r="HLB89" s="36"/>
      <c r="HLC89" s="37"/>
      <c r="HLD89" s="37"/>
      <c r="HLE89" s="37"/>
      <c r="HLF89" s="38"/>
      <c r="HLG89" s="32"/>
      <c r="HLH89" s="33"/>
      <c r="HLI89" s="34"/>
      <c r="HLJ89" s="35"/>
      <c r="HLK89" s="36"/>
      <c r="HLL89" s="37"/>
      <c r="HLM89" s="37"/>
      <c r="HLN89" s="37"/>
      <c r="HLO89" s="38"/>
      <c r="HLP89" s="32"/>
      <c r="HLQ89" s="33"/>
      <c r="HLR89" s="34"/>
      <c r="HLS89" s="35"/>
      <c r="HLT89" s="36"/>
      <c r="HLU89" s="37"/>
      <c r="HLV89" s="37"/>
      <c r="HLW89" s="37"/>
      <c r="HLX89" s="38"/>
      <c r="HLY89" s="32"/>
      <c r="HLZ89" s="33"/>
      <c r="HMA89" s="34"/>
      <c r="HMB89" s="35"/>
      <c r="HMC89" s="36"/>
      <c r="HMD89" s="37"/>
      <c r="HME89" s="37"/>
      <c r="HMF89" s="37"/>
      <c r="HMG89" s="38"/>
      <c r="HMH89" s="32"/>
      <c r="HMI89" s="33"/>
      <c r="HMJ89" s="34"/>
      <c r="HMK89" s="35"/>
      <c r="HML89" s="36"/>
      <c r="HMM89" s="37"/>
      <c r="HMN89" s="37"/>
      <c r="HMO89" s="37"/>
      <c r="HMP89" s="38"/>
      <c r="HMQ89" s="32"/>
      <c r="HMR89" s="33"/>
      <c r="HMS89" s="34"/>
      <c r="HMT89" s="35"/>
      <c r="HMU89" s="36"/>
      <c r="HMV89" s="37"/>
      <c r="HMW89" s="37"/>
      <c r="HMX89" s="37"/>
      <c r="HMY89" s="38"/>
      <c r="HMZ89" s="32"/>
      <c r="HNA89" s="33"/>
      <c r="HNB89" s="34"/>
      <c r="HNC89" s="35"/>
      <c r="HND89" s="36"/>
      <c r="HNE89" s="37"/>
      <c r="HNF89" s="37"/>
      <c r="HNG89" s="37"/>
      <c r="HNH89" s="38"/>
      <c r="HNI89" s="32"/>
      <c r="HNJ89" s="33"/>
      <c r="HNK89" s="34"/>
      <c r="HNL89" s="35"/>
      <c r="HNM89" s="36"/>
      <c r="HNN89" s="37"/>
      <c r="HNO89" s="37"/>
      <c r="HNP89" s="37"/>
      <c r="HNQ89" s="38"/>
      <c r="HNR89" s="32"/>
      <c r="HNS89" s="33"/>
      <c r="HNT89" s="34"/>
      <c r="HNU89" s="35"/>
      <c r="HNV89" s="36"/>
      <c r="HNW89" s="37"/>
      <c r="HNX89" s="37"/>
      <c r="HNY89" s="37"/>
      <c r="HNZ89" s="38"/>
      <c r="HOA89" s="32"/>
      <c r="HOB89" s="33"/>
      <c r="HOC89" s="34"/>
      <c r="HOD89" s="35"/>
      <c r="HOE89" s="36"/>
      <c r="HOF89" s="37"/>
      <c r="HOG89" s="37"/>
      <c r="HOH89" s="37"/>
      <c r="HOI89" s="38"/>
      <c r="HOJ89" s="32"/>
      <c r="HOK89" s="33"/>
      <c r="HOL89" s="34"/>
      <c r="HOM89" s="35"/>
      <c r="HON89" s="36"/>
      <c r="HOO89" s="37"/>
      <c r="HOP89" s="37"/>
      <c r="HOQ89" s="37"/>
      <c r="HOR89" s="38"/>
      <c r="HOS89" s="32"/>
      <c r="HOT89" s="33"/>
      <c r="HOU89" s="34"/>
      <c r="HOV89" s="35"/>
      <c r="HOW89" s="36"/>
      <c r="HOX89" s="37"/>
      <c r="HOY89" s="37"/>
      <c r="HOZ89" s="37"/>
      <c r="HPA89" s="38"/>
      <c r="HPB89" s="32"/>
      <c r="HPC89" s="33"/>
      <c r="HPD89" s="34"/>
      <c r="HPE89" s="35"/>
      <c r="HPF89" s="36"/>
      <c r="HPG89" s="37"/>
      <c r="HPH89" s="37"/>
      <c r="HPI89" s="37"/>
      <c r="HPJ89" s="38"/>
      <c r="HPK89" s="32"/>
      <c r="HPL89" s="33"/>
      <c r="HPM89" s="34"/>
      <c r="HPN89" s="35"/>
      <c r="HPO89" s="36"/>
      <c r="HPP89" s="37"/>
      <c r="HPQ89" s="37"/>
      <c r="HPR89" s="37"/>
      <c r="HPS89" s="38"/>
      <c r="HPT89" s="32"/>
      <c r="HPU89" s="33"/>
      <c r="HPV89" s="34"/>
      <c r="HPW89" s="35"/>
      <c r="HPX89" s="36"/>
      <c r="HPY89" s="37"/>
      <c r="HPZ89" s="37"/>
      <c r="HQA89" s="37"/>
      <c r="HQB89" s="38"/>
      <c r="HQC89" s="32"/>
      <c r="HQD89" s="33"/>
      <c r="HQE89" s="34"/>
      <c r="HQF89" s="35"/>
      <c r="HQG89" s="36"/>
      <c r="HQH89" s="37"/>
      <c r="HQI89" s="37"/>
      <c r="HQJ89" s="37"/>
      <c r="HQK89" s="38"/>
      <c r="HQL89" s="32"/>
      <c r="HQM89" s="33"/>
      <c r="HQN89" s="34"/>
      <c r="HQO89" s="35"/>
      <c r="HQP89" s="36"/>
      <c r="HQQ89" s="37"/>
      <c r="HQR89" s="37"/>
      <c r="HQS89" s="37"/>
      <c r="HQT89" s="38"/>
      <c r="HQU89" s="32"/>
      <c r="HQV89" s="33"/>
      <c r="HQW89" s="34"/>
      <c r="HQX89" s="35"/>
      <c r="HQY89" s="36"/>
      <c r="HQZ89" s="37"/>
      <c r="HRA89" s="37"/>
      <c r="HRB89" s="37"/>
      <c r="HRC89" s="38"/>
      <c r="HRD89" s="32"/>
      <c r="HRE89" s="33"/>
      <c r="HRF89" s="34"/>
      <c r="HRG89" s="35"/>
      <c r="HRH89" s="36"/>
      <c r="HRI89" s="37"/>
      <c r="HRJ89" s="37"/>
      <c r="HRK89" s="37"/>
      <c r="HRL89" s="38"/>
      <c r="HRM89" s="32"/>
      <c r="HRN89" s="33"/>
      <c r="HRO89" s="34"/>
      <c r="HRP89" s="35"/>
      <c r="HRQ89" s="36"/>
      <c r="HRR89" s="37"/>
      <c r="HRS89" s="37"/>
      <c r="HRT89" s="37"/>
      <c r="HRU89" s="38"/>
      <c r="HRV89" s="32"/>
      <c r="HRW89" s="33"/>
      <c r="HRX89" s="34"/>
      <c r="HRY89" s="35"/>
      <c r="HRZ89" s="36"/>
      <c r="HSA89" s="37"/>
      <c r="HSB89" s="37"/>
      <c r="HSC89" s="37"/>
      <c r="HSD89" s="38"/>
      <c r="HSE89" s="32"/>
      <c r="HSF89" s="33"/>
      <c r="HSG89" s="34"/>
      <c r="HSH89" s="35"/>
      <c r="HSI89" s="36"/>
      <c r="HSJ89" s="37"/>
      <c r="HSK89" s="37"/>
      <c r="HSL89" s="37"/>
      <c r="HSM89" s="38"/>
      <c r="HSN89" s="32"/>
      <c r="HSO89" s="33"/>
      <c r="HSP89" s="34"/>
      <c r="HSQ89" s="35"/>
      <c r="HSR89" s="36"/>
      <c r="HSS89" s="37"/>
      <c r="HST89" s="37"/>
      <c r="HSU89" s="37"/>
      <c r="HSV89" s="38"/>
      <c r="HSW89" s="32"/>
      <c r="HSX89" s="33"/>
      <c r="HSY89" s="34"/>
      <c r="HSZ89" s="35"/>
      <c r="HTA89" s="36"/>
      <c r="HTB89" s="37"/>
      <c r="HTC89" s="37"/>
      <c r="HTD89" s="37"/>
      <c r="HTE89" s="38"/>
      <c r="HTF89" s="32"/>
      <c r="HTG89" s="33"/>
      <c r="HTH89" s="34"/>
      <c r="HTI89" s="35"/>
      <c r="HTJ89" s="36"/>
      <c r="HTK89" s="37"/>
      <c r="HTL89" s="37"/>
      <c r="HTM89" s="37"/>
      <c r="HTN89" s="38"/>
      <c r="HTO89" s="32"/>
      <c r="HTP89" s="33"/>
      <c r="HTQ89" s="34"/>
      <c r="HTR89" s="35"/>
      <c r="HTS89" s="36"/>
      <c r="HTT89" s="37"/>
      <c r="HTU89" s="37"/>
      <c r="HTV89" s="37"/>
      <c r="HTW89" s="38"/>
      <c r="HTX89" s="32"/>
      <c r="HTY89" s="33"/>
      <c r="HTZ89" s="34"/>
      <c r="HUA89" s="35"/>
      <c r="HUB89" s="36"/>
      <c r="HUC89" s="37"/>
      <c r="HUD89" s="37"/>
      <c r="HUE89" s="37"/>
      <c r="HUF89" s="38"/>
      <c r="HUG89" s="32"/>
      <c r="HUH89" s="33"/>
      <c r="HUI89" s="34"/>
      <c r="HUJ89" s="35"/>
      <c r="HUK89" s="36"/>
      <c r="HUL89" s="37"/>
      <c r="HUM89" s="37"/>
      <c r="HUN89" s="37"/>
      <c r="HUO89" s="38"/>
      <c r="HUP89" s="32"/>
      <c r="HUQ89" s="33"/>
      <c r="HUR89" s="34"/>
      <c r="HUS89" s="35"/>
      <c r="HUT89" s="36"/>
      <c r="HUU89" s="37"/>
      <c r="HUV89" s="37"/>
      <c r="HUW89" s="37"/>
      <c r="HUX89" s="38"/>
      <c r="HUY89" s="32"/>
      <c r="HUZ89" s="33"/>
      <c r="HVA89" s="34"/>
      <c r="HVB89" s="35"/>
      <c r="HVC89" s="36"/>
      <c r="HVD89" s="37"/>
      <c r="HVE89" s="37"/>
      <c r="HVF89" s="37"/>
      <c r="HVG89" s="38"/>
      <c r="HVH89" s="32"/>
      <c r="HVI89" s="33"/>
      <c r="HVJ89" s="34"/>
      <c r="HVK89" s="35"/>
      <c r="HVL89" s="36"/>
      <c r="HVM89" s="37"/>
      <c r="HVN89" s="37"/>
      <c r="HVO89" s="37"/>
      <c r="HVP89" s="38"/>
      <c r="HVQ89" s="32"/>
      <c r="HVR89" s="33"/>
      <c r="HVS89" s="34"/>
      <c r="HVT89" s="35"/>
      <c r="HVU89" s="36"/>
      <c r="HVV89" s="37"/>
      <c r="HVW89" s="37"/>
      <c r="HVX89" s="37"/>
      <c r="HVY89" s="38"/>
      <c r="HVZ89" s="32"/>
      <c r="HWA89" s="33"/>
      <c r="HWB89" s="34"/>
      <c r="HWC89" s="35"/>
      <c r="HWD89" s="36"/>
      <c r="HWE89" s="37"/>
      <c r="HWF89" s="37"/>
      <c r="HWG89" s="37"/>
      <c r="HWH89" s="38"/>
      <c r="HWI89" s="32"/>
      <c r="HWJ89" s="33"/>
      <c r="HWK89" s="34"/>
      <c r="HWL89" s="35"/>
      <c r="HWM89" s="36"/>
      <c r="HWN89" s="37"/>
      <c r="HWO89" s="37"/>
      <c r="HWP89" s="37"/>
      <c r="HWQ89" s="38"/>
      <c r="HWR89" s="32"/>
      <c r="HWS89" s="33"/>
      <c r="HWT89" s="34"/>
      <c r="HWU89" s="35"/>
      <c r="HWV89" s="36"/>
      <c r="HWW89" s="37"/>
      <c r="HWX89" s="37"/>
      <c r="HWY89" s="37"/>
      <c r="HWZ89" s="38"/>
      <c r="HXA89" s="32"/>
      <c r="HXB89" s="33"/>
      <c r="HXC89" s="34"/>
      <c r="HXD89" s="35"/>
      <c r="HXE89" s="36"/>
      <c r="HXF89" s="37"/>
      <c r="HXG89" s="37"/>
      <c r="HXH89" s="37"/>
      <c r="HXI89" s="38"/>
      <c r="HXJ89" s="32"/>
      <c r="HXK89" s="33"/>
      <c r="HXL89" s="34"/>
      <c r="HXM89" s="35"/>
      <c r="HXN89" s="36"/>
      <c r="HXO89" s="37"/>
      <c r="HXP89" s="37"/>
      <c r="HXQ89" s="37"/>
      <c r="HXR89" s="38"/>
      <c r="HXS89" s="32"/>
      <c r="HXT89" s="33"/>
      <c r="HXU89" s="34"/>
      <c r="HXV89" s="35"/>
      <c r="HXW89" s="36"/>
      <c r="HXX89" s="37"/>
      <c r="HXY89" s="37"/>
      <c r="HXZ89" s="37"/>
      <c r="HYA89" s="38"/>
      <c r="HYB89" s="32"/>
      <c r="HYC89" s="33"/>
      <c r="HYD89" s="34"/>
      <c r="HYE89" s="35"/>
      <c r="HYF89" s="36"/>
      <c r="HYG89" s="37"/>
      <c r="HYH89" s="37"/>
      <c r="HYI89" s="37"/>
      <c r="HYJ89" s="38"/>
      <c r="HYK89" s="32"/>
      <c r="HYL89" s="33"/>
      <c r="HYM89" s="34"/>
      <c r="HYN89" s="35"/>
      <c r="HYO89" s="36"/>
      <c r="HYP89" s="37"/>
      <c r="HYQ89" s="37"/>
      <c r="HYR89" s="37"/>
      <c r="HYS89" s="38"/>
      <c r="HYT89" s="32"/>
      <c r="HYU89" s="33"/>
      <c r="HYV89" s="34"/>
      <c r="HYW89" s="35"/>
      <c r="HYX89" s="36"/>
      <c r="HYY89" s="37"/>
      <c r="HYZ89" s="37"/>
      <c r="HZA89" s="37"/>
      <c r="HZB89" s="38"/>
      <c r="HZC89" s="32"/>
      <c r="HZD89" s="33"/>
      <c r="HZE89" s="34"/>
      <c r="HZF89" s="35"/>
      <c r="HZG89" s="36"/>
      <c r="HZH89" s="37"/>
      <c r="HZI89" s="37"/>
      <c r="HZJ89" s="37"/>
      <c r="HZK89" s="38"/>
      <c r="HZL89" s="32"/>
      <c r="HZM89" s="33"/>
      <c r="HZN89" s="34"/>
      <c r="HZO89" s="35"/>
      <c r="HZP89" s="36"/>
      <c r="HZQ89" s="37"/>
      <c r="HZR89" s="37"/>
      <c r="HZS89" s="37"/>
      <c r="HZT89" s="38"/>
      <c r="HZU89" s="32"/>
      <c r="HZV89" s="33"/>
      <c r="HZW89" s="34"/>
      <c r="HZX89" s="35"/>
      <c r="HZY89" s="36"/>
      <c r="HZZ89" s="37"/>
      <c r="IAA89" s="37"/>
      <c r="IAB89" s="37"/>
      <c r="IAC89" s="38"/>
      <c r="IAD89" s="32"/>
      <c r="IAE89" s="33"/>
      <c r="IAF89" s="34"/>
      <c r="IAG89" s="35"/>
      <c r="IAH89" s="36"/>
      <c r="IAI89" s="37"/>
      <c r="IAJ89" s="37"/>
      <c r="IAK89" s="37"/>
      <c r="IAL89" s="38"/>
      <c r="IAM89" s="32"/>
      <c r="IAN89" s="33"/>
      <c r="IAO89" s="34"/>
      <c r="IAP89" s="35"/>
      <c r="IAQ89" s="36"/>
      <c r="IAR89" s="37"/>
      <c r="IAS89" s="37"/>
      <c r="IAT89" s="37"/>
      <c r="IAU89" s="38"/>
      <c r="IAV89" s="32"/>
      <c r="IAW89" s="33"/>
      <c r="IAX89" s="34"/>
      <c r="IAY89" s="35"/>
      <c r="IAZ89" s="36"/>
      <c r="IBA89" s="37"/>
      <c r="IBB89" s="37"/>
      <c r="IBC89" s="37"/>
      <c r="IBD89" s="38"/>
      <c r="IBE89" s="32"/>
      <c r="IBF89" s="33"/>
      <c r="IBG89" s="34"/>
      <c r="IBH89" s="35"/>
      <c r="IBI89" s="36"/>
      <c r="IBJ89" s="37"/>
      <c r="IBK89" s="37"/>
      <c r="IBL89" s="37"/>
      <c r="IBM89" s="38"/>
      <c r="IBN89" s="32"/>
      <c r="IBO89" s="33"/>
      <c r="IBP89" s="34"/>
      <c r="IBQ89" s="35"/>
      <c r="IBR89" s="36"/>
      <c r="IBS89" s="37"/>
      <c r="IBT89" s="37"/>
      <c r="IBU89" s="37"/>
      <c r="IBV89" s="38"/>
      <c r="IBW89" s="32"/>
      <c r="IBX89" s="33"/>
      <c r="IBY89" s="34"/>
      <c r="IBZ89" s="35"/>
      <c r="ICA89" s="36"/>
      <c r="ICB89" s="37"/>
      <c r="ICC89" s="37"/>
      <c r="ICD89" s="37"/>
      <c r="ICE89" s="38"/>
      <c r="ICF89" s="32"/>
      <c r="ICG89" s="33"/>
      <c r="ICH89" s="34"/>
      <c r="ICI89" s="35"/>
      <c r="ICJ89" s="36"/>
      <c r="ICK89" s="37"/>
      <c r="ICL89" s="37"/>
      <c r="ICM89" s="37"/>
      <c r="ICN89" s="38"/>
      <c r="ICO89" s="32"/>
      <c r="ICP89" s="33"/>
      <c r="ICQ89" s="34"/>
      <c r="ICR89" s="35"/>
      <c r="ICS89" s="36"/>
      <c r="ICT89" s="37"/>
      <c r="ICU89" s="37"/>
      <c r="ICV89" s="37"/>
      <c r="ICW89" s="38"/>
      <c r="ICX89" s="32"/>
      <c r="ICY89" s="33"/>
      <c r="ICZ89" s="34"/>
      <c r="IDA89" s="35"/>
      <c r="IDB89" s="36"/>
      <c r="IDC89" s="37"/>
      <c r="IDD89" s="37"/>
      <c r="IDE89" s="37"/>
      <c r="IDF89" s="38"/>
      <c r="IDG89" s="32"/>
      <c r="IDH89" s="33"/>
      <c r="IDI89" s="34"/>
      <c r="IDJ89" s="35"/>
      <c r="IDK89" s="36"/>
      <c r="IDL89" s="37"/>
      <c r="IDM89" s="37"/>
      <c r="IDN89" s="37"/>
      <c r="IDO89" s="38"/>
      <c r="IDP89" s="32"/>
      <c r="IDQ89" s="33"/>
      <c r="IDR89" s="34"/>
      <c r="IDS89" s="35"/>
      <c r="IDT89" s="36"/>
      <c r="IDU89" s="37"/>
      <c r="IDV89" s="37"/>
      <c r="IDW89" s="37"/>
      <c r="IDX89" s="38"/>
      <c r="IDY89" s="32"/>
      <c r="IDZ89" s="33"/>
      <c r="IEA89" s="34"/>
      <c r="IEB89" s="35"/>
      <c r="IEC89" s="36"/>
      <c r="IED89" s="37"/>
      <c r="IEE89" s="37"/>
      <c r="IEF89" s="37"/>
      <c r="IEG89" s="38"/>
      <c r="IEH89" s="32"/>
      <c r="IEI89" s="33"/>
      <c r="IEJ89" s="34"/>
      <c r="IEK89" s="35"/>
      <c r="IEL89" s="36"/>
      <c r="IEM89" s="37"/>
      <c r="IEN89" s="37"/>
      <c r="IEO89" s="37"/>
      <c r="IEP89" s="38"/>
      <c r="IEQ89" s="32"/>
      <c r="IER89" s="33"/>
      <c r="IES89" s="34"/>
      <c r="IET89" s="35"/>
      <c r="IEU89" s="36"/>
      <c r="IEV89" s="37"/>
      <c r="IEW89" s="37"/>
      <c r="IEX89" s="37"/>
      <c r="IEY89" s="38"/>
      <c r="IEZ89" s="32"/>
      <c r="IFA89" s="33"/>
      <c r="IFB89" s="34"/>
      <c r="IFC89" s="35"/>
      <c r="IFD89" s="36"/>
      <c r="IFE89" s="37"/>
      <c r="IFF89" s="37"/>
      <c r="IFG89" s="37"/>
      <c r="IFH89" s="38"/>
      <c r="IFI89" s="32"/>
      <c r="IFJ89" s="33"/>
      <c r="IFK89" s="34"/>
      <c r="IFL89" s="35"/>
      <c r="IFM89" s="36"/>
      <c r="IFN89" s="37"/>
      <c r="IFO89" s="37"/>
      <c r="IFP89" s="37"/>
      <c r="IFQ89" s="38"/>
      <c r="IFR89" s="32"/>
      <c r="IFS89" s="33"/>
      <c r="IFT89" s="34"/>
      <c r="IFU89" s="35"/>
      <c r="IFV89" s="36"/>
      <c r="IFW89" s="37"/>
      <c r="IFX89" s="37"/>
      <c r="IFY89" s="37"/>
      <c r="IFZ89" s="38"/>
      <c r="IGA89" s="32"/>
      <c r="IGB89" s="33"/>
      <c r="IGC89" s="34"/>
      <c r="IGD89" s="35"/>
      <c r="IGE89" s="36"/>
      <c r="IGF89" s="37"/>
      <c r="IGG89" s="37"/>
      <c r="IGH89" s="37"/>
      <c r="IGI89" s="38"/>
      <c r="IGJ89" s="32"/>
      <c r="IGK89" s="33"/>
      <c r="IGL89" s="34"/>
      <c r="IGM89" s="35"/>
      <c r="IGN89" s="36"/>
      <c r="IGO89" s="37"/>
      <c r="IGP89" s="37"/>
      <c r="IGQ89" s="37"/>
      <c r="IGR89" s="38"/>
      <c r="IGS89" s="32"/>
      <c r="IGT89" s="33"/>
      <c r="IGU89" s="34"/>
      <c r="IGV89" s="35"/>
      <c r="IGW89" s="36"/>
      <c r="IGX89" s="37"/>
      <c r="IGY89" s="37"/>
      <c r="IGZ89" s="37"/>
      <c r="IHA89" s="38"/>
      <c r="IHB89" s="32"/>
      <c r="IHC89" s="33"/>
      <c r="IHD89" s="34"/>
      <c r="IHE89" s="35"/>
      <c r="IHF89" s="36"/>
      <c r="IHG89" s="37"/>
      <c r="IHH89" s="37"/>
      <c r="IHI89" s="37"/>
      <c r="IHJ89" s="38"/>
      <c r="IHK89" s="32"/>
      <c r="IHL89" s="33"/>
      <c r="IHM89" s="34"/>
      <c r="IHN89" s="35"/>
      <c r="IHO89" s="36"/>
      <c r="IHP89" s="37"/>
      <c r="IHQ89" s="37"/>
      <c r="IHR89" s="37"/>
      <c r="IHS89" s="38"/>
      <c r="IHT89" s="32"/>
      <c r="IHU89" s="33"/>
      <c r="IHV89" s="34"/>
      <c r="IHW89" s="35"/>
      <c r="IHX89" s="36"/>
      <c r="IHY89" s="37"/>
      <c r="IHZ89" s="37"/>
      <c r="IIA89" s="37"/>
      <c r="IIB89" s="38"/>
      <c r="IIC89" s="32"/>
      <c r="IID89" s="33"/>
      <c r="IIE89" s="34"/>
      <c r="IIF89" s="35"/>
      <c r="IIG89" s="36"/>
      <c r="IIH89" s="37"/>
      <c r="III89" s="37"/>
      <c r="IIJ89" s="37"/>
      <c r="IIK89" s="38"/>
      <c r="IIL89" s="32"/>
      <c r="IIM89" s="33"/>
      <c r="IIN89" s="34"/>
      <c r="IIO89" s="35"/>
      <c r="IIP89" s="36"/>
      <c r="IIQ89" s="37"/>
      <c r="IIR89" s="37"/>
      <c r="IIS89" s="37"/>
      <c r="IIT89" s="38"/>
      <c r="IIU89" s="32"/>
      <c r="IIV89" s="33"/>
      <c r="IIW89" s="34"/>
      <c r="IIX89" s="35"/>
      <c r="IIY89" s="36"/>
      <c r="IIZ89" s="37"/>
      <c r="IJA89" s="37"/>
      <c r="IJB89" s="37"/>
      <c r="IJC89" s="38"/>
      <c r="IJD89" s="32"/>
      <c r="IJE89" s="33"/>
      <c r="IJF89" s="34"/>
      <c r="IJG89" s="35"/>
      <c r="IJH89" s="36"/>
      <c r="IJI89" s="37"/>
      <c r="IJJ89" s="37"/>
      <c r="IJK89" s="37"/>
      <c r="IJL89" s="38"/>
      <c r="IJM89" s="32"/>
      <c r="IJN89" s="33"/>
      <c r="IJO89" s="34"/>
      <c r="IJP89" s="35"/>
      <c r="IJQ89" s="36"/>
      <c r="IJR89" s="37"/>
      <c r="IJS89" s="37"/>
      <c r="IJT89" s="37"/>
      <c r="IJU89" s="38"/>
      <c r="IJV89" s="32"/>
      <c r="IJW89" s="33"/>
      <c r="IJX89" s="34"/>
      <c r="IJY89" s="35"/>
      <c r="IJZ89" s="36"/>
      <c r="IKA89" s="37"/>
      <c r="IKB89" s="37"/>
      <c r="IKC89" s="37"/>
      <c r="IKD89" s="38"/>
      <c r="IKE89" s="32"/>
      <c r="IKF89" s="33"/>
      <c r="IKG89" s="34"/>
      <c r="IKH89" s="35"/>
      <c r="IKI89" s="36"/>
      <c r="IKJ89" s="37"/>
      <c r="IKK89" s="37"/>
      <c r="IKL89" s="37"/>
      <c r="IKM89" s="38"/>
      <c r="IKN89" s="32"/>
      <c r="IKO89" s="33"/>
      <c r="IKP89" s="34"/>
      <c r="IKQ89" s="35"/>
      <c r="IKR89" s="36"/>
      <c r="IKS89" s="37"/>
      <c r="IKT89" s="37"/>
      <c r="IKU89" s="37"/>
      <c r="IKV89" s="38"/>
      <c r="IKW89" s="32"/>
      <c r="IKX89" s="33"/>
      <c r="IKY89" s="34"/>
      <c r="IKZ89" s="35"/>
      <c r="ILA89" s="36"/>
      <c r="ILB89" s="37"/>
      <c r="ILC89" s="37"/>
      <c r="ILD89" s="37"/>
      <c r="ILE89" s="38"/>
      <c r="ILF89" s="32"/>
      <c r="ILG89" s="33"/>
      <c r="ILH89" s="34"/>
      <c r="ILI89" s="35"/>
      <c r="ILJ89" s="36"/>
      <c r="ILK89" s="37"/>
      <c r="ILL89" s="37"/>
      <c r="ILM89" s="37"/>
      <c r="ILN89" s="38"/>
      <c r="ILO89" s="32"/>
      <c r="ILP89" s="33"/>
      <c r="ILQ89" s="34"/>
      <c r="ILR89" s="35"/>
      <c r="ILS89" s="36"/>
      <c r="ILT89" s="37"/>
      <c r="ILU89" s="37"/>
      <c r="ILV89" s="37"/>
      <c r="ILW89" s="38"/>
      <c r="ILX89" s="32"/>
      <c r="ILY89" s="33"/>
      <c r="ILZ89" s="34"/>
      <c r="IMA89" s="35"/>
      <c r="IMB89" s="36"/>
      <c r="IMC89" s="37"/>
      <c r="IMD89" s="37"/>
      <c r="IME89" s="37"/>
      <c r="IMF89" s="38"/>
      <c r="IMG89" s="32"/>
      <c r="IMH89" s="33"/>
      <c r="IMI89" s="34"/>
      <c r="IMJ89" s="35"/>
      <c r="IMK89" s="36"/>
      <c r="IML89" s="37"/>
      <c r="IMM89" s="37"/>
      <c r="IMN89" s="37"/>
      <c r="IMO89" s="38"/>
      <c r="IMP89" s="32"/>
      <c r="IMQ89" s="33"/>
      <c r="IMR89" s="34"/>
      <c r="IMS89" s="35"/>
      <c r="IMT89" s="36"/>
      <c r="IMU89" s="37"/>
      <c r="IMV89" s="37"/>
      <c r="IMW89" s="37"/>
      <c r="IMX89" s="38"/>
      <c r="IMY89" s="32"/>
      <c r="IMZ89" s="33"/>
      <c r="INA89" s="34"/>
      <c r="INB89" s="35"/>
      <c r="INC89" s="36"/>
      <c r="IND89" s="37"/>
      <c r="INE89" s="37"/>
      <c r="INF89" s="37"/>
      <c r="ING89" s="38"/>
      <c r="INH89" s="32"/>
      <c r="INI89" s="33"/>
      <c r="INJ89" s="34"/>
      <c r="INK89" s="35"/>
      <c r="INL89" s="36"/>
      <c r="INM89" s="37"/>
      <c r="INN89" s="37"/>
      <c r="INO89" s="37"/>
      <c r="INP89" s="38"/>
      <c r="INQ89" s="32"/>
      <c r="INR89" s="33"/>
      <c r="INS89" s="34"/>
      <c r="INT89" s="35"/>
      <c r="INU89" s="36"/>
      <c r="INV89" s="37"/>
      <c r="INW89" s="37"/>
      <c r="INX89" s="37"/>
      <c r="INY89" s="38"/>
      <c r="INZ89" s="32"/>
      <c r="IOA89" s="33"/>
      <c r="IOB89" s="34"/>
      <c r="IOC89" s="35"/>
      <c r="IOD89" s="36"/>
      <c r="IOE89" s="37"/>
      <c r="IOF89" s="37"/>
      <c r="IOG89" s="37"/>
      <c r="IOH89" s="38"/>
      <c r="IOI89" s="32"/>
      <c r="IOJ89" s="33"/>
      <c r="IOK89" s="34"/>
      <c r="IOL89" s="35"/>
      <c r="IOM89" s="36"/>
      <c r="ION89" s="37"/>
      <c r="IOO89" s="37"/>
      <c r="IOP89" s="37"/>
      <c r="IOQ89" s="38"/>
      <c r="IOR89" s="32"/>
      <c r="IOS89" s="33"/>
      <c r="IOT89" s="34"/>
      <c r="IOU89" s="35"/>
      <c r="IOV89" s="36"/>
      <c r="IOW89" s="37"/>
      <c r="IOX89" s="37"/>
      <c r="IOY89" s="37"/>
      <c r="IOZ89" s="38"/>
      <c r="IPA89" s="32"/>
      <c r="IPB89" s="33"/>
      <c r="IPC89" s="34"/>
      <c r="IPD89" s="35"/>
      <c r="IPE89" s="36"/>
      <c r="IPF89" s="37"/>
      <c r="IPG89" s="37"/>
      <c r="IPH89" s="37"/>
      <c r="IPI89" s="38"/>
      <c r="IPJ89" s="32"/>
      <c r="IPK89" s="33"/>
      <c r="IPL89" s="34"/>
      <c r="IPM89" s="35"/>
      <c r="IPN89" s="36"/>
      <c r="IPO89" s="37"/>
      <c r="IPP89" s="37"/>
      <c r="IPQ89" s="37"/>
      <c r="IPR89" s="38"/>
      <c r="IPS89" s="32"/>
      <c r="IPT89" s="33"/>
      <c r="IPU89" s="34"/>
      <c r="IPV89" s="35"/>
      <c r="IPW89" s="36"/>
      <c r="IPX89" s="37"/>
      <c r="IPY89" s="37"/>
      <c r="IPZ89" s="37"/>
      <c r="IQA89" s="38"/>
      <c r="IQB89" s="32"/>
      <c r="IQC89" s="33"/>
      <c r="IQD89" s="34"/>
      <c r="IQE89" s="35"/>
      <c r="IQF89" s="36"/>
      <c r="IQG89" s="37"/>
      <c r="IQH89" s="37"/>
      <c r="IQI89" s="37"/>
      <c r="IQJ89" s="38"/>
      <c r="IQK89" s="32"/>
      <c r="IQL89" s="33"/>
      <c r="IQM89" s="34"/>
      <c r="IQN89" s="35"/>
      <c r="IQO89" s="36"/>
      <c r="IQP89" s="37"/>
      <c r="IQQ89" s="37"/>
      <c r="IQR89" s="37"/>
      <c r="IQS89" s="38"/>
      <c r="IQT89" s="32"/>
      <c r="IQU89" s="33"/>
      <c r="IQV89" s="34"/>
      <c r="IQW89" s="35"/>
      <c r="IQX89" s="36"/>
      <c r="IQY89" s="37"/>
      <c r="IQZ89" s="37"/>
      <c r="IRA89" s="37"/>
      <c r="IRB89" s="38"/>
      <c r="IRC89" s="32"/>
      <c r="IRD89" s="33"/>
      <c r="IRE89" s="34"/>
      <c r="IRF89" s="35"/>
      <c r="IRG89" s="36"/>
      <c r="IRH89" s="37"/>
      <c r="IRI89" s="37"/>
      <c r="IRJ89" s="37"/>
      <c r="IRK89" s="38"/>
      <c r="IRL89" s="32"/>
      <c r="IRM89" s="33"/>
      <c r="IRN89" s="34"/>
      <c r="IRO89" s="35"/>
      <c r="IRP89" s="36"/>
      <c r="IRQ89" s="37"/>
      <c r="IRR89" s="37"/>
      <c r="IRS89" s="37"/>
      <c r="IRT89" s="38"/>
      <c r="IRU89" s="32"/>
      <c r="IRV89" s="33"/>
      <c r="IRW89" s="34"/>
      <c r="IRX89" s="35"/>
      <c r="IRY89" s="36"/>
      <c r="IRZ89" s="37"/>
      <c r="ISA89" s="37"/>
      <c r="ISB89" s="37"/>
      <c r="ISC89" s="38"/>
      <c r="ISD89" s="32"/>
      <c r="ISE89" s="33"/>
      <c r="ISF89" s="34"/>
      <c r="ISG89" s="35"/>
      <c r="ISH89" s="36"/>
      <c r="ISI89" s="37"/>
      <c r="ISJ89" s="37"/>
      <c r="ISK89" s="37"/>
      <c r="ISL89" s="38"/>
      <c r="ISM89" s="32"/>
      <c r="ISN89" s="33"/>
      <c r="ISO89" s="34"/>
      <c r="ISP89" s="35"/>
      <c r="ISQ89" s="36"/>
      <c r="ISR89" s="37"/>
      <c r="ISS89" s="37"/>
      <c r="IST89" s="37"/>
      <c r="ISU89" s="38"/>
      <c r="ISV89" s="32"/>
      <c r="ISW89" s="33"/>
      <c r="ISX89" s="34"/>
      <c r="ISY89" s="35"/>
      <c r="ISZ89" s="36"/>
      <c r="ITA89" s="37"/>
      <c r="ITB89" s="37"/>
      <c r="ITC89" s="37"/>
      <c r="ITD89" s="38"/>
      <c r="ITE89" s="32"/>
      <c r="ITF89" s="33"/>
      <c r="ITG89" s="34"/>
      <c r="ITH89" s="35"/>
      <c r="ITI89" s="36"/>
      <c r="ITJ89" s="37"/>
      <c r="ITK89" s="37"/>
      <c r="ITL89" s="37"/>
      <c r="ITM89" s="38"/>
      <c r="ITN89" s="32"/>
      <c r="ITO89" s="33"/>
      <c r="ITP89" s="34"/>
      <c r="ITQ89" s="35"/>
      <c r="ITR89" s="36"/>
      <c r="ITS89" s="37"/>
      <c r="ITT89" s="37"/>
      <c r="ITU89" s="37"/>
      <c r="ITV89" s="38"/>
      <c r="ITW89" s="32"/>
      <c r="ITX89" s="33"/>
      <c r="ITY89" s="34"/>
      <c r="ITZ89" s="35"/>
      <c r="IUA89" s="36"/>
      <c r="IUB89" s="37"/>
      <c r="IUC89" s="37"/>
      <c r="IUD89" s="37"/>
      <c r="IUE89" s="38"/>
      <c r="IUF89" s="32"/>
      <c r="IUG89" s="33"/>
      <c r="IUH89" s="34"/>
      <c r="IUI89" s="35"/>
      <c r="IUJ89" s="36"/>
      <c r="IUK89" s="37"/>
      <c r="IUL89" s="37"/>
      <c r="IUM89" s="37"/>
      <c r="IUN89" s="38"/>
      <c r="IUO89" s="32"/>
      <c r="IUP89" s="33"/>
      <c r="IUQ89" s="34"/>
      <c r="IUR89" s="35"/>
      <c r="IUS89" s="36"/>
      <c r="IUT89" s="37"/>
      <c r="IUU89" s="37"/>
      <c r="IUV89" s="37"/>
      <c r="IUW89" s="38"/>
      <c r="IUX89" s="32"/>
      <c r="IUY89" s="33"/>
      <c r="IUZ89" s="34"/>
      <c r="IVA89" s="35"/>
      <c r="IVB89" s="36"/>
      <c r="IVC89" s="37"/>
      <c r="IVD89" s="37"/>
      <c r="IVE89" s="37"/>
      <c r="IVF89" s="38"/>
      <c r="IVG89" s="32"/>
      <c r="IVH89" s="33"/>
      <c r="IVI89" s="34"/>
      <c r="IVJ89" s="35"/>
      <c r="IVK89" s="36"/>
      <c r="IVL89" s="37"/>
      <c r="IVM89" s="37"/>
      <c r="IVN89" s="37"/>
      <c r="IVO89" s="38"/>
      <c r="IVP89" s="32"/>
      <c r="IVQ89" s="33"/>
      <c r="IVR89" s="34"/>
      <c r="IVS89" s="35"/>
      <c r="IVT89" s="36"/>
      <c r="IVU89" s="37"/>
      <c r="IVV89" s="37"/>
      <c r="IVW89" s="37"/>
      <c r="IVX89" s="38"/>
      <c r="IVY89" s="32"/>
      <c r="IVZ89" s="33"/>
      <c r="IWA89" s="34"/>
      <c r="IWB89" s="35"/>
      <c r="IWC89" s="36"/>
      <c r="IWD89" s="37"/>
      <c r="IWE89" s="37"/>
      <c r="IWF89" s="37"/>
      <c r="IWG89" s="38"/>
      <c r="IWH89" s="32"/>
      <c r="IWI89" s="33"/>
      <c r="IWJ89" s="34"/>
      <c r="IWK89" s="35"/>
      <c r="IWL89" s="36"/>
      <c r="IWM89" s="37"/>
      <c r="IWN89" s="37"/>
      <c r="IWO89" s="37"/>
      <c r="IWP89" s="38"/>
      <c r="IWQ89" s="32"/>
      <c r="IWR89" s="33"/>
      <c r="IWS89" s="34"/>
      <c r="IWT89" s="35"/>
      <c r="IWU89" s="36"/>
      <c r="IWV89" s="37"/>
      <c r="IWW89" s="37"/>
      <c r="IWX89" s="37"/>
      <c r="IWY89" s="38"/>
      <c r="IWZ89" s="32"/>
      <c r="IXA89" s="33"/>
      <c r="IXB89" s="34"/>
      <c r="IXC89" s="35"/>
      <c r="IXD89" s="36"/>
      <c r="IXE89" s="37"/>
      <c r="IXF89" s="37"/>
      <c r="IXG89" s="37"/>
      <c r="IXH89" s="38"/>
      <c r="IXI89" s="32"/>
      <c r="IXJ89" s="33"/>
      <c r="IXK89" s="34"/>
      <c r="IXL89" s="35"/>
      <c r="IXM89" s="36"/>
      <c r="IXN89" s="37"/>
      <c r="IXO89" s="37"/>
      <c r="IXP89" s="37"/>
      <c r="IXQ89" s="38"/>
      <c r="IXR89" s="32"/>
      <c r="IXS89" s="33"/>
      <c r="IXT89" s="34"/>
      <c r="IXU89" s="35"/>
      <c r="IXV89" s="36"/>
      <c r="IXW89" s="37"/>
      <c r="IXX89" s="37"/>
      <c r="IXY89" s="37"/>
      <c r="IXZ89" s="38"/>
      <c r="IYA89" s="32"/>
      <c r="IYB89" s="33"/>
      <c r="IYC89" s="34"/>
      <c r="IYD89" s="35"/>
      <c r="IYE89" s="36"/>
      <c r="IYF89" s="37"/>
      <c r="IYG89" s="37"/>
      <c r="IYH89" s="37"/>
      <c r="IYI89" s="38"/>
      <c r="IYJ89" s="32"/>
      <c r="IYK89" s="33"/>
      <c r="IYL89" s="34"/>
      <c r="IYM89" s="35"/>
      <c r="IYN89" s="36"/>
      <c r="IYO89" s="37"/>
      <c r="IYP89" s="37"/>
      <c r="IYQ89" s="37"/>
      <c r="IYR89" s="38"/>
      <c r="IYS89" s="32"/>
      <c r="IYT89" s="33"/>
      <c r="IYU89" s="34"/>
      <c r="IYV89" s="35"/>
      <c r="IYW89" s="36"/>
      <c r="IYX89" s="37"/>
      <c r="IYY89" s="37"/>
      <c r="IYZ89" s="37"/>
      <c r="IZA89" s="38"/>
      <c r="IZB89" s="32"/>
      <c r="IZC89" s="33"/>
      <c r="IZD89" s="34"/>
      <c r="IZE89" s="35"/>
      <c r="IZF89" s="36"/>
      <c r="IZG89" s="37"/>
      <c r="IZH89" s="37"/>
      <c r="IZI89" s="37"/>
      <c r="IZJ89" s="38"/>
      <c r="IZK89" s="32"/>
      <c r="IZL89" s="33"/>
      <c r="IZM89" s="34"/>
      <c r="IZN89" s="35"/>
      <c r="IZO89" s="36"/>
      <c r="IZP89" s="37"/>
      <c r="IZQ89" s="37"/>
      <c r="IZR89" s="37"/>
      <c r="IZS89" s="38"/>
      <c r="IZT89" s="32"/>
      <c r="IZU89" s="33"/>
      <c r="IZV89" s="34"/>
      <c r="IZW89" s="35"/>
      <c r="IZX89" s="36"/>
      <c r="IZY89" s="37"/>
      <c r="IZZ89" s="37"/>
      <c r="JAA89" s="37"/>
      <c r="JAB89" s="38"/>
      <c r="JAC89" s="32"/>
      <c r="JAD89" s="33"/>
      <c r="JAE89" s="34"/>
      <c r="JAF89" s="35"/>
      <c r="JAG89" s="36"/>
      <c r="JAH89" s="37"/>
      <c r="JAI89" s="37"/>
      <c r="JAJ89" s="37"/>
      <c r="JAK89" s="38"/>
      <c r="JAL89" s="32"/>
      <c r="JAM89" s="33"/>
      <c r="JAN89" s="34"/>
      <c r="JAO89" s="35"/>
      <c r="JAP89" s="36"/>
      <c r="JAQ89" s="37"/>
      <c r="JAR89" s="37"/>
      <c r="JAS89" s="37"/>
      <c r="JAT89" s="38"/>
      <c r="JAU89" s="32"/>
      <c r="JAV89" s="33"/>
      <c r="JAW89" s="34"/>
      <c r="JAX89" s="35"/>
      <c r="JAY89" s="36"/>
      <c r="JAZ89" s="37"/>
      <c r="JBA89" s="37"/>
      <c r="JBB89" s="37"/>
      <c r="JBC89" s="38"/>
      <c r="JBD89" s="32"/>
      <c r="JBE89" s="33"/>
      <c r="JBF89" s="34"/>
      <c r="JBG89" s="35"/>
      <c r="JBH89" s="36"/>
      <c r="JBI89" s="37"/>
      <c r="JBJ89" s="37"/>
      <c r="JBK89" s="37"/>
      <c r="JBL89" s="38"/>
      <c r="JBM89" s="32"/>
      <c r="JBN89" s="33"/>
      <c r="JBO89" s="34"/>
      <c r="JBP89" s="35"/>
      <c r="JBQ89" s="36"/>
      <c r="JBR89" s="37"/>
      <c r="JBS89" s="37"/>
      <c r="JBT89" s="37"/>
      <c r="JBU89" s="38"/>
      <c r="JBV89" s="32"/>
      <c r="JBW89" s="33"/>
      <c r="JBX89" s="34"/>
      <c r="JBY89" s="35"/>
      <c r="JBZ89" s="36"/>
      <c r="JCA89" s="37"/>
      <c r="JCB89" s="37"/>
      <c r="JCC89" s="37"/>
      <c r="JCD89" s="38"/>
      <c r="JCE89" s="32"/>
      <c r="JCF89" s="33"/>
      <c r="JCG89" s="34"/>
      <c r="JCH89" s="35"/>
      <c r="JCI89" s="36"/>
      <c r="JCJ89" s="37"/>
      <c r="JCK89" s="37"/>
      <c r="JCL89" s="37"/>
      <c r="JCM89" s="38"/>
      <c r="JCN89" s="32"/>
      <c r="JCO89" s="33"/>
      <c r="JCP89" s="34"/>
      <c r="JCQ89" s="35"/>
      <c r="JCR89" s="36"/>
      <c r="JCS89" s="37"/>
      <c r="JCT89" s="37"/>
      <c r="JCU89" s="37"/>
      <c r="JCV89" s="38"/>
      <c r="JCW89" s="32"/>
      <c r="JCX89" s="33"/>
      <c r="JCY89" s="34"/>
      <c r="JCZ89" s="35"/>
      <c r="JDA89" s="36"/>
      <c r="JDB89" s="37"/>
      <c r="JDC89" s="37"/>
      <c r="JDD89" s="37"/>
      <c r="JDE89" s="38"/>
      <c r="JDF89" s="32"/>
      <c r="JDG89" s="33"/>
      <c r="JDH89" s="34"/>
      <c r="JDI89" s="35"/>
      <c r="JDJ89" s="36"/>
      <c r="JDK89" s="37"/>
      <c r="JDL89" s="37"/>
      <c r="JDM89" s="37"/>
      <c r="JDN89" s="38"/>
      <c r="JDO89" s="32"/>
      <c r="JDP89" s="33"/>
      <c r="JDQ89" s="34"/>
      <c r="JDR89" s="35"/>
      <c r="JDS89" s="36"/>
      <c r="JDT89" s="37"/>
      <c r="JDU89" s="37"/>
      <c r="JDV89" s="37"/>
      <c r="JDW89" s="38"/>
      <c r="JDX89" s="32"/>
      <c r="JDY89" s="33"/>
      <c r="JDZ89" s="34"/>
      <c r="JEA89" s="35"/>
      <c r="JEB89" s="36"/>
      <c r="JEC89" s="37"/>
      <c r="JED89" s="37"/>
      <c r="JEE89" s="37"/>
      <c r="JEF89" s="38"/>
      <c r="JEG89" s="32"/>
      <c r="JEH89" s="33"/>
      <c r="JEI89" s="34"/>
      <c r="JEJ89" s="35"/>
      <c r="JEK89" s="36"/>
      <c r="JEL89" s="37"/>
      <c r="JEM89" s="37"/>
      <c r="JEN89" s="37"/>
      <c r="JEO89" s="38"/>
      <c r="JEP89" s="32"/>
      <c r="JEQ89" s="33"/>
      <c r="JER89" s="34"/>
      <c r="JES89" s="35"/>
      <c r="JET89" s="36"/>
      <c r="JEU89" s="37"/>
      <c r="JEV89" s="37"/>
      <c r="JEW89" s="37"/>
      <c r="JEX89" s="38"/>
      <c r="JEY89" s="32"/>
      <c r="JEZ89" s="33"/>
      <c r="JFA89" s="34"/>
      <c r="JFB89" s="35"/>
      <c r="JFC89" s="36"/>
      <c r="JFD89" s="37"/>
      <c r="JFE89" s="37"/>
      <c r="JFF89" s="37"/>
      <c r="JFG89" s="38"/>
      <c r="JFH89" s="32"/>
      <c r="JFI89" s="33"/>
      <c r="JFJ89" s="34"/>
      <c r="JFK89" s="35"/>
      <c r="JFL89" s="36"/>
      <c r="JFM89" s="37"/>
      <c r="JFN89" s="37"/>
      <c r="JFO89" s="37"/>
      <c r="JFP89" s="38"/>
      <c r="JFQ89" s="32"/>
      <c r="JFR89" s="33"/>
      <c r="JFS89" s="34"/>
      <c r="JFT89" s="35"/>
      <c r="JFU89" s="36"/>
      <c r="JFV89" s="37"/>
      <c r="JFW89" s="37"/>
      <c r="JFX89" s="37"/>
      <c r="JFY89" s="38"/>
      <c r="JFZ89" s="32"/>
      <c r="JGA89" s="33"/>
      <c r="JGB89" s="34"/>
      <c r="JGC89" s="35"/>
      <c r="JGD89" s="36"/>
      <c r="JGE89" s="37"/>
      <c r="JGF89" s="37"/>
      <c r="JGG89" s="37"/>
      <c r="JGH89" s="38"/>
      <c r="JGI89" s="32"/>
      <c r="JGJ89" s="33"/>
      <c r="JGK89" s="34"/>
      <c r="JGL89" s="35"/>
      <c r="JGM89" s="36"/>
      <c r="JGN89" s="37"/>
      <c r="JGO89" s="37"/>
      <c r="JGP89" s="37"/>
      <c r="JGQ89" s="38"/>
      <c r="JGR89" s="32"/>
      <c r="JGS89" s="33"/>
      <c r="JGT89" s="34"/>
      <c r="JGU89" s="35"/>
      <c r="JGV89" s="36"/>
      <c r="JGW89" s="37"/>
      <c r="JGX89" s="37"/>
      <c r="JGY89" s="37"/>
      <c r="JGZ89" s="38"/>
      <c r="JHA89" s="32"/>
      <c r="JHB89" s="33"/>
      <c r="JHC89" s="34"/>
      <c r="JHD89" s="35"/>
      <c r="JHE89" s="36"/>
      <c r="JHF89" s="37"/>
      <c r="JHG89" s="37"/>
      <c r="JHH89" s="37"/>
      <c r="JHI89" s="38"/>
      <c r="JHJ89" s="32"/>
      <c r="JHK89" s="33"/>
      <c r="JHL89" s="34"/>
      <c r="JHM89" s="35"/>
      <c r="JHN89" s="36"/>
      <c r="JHO89" s="37"/>
      <c r="JHP89" s="37"/>
      <c r="JHQ89" s="37"/>
      <c r="JHR89" s="38"/>
      <c r="JHS89" s="32"/>
      <c r="JHT89" s="33"/>
      <c r="JHU89" s="34"/>
      <c r="JHV89" s="35"/>
      <c r="JHW89" s="36"/>
      <c r="JHX89" s="37"/>
      <c r="JHY89" s="37"/>
      <c r="JHZ89" s="37"/>
      <c r="JIA89" s="38"/>
      <c r="JIB89" s="32"/>
      <c r="JIC89" s="33"/>
      <c r="JID89" s="34"/>
      <c r="JIE89" s="35"/>
      <c r="JIF89" s="36"/>
      <c r="JIG89" s="37"/>
      <c r="JIH89" s="37"/>
      <c r="JII89" s="37"/>
      <c r="JIJ89" s="38"/>
      <c r="JIK89" s="32"/>
      <c r="JIL89" s="33"/>
      <c r="JIM89" s="34"/>
      <c r="JIN89" s="35"/>
      <c r="JIO89" s="36"/>
      <c r="JIP89" s="37"/>
      <c r="JIQ89" s="37"/>
      <c r="JIR89" s="37"/>
      <c r="JIS89" s="38"/>
      <c r="JIT89" s="32"/>
      <c r="JIU89" s="33"/>
      <c r="JIV89" s="34"/>
      <c r="JIW89" s="35"/>
      <c r="JIX89" s="36"/>
      <c r="JIY89" s="37"/>
      <c r="JIZ89" s="37"/>
      <c r="JJA89" s="37"/>
      <c r="JJB89" s="38"/>
      <c r="JJC89" s="32"/>
      <c r="JJD89" s="33"/>
      <c r="JJE89" s="34"/>
      <c r="JJF89" s="35"/>
      <c r="JJG89" s="36"/>
      <c r="JJH89" s="37"/>
      <c r="JJI89" s="37"/>
      <c r="JJJ89" s="37"/>
      <c r="JJK89" s="38"/>
      <c r="JJL89" s="32"/>
      <c r="JJM89" s="33"/>
      <c r="JJN89" s="34"/>
      <c r="JJO89" s="35"/>
      <c r="JJP89" s="36"/>
      <c r="JJQ89" s="37"/>
      <c r="JJR89" s="37"/>
      <c r="JJS89" s="37"/>
      <c r="JJT89" s="38"/>
      <c r="JJU89" s="32"/>
      <c r="JJV89" s="33"/>
      <c r="JJW89" s="34"/>
      <c r="JJX89" s="35"/>
      <c r="JJY89" s="36"/>
      <c r="JJZ89" s="37"/>
      <c r="JKA89" s="37"/>
      <c r="JKB89" s="37"/>
      <c r="JKC89" s="38"/>
      <c r="JKD89" s="32"/>
      <c r="JKE89" s="33"/>
      <c r="JKF89" s="34"/>
      <c r="JKG89" s="35"/>
      <c r="JKH89" s="36"/>
      <c r="JKI89" s="37"/>
      <c r="JKJ89" s="37"/>
      <c r="JKK89" s="37"/>
      <c r="JKL89" s="38"/>
      <c r="JKM89" s="32"/>
      <c r="JKN89" s="33"/>
      <c r="JKO89" s="34"/>
      <c r="JKP89" s="35"/>
      <c r="JKQ89" s="36"/>
      <c r="JKR89" s="37"/>
      <c r="JKS89" s="37"/>
      <c r="JKT89" s="37"/>
      <c r="JKU89" s="38"/>
      <c r="JKV89" s="32"/>
      <c r="JKW89" s="33"/>
      <c r="JKX89" s="34"/>
      <c r="JKY89" s="35"/>
      <c r="JKZ89" s="36"/>
      <c r="JLA89" s="37"/>
      <c r="JLB89" s="37"/>
      <c r="JLC89" s="37"/>
      <c r="JLD89" s="38"/>
      <c r="JLE89" s="32"/>
      <c r="JLF89" s="33"/>
      <c r="JLG89" s="34"/>
      <c r="JLH89" s="35"/>
      <c r="JLI89" s="36"/>
      <c r="JLJ89" s="37"/>
      <c r="JLK89" s="37"/>
      <c r="JLL89" s="37"/>
      <c r="JLM89" s="38"/>
      <c r="JLN89" s="32"/>
      <c r="JLO89" s="33"/>
      <c r="JLP89" s="34"/>
      <c r="JLQ89" s="35"/>
      <c r="JLR89" s="36"/>
      <c r="JLS89" s="37"/>
      <c r="JLT89" s="37"/>
      <c r="JLU89" s="37"/>
      <c r="JLV89" s="38"/>
      <c r="JLW89" s="32"/>
      <c r="JLX89" s="33"/>
      <c r="JLY89" s="34"/>
      <c r="JLZ89" s="35"/>
      <c r="JMA89" s="36"/>
      <c r="JMB89" s="37"/>
      <c r="JMC89" s="37"/>
      <c r="JMD89" s="37"/>
      <c r="JME89" s="38"/>
      <c r="JMF89" s="32"/>
      <c r="JMG89" s="33"/>
      <c r="JMH89" s="34"/>
      <c r="JMI89" s="35"/>
      <c r="JMJ89" s="36"/>
      <c r="JMK89" s="37"/>
      <c r="JML89" s="37"/>
      <c r="JMM89" s="37"/>
      <c r="JMN89" s="38"/>
      <c r="JMO89" s="32"/>
      <c r="JMP89" s="33"/>
      <c r="JMQ89" s="34"/>
      <c r="JMR89" s="35"/>
      <c r="JMS89" s="36"/>
      <c r="JMT89" s="37"/>
      <c r="JMU89" s="37"/>
      <c r="JMV89" s="37"/>
      <c r="JMW89" s="38"/>
      <c r="JMX89" s="32"/>
      <c r="JMY89" s="33"/>
      <c r="JMZ89" s="34"/>
      <c r="JNA89" s="35"/>
      <c r="JNB89" s="36"/>
      <c r="JNC89" s="37"/>
      <c r="JND89" s="37"/>
      <c r="JNE89" s="37"/>
      <c r="JNF89" s="38"/>
      <c r="JNG89" s="32"/>
      <c r="JNH89" s="33"/>
      <c r="JNI89" s="34"/>
      <c r="JNJ89" s="35"/>
      <c r="JNK89" s="36"/>
      <c r="JNL89" s="37"/>
      <c r="JNM89" s="37"/>
      <c r="JNN89" s="37"/>
      <c r="JNO89" s="38"/>
      <c r="JNP89" s="32"/>
      <c r="JNQ89" s="33"/>
      <c r="JNR89" s="34"/>
      <c r="JNS89" s="35"/>
      <c r="JNT89" s="36"/>
      <c r="JNU89" s="37"/>
      <c r="JNV89" s="37"/>
      <c r="JNW89" s="37"/>
      <c r="JNX89" s="38"/>
      <c r="JNY89" s="32"/>
      <c r="JNZ89" s="33"/>
      <c r="JOA89" s="34"/>
      <c r="JOB89" s="35"/>
      <c r="JOC89" s="36"/>
      <c r="JOD89" s="37"/>
      <c r="JOE89" s="37"/>
      <c r="JOF89" s="37"/>
      <c r="JOG89" s="38"/>
      <c r="JOH89" s="32"/>
      <c r="JOI89" s="33"/>
      <c r="JOJ89" s="34"/>
      <c r="JOK89" s="35"/>
      <c r="JOL89" s="36"/>
      <c r="JOM89" s="37"/>
      <c r="JON89" s="37"/>
      <c r="JOO89" s="37"/>
      <c r="JOP89" s="38"/>
      <c r="JOQ89" s="32"/>
      <c r="JOR89" s="33"/>
      <c r="JOS89" s="34"/>
      <c r="JOT89" s="35"/>
      <c r="JOU89" s="36"/>
      <c r="JOV89" s="37"/>
      <c r="JOW89" s="37"/>
      <c r="JOX89" s="37"/>
      <c r="JOY89" s="38"/>
      <c r="JOZ89" s="32"/>
      <c r="JPA89" s="33"/>
      <c r="JPB89" s="34"/>
      <c r="JPC89" s="35"/>
      <c r="JPD89" s="36"/>
      <c r="JPE89" s="37"/>
      <c r="JPF89" s="37"/>
      <c r="JPG89" s="37"/>
      <c r="JPH89" s="38"/>
      <c r="JPI89" s="32"/>
      <c r="JPJ89" s="33"/>
      <c r="JPK89" s="34"/>
      <c r="JPL89" s="35"/>
      <c r="JPM89" s="36"/>
      <c r="JPN89" s="37"/>
      <c r="JPO89" s="37"/>
      <c r="JPP89" s="37"/>
      <c r="JPQ89" s="38"/>
      <c r="JPR89" s="32"/>
      <c r="JPS89" s="33"/>
      <c r="JPT89" s="34"/>
      <c r="JPU89" s="35"/>
      <c r="JPV89" s="36"/>
      <c r="JPW89" s="37"/>
      <c r="JPX89" s="37"/>
      <c r="JPY89" s="37"/>
      <c r="JPZ89" s="38"/>
      <c r="JQA89" s="32"/>
      <c r="JQB89" s="33"/>
      <c r="JQC89" s="34"/>
      <c r="JQD89" s="35"/>
      <c r="JQE89" s="36"/>
      <c r="JQF89" s="37"/>
      <c r="JQG89" s="37"/>
      <c r="JQH89" s="37"/>
      <c r="JQI89" s="38"/>
      <c r="JQJ89" s="32"/>
      <c r="JQK89" s="33"/>
      <c r="JQL89" s="34"/>
      <c r="JQM89" s="35"/>
      <c r="JQN89" s="36"/>
      <c r="JQO89" s="37"/>
      <c r="JQP89" s="37"/>
      <c r="JQQ89" s="37"/>
      <c r="JQR89" s="38"/>
      <c r="JQS89" s="32"/>
      <c r="JQT89" s="33"/>
      <c r="JQU89" s="34"/>
      <c r="JQV89" s="35"/>
      <c r="JQW89" s="36"/>
      <c r="JQX89" s="37"/>
      <c r="JQY89" s="37"/>
      <c r="JQZ89" s="37"/>
      <c r="JRA89" s="38"/>
      <c r="JRB89" s="32"/>
      <c r="JRC89" s="33"/>
      <c r="JRD89" s="34"/>
      <c r="JRE89" s="35"/>
      <c r="JRF89" s="36"/>
      <c r="JRG89" s="37"/>
      <c r="JRH89" s="37"/>
      <c r="JRI89" s="37"/>
      <c r="JRJ89" s="38"/>
      <c r="JRK89" s="32"/>
      <c r="JRL89" s="33"/>
      <c r="JRM89" s="34"/>
      <c r="JRN89" s="35"/>
      <c r="JRO89" s="36"/>
      <c r="JRP89" s="37"/>
      <c r="JRQ89" s="37"/>
      <c r="JRR89" s="37"/>
      <c r="JRS89" s="38"/>
      <c r="JRT89" s="32"/>
      <c r="JRU89" s="33"/>
      <c r="JRV89" s="34"/>
      <c r="JRW89" s="35"/>
      <c r="JRX89" s="36"/>
      <c r="JRY89" s="37"/>
      <c r="JRZ89" s="37"/>
      <c r="JSA89" s="37"/>
      <c r="JSB89" s="38"/>
      <c r="JSC89" s="32"/>
      <c r="JSD89" s="33"/>
      <c r="JSE89" s="34"/>
      <c r="JSF89" s="35"/>
      <c r="JSG89" s="36"/>
      <c r="JSH89" s="37"/>
      <c r="JSI89" s="37"/>
      <c r="JSJ89" s="37"/>
      <c r="JSK89" s="38"/>
      <c r="JSL89" s="32"/>
      <c r="JSM89" s="33"/>
      <c r="JSN89" s="34"/>
      <c r="JSO89" s="35"/>
      <c r="JSP89" s="36"/>
      <c r="JSQ89" s="37"/>
      <c r="JSR89" s="37"/>
      <c r="JSS89" s="37"/>
      <c r="JST89" s="38"/>
      <c r="JSU89" s="32"/>
      <c r="JSV89" s="33"/>
      <c r="JSW89" s="34"/>
      <c r="JSX89" s="35"/>
      <c r="JSY89" s="36"/>
      <c r="JSZ89" s="37"/>
      <c r="JTA89" s="37"/>
      <c r="JTB89" s="37"/>
      <c r="JTC89" s="38"/>
      <c r="JTD89" s="32"/>
      <c r="JTE89" s="33"/>
      <c r="JTF89" s="34"/>
      <c r="JTG89" s="35"/>
      <c r="JTH89" s="36"/>
      <c r="JTI89" s="37"/>
      <c r="JTJ89" s="37"/>
      <c r="JTK89" s="37"/>
      <c r="JTL89" s="38"/>
      <c r="JTM89" s="32"/>
      <c r="JTN89" s="33"/>
      <c r="JTO89" s="34"/>
      <c r="JTP89" s="35"/>
      <c r="JTQ89" s="36"/>
      <c r="JTR89" s="37"/>
      <c r="JTS89" s="37"/>
      <c r="JTT89" s="37"/>
      <c r="JTU89" s="38"/>
      <c r="JTV89" s="32"/>
      <c r="JTW89" s="33"/>
      <c r="JTX89" s="34"/>
      <c r="JTY89" s="35"/>
      <c r="JTZ89" s="36"/>
      <c r="JUA89" s="37"/>
      <c r="JUB89" s="37"/>
      <c r="JUC89" s="37"/>
      <c r="JUD89" s="38"/>
      <c r="JUE89" s="32"/>
      <c r="JUF89" s="33"/>
      <c r="JUG89" s="34"/>
      <c r="JUH89" s="35"/>
      <c r="JUI89" s="36"/>
      <c r="JUJ89" s="37"/>
      <c r="JUK89" s="37"/>
      <c r="JUL89" s="37"/>
      <c r="JUM89" s="38"/>
      <c r="JUN89" s="32"/>
      <c r="JUO89" s="33"/>
      <c r="JUP89" s="34"/>
      <c r="JUQ89" s="35"/>
      <c r="JUR89" s="36"/>
      <c r="JUS89" s="37"/>
      <c r="JUT89" s="37"/>
      <c r="JUU89" s="37"/>
      <c r="JUV89" s="38"/>
      <c r="JUW89" s="32"/>
      <c r="JUX89" s="33"/>
      <c r="JUY89" s="34"/>
      <c r="JUZ89" s="35"/>
      <c r="JVA89" s="36"/>
      <c r="JVB89" s="37"/>
      <c r="JVC89" s="37"/>
      <c r="JVD89" s="37"/>
      <c r="JVE89" s="38"/>
      <c r="JVF89" s="32"/>
      <c r="JVG89" s="33"/>
      <c r="JVH89" s="34"/>
      <c r="JVI89" s="35"/>
      <c r="JVJ89" s="36"/>
      <c r="JVK89" s="37"/>
      <c r="JVL89" s="37"/>
      <c r="JVM89" s="37"/>
      <c r="JVN89" s="38"/>
      <c r="JVO89" s="32"/>
      <c r="JVP89" s="33"/>
      <c r="JVQ89" s="34"/>
      <c r="JVR89" s="35"/>
      <c r="JVS89" s="36"/>
      <c r="JVT89" s="37"/>
      <c r="JVU89" s="37"/>
      <c r="JVV89" s="37"/>
      <c r="JVW89" s="38"/>
      <c r="JVX89" s="32"/>
      <c r="JVY89" s="33"/>
      <c r="JVZ89" s="34"/>
      <c r="JWA89" s="35"/>
      <c r="JWB89" s="36"/>
      <c r="JWC89" s="37"/>
      <c r="JWD89" s="37"/>
      <c r="JWE89" s="37"/>
      <c r="JWF89" s="38"/>
      <c r="JWG89" s="32"/>
      <c r="JWH89" s="33"/>
      <c r="JWI89" s="34"/>
      <c r="JWJ89" s="35"/>
      <c r="JWK89" s="36"/>
      <c r="JWL89" s="37"/>
      <c r="JWM89" s="37"/>
      <c r="JWN89" s="37"/>
      <c r="JWO89" s="38"/>
      <c r="JWP89" s="32"/>
      <c r="JWQ89" s="33"/>
      <c r="JWR89" s="34"/>
      <c r="JWS89" s="35"/>
      <c r="JWT89" s="36"/>
      <c r="JWU89" s="37"/>
      <c r="JWV89" s="37"/>
      <c r="JWW89" s="37"/>
      <c r="JWX89" s="38"/>
      <c r="JWY89" s="32"/>
      <c r="JWZ89" s="33"/>
      <c r="JXA89" s="34"/>
      <c r="JXB89" s="35"/>
      <c r="JXC89" s="36"/>
      <c r="JXD89" s="37"/>
      <c r="JXE89" s="37"/>
      <c r="JXF89" s="37"/>
      <c r="JXG89" s="38"/>
      <c r="JXH89" s="32"/>
      <c r="JXI89" s="33"/>
      <c r="JXJ89" s="34"/>
      <c r="JXK89" s="35"/>
      <c r="JXL89" s="36"/>
      <c r="JXM89" s="37"/>
      <c r="JXN89" s="37"/>
      <c r="JXO89" s="37"/>
      <c r="JXP89" s="38"/>
      <c r="JXQ89" s="32"/>
      <c r="JXR89" s="33"/>
      <c r="JXS89" s="34"/>
      <c r="JXT89" s="35"/>
      <c r="JXU89" s="36"/>
      <c r="JXV89" s="37"/>
      <c r="JXW89" s="37"/>
      <c r="JXX89" s="37"/>
      <c r="JXY89" s="38"/>
      <c r="JXZ89" s="32"/>
      <c r="JYA89" s="33"/>
      <c r="JYB89" s="34"/>
      <c r="JYC89" s="35"/>
      <c r="JYD89" s="36"/>
      <c r="JYE89" s="37"/>
      <c r="JYF89" s="37"/>
      <c r="JYG89" s="37"/>
      <c r="JYH89" s="38"/>
      <c r="JYI89" s="32"/>
      <c r="JYJ89" s="33"/>
      <c r="JYK89" s="34"/>
      <c r="JYL89" s="35"/>
      <c r="JYM89" s="36"/>
      <c r="JYN89" s="37"/>
      <c r="JYO89" s="37"/>
      <c r="JYP89" s="37"/>
      <c r="JYQ89" s="38"/>
      <c r="JYR89" s="32"/>
      <c r="JYS89" s="33"/>
      <c r="JYT89" s="34"/>
      <c r="JYU89" s="35"/>
      <c r="JYV89" s="36"/>
      <c r="JYW89" s="37"/>
      <c r="JYX89" s="37"/>
      <c r="JYY89" s="37"/>
      <c r="JYZ89" s="38"/>
      <c r="JZA89" s="32"/>
      <c r="JZB89" s="33"/>
      <c r="JZC89" s="34"/>
      <c r="JZD89" s="35"/>
      <c r="JZE89" s="36"/>
      <c r="JZF89" s="37"/>
      <c r="JZG89" s="37"/>
      <c r="JZH89" s="37"/>
      <c r="JZI89" s="38"/>
      <c r="JZJ89" s="32"/>
      <c r="JZK89" s="33"/>
      <c r="JZL89" s="34"/>
      <c r="JZM89" s="35"/>
      <c r="JZN89" s="36"/>
      <c r="JZO89" s="37"/>
      <c r="JZP89" s="37"/>
      <c r="JZQ89" s="37"/>
      <c r="JZR89" s="38"/>
      <c r="JZS89" s="32"/>
      <c r="JZT89" s="33"/>
      <c r="JZU89" s="34"/>
      <c r="JZV89" s="35"/>
      <c r="JZW89" s="36"/>
      <c r="JZX89" s="37"/>
      <c r="JZY89" s="37"/>
      <c r="JZZ89" s="37"/>
      <c r="KAA89" s="38"/>
      <c r="KAB89" s="32"/>
      <c r="KAC89" s="33"/>
      <c r="KAD89" s="34"/>
      <c r="KAE89" s="35"/>
      <c r="KAF89" s="36"/>
      <c r="KAG89" s="37"/>
      <c r="KAH89" s="37"/>
      <c r="KAI89" s="37"/>
      <c r="KAJ89" s="38"/>
      <c r="KAK89" s="32"/>
      <c r="KAL89" s="33"/>
      <c r="KAM89" s="34"/>
      <c r="KAN89" s="35"/>
      <c r="KAO89" s="36"/>
      <c r="KAP89" s="37"/>
      <c r="KAQ89" s="37"/>
      <c r="KAR89" s="37"/>
      <c r="KAS89" s="38"/>
      <c r="KAT89" s="32"/>
      <c r="KAU89" s="33"/>
      <c r="KAV89" s="34"/>
      <c r="KAW89" s="35"/>
      <c r="KAX89" s="36"/>
      <c r="KAY89" s="37"/>
      <c r="KAZ89" s="37"/>
      <c r="KBA89" s="37"/>
      <c r="KBB89" s="38"/>
      <c r="KBC89" s="32"/>
      <c r="KBD89" s="33"/>
      <c r="KBE89" s="34"/>
      <c r="KBF89" s="35"/>
      <c r="KBG89" s="36"/>
      <c r="KBH89" s="37"/>
      <c r="KBI89" s="37"/>
      <c r="KBJ89" s="37"/>
      <c r="KBK89" s="38"/>
      <c r="KBL89" s="32"/>
      <c r="KBM89" s="33"/>
      <c r="KBN89" s="34"/>
      <c r="KBO89" s="35"/>
      <c r="KBP89" s="36"/>
      <c r="KBQ89" s="37"/>
      <c r="KBR89" s="37"/>
      <c r="KBS89" s="37"/>
      <c r="KBT89" s="38"/>
      <c r="KBU89" s="32"/>
      <c r="KBV89" s="33"/>
      <c r="KBW89" s="34"/>
      <c r="KBX89" s="35"/>
      <c r="KBY89" s="36"/>
      <c r="KBZ89" s="37"/>
      <c r="KCA89" s="37"/>
      <c r="KCB89" s="37"/>
      <c r="KCC89" s="38"/>
      <c r="KCD89" s="32"/>
      <c r="KCE89" s="33"/>
      <c r="KCF89" s="34"/>
      <c r="KCG89" s="35"/>
      <c r="KCH89" s="36"/>
      <c r="KCI89" s="37"/>
      <c r="KCJ89" s="37"/>
      <c r="KCK89" s="37"/>
      <c r="KCL89" s="38"/>
      <c r="KCM89" s="32"/>
      <c r="KCN89" s="33"/>
      <c r="KCO89" s="34"/>
      <c r="KCP89" s="35"/>
      <c r="KCQ89" s="36"/>
      <c r="KCR89" s="37"/>
      <c r="KCS89" s="37"/>
      <c r="KCT89" s="37"/>
      <c r="KCU89" s="38"/>
      <c r="KCV89" s="32"/>
      <c r="KCW89" s="33"/>
      <c r="KCX89" s="34"/>
      <c r="KCY89" s="35"/>
      <c r="KCZ89" s="36"/>
      <c r="KDA89" s="37"/>
      <c r="KDB89" s="37"/>
      <c r="KDC89" s="37"/>
      <c r="KDD89" s="38"/>
      <c r="KDE89" s="32"/>
      <c r="KDF89" s="33"/>
      <c r="KDG89" s="34"/>
      <c r="KDH89" s="35"/>
      <c r="KDI89" s="36"/>
      <c r="KDJ89" s="37"/>
      <c r="KDK89" s="37"/>
      <c r="KDL89" s="37"/>
      <c r="KDM89" s="38"/>
      <c r="KDN89" s="32"/>
      <c r="KDO89" s="33"/>
      <c r="KDP89" s="34"/>
      <c r="KDQ89" s="35"/>
      <c r="KDR89" s="36"/>
      <c r="KDS89" s="37"/>
      <c r="KDT89" s="37"/>
      <c r="KDU89" s="37"/>
      <c r="KDV89" s="38"/>
      <c r="KDW89" s="32"/>
      <c r="KDX89" s="33"/>
      <c r="KDY89" s="34"/>
      <c r="KDZ89" s="35"/>
      <c r="KEA89" s="36"/>
      <c r="KEB89" s="37"/>
      <c r="KEC89" s="37"/>
      <c r="KED89" s="37"/>
      <c r="KEE89" s="38"/>
      <c r="KEF89" s="32"/>
      <c r="KEG89" s="33"/>
      <c r="KEH89" s="34"/>
      <c r="KEI89" s="35"/>
      <c r="KEJ89" s="36"/>
      <c r="KEK89" s="37"/>
      <c r="KEL89" s="37"/>
      <c r="KEM89" s="37"/>
      <c r="KEN89" s="38"/>
      <c r="KEO89" s="32"/>
      <c r="KEP89" s="33"/>
      <c r="KEQ89" s="34"/>
      <c r="KER89" s="35"/>
      <c r="KES89" s="36"/>
      <c r="KET89" s="37"/>
      <c r="KEU89" s="37"/>
      <c r="KEV89" s="37"/>
      <c r="KEW89" s="38"/>
      <c r="KEX89" s="32"/>
      <c r="KEY89" s="33"/>
      <c r="KEZ89" s="34"/>
      <c r="KFA89" s="35"/>
      <c r="KFB89" s="36"/>
      <c r="KFC89" s="37"/>
      <c r="KFD89" s="37"/>
      <c r="KFE89" s="37"/>
      <c r="KFF89" s="38"/>
      <c r="KFG89" s="32"/>
      <c r="KFH89" s="33"/>
      <c r="KFI89" s="34"/>
      <c r="KFJ89" s="35"/>
      <c r="KFK89" s="36"/>
      <c r="KFL89" s="37"/>
      <c r="KFM89" s="37"/>
      <c r="KFN89" s="37"/>
      <c r="KFO89" s="38"/>
      <c r="KFP89" s="32"/>
      <c r="KFQ89" s="33"/>
      <c r="KFR89" s="34"/>
      <c r="KFS89" s="35"/>
      <c r="KFT89" s="36"/>
      <c r="KFU89" s="37"/>
      <c r="KFV89" s="37"/>
      <c r="KFW89" s="37"/>
      <c r="KFX89" s="38"/>
      <c r="KFY89" s="32"/>
      <c r="KFZ89" s="33"/>
      <c r="KGA89" s="34"/>
      <c r="KGB89" s="35"/>
      <c r="KGC89" s="36"/>
      <c r="KGD89" s="37"/>
      <c r="KGE89" s="37"/>
      <c r="KGF89" s="37"/>
      <c r="KGG89" s="38"/>
      <c r="KGH89" s="32"/>
      <c r="KGI89" s="33"/>
      <c r="KGJ89" s="34"/>
      <c r="KGK89" s="35"/>
      <c r="KGL89" s="36"/>
      <c r="KGM89" s="37"/>
      <c r="KGN89" s="37"/>
      <c r="KGO89" s="37"/>
      <c r="KGP89" s="38"/>
      <c r="KGQ89" s="32"/>
      <c r="KGR89" s="33"/>
      <c r="KGS89" s="34"/>
      <c r="KGT89" s="35"/>
      <c r="KGU89" s="36"/>
      <c r="KGV89" s="37"/>
      <c r="KGW89" s="37"/>
      <c r="KGX89" s="37"/>
      <c r="KGY89" s="38"/>
      <c r="KGZ89" s="32"/>
      <c r="KHA89" s="33"/>
      <c r="KHB89" s="34"/>
      <c r="KHC89" s="35"/>
      <c r="KHD89" s="36"/>
      <c r="KHE89" s="37"/>
      <c r="KHF89" s="37"/>
      <c r="KHG89" s="37"/>
      <c r="KHH89" s="38"/>
      <c r="KHI89" s="32"/>
      <c r="KHJ89" s="33"/>
      <c r="KHK89" s="34"/>
      <c r="KHL89" s="35"/>
      <c r="KHM89" s="36"/>
      <c r="KHN89" s="37"/>
      <c r="KHO89" s="37"/>
      <c r="KHP89" s="37"/>
      <c r="KHQ89" s="38"/>
      <c r="KHR89" s="32"/>
      <c r="KHS89" s="33"/>
      <c r="KHT89" s="34"/>
      <c r="KHU89" s="35"/>
      <c r="KHV89" s="36"/>
      <c r="KHW89" s="37"/>
      <c r="KHX89" s="37"/>
      <c r="KHY89" s="37"/>
      <c r="KHZ89" s="38"/>
      <c r="KIA89" s="32"/>
      <c r="KIB89" s="33"/>
      <c r="KIC89" s="34"/>
      <c r="KID89" s="35"/>
      <c r="KIE89" s="36"/>
      <c r="KIF89" s="37"/>
      <c r="KIG89" s="37"/>
      <c r="KIH89" s="37"/>
      <c r="KII89" s="38"/>
      <c r="KIJ89" s="32"/>
      <c r="KIK89" s="33"/>
      <c r="KIL89" s="34"/>
      <c r="KIM89" s="35"/>
      <c r="KIN89" s="36"/>
      <c r="KIO89" s="37"/>
      <c r="KIP89" s="37"/>
      <c r="KIQ89" s="37"/>
      <c r="KIR89" s="38"/>
      <c r="KIS89" s="32"/>
      <c r="KIT89" s="33"/>
      <c r="KIU89" s="34"/>
      <c r="KIV89" s="35"/>
      <c r="KIW89" s="36"/>
      <c r="KIX89" s="37"/>
      <c r="KIY89" s="37"/>
      <c r="KIZ89" s="37"/>
      <c r="KJA89" s="38"/>
      <c r="KJB89" s="32"/>
      <c r="KJC89" s="33"/>
      <c r="KJD89" s="34"/>
      <c r="KJE89" s="35"/>
      <c r="KJF89" s="36"/>
      <c r="KJG89" s="37"/>
      <c r="KJH89" s="37"/>
      <c r="KJI89" s="37"/>
      <c r="KJJ89" s="38"/>
      <c r="KJK89" s="32"/>
      <c r="KJL89" s="33"/>
      <c r="KJM89" s="34"/>
      <c r="KJN89" s="35"/>
      <c r="KJO89" s="36"/>
      <c r="KJP89" s="37"/>
      <c r="KJQ89" s="37"/>
      <c r="KJR89" s="37"/>
      <c r="KJS89" s="38"/>
      <c r="KJT89" s="32"/>
      <c r="KJU89" s="33"/>
      <c r="KJV89" s="34"/>
      <c r="KJW89" s="35"/>
      <c r="KJX89" s="36"/>
      <c r="KJY89" s="37"/>
      <c r="KJZ89" s="37"/>
      <c r="KKA89" s="37"/>
      <c r="KKB89" s="38"/>
      <c r="KKC89" s="32"/>
      <c r="KKD89" s="33"/>
      <c r="KKE89" s="34"/>
      <c r="KKF89" s="35"/>
      <c r="KKG89" s="36"/>
      <c r="KKH89" s="37"/>
      <c r="KKI89" s="37"/>
      <c r="KKJ89" s="37"/>
      <c r="KKK89" s="38"/>
      <c r="KKL89" s="32"/>
      <c r="KKM89" s="33"/>
      <c r="KKN89" s="34"/>
      <c r="KKO89" s="35"/>
      <c r="KKP89" s="36"/>
      <c r="KKQ89" s="37"/>
      <c r="KKR89" s="37"/>
      <c r="KKS89" s="37"/>
      <c r="KKT89" s="38"/>
      <c r="KKU89" s="32"/>
      <c r="KKV89" s="33"/>
      <c r="KKW89" s="34"/>
      <c r="KKX89" s="35"/>
      <c r="KKY89" s="36"/>
      <c r="KKZ89" s="37"/>
      <c r="KLA89" s="37"/>
      <c r="KLB89" s="37"/>
      <c r="KLC89" s="38"/>
      <c r="KLD89" s="32"/>
      <c r="KLE89" s="33"/>
      <c r="KLF89" s="34"/>
      <c r="KLG89" s="35"/>
      <c r="KLH89" s="36"/>
      <c r="KLI89" s="37"/>
      <c r="KLJ89" s="37"/>
      <c r="KLK89" s="37"/>
      <c r="KLL89" s="38"/>
      <c r="KLM89" s="32"/>
      <c r="KLN89" s="33"/>
      <c r="KLO89" s="34"/>
      <c r="KLP89" s="35"/>
      <c r="KLQ89" s="36"/>
      <c r="KLR89" s="37"/>
      <c r="KLS89" s="37"/>
      <c r="KLT89" s="37"/>
      <c r="KLU89" s="38"/>
      <c r="KLV89" s="32"/>
      <c r="KLW89" s="33"/>
      <c r="KLX89" s="34"/>
      <c r="KLY89" s="35"/>
      <c r="KLZ89" s="36"/>
      <c r="KMA89" s="37"/>
      <c r="KMB89" s="37"/>
      <c r="KMC89" s="37"/>
      <c r="KMD89" s="38"/>
      <c r="KME89" s="32"/>
      <c r="KMF89" s="33"/>
      <c r="KMG89" s="34"/>
      <c r="KMH89" s="35"/>
      <c r="KMI89" s="36"/>
      <c r="KMJ89" s="37"/>
      <c r="KMK89" s="37"/>
      <c r="KML89" s="37"/>
      <c r="KMM89" s="38"/>
      <c r="KMN89" s="32"/>
      <c r="KMO89" s="33"/>
      <c r="KMP89" s="34"/>
      <c r="KMQ89" s="35"/>
      <c r="KMR89" s="36"/>
      <c r="KMS89" s="37"/>
      <c r="KMT89" s="37"/>
      <c r="KMU89" s="37"/>
      <c r="KMV89" s="38"/>
      <c r="KMW89" s="32"/>
      <c r="KMX89" s="33"/>
      <c r="KMY89" s="34"/>
      <c r="KMZ89" s="35"/>
      <c r="KNA89" s="36"/>
      <c r="KNB89" s="37"/>
      <c r="KNC89" s="37"/>
      <c r="KND89" s="37"/>
      <c r="KNE89" s="38"/>
      <c r="KNF89" s="32"/>
      <c r="KNG89" s="33"/>
      <c r="KNH89" s="34"/>
      <c r="KNI89" s="35"/>
      <c r="KNJ89" s="36"/>
      <c r="KNK89" s="37"/>
      <c r="KNL89" s="37"/>
      <c r="KNM89" s="37"/>
      <c r="KNN89" s="38"/>
      <c r="KNO89" s="32"/>
      <c r="KNP89" s="33"/>
      <c r="KNQ89" s="34"/>
      <c r="KNR89" s="35"/>
      <c r="KNS89" s="36"/>
      <c r="KNT89" s="37"/>
      <c r="KNU89" s="37"/>
      <c r="KNV89" s="37"/>
      <c r="KNW89" s="38"/>
      <c r="KNX89" s="32"/>
      <c r="KNY89" s="33"/>
      <c r="KNZ89" s="34"/>
      <c r="KOA89" s="35"/>
      <c r="KOB89" s="36"/>
      <c r="KOC89" s="37"/>
      <c r="KOD89" s="37"/>
      <c r="KOE89" s="37"/>
      <c r="KOF89" s="38"/>
      <c r="KOG89" s="32"/>
      <c r="KOH89" s="33"/>
      <c r="KOI89" s="34"/>
      <c r="KOJ89" s="35"/>
      <c r="KOK89" s="36"/>
      <c r="KOL89" s="37"/>
      <c r="KOM89" s="37"/>
      <c r="KON89" s="37"/>
      <c r="KOO89" s="38"/>
      <c r="KOP89" s="32"/>
      <c r="KOQ89" s="33"/>
      <c r="KOR89" s="34"/>
      <c r="KOS89" s="35"/>
      <c r="KOT89" s="36"/>
      <c r="KOU89" s="37"/>
      <c r="KOV89" s="37"/>
      <c r="KOW89" s="37"/>
      <c r="KOX89" s="38"/>
      <c r="KOY89" s="32"/>
      <c r="KOZ89" s="33"/>
      <c r="KPA89" s="34"/>
      <c r="KPB89" s="35"/>
      <c r="KPC89" s="36"/>
      <c r="KPD89" s="37"/>
      <c r="KPE89" s="37"/>
      <c r="KPF89" s="37"/>
      <c r="KPG89" s="38"/>
      <c r="KPH89" s="32"/>
      <c r="KPI89" s="33"/>
      <c r="KPJ89" s="34"/>
      <c r="KPK89" s="35"/>
      <c r="KPL89" s="36"/>
      <c r="KPM89" s="37"/>
      <c r="KPN89" s="37"/>
      <c r="KPO89" s="37"/>
      <c r="KPP89" s="38"/>
      <c r="KPQ89" s="32"/>
      <c r="KPR89" s="33"/>
      <c r="KPS89" s="34"/>
      <c r="KPT89" s="35"/>
      <c r="KPU89" s="36"/>
      <c r="KPV89" s="37"/>
      <c r="KPW89" s="37"/>
      <c r="KPX89" s="37"/>
      <c r="KPY89" s="38"/>
      <c r="KPZ89" s="32"/>
      <c r="KQA89" s="33"/>
      <c r="KQB89" s="34"/>
      <c r="KQC89" s="35"/>
      <c r="KQD89" s="36"/>
      <c r="KQE89" s="37"/>
      <c r="KQF89" s="37"/>
      <c r="KQG89" s="37"/>
      <c r="KQH89" s="38"/>
      <c r="KQI89" s="32"/>
      <c r="KQJ89" s="33"/>
      <c r="KQK89" s="34"/>
      <c r="KQL89" s="35"/>
      <c r="KQM89" s="36"/>
      <c r="KQN89" s="37"/>
      <c r="KQO89" s="37"/>
      <c r="KQP89" s="37"/>
      <c r="KQQ89" s="38"/>
      <c r="KQR89" s="32"/>
      <c r="KQS89" s="33"/>
      <c r="KQT89" s="34"/>
      <c r="KQU89" s="35"/>
      <c r="KQV89" s="36"/>
      <c r="KQW89" s="37"/>
      <c r="KQX89" s="37"/>
      <c r="KQY89" s="37"/>
      <c r="KQZ89" s="38"/>
      <c r="KRA89" s="32"/>
      <c r="KRB89" s="33"/>
      <c r="KRC89" s="34"/>
      <c r="KRD89" s="35"/>
      <c r="KRE89" s="36"/>
      <c r="KRF89" s="37"/>
      <c r="KRG89" s="37"/>
      <c r="KRH89" s="37"/>
      <c r="KRI89" s="38"/>
      <c r="KRJ89" s="32"/>
      <c r="KRK89" s="33"/>
      <c r="KRL89" s="34"/>
      <c r="KRM89" s="35"/>
      <c r="KRN89" s="36"/>
      <c r="KRO89" s="37"/>
      <c r="KRP89" s="37"/>
      <c r="KRQ89" s="37"/>
      <c r="KRR89" s="38"/>
      <c r="KRS89" s="32"/>
      <c r="KRT89" s="33"/>
      <c r="KRU89" s="34"/>
      <c r="KRV89" s="35"/>
      <c r="KRW89" s="36"/>
      <c r="KRX89" s="37"/>
      <c r="KRY89" s="37"/>
      <c r="KRZ89" s="37"/>
      <c r="KSA89" s="38"/>
      <c r="KSB89" s="32"/>
      <c r="KSC89" s="33"/>
      <c r="KSD89" s="34"/>
      <c r="KSE89" s="35"/>
      <c r="KSF89" s="36"/>
      <c r="KSG89" s="37"/>
      <c r="KSH89" s="37"/>
      <c r="KSI89" s="37"/>
      <c r="KSJ89" s="38"/>
      <c r="KSK89" s="32"/>
      <c r="KSL89" s="33"/>
      <c r="KSM89" s="34"/>
      <c r="KSN89" s="35"/>
      <c r="KSO89" s="36"/>
      <c r="KSP89" s="37"/>
      <c r="KSQ89" s="37"/>
      <c r="KSR89" s="37"/>
      <c r="KSS89" s="38"/>
      <c r="KST89" s="32"/>
      <c r="KSU89" s="33"/>
      <c r="KSV89" s="34"/>
      <c r="KSW89" s="35"/>
      <c r="KSX89" s="36"/>
      <c r="KSY89" s="37"/>
      <c r="KSZ89" s="37"/>
      <c r="KTA89" s="37"/>
      <c r="KTB89" s="38"/>
      <c r="KTC89" s="32"/>
      <c r="KTD89" s="33"/>
      <c r="KTE89" s="34"/>
      <c r="KTF89" s="35"/>
      <c r="KTG89" s="36"/>
      <c r="KTH89" s="37"/>
      <c r="KTI89" s="37"/>
      <c r="KTJ89" s="37"/>
      <c r="KTK89" s="38"/>
      <c r="KTL89" s="32"/>
      <c r="KTM89" s="33"/>
      <c r="KTN89" s="34"/>
      <c r="KTO89" s="35"/>
      <c r="KTP89" s="36"/>
      <c r="KTQ89" s="37"/>
      <c r="KTR89" s="37"/>
      <c r="KTS89" s="37"/>
      <c r="KTT89" s="38"/>
      <c r="KTU89" s="32"/>
      <c r="KTV89" s="33"/>
      <c r="KTW89" s="34"/>
      <c r="KTX89" s="35"/>
      <c r="KTY89" s="36"/>
      <c r="KTZ89" s="37"/>
      <c r="KUA89" s="37"/>
      <c r="KUB89" s="37"/>
      <c r="KUC89" s="38"/>
      <c r="KUD89" s="32"/>
      <c r="KUE89" s="33"/>
      <c r="KUF89" s="34"/>
      <c r="KUG89" s="35"/>
      <c r="KUH89" s="36"/>
      <c r="KUI89" s="37"/>
      <c r="KUJ89" s="37"/>
      <c r="KUK89" s="37"/>
      <c r="KUL89" s="38"/>
      <c r="KUM89" s="32"/>
      <c r="KUN89" s="33"/>
      <c r="KUO89" s="34"/>
      <c r="KUP89" s="35"/>
      <c r="KUQ89" s="36"/>
      <c r="KUR89" s="37"/>
      <c r="KUS89" s="37"/>
      <c r="KUT89" s="37"/>
      <c r="KUU89" s="38"/>
      <c r="KUV89" s="32"/>
      <c r="KUW89" s="33"/>
      <c r="KUX89" s="34"/>
      <c r="KUY89" s="35"/>
      <c r="KUZ89" s="36"/>
      <c r="KVA89" s="37"/>
      <c r="KVB89" s="37"/>
      <c r="KVC89" s="37"/>
      <c r="KVD89" s="38"/>
      <c r="KVE89" s="32"/>
      <c r="KVF89" s="33"/>
      <c r="KVG89" s="34"/>
      <c r="KVH89" s="35"/>
      <c r="KVI89" s="36"/>
      <c r="KVJ89" s="37"/>
      <c r="KVK89" s="37"/>
      <c r="KVL89" s="37"/>
      <c r="KVM89" s="38"/>
      <c r="KVN89" s="32"/>
      <c r="KVO89" s="33"/>
      <c r="KVP89" s="34"/>
      <c r="KVQ89" s="35"/>
      <c r="KVR89" s="36"/>
      <c r="KVS89" s="37"/>
      <c r="KVT89" s="37"/>
      <c r="KVU89" s="37"/>
      <c r="KVV89" s="38"/>
      <c r="KVW89" s="32"/>
      <c r="KVX89" s="33"/>
      <c r="KVY89" s="34"/>
      <c r="KVZ89" s="35"/>
      <c r="KWA89" s="36"/>
      <c r="KWB89" s="37"/>
      <c r="KWC89" s="37"/>
      <c r="KWD89" s="37"/>
      <c r="KWE89" s="38"/>
      <c r="KWF89" s="32"/>
      <c r="KWG89" s="33"/>
      <c r="KWH89" s="34"/>
      <c r="KWI89" s="35"/>
      <c r="KWJ89" s="36"/>
      <c r="KWK89" s="37"/>
      <c r="KWL89" s="37"/>
      <c r="KWM89" s="37"/>
      <c r="KWN89" s="38"/>
      <c r="KWO89" s="32"/>
      <c r="KWP89" s="33"/>
      <c r="KWQ89" s="34"/>
      <c r="KWR89" s="35"/>
      <c r="KWS89" s="36"/>
      <c r="KWT89" s="37"/>
      <c r="KWU89" s="37"/>
      <c r="KWV89" s="37"/>
      <c r="KWW89" s="38"/>
      <c r="KWX89" s="32"/>
      <c r="KWY89" s="33"/>
      <c r="KWZ89" s="34"/>
      <c r="KXA89" s="35"/>
      <c r="KXB89" s="36"/>
      <c r="KXC89" s="37"/>
      <c r="KXD89" s="37"/>
      <c r="KXE89" s="37"/>
      <c r="KXF89" s="38"/>
      <c r="KXG89" s="32"/>
      <c r="KXH89" s="33"/>
      <c r="KXI89" s="34"/>
      <c r="KXJ89" s="35"/>
      <c r="KXK89" s="36"/>
      <c r="KXL89" s="37"/>
      <c r="KXM89" s="37"/>
      <c r="KXN89" s="37"/>
      <c r="KXO89" s="38"/>
      <c r="KXP89" s="32"/>
      <c r="KXQ89" s="33"/>
      <c r="KXR89" s="34"/>
      <c r="KXS89" s="35"/>
      <c r="KXT89" s="36"/>
      <c r="KXU89" s="37"/>
      <c r="KXV89" s="37"/>
      <c r="KXW89" s="37"/>
      <c r="KXX89" s="38"/>
      <c r="KXY89" s="32"/>
      <c r="KXZ89" s="33"/>
      <c r="KYA89" s="34"/>
      <c r="KYB89" s="35"/>
      <c r="KYC89" s="36"/>
      <c r="KYD89" s="37"/>
      <c r="KYE89" s="37"/>
      <c r="KYF89" s="37"/>
      <c r="KYG89" s="38"/>
      <c r="KYH89" s="32"/>
      <c r="KYI89" s="33"/>
      <c r="KYJ89" s="34"/>
      <c r="KYK89" s="35"/>
      <c r="KYL89" s="36"/>
      <c r="KYM89" s="37"/>
      <c r="KYN89" s="37"/>
      <c r="KYO89" s="37"/>
      <c r="KYP89" s="38"/>
      <c r="KYQ89" s="32"/>
      <c r="KYR89" s="33"/>
      <c r="KYS89" s="34"/>
      <c r="KYT89" s="35"/>
      <c r="KYU89" s="36"/>
      <c r="KYV89" s="37"/>
      <c r="KYW89" s="37"/>
      <c r="KYX89" s="37"/>
      <c r="KYY89" s="38"/>
      <c r="KYZ89" s="32"/>
      <c r="KZA89" s="33"/>
      <c r="KZB89" s="34"/>
      <c r="KZC89" s="35"/>
      <c r="KZD89" s="36"/>
      <c r="KZE89" s="37"/>
      <c r="KZF89" s="37"/>
      <c r="KZG89" s="37"/>
      <c r="KZH89" s="38"/>
      <c r="KZI89" s="32"/>
      <c r="KZJ89" s="33"/>
      <c r="KZK89" s="34"/>
      <c r="KZL89" s="35"/>
      <c r="KZM89" s="36"/>
      <c r="KZN89" s="37"/>
      <c r="KZO89" s="37"/>
      <c r="KZP89" s="37"/>
      <c r="KZQ89" s="38"/>
      <c r="KZR89" s="32"/>
      <c r="KZS89" s="33"/>
      <c r="KZT89" s="34"/>
      <c r="KZU89" s="35"/>
      <c r="KZV89" s="36"/>
      <c r="KZW89" s="37"/>
      <c r="KZX89" s="37"/>
      <c r="KZY89" s="37"/>
      <c r="KZZ89" s="38"/>
      <c r="LAA89" s="32"/>
      <c r="LAB89" s="33"/>
      <c r="LAC89" s="34"/>
      <c r="LAD89" s="35"/>
      <c r="LAE89" s="36"/>
      <c r="LAF89" s="37"/>
      <c r="LAG89" s="37"/>
      <c r="LAH89" s="37"/>
      <c r="LAI89" s="38"/>
      <c r="LAJ89" s="32"/>
      <c r="LAK89" s="33"/>
      <c r="LAL89" s="34"/>
      <c r="LAM89" s="35"/>
      <c r="LAN89" s="36"/>
      <c r="LAO89" s="37"/>
      <c r="LAP89" s="37"/>
      <c r="LAQ89" s="37"/>
      <c r="LAR89" s="38"/>
      <c r="LAS89" s="32"/>
      <c r="LAT89" s="33"/>
      <c r="LAU89" s="34"/>
      <c r="LAV89" s="35"/>
      <c r="LAW89" s="36"/>
      <c r="LAX89" s="37"/>
      <c r="LAY89" s="37"/>
      <c r="LAZ89" s="37"/>
      <c r="LBA89" s="38"/>
      <c r="LBB89" s="32"/>
      <c r="LBC89" s="33"/>
      <c r="LBD89" s="34"/>
      <c r="LBE89" s="35"/>
      <c r="LBF89" s="36"/>
      <c r="LBG89" s="37"/>
      <c r="LBH89" s="37"/>
      <c r="LBI89" s="37"/>
      <c r="LBJ89" s="38"/>
      <c r="LBK89" s="32"/>
      <c r="LBL89" s="33"/>
      <c r="LBM89" s="34"/>
      <c r="LBN89" s="35"/>
      <c r="LBO89" s="36"/>
      <c r="LBP89" s="37"/>
      <c r="LBQ89" s="37"/>
      <c r="LBR89" s="37"/>
      <c r="LBS89" s="38"/>
      <c r="LBT89" s="32"/>
      <c r="LBU89" s="33"/>
      <c r="LBV89" s="34"/>
      <c r="LBW89" s="35"/>
      <c r="LBX89" s="36"/>
      <c r="LBY89" s="37"/>
      <c r="LBZ89" s="37"/>
      <c r="LCA89" s="37"/>
      <c r="LCB89" s="38"/>
      <c r="LCC89" s="32"/>
      <c r="LCD89" s="33"/>
      <c r="LCE89" s="34"/>
      <c r="LCF89" s="35"/>
      <c r="LCG89" s="36"/>
      <c r="LCH89" s="37"/>
      <c r="LCI89" s="37"/>
      <c r="LCJ89" s="37"/>
      <c r="LCK89" s="38"/>
      <c r="LCL89" s="32"/>
      <c r="LCM89" s="33"/>
      <c r="LCN89" s="34"/>
      <c r="LCO89" s="35"/>
      <c r="LCP89" s="36"/>
      <c r="LCQ89" s="37"/>
      <c r="LCR89" s="37"/>
      <c r="LCS89" s="37"/>
      <c r="LCT89" s="38"/>
      <c r="LCU89" s="32"/>
      <c r="LCV89" s="33"/>
      <c r="LCW89" s="34"/>
      <c r="LCX89" s="35"/>
      <c r="LCY89" s="36"/>
      <c r="LCZ89" s="37"/>
      <c r="LDA89" s="37"/>
      <c r="LDB89" s="37"/>
      <c r="LDC89" s="38"/>
      <c r="LDD89" s="32"/>
      <c r="LDE89" s="33"/>
      <c r="LDF89" s="34"/>
      <c r="LDG89" s="35"/>
      <c r="LDH89" s="36"/>
      <c r="LDI89" s="37"/>
      <c r="LDJ89" s="37"/>
      <c r="LDK89" s="37"/>
      <c r="LDL89" s="38"/>
      <c r="LDM89" s="32"/>
      <c r="LDN89" s="33"/>
      <c r="LDO89" s="34"/>
      <c r="LDP89" s="35"/>
      <c r="LDQ89" s="36"/>
      <c r="LDR89" s="37"/>
      <c r="LDS89" s="37"/>
      <c r="LDT89" s="37"/>
      <c r="LDU89" s="38"/>
      <c r="LDV89" s="32"/>
      <c r="LDW89" s="33"/>
      <c r="LDX89" s="34"/>
      <c r="LDY89" s="35"/>
      <c r="LDZ89" s="36"/>
      <c r="LEA89" s="37"/>
      <c r="LEB89" s="37"/>
      <c r="LEC89" s="37"/>
      <c r="LED89" s="38"/>
      <c r="LEE89" s="32"/>
      <c r="LEF89" s="33"/>
      <c r="LEG89" s="34"/>
      <c r="LEH89" s="35"/>
      <c r="LEI89" s="36"/>
      <c r="LEJ89" s="37"/>
      <c r="LEK89" s="37"/>
      <c r="LEL89" s="37"/>
      <c r="LEM89" s="38"/>
      <c r="LEN89" s="32"/>
      <c r="LEO89" s="33"/>
      <c r="LEP89" s="34"/>
      <c r="LEQ89" s="35"/>
      <c r="LER89" s="36"/>
      <c r="LES89" s="37"/>
      <c r="LET89" s="37"/>
      <c r="LEU89" s="37"/>
      <c r="LEV89" s="38"/>
      <c r="LEW89" s="32"/>
      <c r="LEX89" s="33"/>
      <c r="LEY89" s="34"/>
      <c r="LEZ89" s="35"/>
      <c r="LFA89" s="36"/>
      <c r="LFB89" s="37"/>
      <c r="LFC89" s="37"/>
      <c r="LFD89" s="37"/>
      <c r="LFE89" s="38"/>
      <c r="LFF89" s="32"/>
      <c r="LFG89" s="33"/>
      <c r="LFH89" s="34"/>
      <c r="LFI89" s="35"/>
      <c r="LFJ89" s="36"/>
      <c r="LFK89" s="37"/>
      <c r="LFL89" s="37"/>
      <c r="LFM89" s="37"/>
      <c r="LFN89" s="38"/>
      <c r="LFO89" s="32"/>
      <c r="LFP89" s="33"/>
      <c r="LFQ89" s="34"/>
      <c r="LFR89" s="35"/>
      <c r="LFS89" s="36"/>
      <c r="LFT89" s="37"/>
      <c r="LFU89" s="37"/>
      <c r="LFV89" s="37"/>
      <c r="LFW89" s="38"/>
      <c r="LFX89" s="32"/>
      <c r="LFY89" s="33"/>
      <c r="LFZ89" s="34"/>
      <c r="LGA89" s="35"/>
      <c r="LGB89" s="36"/>
      <c r="LGC89" s="37"/>
      <c r="LGD89" s="37"/>
      <c r="LGE89" s="37"/>
      <c r="LGF89" s="38"/>
      <c r="LGG89" s="32"/>
      <c r="LGH89" s="33"/>
      <c r="LGI89" s="34"/>
      <c r="LGJ89" s="35"/>
      <c r="LGK89" s="36"/>
      <c r="LGL89" s="37"/>
      <c r="LGM89" s="37"/>
      <c r="LGN89" s="37"/>
      <c r="LGO89" s="38"/>
      <c r="LGP89" s="32"/>
      <c r="LGQ89" s="33"/>
      <c r="LGR89" s="34"/>
      <c r="LGS89" s="35"/>
      <c r="LGT89" s="36"/>
      <c r="LGU89" s="37"/>
      <c r="LGV89" s="37"/>
      <c r="LGW89" s="37"/>
      <c r="LGX89" s="38"/>
      <c r="LGY89" s="32"/>
      <c r="LGZ89" s="33"/>
      <c r="LHA89" s="34"/>
      <c r="LHB89" s="35"/>
      <c r="LHC89" s="36"/>
      <c r="LHD89" s="37"/>
      <c r="LHE89" s="37"/>
      <c r="LHF89" s="37"/>
      <c r="LHG89" s="38"/>
      <c r="LHH89" s="32"/>
      <c r="LHI89" s="33"/>
      <c r="LHJ89" s="34"/>
      <c r="LHK89" s="35"/>
      <c r="LHL89" s="36"/>
      <c r="LHM89" s="37"/>
      <c r="LHN89" s="37"/>
      <c r="LHO89" s="37"/>
      <c r="LHP89" s="38"/>
      <c r="LHQ89" s="32"/>
      <c r="LHR89" s="33"/>
      <c r="LHS89" s="34"/>
      <c r="LHT89" s="35"/>
      <c r="LHU89" s="36"/>
      <c r="LHV89" s="37"/>
      <c r="LHW89" s="37"/>
      <c r="LHX89" s="37"/>
      <c r="LHY89" s="38"/>
      <c r="LHZ89" s="32"/>
      <c r="LIA89" s="33"/>
      <c r="LIB89" s="34"/>
      <c r="LIC89" s="35"/>
      <c r="LID89" s="36"/>
      <c r="LIE89" s="37"/>
      <c r="LIF89" s="37"/>
      <c r="LIG89" s="37"/>
      <c r="LIH89" s="38"/>
      <c r="LII89" s="32"/>
      <c r="LIJ89" s="33"/>
      <c r="LIK89" s="34"/>
      <c r="LIL89" s="35"/>
      <c r="LIM89" s="36"/>
      <c r="LIN89" s="37"/>
      <c r="LIO89" s="37"/>
      <c r="LIP89" s="37"/>
      <c r="LIQ89" s="38"/>
      <c r="LIR89" s="32"/>
      <c r="LIS89" s="33"/>
      <c r="LIT89" s="34"/>
      <c r="LIU89" s="35"/>
      <c r="LIV89" s="36"/>
      <c r="LIW89" s="37"/>
      <c r="LIX89" s="37"/>
      <c r="LIY89" s="37"/>
      <c r="LIZ89" s="38"/>
      <c r="LJA89" s="32"/>
      <c r="LJB89" s="33"/>
      <c r="LJC89" s="34"/>
      <c r="LJD89" s="35"/>
      <c r="LJE89" s="36"/>
      <c r="LJF89" s="37"/>
      <c r="LJG89" s="37"/>
      <c r="LJH89" s="37"/>
      <c r="LJI89" s="38"/>
      <c r="LJJ89" s="32"/>
      <c r="LJK89" s="33"/>
      <c r="LJL89" s="34"/>
      <c r="LJM89" s="35"/>
      <c r="LJN89" s="36"/>
      <c r="LJO89" s="37"/>
      <c r="LJP89" s="37"/>
      <c r="LJQ89" s="37"/>
      <c r="LJR89" s="38"/>
      <c r="LJS89" s="32"/>
      <c r="LJT89" s="33"/>
      <c r="LJU89" s="34"/>
      <c r="LJV89" s="35"/>
      <c r="LJW89" s="36"/>
      <c r="LJX89" s="37"/>
      <c r="LJY89" s="37"/>
      <c r="LJZ89" s="37"/>
      <c r="LKA89" s="38"/>
      <c r="LKB89" s="32"/>
      <c r="LKC89" s="33"/>
      <c r="LKD89" s="34"/>
      <c r="LKE89" s="35"/>
      <c r="LKF89" s="36"/>
      <c r="LKG89" s="37"/>
      <c r="LKH89" s="37"/>
      <c r="LKI89" s="37"/>
      <c r="LKJ89" s="38"/>
      <c r="LKK89" s="32"/>
      <c r="LKL89" s="33"/>
      <c r="LKM89" s="34"/>
      <c r="LKN89" s="35"/>
      <c r="LKO89" s="36"/>
      <c r="LKP89" s="37"/>
      <c r="LKQ89" s="37"/>
      <c r="LKR89" s="37"/>
      <c r="LKS89" s="38"/>
      <c r="LKT89" s="32"/>
      <c r="LKU89" s="33"/>
      <c r="LKV89" s="34"/>
      <c r="LKW89" s="35"/>
      <c r="LKX89" s="36"/>
      <c r="LKY89" s="37"/>
      <c r="LKZ89" s="37"/>
      <c r="LLA89" s="37"/>
      <c r="LLB89" s="38"/>
      <c r="LLC89" s="32"/>
      <c r="LLD89" s="33"/>
      <c r="LLE89" s="34"/>
      <c r="LLF89" s="35"/>
      <c r="LLG89" s="36"/>
      <c r="LLH89" s="37"/>
      <c r="LLI89" s="37"/>
      <c r="LLJ89" s="37"/>
      <c r="LLK89" s="38"/>
      <c r="LLL89" s="32"/>
      <c r="LLM89" s="33"/>
      <c r="LLN89" s="34"/>
      <c r="LLO89" s="35"/>
      <c r="LLP89" s="36"/>
      <c r="LLQ89" s="37"/>
      <c r="LLR89" s="37"/>
      <c r="LLS89" s="37"/>
      <c r="LLT89" s="38"/>
      <c r="LLU89" s="32"/>
      <c r="LLV89" s="33"/>
      <c r="LLW89" s="34"/>
      <c r="LLX89" s="35"/>
      <c r="LLY89" s="36"/>
      <c r="LLZ89" s="37"/>
      <c r="LMA89" s="37"/>
      <c r="LMB89" s="37"/>
      <c r="LMC89" s="38"/>
      <c r="LMD89" s="32"/>
      <c r="LME89" s="33"/>
      <c r="LMF89" s="34"/>
      <c r="LMG89" s="35"/>
      <c r="LMH89" s="36"/>
      <c r="LMI89" s="37"/>
      <c r="LMJ89" s="37"/>
      <c r="LMK89" s="37"/>
      <c r="LML89" s="38"/>
      <c r="LMM89" s="32"/>
      <c r="LMN89" s="33"/>
      <c r="LMO89" s="34"/>
      <c r="LMP89" s="35"/>
      <c r="LMQ89" s="36"/>
      <c r="LMR89" s="37"/>
      <c r="LMS89" s="37"/>
      <c r="LMT89" s="37"/>
      <c r="LMU89" s="38"/>
      <c r="LMV89" s="32"/>
      <c r="LMW89" s="33"/>
      <c r="LMX89" s="34"/>
      <c r="LMY89" s="35"/>
      <c r="LMZ89" s="36"/>
      <c r="LNA89" s="37"/>
      <c r="LNB89" s="37"/>
      <c r="LNC89" s="37"/>
      <c r="LND89" s="38"/>
      <c r="LNE89" s="32"/>
      <c r="LNF89" s="33"/>
      <c r="LNG89" s="34"/>
      <c r="LNH89" s="35"/>
      <c r="LNI89" s="36"/>
      <c r="LNJ89" s="37"/>
      <c r="LNK89" s="37"/>
      <c r="LNL89" s="37"/>
      <c r="LNM89" s="38"/>
      <c r="LNN89" s="32"/>
      <c r="LNO89" s="33"/>
      <c r="LNP89" s="34"/>
      <c r="LNQ89" s="35"/>
      <c r="LNR89" s="36"/>
      <c r="LNS89" s="37"/>
      <c r="LNT89" s="37"/>
      <c r="LNU89" s="37"/>
      <c r="LNV89" s="38"/>
      <c r="LNW89" s="32"/>
      <c r="LNX89" s="33"/>
      <c r="LNY89" s="34"/>
      <c r="LNZ89" s="35"/>
      <c r="LOA89" s="36"/>
      <c r="LOB89" s="37"/>
      <c r="LOC89" s="37"/>
      <c r="LOD89" s="37"/>
      <c r="LOE89" s="38"/>
      <c r="LOF89" s="32"/>
      <c r="LOG89" s="33"/>
      <c r="LOH89" s="34"/>
      <c r="LOI89" s="35"/>
      <c r="LOJ89" s="36"/>
      <c r="LOK89" s="37"/>
      <c r="LOL89" s="37"/>
      <c r="LOM89" s="37"/>
      <c r="LON89" s="38"/>
      <c r="LOO89" s="32"/>
      <c r="LOP89" s="33"/>
      <c r="LOQ89" s="34"/>
      <c r="LOR89" s="35"/>
      <c r="LOS89" s="36"/>
      <c r="LOT89" s="37"/>
      <c r="LOU89" s="37"/>
      <c r="LOV89" s="37"/>
      <c r="LOW89" s="38"/>
      <c r="LOX89" s="32"/>
      <c r="LOY89" s="33"/>
      <c r="LOZ89" s="34"/>
      <c r="LPA89" s="35"/>
      <c r="LPB89" s="36"/>
      <c r="LPC89" s="37"/>
      <c r="LPD89" s="37"/>
      <c r="LPE89" s="37"/>
      <c r="LPF89" s="38"/>
      <c r="LPG89" s="32"/>
      <c r="LPH89" s="33"/>
      <c r="LPI89" s="34"/>
      <c r="LPJ89" s="35"/>
      <c r="LPK89" s="36"/>
      <c r="LPL89" s="37"/>
      <c r="LPM89" s="37"/>
      <c r="LPN89" s="37"/>
      <c r="LPO89" s="38"/>
      <c r="LPP89" s="32"/>
      <c r="LPQ89" s="33"/>
      <c r="LPR89" s="34"/>
      <c r="LPS89" s="35"/>
      <c r="LPT89" s="36"/>
      <c r="LPU89" s="37"/>
      <c r="LPV89" s="37"/>
      <c r="LPW89" s="37"/>
      <c r="LPX89" s="38"/>
      <c r="LPY89" s="32"/>
      <c r="LPZ89" s="33"/>
      <c r="LQA89" s="34"/>
      <c r="LQB89" s="35"/>
      <c r="LQC89" s="36"/>
      <c r="LQD89" s="37"/>
      <c r="LQE89" s="37"/>
      <c r="LQF89" s="37"/>
      <c r="LQG89" s="38"/>
      <c r="LQH89" s="32"/>
      <c r="LQI89" s="33"/>
      <c r="LQJ89" s="34"/>
      <c r="LQK89" s="35"/>
      <c r="LQL89" s="36"/>
      <c r="LQM89" s="37"/>
      <c r="LQN89" s="37"/>
      <c r="LQO89" s="37"/>
      <c r="LQP89" s="38"/>
      <c r="LQQ89" s="32"/>
      <c r="LQR89" s="33"/>
      <c r="LQS89" s="34"/>
      <c r="LQT89" s="35"/>
      <c r="LQU89" s="36"/>
      <c r="LQV89" s="37"/>
      <c r="LQW89" s="37"/>
      <c r="LQX89" s="37"/>
      <c r="LQY89" s="38"/>
      <c r="LQZ89" s="32"/>
      <c r="LRA89" s="33"/>
      <c r="LRB89" s="34"/>
      <c r="LRC89" s="35"/>
      <c r="LRD89" s="36"/>
      <c r="LRE89" s="37"/>
      <c r="LRF89" s="37"/>
      <c r="LRG89" s="37"/>
      <c r="LRH89" s="38"/>
      <c r="LRI89" s="32"/>
      <c r="LRJ89" s="33"/>
      <c r="LRK89" s="34"/>
      <c r="LRL89" s="35"/>
      <c r="LRM89" s="36"/>
      <c r="LRN89" s="37"/>
      <c r="LRO89" s="37"/>
      <c r="LRP89" s="37"/>
      <c r="LRQ89" s="38"/>
      <c r="LRR89" s="32"/>
      <c r="LRS89" s="33"/>
      <c r="LRT89" s="34"/>
      <c r="LRU89" s="35"/>
      <c r="LRV89" s="36"/>
      <c r="LRW89" s="37"/>
      <c r="LRX89" s="37"/>
      <c r="LRY89" s="37"/>
      <c r="LRZ89" s="38"/>
      <c r="LSA89" s="32"/>
      <c r="LSB89" s="33"/>
      <c r="LSC89" s="34"/>
      <c r="LSD89" s="35"/>
      <c r="LSE89" s="36"/>
      <c r="LSF89" s="37"/>
      <c r="LSG89" s="37"/>
      <c r="LSH89" s="37"/>
      <c r="LSI89" s="38"/>
      <c r="LSJ89" s="32"/>
      <c r="LSK89" s="33"/>
      <c r="LSL89" s="34"/>
      <c r="LSM89" s="35"/>
      <c r="LSN89" s="36"/>
      <c r="LSO89" s="37"/>
      <c r="LSP89" s="37"/>
      <c r="LSQ89" s="37"/>
      <c r="LSR89" s="38"/>
      <c r="LSS89" s="32"/>
      <c r="LST89" s="33"/>
      <c r="LSU89" s="34"/>
      <c r="LSV89" s="35"/>
      <c r="LSW89" s="36"/>
      <c r="LSX89" s="37"/>
      <c r="LSY89" s="37"/>
      <c r="LSZ89" s="37"/>
      <c r="LTA89" s="38"/>
      <c r="LTB89" s="32"/>
      <c r="LTC89" s="33"/>
      <c r="LTD89" s="34"/>
      <c r="LTE89" s="35"/>
      <c r="LTF89" s="36"/>
      <c r="LTG89" s="37"/>
      <c r="LTH89" s="37"/>
      <c r="LTI89" s="37"/>
      <c r="LTJ89" s="38"/>
      <c r="LTK89" s="32"/>
      <c r="LTL89" s="33"/>
      <c r="LTM89" s="34"/>
      <c r="LTN89" s="35"/>
      <c r="LTO89" s="36"/>
      <c r="LTP89" s="37"/>
      <c r="LTQ89" s="37"/>
      <c r="LTR89" s="37"/>
      <c r="LTS89" s="38"/>
      <c r="LTT89" s="32"/>
      <c r="LTU89" s="33"/>
      <c r="LTV89" s="34"/>
      <c r="LTW89" s="35"/>
      <c r="LTX89" s="36"/>
      <c r="LTY89" s="37"/>
      <c r="LTZ89" s="37"/>
      <c r="LUA89" s="37"/>
      <c r="LUB89" s="38"/>
      <c r="LUC89" s="32"/>
      <c r="LUD89" s="33"/>
      <c r="LUE89" s="34"/>
      <c r="LUF89" s="35"/>
      <c r="LUG89" s="36"/>
      <c r="LUH89" s="37"/>
      <c r="LUI89" s="37"/>
      <c r="LUJ89" s="37"/>
      <c r="LUK89" s="38"/>
      <c r="LUL89" s="32"/>
      <c r="LUM89" s="33"/>
      <c r="LUN89" s="34"/>
      <c r="LUO89" s="35"/>
      <c r="LUP89" s="36"/>
      <c r="LUQ89" s="37"/>
      <c r="LUR89" s="37"/>
      <c r="LUS89" s="37"/>
      <c r="LUT89" s="38"/>
      <c r="LUU89" s="32"/>
      <c r="LUV89" s="33"/>
      <c r="LUW89" s="34"/>
      <c r="LUX89" s="35"/>
      <c r="LUY89" s="36"/>
      <c r="LUZ89" s="37"/>
      <c r="LVA89" s="37"/>
      <c r="LVB89" s="37"/>
      <c r="LVC89" s="38"/>
      <c r="LVD89" s="32"/>
      <c r="LVE89" s="33"/>
      <c r="LVF89" s="34"/>
      <c r="LVG89" s="35"/>
      <c r="LVH89" s="36"/>
      <c r="LVI89" s="37"/>
      <c r="LVJ89" s="37"/>
      <c r="LVK89" s="37"/>
      <c r="LVL89" s="38"/>
      <c r="LVM89" s="32"/>
      <c r="LVN89" s="33"/>
      <c r="LVO89" s="34"/>
      <c r="LVP89" s="35"/>
      <c r="LVQ89" s="36"/>
      <c r="LVR89" s="37"/>
      <c r="LVS89" s="37"/>
      <c r="LVT89" s="37"/>
      <c r="LVU89" s="38"/>
      <c r="LVV89" s="32"/>
      <c r="LVW89" s="33"/>
      <c r="LVX89" s="34"/>
      <c r="LVY89" s="35"/>
      <c r="LVZ89" s="36"/>
      <c r="LWA89" s="37"/>
      <c r="LWB89" s="37"/>
      <c r="LWC89" s="37"/>
      <c r="LWD89" s="38"/>
      <c r="LWE89" s="32"/>
      <c r="LWF89" s="33"/>
      <c r="LWG89" s="34"/>
      <c r="LWH89" s="35"/>
      <c r="LWI89" s="36"/>
      <c r="LWJ89" s="37"/>
      <c r="LWK89" s="37"/>
      <c r="LWL89" s="37"/>
      <c r="LWM89" s="38"/>
      <c r="LWN89" s="32"/>
      <c r="LWO89" s="33"/>
      <c r="LWP89" s="34"/>
      <c r="LWQ89" s="35"/>
      <c r="LWR89" s="36"/>
      <c r="LWS89" s="37"/>
      <c r="LWT89" s="37"/>
      <c r="LWU89" s="37"/>
      <c r="LWV89" s="38"/>
      <c r="LWW89" s="32"/>
      <c r="LWX89" s="33"/>
      <c r="LWY89" s="34"/>
      <c r="LWZ89" s="35"/>
      <c r="LXA89" s="36"/>
      <c r="LXB89" s="37"/>
      <c r="LXC89" s="37"/>
      <c r="LXD89" s="37"/>
      <c r="LXE89" s="38"/>
      <c r="LXF89" s="32"/>
      <c r="LXG89" s="33"/>
      <c r="LXH89" s="34"/>
      <c r="LXI89" s="35"/>
      <c r="LXJ89" s="36"/>
      <c r="LXK89" s="37"/>
      <c r="LXL89" s="37"/>
      <c r="LXM89" s="37"/>
      <c r="LXN89" s="38"/>
      <c r="LXO89" s="32"/>
      <c r="LXP89" s="33"/>
      <c r="LXQ89" s="34"/>
      <c r="LXR89" s="35"/>
      <c r="LXS89" s="36"/>
      <c r="LXT89" s="37"/>
      <c r="LXU89" s="37"/>
      <c r="LXV89" s="37"/>
      <c r="LXW89" s="38"/>
      <c r="LXX89" s="32"/>
      <c r="LXY89" s="33"/>
      <c r="LXZ89" s="34"/>
      <c r="LYA89" s="35"/>
      <c r="LYB89" s="36"/>
      <c r="LYC89" s="37"/>
      <c r="LYD89" s="37"/>
      <c r="LYE89" s="37"/>
      <c r="LYF89" s="38"/>
      <c r="LYG89" s="32"/>
      <c r="LYH89" s="33"/>
      <c r="LYI89" s="34"/>
      <c r="LYJ89" s="35"/>
      <c r="LYK89" s="36"/>
      <c r="LYL89" s="37"/>
      <c r="LYM89" s="37"/>
      <c r="LYN89" s="37"/>
      <c r="LYO89" s="38"/>
      <c r="LYP89" s="32"/>
      <c r="LYQ89" s="33"/>
      <c r="LYR89" s="34"/>
      <c r="LYS89" s="35"/>
      <c r="LYT89" s="36"/>
      <c r="LYU89" s="37"/>
      <c r="LYV89" s="37"/>
      <c r="LYW89" s="37"/>
      <c r="LYX89" s="38"/>
      <c r="LYY89" s="32"/>
      <c r="LYZ89" s="33"/>
      <c r="LZA89" s="34"/>
      <c r="LZB89" s="35"/>
      <c r="LZC89" s="36"/>
      <c r="LZD89" s="37"/>
      <c r="LZE89" s="37"/>
      <c r="LZF89" s="37"/>
      <c r="LZG89" s="38"/>
      <c r="LZH89" s="32"/>
      <c r="LZI89" s="33"/>
      <c r="LZJ89" s="34"/>
      <c r="LZK89" s="35"/>
      <c r="LZL89" s="36"/>
      <c r="LZM89" s="37"/>
      <c r="LZN89" s="37"/>
      <c r="LZO89" s="37"/>
      <c r="LZP89" s="38"/>
      <c r="LZQ89" s="32"/>
      <c r="LZR89" s="33"/>
      <c r="LZS89" s="34"/>
      <c r="LZT89" s="35"/>
      <c r="LZU89" s="36"/>
      <c r="LZV89" s="37"/>
      <c r="LZW89" s="37"/>
      <c r="LZX89" s="37"/>
      <c r="LZY89" s="38"/>
      <c r="LZZ89" s="32"/>
      <c r="MAA89" s="33"/>
      <c r="MAB89" s="34"/>
      <c r="MAC89" s="35"/>
      <c r="MAD89" s="36"/>
      <c r="MAE89" s="37"/>
      <c r="MAF89" s="37"/>
      <c r="MAG89" s="37"/>
      <c r="MAH89" s="38"/>
      <c r="MAI89" s="32"/>
      <c r="MAJ89" s="33"/>
      <c r="MAK89" s="34"/>
      <c r="MAL89" s="35"/>
      <c r="MAM89" s="36"/>
      <c r="MAN89" s="37"/>
      <c r="MAO89" s="37"/>
      <c r="MAP89" s="37"/>
      <c r="MAQ89" s="38"/>
      <c r="MAR89" s="32"/>
      <c r="MAS89" s="33"/>
      <c r="MAT89" s="34"/>
      <c r="MAU89" s="35"/>
      <c r="MAV89" s="36"/>
      <c r="MAW89" s="37"/>
      <c r="MAX89" s="37"/>
      <c r="MAY89" s="37"/>
      <c r="MAZ89" s="38"/>
      <c r="MBA89" s="32"/>
      <c r="MBB89" s="33"/>
      <c r="MBC89" s="34"/>
      <c r="MBD89" s="35"/>
      <c r="MBE89" s="36"/>
      <c r="MBF89" s="37"/>
      <c r="MBG89" s="37"/>
      <c r="MBH89" s="37"/>
      <c r="MBI89" s="38"/>
      <c r="MBJ89" s="32"/>
      <c r="MBK89" s="33"/>
      <c r="MBL89" s="34"/>
      <c r="MBM89" s="35"/>
      <c r="MBN89" s="36"/>
      <c r="MBO89" s="37"/>
      <c r="MBP89" s="37"/>
      <c r="MBQ89" s="37"/>
      <c r="MBR89" s="38"/>
      <c r="MBS89" s="32"/>
      <c r="MBT89" s="33"/>
      <c r="MBU89" s="34"/>
      <c r="MBV89" s="35"/>
      <c r="MBW89" s="36"/>
      <c r="MBX89" s="37"/>
      <c r="MBY89" s="37"/>
      <c r="MBZ89" s="37"/>
      <c r="MCA89" s="38"/>
      <c r="MCB89" s="32"/>
      <c r="MCC89" s="33"/>
      <c r="MCD89" s="34"/>
      <c r="MCE89" s="35"/>
      <c r="MCF89" s="36"/>
      <c r="MCG89" s="37"/>
      <c r="MCH89" s="37"/>
      <c r="MCI89" s="37"/>
      <c r="MCJ89" s="38"/>
      <c r="MCK89" s="32"/>
      <c r="MCL89" s="33"/>
      <c r="MCM89" s="34"/>
      <c r="MCN89" s="35"/>
      <c r="MCO89" s="36"/>
      <c r="MCP89" s="37"/>
      <c r="MCQ89" s="37"/>
      <c r="MCR89" s="37"/>
      <c r="MCS89" s="38"/>
      <c r="MCT89" s="32"/>
      <c r="MCU89" s="33"/>
      <c r="MCV89" s="34"/>
      <c r="MCW89" s="35"/>
      <c r="MCX89" s="36"/>
      <c r="MCY89" s="37"/>
      <c r="MCZ89" s="37"/>
      <c r="MDA89" s="37"/>
      <c r="MDB89" s="38"/>
      <c r="MDC89" s="32"/>
      <c r="MDD89" s="33"/>
      <c r="MDE89" s="34"/>
      <c r="MDF89" s="35"/>
      <c r="MDG89" s="36"/>
      <c r="MDH89" s="37"/>
      <c r="MDI89" s="37"/>
      <c r="MDJ89" s="37"/>
      <c r="MDK89" s="38"/>
      <c r="MDL89" s="32"/>
      <c r="MDM89" s="33"/>
      <c r="MDN89" s="34"/>
      <c r="MDO89" s="35"/>
      <c r="MDP89" s="36"/>
      <c r="MDQ89" s="37"/>
      <c r="MDR89" s="37"/>
      <c r="MDS89" s="37"/>
      <c r="MDT89" s="38"/>
      <c r="MDU89" s="32"/>
      <c r="MDV89" s="33"/>
      <c r="MDW89" s="34"/>
      <c r="MDX89" s="35"/>
      <c r="MDY89" s="36"/>
      <c r="MDZ89" s="37"/>
      <c r="MEA89" s="37"/>
      <c r="MEB89" s="37"/>
      <c r="MEC89" s="38"/>
      <c r="MED89" s="32"/>
      <c r="MEE89" s="33"/>
      <c r="MEF89" s="34"/>
      <c r="MEG89" s="35"/>
      <c r="MEH89" s="36"/>
      <c r="MEI89" s="37"/>
      <c r="MEJ89" s="37"/>
      <c r="MEK89" s="37"/>
      <c r="MEL89" s="38"/>
      <c r="MEM89" s="32"/>
      <c r="MEN89" s="33"/>
      <c r="MEO89" s="34"/>
      <c r="MEP89" s="35"/>
      <c r="MEQ89" s="36"/>
      <c r="MER89" s="37"/>
      <c r="MES89" s="37"/>
      <c r="MET89" s="37"/>
      <c r="MEU89" s="38"/>
      <c r="MEV89" s="32"/>
      <c r="MEW89" s="33"/>
      <c r="MEX89" s="34"/>
      <c r="MEY89" s="35"/>
      <c r="MEZ89" s="36"/>
      <c r="MFA89" s="37"/>
      <c r="MFB89" s="37"/>
      <c r="MFC89" s="37"/>
      <c r="MFD89" s="38"/>
      <c r="MFE89" s="32"/>
      <c r="MFF89" s="33"/>
      <c r="MFG89" s="34"/>
      <c r="MFH89" s="35"/>
      <c r="MFI89" s="36"/>
      <c r="MFJ89" s="37"/>
      <c r="MFK89" s="37"/>
      <c r="MFL89" s="37"/>
      <c r="MFM89" s="38"/>
      <c r="MFN89" s="32"/>
      <c r="MFO89" s="33"/>
      <c r="MFP89" s="34"/>
      <c r="MFQ89" s="35"/>
      <c r="MFR89" s="36"/>
      <c r="MFS89" s="37"/>
      <c r="MFT89" s="37"/>
      <c r="MFU89" s="37"/>
      <c r="MFV89" s="38"/>
      <c r="MFW89" s="32"/>
      <c r="MFX89" s="33"/>
      <c r="MFY89" s="34"/>
      <c r="MFZ89" s="35"/>
      <c r="MGA89" s="36"/>
      <c r="MGB89" s="37"/>
      <c r="MGC89" s="37"/>
      <c r="MGD89" s="37"/>
      <c r="MGE89" s="38"/>
      <c r="MGF89" s="32"/>
      <c r="MGG89" s="33"/>
      <c r="MGH89" s="34"/>
      <c r="MGI89" s="35"/>
      <c r="MGJ89" s="36"/>
      <c r="MGK89" s="37"/>
      <c r="MGL89" s="37"/>
      <c r="MGM89" s="37"/>
      <c r="MGN89" s="38"/>
      <c r="MGO89" s="32"/>
      <c r="MGP89" s="33"/>
      <c r="MGQ89" s="34"/>
      <c r="MGR89" s="35"/>
      <c r="MGS89" s="36"/>
      <c r="MGT89" s="37"/>
      <c r="MGU89" s="37"/>
      <c r="MGV89" s="37"/>
      <c r="MGW89" s="38"/>
      <c r="MGX89" s="32"/>
      <c r="MGY89" s="33"/>
      <c r="MGZ89" s="34"/>
      <c r="MHA89" s="35"/>
      <c r="MHB89" s="36"/>
      <c r="MHC89" s="37"/>
      <c r="MHD89" s="37"/>
      <c r="MHE89" s="37"/>
      <c r="MHF89" s="38"/>
      <c r="MHG89" s="32"/>
      <c r="MHH89" s="33"/>
      <c r="MHI89" s="34"/>
      <c r="MHJ89" s="35"/>
      <c r="MHK89" s="36"/>
      <c r="MHL89" s="37"/>
      <c r="MHM89" s="37"/>
      <c r="MHN89" s="37"/>
      <c r="MHO89" s="38"/>
      <c r="MHP89" s="32"/>
      <c r="MHQ89" s="33"/>
      <c r="MHR89" s="34"/>
      <c r="MHS89" s="35"/>
      <c r="MHT89" s="36"/>
      <c r="MHU89" s="37"/>
      <c r="MHV89" s="37"/>
      <c r="MHW89" s="37"/>
      <c r="MHX89" s="38"/>
      <c r="MHY89" s="32"/>
      <c r="MHZ89" s="33"/>
      <c r="MIA89" s="34"/>
      <c r="MIB89" s="35"/>
      <c r="MIC89" s="36"/>
      <c r="MID89" s="37"/>
      <c r="MIE89" s="37"/>
      <c r="MIF89" s="37"/>
      <c r="MIG89" s="38"/>
      <c r="MIH89" s="32"/>
      <c r="MII89" s="33"/>
      <c r="MIJ89" s="34"/>
      <c r="MIK89" s="35"/>
      <c r="MIL89" s="36"/>
      <c r="MIM89" s="37"/>
      <c r="MIN89" s="37"/>
      <c r="MIO89" s="37"/>
      <c r="MIP89" s="38"/>
      <c r="MIQ89" s="32"/>
      <c r="MIR89" s="33"/>
      <c r="MIS89" s="34"/>
      <c r="MIT89" s="35"/>
      <c r="MIU89" s="36"/>
      <c r="MIV89" s="37"/>
      <c r="MIW89" s="37"/>
      <c r="MIX89" s="37"/>
      <c r="MIY89" s="38"/>
      <c r="MIZ89" s="32"/>
      <c r="MJA89" s="33"/>
      <c r="MJB89" s="34"/>
      <c r="MJC89" s="35"/>
      <c r="MJD89" s="36"/>
      <c r="MJE89" s="37"/>
      <c r="MJF89" s="37"/>
      <c r="MJG89" s="37"/>
      <c r="MJH89" s="38"/>
      <c r="MJI89" s="32"/>
      <c r="MJJ89" s="33"/>
      <c r="MJK89" s="34"/>
      <c r="MJL89" s="35"/>
      <c r="MJM89" s="36"/>
      <c r="MJN89" s="37"/>
      <c r="MJO89" s="37"/>
      <c r="MJP89" s="37"/>
      <c r="MJQ89" s="38"/>
      <c r="MJR89" s="32"/>
      <c r="MJS89" s="33"/>
      <c r="MJT89" s="34"/>
      <c r="MJU89" s="35"/>
      <c r="MJV89" s="36"/>
      <c r="MJW89" s="37"/>
      <c r="MJX89" s="37"/>
      <c r="MJY89" s="37"/>
      <c r="MJZ89" s="38"/>
      <c r="MKA89" s="32"/>
      <c r="MKB89" s="33"/>
      <c r="MKC89" s="34"/>
      <c r="MKD89" s="35"/>
      <c r="MKE89" s="36"/>
      <c r="MKF89" s="37"/>
      <c r="MKG89" s="37"/>
      <c r="MKH89" s="37"/>
      <c r="MKI89" s="38"/>
      <c r="MKJ89" s="32"/>
      <c r="MKK89" s="33"/>
      <c r="MKL89" s="34"/>
      <c r="MKM89" s="35"/>
      <c r="MKN89" s="36"/>
      <c r="MKO89" s="37"/>
      <c r="MKP89" s="37"/>
      <c r="MKQ89" s="37"/>
      <c r="MKR89" s="38"/>
      <c r="MKS89" s="32"/>
      <c r="MKT89" s="33"/>
      <c r="MKU89" s="34"/>
      <c r="MKV89" s="35"/>
      <c r="MKW89" s="36"/>
      <c r="MKX89" s="37"/>
      <c r="MKY89" s="37"/>
      <c r="MKZ89" s="37"/>
      <c r="MLA89" s="38"/>
      <c r="MLB89" s="32"/>
      <c r="MLC89" s="33"/>
      <c r="MLD89" s="34"/>
      <c r="MLE89" s="35"/>
      <c r="MLF89" s="36"/>
      <c r="MLG89" s="37"/>
      <c r="MLH89" s="37"/>
      <c r="MLI89" s="37"/>
      <c r="MLJ89" s="38"/>
      <c r="MLK89" s="32"/>
      <c r="MLL89" s="33"/>
      <c r="MLM89" s="34"/>
      <c r="MLN89" s="35"/>
      <c r="MLO89" s="36"/>
      <c r="MLP89" s="37"/>
      <c r="MLQ89" s="37"/>
      <c r="MLR89" s="37"/>
      <c r="MLS89" s="38"/>
      <c r="MLT89" s="32"/>
      <c r="MLU89" s="33"/>
      <c r="MLV89" s="34"/>
      <c r="MLW89" s="35"/>
      <c r="MLX89" s="36"/>
      <c r="MLY89" s="37"/>
      <c r="MLZ89" s="37"/>
      <c r="MMA89" s="37"/>
      <c r="MMB89" s="38"/>
      <c r="MMC89" s="32"/>
      <c r="MMD89" s="33"/>
      <c r="MME89" s="34"/>
      <c r="MMF89" s="35"/>
      <c r="MMG89" s="36"/>
      <c r="MMH89" s="37"/>
      <c r="MMI89" s="37"/>
      <c r="MMJ89" s="37"/>
      <c r="MMK89" s="38"/>
      <c r="MML89" s="32"/>
      <c r="MMM89" s="33"/>
      <c r="MMN89" s="34"/>
      <c r="MMO89" s="35"/>
      <c r="MMP89" s="36"/>
      <c r="MMQ89" s="37"/>
      <c r="MMR89" s="37"/>
      <c r="MMS89" s="37"/>
      <c r="MMT89" s="38"/>
      <c r="MMU89" s="32"/>
      <c r="MMV89" s="33"/>
      <c r="MMW89" s="34"/>
      <c r="MMX89" s="35"/>
      <c r="MMY89" s="36"/>
      <c r="MMZ89" s="37"/>
      <c r="MNA89" s="37"/>
      <c r="MNB89" s="37"/>
      <c r="MNC89" s="38"/>
      <c r="MND89" s="32"/>
      <c r="MNE89" s="33"/>
      <c r="MNF89" s="34"/>
      <c r="MNG89" s="35"/>
      <c r="MNH89" s="36"/>
      <c r="MNI89" s="37"/>
      <c r="MNJ89" s="37"/>
      <c r="MNK89" s="37"/>
      <c r="MNL89" s="38"/>
      <c r="MNM89" s="32"/>
      <c r="MNN89" s="33"/>
      <c r="MNO89" s="34"/>
      <c r="MNP89" s="35"/>
      <c r="MNQ89" s="36"/>
      <c r="MNR89" s="37"/>
      <c r="MNS89" s="37"/>
      <c r="MNT89" s="37"/>
      <c r="MNU89" s="38"/>
      <c r="MNV89" s="32"/>
      <c r="MNW89" s="33"/>
      <c r="MNX89" s="34"/>
      <c r="MNY89" s="35"/>
      <c r="MNZ89" s="36"/>
      <c r="MOA89" s="37"/>
      <c r="MOB89" s="37"/>
      <c r="MOC89" s="37"/>
      <c r="MOD89" s="38"/>
      <c r="MOE89" s="32"/>
      <c r="MOF89" s="33"/>
      <c r="MOG89" s="34"/>
      <c r="MOH89" s="35"/>
      <c r="MOI89" s="36"/>
      <c r="MOJ89" s="37"/>
      <c r="MOK89" s="37"/>
      <c r="MOL89" s="37"/>
      <c r="MOM89" s="38"/>
      <c r="MON89" s="32"/>
      <c r="MOO89" s="33"/>
      <c r="MOP89" s="34"/>
      <c r="MOQ89" s="35"/>
      <c r="MOR89" s="36"/>
      <c r="MOS89" s="37"/>
      <c r="MOT89" s="37"/>
      <c r="MOU89" s="37"/>
      <c r="MOV89" s="38"/>
      <c r="MOW89" s="32"/>
      <c r="MOX89" s="33"/>
      <c r="MOY89" s="34"/>
      <c r="MOZ89" s="35"/>
      <c r="MPA89" s="36"/>
      <c r="MPB89" s="37"/>
      <c r="MPC89" s="37"/>
      <c r="MPD89" s="37"/>
      <c r="MPE89" s="38"/>
      <c r="MPF89" s="32"/>
      <c r="MPG89" s="33"/>
      <c r="MPH89" s="34"/>
      <c r="MPI89" s="35"/>
      <c r="MPJ89" s="36"/>
      <c r="MPK89" s="37"/>
      <c r="MPL89" s="37"/>
      <c r="MPM89" s="37"/>
      <c r="MPN89" s="38"/>
      <c r="MPO89" s="32"/>
      <c r="MPP89" s="33"/>
      <c r="MPQ89" s="34"/>
      <c r="MPR89" s="35"/>
      <c r="MPS89" s="36"/>
      <c r="MPT89" s="37"/>
      <c r="MPU89" s="37"/>
      <c r="MPV89" s="37"/>
      <c r="MPW89" s="38"/>
      <c r="MPX89" s="32"/>
      <c r="MPY89" s="33"/>
      <c r="MPZ89" s="34"/>
      <c r="MQA89" s="35"/>
      <c r="MQB89" s="36"/>
      <c r="MQC89" s="37"/>
      <c r="MQD89" s="37"/>
      <c r="MQE89" s="37"/>
      <c r="MQF89" s="38"/>
      <c r="MQG89" s="32"/>
      <c r="MQH89" s="33"/>
      <c r="MQI89" s="34"/>
      <c r="MQJ89" s="35"/>
      <c r="MQK89" s="36"/>
      <c r="MQL89" s="37"/>
      <c r="MQM89" s="37"/>
      <c r="MQN89" s="37"/>
      <c r="MQO89" s="38"/>
      <c r="MQP89" s="32"/>
      <c r="MQQ89" s="33"/>
      <c r="MQR89" s="34"/>
      <c r="MQS89" s="35"/>
      <c r="MQT89" s="36"/>
      <c r="MQU89" s="37"/>
      <c r="MQV89" s="37"/>
      <c r="MQW89" s="37"/>
      <c r="MQX89" s="38"/>
      <c r="MQY89" s="32"/>
      <c r="MQZ89" s="33"/>
      <c r="MRA89" s="34"/>
      <c r="MRB89" s="35"/>
      <c r="MRC89" s="36"/>
      <c r="MRD89" s="37"/>
      <c r="MRE89" s="37"/>
      <c r="MRF89" s="37"/>
      <c r="MRG89" s="38"/>
      <c r="MRH89" s="32"/>
      <c r="MRI89" s="33"/>
      <c r="MRJ89" s="34"/>
      <c r="MRK89" s="35"/>
      <c r="MRL89" s="36"/>
      <c r="MRM89" s="37"/>
      <c r="MRN89" s="37"/>
      <c r="MRO89" s="37"/>
      <c r="MRP89" s="38"/>
      <c r="MRQ89" s="32"/>
      <c r="MRR89" s="33"/>
      <c r="MRS89" s="34"/>
      <c r="MRT89" s="35"/>
      <c r="MRU89" s="36"/>
      <c r="MRV89" s="37"/>
      <c r="MRW89" s="37"/>
      <c r="MRX89" s="37"/>
      <c r="MRY89" s="38"/>
      <c r="MRZ89" s="32"/>
      <c r="MSA89" s="33"/>
      <c r="MSB89" s="34"/>
      <c r="MSC89" s="35"/>
      <c r="MSD89" s="36"/>
      <c r="MSE89" s="37"/>
      <c r="MSF89" s="37"/>
      <c r="MSG89" s="37"/>
      <c r="MSH89" s="38"/>
      <c r="MSI89" s="32"/>
      <c r="MSJ89" s="33"/>
      <c r="MSK89" s="34"/>
      <c r="MSL89" s="35"/>
      <c r="MSM89" s="36"/>
      <c r="MSN89" s="37"/>
      <c r="MSO89" s="37"/>
      <c r="MSP89" s="37"/>
      <c r="MSQ89" s="38"/>
      <c r="MSR89" s="32"/>
      <c r="MSS89" s="33"/>
      <c r="MST89" s="34"/>
      <c r="MSU89" s="35"/>
      <c r="MSV89" s="36"/>
      <c r="MSW89" s="37"/>
      <c r="MSX89" s="37"/>
      <c r="MSY89" s="37"/>
      <c r="MSZ89" s="38"/>
      <c r="MTA89" s="32"/>
      <c r="MTB89" s="33"/>
      <c r="MTC89" s="34"/>
      <c r="MTD89" s="35"/>
      <c r="MTE89" s="36"/>
      <c r="MTF89" s="37"/>
      <c r="MTG89" s="37"/>
      <c r="MTH89" s="37"/>
      <c r="MTI89" s="38"/>
      <c r="MTJ89" s="32"/>
      <c r="MTK89" s="33"/>
      <c r="MTL89" s="34"/>
      <c r="MTM89" s="35"/>
      <c r="MTN89" s="36"/>
      <c r="MTO89" s="37"/>
      <c r="MTP89" s="37"/>
      <c r="MTQ89" s="37"/>
      <c r="MTR89" s="38"/>
      <c r="MTS89" s="32"/>
      <c r="MTT89" s="33"/>
      <c r="MTU89" s="34"/>
      <c r="MTV89" s="35"/>
      <c r="MTW89" s="36"/>
      <c r="MTX89" s="37"/>
      <c r="MTY89" s="37"/>
      <c r="MTZ89" s="37"/>
      <c r="MUA89" s="38"/>
      <c r="MUB89" s="32"/>
      <c r="MUC89" s="33"/>
      <c r="MUD89" s="34"/>
      <c r="MUE89" s="35"/>
      <c r="MUF89" s="36"/>
      <c r="MUG89" s="37"/>
      <c r="MUH89" s="37"/>
      <c r="MUI89" s="37"/>
      <c r="MUJ89" s="38"/>
      <c r="MUK89" s="32"/>
      <c r="MUL89" s="33"/>
      <c r="MUM89" s="34"/>
      <c r="MUN89" s="35"/>
      <c r="MUO89" s="36"/>
      <c r="MUP89" s="37"/>
      <c r="MUQ89" s="37"/>
      <c r="MUR89" s="37"/>
      <c r="MUS89" s="38"/>
      <c r="MUT89" s="32"/>
      <c r="MUU89" s="33"/>
      <c r="MUV89" s="34"/>
      <c r="MUW89" s="35"/>
      <c r="MUX89" s="36"/>
      <c r="MUY89" s="37"/>
      <c r="MUZ89" s="37"/>
      <c r="MVA89" s="37"/>
      <c r="MVB89" s="38"/>
      <c r="MVC89" s="32"/>
      <c r="MVD89" s="33"/>
      <c r="MVE89" s="34"/>
      <c r="MVF89" s="35"/>
      <c r="MVG89" s="36"/>
      <c r="MVH89" s="37"/>
      <c r="MVI89" s="37"/>
      <c r="MVJ89" s="37"/>
      <c r="MVK89" s="38"/>
      <c r="MVL89" s="32"/>
      <c r="MVM89" s="33"/>
      <c r="MVN89" s="34"/>
      <c r="MVO89" s="35"/>
      <c r="MVP89" s="36"/>
      <c r="MVQ89" s="37"/>
      <c r="MVR89" s="37"/>
      <c r="MVS89" s="37"/>
      <c r="MVT89" s="38"/>
      <c r="MVU89" s="32"/>
      <c r="MVV89" s="33"/>
      <c r="MVW89" s="34"/>
      <c r="MVX89" s="35"/>
      <c r="MVY89" s="36"/>
      <c r="MVZ89" s="37"/>
      <c r="MWA89" s="37"/>
      <c r="MWB89" s="37"/>
      <c r="MWC89" s="38"/>
      <c r="MWD89" s="32"/>
      <c r="MWE89" s="33"/>
      <c r="MWF89" s="34"/>
      <c r="MWG89" s="35"/>
      <c r="MWH89" s="36"/>
      <c r="MWI89" s="37"/>
      <c r="MWJ89" s="37"/>
      <c r="MWK89" s="37"/>
      <c r="MWL89" s="38"/>
      <c r="MWM89" s="32"/>
      <c r="MWN89" s="33"/>
      <c r="MWO89" s="34"/>
      <c r="MWP89" s="35"/>
      <c r="MWQ89" s="36"/>
      <c r="MWR89" s="37"/>
      <c r="MWS89" s="37"/>
      <c r="MWT89" s="37"/>
      <c r="MWU89" s="38"/>
      <c r="MWV89" s="32"/>
      <c r="MWW89" s="33"/>
      <c r="MWX89" s="34"/>
      <c r="MWY89" s="35"/>
      <c r="MWZ89" s="36"/>
      <c r="MXA89" s="37"/>
      <c r="MXB89" s="37"/>
      <c r="MXC89" s="37"/>
      <c r="MXD89" s="38"/>
      <c r="MXE89" s="32"/>
      <c r="MXF89" s="33"/>
      <c r="MXG89" s="34"/>
      <c r="MXH89" s="35"/>
      <c r="MXI89" s="36"/>
      <c r="MXJ89" s="37"/>
      <c r="MXK89" s="37"/>
      <c r="MXL89" s="37"/>
      <c r="MXM89" s="38"/>
      <c r="MXN89" s="32"/>
      <c r="MXO89" s="33"/>
      <c r="MXP89" s="34"/>
      <c r="MXQ89" s="35"/>
      <c r="MXR89" s="36"/>
      <c r="MXS89" s="37"/>
      <c r="MXT89" s="37"/>
      <c r="MXU89" s="37"/>
      <c r="MXV89" s="38"/>
      <c r="MXW89" s="32"/>
      <c r="MXX89" s="33"/>
      <c r="MXY89" s="34"/>
      <c r="MXZ89" s="35"/>
      <c r="MYA89" s="36"/>
      <c r="MYB89" s="37"/>
      <c r="MYC89" s="37"/>
      <c r="MYD89" s="37"/>
      <c r="MYE89" s="38"/>
      <c r="MYF89" s="32"/>
      <c r="MYG89" s="33"/>
      <c r="MYH89" s="34"/>
      <c r="MYI89" s="35"/>
      <c r="MYJ89" s="36"/>
      <c r="MYK89" s="37"/>
      <c r="MYL89" s="37"/>
      <c r="MYM89" s="37"/>
      <c r="MYN89" s="38"/>
      <c r="MYO89" s="32"/>
      <c r="MYP89" s="33"/>
      <c r="MYQ89" s="34"/>
      <c r="MYR89" s="35"/>
      <c r="MYS89" s="36"/>
      <c r="MYT89" s="37"/>
      <c r="MYU89" s="37"/>
      <c r="MYV89" s="37"/>
      <c r="MYW89" s="38"/>
      <c r="MYX89" s="32"/>
      <c r="MYY89" s="33"/>
      <c r="MYZ89" s="34"/>
      <c r="MZA89" s="35"/>
      <c r="MZB89" s="36"/>
      <c r="MZC89" s="37"/>
      <c r="MZD89" s="37"/>
      <c r="MZE89" s="37"/>
      <c r="MZF89" s="38"/>
      <c r="MZG89" s="32"/>
      <c r="MZH89" s="33"/>
      <c r="MZI89" s="34"/>
      <c r="MZJ89" s="35"/>
      <c r="MZK89" s="36"/>
      <c r="MZL89" s="37"/>
      <c r="MZM89" s="37"/>
      <c r="MZN89" s="37"/>
      <c r="MZO89" s="38"/>
      <c r="MZP89" s="32"/>
      <c r="MZQ89" s="33"/>
      <c r="MZR89" s="34"/>
      <c r="MZS89" s="35"/>
      <c r="MZT89" s="36"/>
      <c r="MZU89" s="37"/>
      <c r="MZV89" s="37"/>
      <c r="MZW89" s="37"/>
      <c r="MZX89" s="38"/>
      <c r="MZY89" s="32"/>
      <c r="MZZ89" s="33"/>
      <c r="NAA89" s="34"/>
      <c r="NAB89" s="35"/>
      <c r="NAC89" s="36"/>
      <c r="NAD89" s="37"/>
      <c r="NAE89" s="37"/>
      <c r="NAF89" s="37"/>
      <c r="NAG89" s="38"/>
      <c r="NAH89" s="32"/>
      <c r="NAI89" s="33"/>
      <c r="NAJ89" s="34"/>
      <c r="NAK89" s="35"/>
      <c r="NAL89" s="36"/>
      <c r="NAM89" s="37"/>
      <c r="NAN89" s="37"/>
      <c r="NAO89" s="37"/>
      <c r="NAP89" s="38"/>
      <c r="NAQ89" s="32"/>
      <c r="NAR89" s="33"/>
      <c r="NAS89" s="34"/>
      <c r="NAT89" s="35"/>
      <c r="NAU89" s="36"/>
      <c r="NAV89" s="37"/>
      <c r="NAW89" s="37"/>
      <c r="NAX89" s="37"/>
      <c r="NAY89" s="38"/>
      <c r="NAZ89" s="32"/>
      <c r="NBA89" s="33"/>
      <c r="NBB89" s="34"/>
      <c r="NBC89" s="35"/>
      <c r="NBD89" s="36"/>
      <c r="NBE89" s="37"/>
      <c r="NBF89" s="37"/>
      <c r="NBG89" s="37"/>
      <c r="NBH89" s="38"/>
      <c r="NBI89" s="32"/>
      <c r="NBJ89" s="33"/>
      <c r="NBK89" s="34"/>
      <c r="NBL89" s="35"/>
      <c r="NBM89" s="36"/>
      <c r="NBN89" s="37"/>
      <c r="NBO89" s="37"/>
      <c r="NBP89" s="37"/>
      <c r="NBQ89" s="38"/>
      <c r="NBR89" s="32"/>
      <c r="NBS89" s="33"/>
      <c r="NBT89" s="34"/>
      <c r="NBU89" s="35"/>
      <c r="NBV89" s="36"/>
      <c r="NBW89" s="37"/>
      <c r="NBX89" s="37"/>
      <c r="NBY89" s="37"/>
      <c r="NBZ89" s="38"/>
      <c r="NCA89" s="32"/>
      <c r="NCB89" s="33"/>
      <c r="NCC89" s="34"/>
      <c r="NCD89" s="35"/>
      <c r="NCE89" s="36"/>
      <c r="NCF89" s="37"/>
      <c r="NCG89" s="37"/>
      <c r="NCH89" s="37"/>
      <c r="NCI89" s="38"/>
      <c r="NCJ89" s="32"/>
      <c r="NCK89" s="33"/>
      <c r="NCL89" s="34"/>
      <c r="NCM89" s="35"/>
      <c r="NCN89" s="36"/>
      <c r="NCO89" s="37"/>
      <c r="NCP89" s="37"/>
      <c r="NCQ89" s="37"/>
      <c r="NCR89" s="38"/>
      <c r="NCS89" s="32"/>
      <c r="NCT89" s="33"/>
      <c r="NCU89" s="34"/>
      <c r="NCV89" s="35"/>
      <c r="NCW89" s="36"/>
      <c r="NCX89" s="37"/>
      <c r="NCY89" s="37"/>
      <c r="NCZ89" s="37"/>
      <c r="NDA89" s="38"/>
      <c r="NDB89" s="32"/>
      <c r="NDC89" s="33"/>
      <c r="NDD89" s="34"/>
      <c r="NDE89" s="35"/>
      <c r="NDF89" s="36"/>
      <c r="NDG89" s="37"/>
      <c r="NDH89" s="37"/>
      <c r="NDI89" s="37"/>
      <c r="NDJ89" s="38"/>
      <c r="NDK89" s="32"/>
      <c r="NDL89" s="33"/>
      <c r="NDM89" s="34"/>
      <c r="NDN89" s="35"/>
      <c r="NDO89" s="36"/>
      <c r="NDP89" s="37"/>
      <c r="NDQ89" s="37"/>
      <c r="NDR89" s="37"/>
      <c r="NDS89" s="38"/>
      <c r="NDT89" s="32"/>
      <c r="NDU89" s="33"/>
      <c r="NDV89" s="34"/>
      <c r="NDW89" s="35"/>
      <c r="NDX89" s="36"/>
      <c r="NDY89" s="37"/>
      <c r="NDZ89" s="37"/>
      <c r="NEA89" s="37"/>
      <c r="NEB89" s="38"/>
      <c r="NEC89" s="32"/>
      <c r="NED89" s="33"/>
      <c r="NEE89" s="34"/>
      <c r="NEF89" s="35"/>
      <c r="NEG89" s="36"/>
      <c r="NEH89" s="37"/>
      <c r="NEI89" s="37"/>
      <c r="NEJ89" s="37"/>
      <c r="NEK89" s="38"/>
      <c r="NEL89" s="32"/>
      <c r="NEM89" s="33"/>
      <c r="NEN89" s="34"/>
      <c r="NEO89" s="35"/>
      <c r="NEP89" s="36"/>
      <c r="NEQ89" s="37"/>
      <c r="NER89" s="37"/>
      <c r="NES89" s="37"/>
      <c r="NET89" s="38"/>
      <c r="NEU89" s="32"/>
      <c r="NEV89" s="33"/>
      <c r="NEW89" s="34"/>
      <c r="NEX89" s="35"/>
      <c r="NEY89" s="36"/>
      <c r="NEZ89" s="37"/>
      <c r="NFA89" s="37"/>
      <c r="NFB89" s="37"/>
      <c r="NFC89" s="38"/>
      <c r="NFD89" s="32"/>
      <c r="NFE89" s="33"/>
      <c r="NFF89" s="34"/>
      <c r="NFG89" s="35"/>
      <c r="NFH89" s="36"/>
      <c r="NFI89" s="37"/>
      <c r="NFJ89" s="37"/>
      <c r="NFK89" s="37"/>
      <c r="NFL89" s="38"/>
      <c r="NFM89" s="32"/>
      <c r="NFN89" s="33"/>
      <c r="NFO89" s="34"/>
      <c r="NFP89" s="35"/>
      <c r="NFQ89" s="36"/>
      <c r="NFR89" s="37"/>
      <c r="NFS89" s="37"/>
      <c r="NFT89" s="37"/>
      <c r="NFU89" s="38"/>
      <c r="NFV89" s="32"/>
      <c r="NFW89" s="33"/>
      <c r="NFX89" s="34"/>
      <c r="NFY89" s="35"/>
      <c r="NFZ89" s="36"/>
      <c r="NGA89" s="37"/>
      <c r="NGB89" s="37"/>
      <c r="NGC89" s="37"/>
      <c r="NGD89" s="38"/>
      <c r="NGE89" s="32"/>
      <c r="NGF89" s="33"/>
      <c r="NGG89" s="34"/>
      <c r="NGH89" s="35"/>
      <c r="NGI89" s="36"/>
      <c r="NGJ89" s="37"/>
      <c r="NGK89" s="37"/>
      <c r="NGL89" s="37"/>
      <c r="NGM89" s="38"/>
      <c r="NGN89" s="32"/>
      <c r="NGO89" s="33"/>
      <c r="NGP89" s="34"/>
      <c r="NGQ89" s="35"/>
      <c r="NGR89" s="36"/>
      <c r="NGS89" s="37"/>
      <c r="NGT89" s="37"/>
      <c r="NGU89" s="37"/>
      <c r="NGV89" s="38"/>
      <c r="NGW89" s="32"/>
      <c r="NGX89" s="33"/>
      <c r="NGY89" s="34"/>
      <c r="NGZ89" s="35"/>
      <c r="NHA89" s="36"/>
      <c r="NHB89" s="37"/>
      <c r="NHC89" s="37"/>
      <c r="NHD89" s="37"/>
      <c r="NHE89" s="38"/>
      <c r="NHF89" s="32"/>
      <c r="NHG89" s="33"/>
      <c r="NHH89" s="34"/>
      <c r="NHI89" s="35"/>
      <c r="NHJ89" s="36"/>
      <c r="NHK89" s="37"/>
      <c r="NHL89" s="37"/>
      <c r="NHM89" s="37"/>
      <c r="NHN89" s="38"/>
      <c r="NHO89" s="32"/>
      <c r="NHP89" s="33"/>
      <c r="NHQ89" s="34"/>
      <c r="NHR89" s="35"/>
      <c r="NHS89" s="36"/>
      <c r="NHT89" s="37"/>
      <c r="NHU89" s="37"/>
      <c r="NHV89" s="37"/>
      <c r="NHW89" s="38"/>
      <c r="NHX89" s="32"/>
      <c r="NHY89" s="33"/>
      <c r="NHZ89" s="34"/>
      <c r="NIA89" s="35"/>
      <c r="NIB89" s="36"/>
      <c r="NIC89" s="37"/>
      <c r="NID89" s="37"/>
      <c r="NIE89" s="37"/>
      <c r="NIF89" s="38"/>
      <c r="NIG89" s="32"/>
      <c r="NIH89" s="33"/>
      <c r="NII89" s="34"/>
      <c r="NIJ89" s="35"/>
      <c r="NIK89" s="36"/>
      <c r="NIL89" s="37"/>
      <c r="NIM89" s="37"/>
      <c r="NIN89" s="37"/>
      <c r="NIO89" s="38"/>
      <c r="NIP89" s="32"/>
      <c r="NIQ89" s="33"/>
      <c r="NIR89" s="34"/>
      <c r="NIS89" s="35"/>
      <c r="NIT89" s="36"/>
      <c r="NIU89" s="37"/>
      <c r="NIV89" s="37"/>
      <c r="NIW89" s="37"/>
      <c r="NIX89" s="38"/>
      <c r="NIY89" s="32"/>
      <c r="NIZ89" s="33"/>
      <c r="NJA89" s="34"/>
      <c r="NJB89" s="35"/>
      <c r="NJC89" s="36"/>
      <c r="NJD89" s="37"/>
      <c r="NJE89" s="37"/>
      <c r="NJF89" s="37"/>
      <c r="NJG89" s="38"/>
      <c r="NJH89" s="32"/>
      <c r="NJI89" s="33"/>
      <c r="NJJ89" s="34"/>
      <c r="NJK89" s="35"/>
      <c r="NJL89" s="36"/>
      <c r="NJM89" s="37"/>
      <c r="NJN89" s="37"/>
      <c r="NJO89" s="37"/>
      <c r="NJP89" s="38"/>
      <c r="NJQ89" s="32"/>
      <c r="NJR89" s="33"/>
      <c r="NJS89" s="34"/>
      <c r="NJT89" s="35"/>
      <c r="NJU89" s="36"/>
      <c r="NJV89" s="37"/>
      <c r="NJW89" s="37"/>
      <c r="NJX89" s="37"/>
      <c r="NJY89" s="38"/>
      <c r="NJZ89" s="32"/>
      <c r="NKA89" s="33"/>
      <c r="NKB89" s="34"/>
      <c r="NKC89" s="35"/>
      <c r="NKD89" s="36"/>
      <c r="NKE89" s="37"/>
      <c r="NKF89" s="37"/>
      <c r="NKG89" s="37"/>
      <c r="NKH89" s="38"/>
      <c r="NKI89" s="32"/>
      <c r="NKJ89" s="33"/>
      <c r="NKK89" s="34"/>
      <c r="NKL89" s="35"/>
      <c r="NKM89" s="36"/>
      <c r="NKN89" s="37"/>
      <c r="NKO89" s="37"/>
      <c r="NKP89" s="37"/>
      <c r="NKQ89" s="38"/>
      <c r="NKR89" s="32"/>
      <c r="NKS89" s="33"/>
      <c r="NKT89" s="34"/>
      <c r="NKU89" s="35"/>
      <c r="NKV89" s="36"/>
      <c r="NKW89" s="37"/>
      <c r="NKX89" s="37"/>
      <c r="NKY89" s="37"/>
      <c r="NKZ89" s="38"/>
      <c r="NLA89" s="32"/>
      <c r="NLB89" s="33"/>
      <c r="NLC89" s="34"/>
      <c r="NLD89" s="35"/>
      <c r="NLE89" s="36"/>
      <c r="NLF89" s="37"/>
      <c r="NLG89" s="37"/>
      <c r="NLH89" s="37"/>
      <c r="NLI89" s="38"/>
      <c r="NLJ89" s="32"/>
      <c r="NLK89" s="33"/>
      <c r="NLL89" s="34"/>
      <c r="NLM89" s="35"/>
      <c r="NLN89" s="36"/>
      <c r="NLO89" s="37"/>
      <c r="NLP89" s="37"/>
      <c r="NLQ89" s="37"/>
      <c r="NLR89" s="38"/>
      <c r="NLS89" s="32"/>
      <c r="NLT89" s="33"/>
      <c r="NLU89" s="34"/>
      <c r="NLV89" s="35"/>
      <c r="NLW89" s="36"/>
      <c r="NLX89" s="37"/>
      <c r="NLY89" s="37"/>
      <c r="NLZ89" s="37"/>
      <c r="NMA89" s="38"/>
      <c r="NMB89" s="32"/>
      <c r="NMC89" s="33"/>
      <c r="NMD89" s="34"/>
      <c r="NME89" s="35"/>
      <c r="NMF89" s="36"/>
      <c r="NMG89" s="37"/>
      <c r="NMH89" s="37"/>
      <c r="NMI89" s="37"/>
      <c r="NMJ89" s="38"/>
      <c r="NMK89" s="32"/>
      <c r="NML89" s="33"/>
      <c r="NMM89" s="34"/>
      <c r="NMN89" s="35"/>
      <c r="NMO89" s="36"/>
      <c r="NMP89" s="37"/>
      <c r="NMQ89" s="37"/>
      <c r="NMR89" s="37"/>
      <c r="NMS89" s="38"/>
      <c r="NMT89" s="32"/>
      <c r="NMU89" s="33"/>
      <c r="NMV89" s="34"/>
      <c r="NMW89" s="35"/>
      <c r="NMX89" s="36"/>
      <c r="NMY89" s="37"/>
      <c r="NMZ89" s="37"/>
      <c r="NNA89" s="37"/>
      <c r="NNB89" s="38"/>
      <c r="NNC89" s="32"/>
      <c r="NND89" s="33"/>
      <c r="NNE89" s="34"/>
      <c r="NNF89" s="35"/>
      <c r="NNG89" s="36"/>
      <c r="NNH89" s="37"/>
      <c r="NNI89" s="37"/>
      <c r="NNJ89" s="37"/>
      <c r="NNK89" s="38"/>
      <c r="NNL89" s="32"/>
      <c r="NNM89" s="33"/>
      <c r="NNN89" s="34"/>
      <c r="NNO89" s="35"/>
      <c r="NNP89" s="36"/>
      <c r="NNQ89" s="37"/>
      <c r="NNR89" s="37"/>
      <c r="NNS89" s="37"/>
      <c r="NNT89" s="38"/>
      <c r="NNU89" s="32"/>
      <c r="NNV89" s="33"/>
      <c r="NNW89" s="34"/>
      <c r="NNX89" s="35"/>
      <c r="NNY89" s="36"/>
      <c r="NNZ89" s="37"/>
      <c r="NOA89" s="37"/>
      <c r="NOB89" s="37"/>
      <c r="NOC89" s="38"/>
      <c r="NOD89" s="32"/>
      <c r="NOE89" s="33"/>
      <c r="NOF89" s="34"/>
      <c r="NOG89" s="35"/>
      <c r="NOH89" s="36"/>
      <c r="NOI89" s="37"/>
      <c r="NOJ89" s="37"/>
      <c r="NOK89" s="37"/>
      <c r="NOL89" s="38"/>
      <c r="NOM89" s="32"/>
      <c r="NON89" s="33"/>
      <c r="NOO89" s="34"/>
      <c r="NOP89" s="35"/>
      <c r="NOQ89" s="36"/>
      <c r="NOR89" s="37"/>
      <c r="NOS89" s="37"/>
      <c r="NOT89" s="37"/>
      <c r="NOU89" s="38"/>
      <c r="NOV89" s="32"/>
      <c r="NOW89" s="33"/>
      <c r="NOX89" s="34"/>
      <c r="NOY89" s="35"/>
      <c r="NOZ89" s="36"/>
      <c r="NPA89" s="37"/>
      <c r="NPB89" s="37"/>
      <c r="NPC89" s="37"/>
      <c r="NPD89" s="38"/>
      <c r="NPE89" s="32"/>
      <c r="NPF89" s="33"/>
      <c r="NPG89" s="34"/>
      <c r="NPH89" s="35"/>
      <c r="NPI89" s="36"/>
      <c r="NPJ89" s="37"/>
      <c r="NPK89" s="37"/>
      <c r="NPL89" s="37"/>
      <c r="NPM89" s="38"/>
      <c r="NPN89" s="32"/>
      <c r="NPO89" s="33"/>
      <c r="NPP89" s="34"/>
      <c r="NPQ89" s="35"/>
      <c r="NPR89" s="36"/>
      <c r="NPS89" s="37"/>
      <c r="NPT89" s="37"/>
      <c r="NPU89" s="37"/>
      <c r="NPV89" s="38"/>
      <c r="NPW89" s="32"/>
      <c r="NPX89" s="33"/>
      <c r="NPY89" s="34"/>
      <c r="NPZ89" s="35"/>
      <c r="NQA89" s="36"/>
      <c r="NQB89" s="37"/>
      <c r="NQC89" s="37"/>
      <c r="NQD89" s="37"/>
      <c r="NQE89" s="38"/>
      <c r="NQF89" s="32"/>
      <c r="NQG89" s="33"/>
      <c r="NQH89" s="34"/>
      <c r="NQI89" s="35"/>
      <c r="NQJ89" s="36"/>
      <c r="NQK89" s="37"/>
      <c r="NQL89" s="37"/>
      <c r="NQM89" s="37"/>
      <c r="NQN89" s="38"/>
      <c r="NQO89" s="32"/>
      <c r="NQP89" s="33"/>
      <c r="NQQ89" s="34"/>
      <c r="NQR89" s="35"/>
      <c r="NQS89" s="36"/>
      <c r="NQT89" s="37"/>
      <c r="NQU89" s="37"/>
      <c r="NQV89" s="37"/>
      <c r="NQW89" s="38"/>
      <c r="NQX89" s="32"/>
      <c r="NQY89" s="33"/>
      <c r="NQZ89" s="34"/>
      <c r="NRA89" s="35"/>
      <c r="NRB89" s="36"/>
      <c r="NRC89" s="37"/>
      <c r="NRD89" s="37"/>
      <c r="NRE89" s="37"/>
      <c r="NRF89" s="38"/>
      <c r="NRG89" s="32"/>
      <c r="NRH89" s="33"/>
      <c r="NRI89" s="34"/>
      <c r="NRJ89" s="35"/>
      <c r="NRK89" s="36"/>
      <c r="NRL89" s="37"/>
      <c r="NRM89" s="37"/>
      <c r="NRN89" s="37"/>
      <c r="NRO89" s="38"/>
      <c r="NRP89" s="32"/>
      <c r="NRQ89" s="33"/>
      <c r="NRR89" s="34"/>
      <c r="NRS89" s="35"/>
      <c r="NRT89" s="36"/>
      <c r="NRU89" s="37"/>
      <c r="NRV89" s="37"/>
      <c r="NRW89" s="37"/>
      <c r="NRX89" s="38"/>
      <c r="NRY89" s="32"/>
      <c r="NRZ89" s="33"/>
      <c r="NSA89" s="34"/>
      <c r="NSB89" s="35"/>
      <c r="NSC89" s="36"/>
      <c r="NSD89" s="37"/>
      <c r="NSE89" s="37"/>
      <c r="NSF89" s="37"/>
      <c r="NSG89" s="38"/>
      <c r="NSH89" s="32"/>
      <c r="NSI89" s="33"/>
      <c r="NSJ89" s="34"/>
      <c r="NSK89" s="35"/>
      <c r="NSL89" s="36"/>
      <c r="NSM89" s="37"/>
      <c r="NSN89" s="37"/>
      <c r="NSO89" s="37"/>
      <c r="NSP89" s="38"/>
      <c r="NSQ89" s="32"/>
      <c r="NSR89" s="33"/>
      <c r="NSS89" s="34"/>
      <c r="NST89" s="35"/>
      <c r="NSU89" s="36"/>
      <c r="NSV89" s="37"/>
      <c r="NSW89" s="37"/>
      <c r="NSX89" s="37"/>
      <c r="NSY89" s="38"/>
      <c r="NSZ89" s="32"/>
      <c r="NTA89" s="33"/>
      <c r="NTB89" s="34"/>
      <c r="NTC89" s="35"/>
      <c r="NTD89" s="36"/>
      <c r="NTE89" s="37"/>
      <c r="NTF89" s="37"/>
      <c r="NTG89" s="37"/>
      <c r="NTH89" s="38"/>
      <c r="NTI89" s="32"/>
      <c r="NTJ89" s="33"/>
      <c r="NTK89" s="34"/>
      <c r="NTL89" s="35"/>
      <c r="NTM89" s="36"/>
      <c r="NTN89" s="37"/>
      <c r="NTO89" s="37"/>
      <c r="NTP89" s="37"/>
      <c r="NTQ89" s="38"/>
      <c r="NTR89" s="32"/>
      <c r="NTS89" s="33"/>
      <c r="NTT89" s="34"/>
      <c r="NTU89" s="35"/>
      <c r="NTV89" s="36"/>
      <c r="NTW89" s="37"/>
      <c r="NTX89" s="37"/>
      <c r="NTY89" s="37"/>
      <c r="NTZ89" s="38"/>
      <c r="NUA89" s="32"/>
      <c r="NUB89" s="33"/>
      <c r="NUC89" s="34"/>
      <c r="NUD89" s="35"/>
      <c r="NUE89" s="36"/>
      <c r="NUF89" s="37"/>
      <c r="NUG89" s="37"/>
      <c r="NUH89" s="37"/>
      <c r="NUI89" s="38"/>
      <c r="NUJ89" s="32"/>
      <c r="NUK89" s="33"/>
      <c r="NUL89" s="34"/>
      <c r="NUM89" s="35"/>
      <c r="NUN89" s="36"/>
      <c r="NUO89" s="37"/>
      <c r="NUP89" s="37"/>
      <c r="NUQ89" s="37"/>
      <c r="NUR89" s="38"/>
      <c r="NUS89" s="32"/>
      <c r="NUT89" s="33"/>
      <c r="NUU89" s="34"/>
      <c r="NUV89" s="35"/>
      <c r="NUW89" s="36"/>
      <c r="NUX89" s="37"/>
      <c r="NUY89" s="37"/>
      <c r="NUZ89" s="37"/>
      <c r="NVA89" s="38"/>
      <c r="NVB89" s="32"/>
      <c r="NVC89" s="33"/>
      <c r="NVD89" s="34"/>
      <c r="NVE89" s="35"/>
      <c r="NVF89" s="36"/>
      <c r="NVG89" s="37"/>
      <c r="NVH89" s="37"/>
      <c r="NVI89" s="37"/>
      <c r="NVJ89" s="38"/>
      <c r="NVK89" s="32"/>
      <c r="NVL89" s="33"/>
      <c r="NVM89" s="34"/>
      <c r="NVN89" s="35"/>
      <c r="NVO89" s="36"/>
      <c r="NVP89" s="37"/>
      <c r="NVQ89" s="37"/>
      <c r="NVR89" s="37"/>
      <c r="NVS89" s="38"/>
      <c r="NVT89" s="32"/>
      <c r="NVU89" s="33"/>
      <c r="NVV89" s="34"/>
      <c r="NVW89" s="35"/>
      <c r="NVX89" s="36"/>
      <c r="NVY89" s="37"/>
      <c r="NVZ89" s="37"/>
      <c r="NWA89" s="37"/>
      <c r="NWB89" s="38"/>
      <c r="NWC89" s="32"/>
      <c r="NWD89" s="33"/>
      <c r="NWE89" s="34"/>
      <c r="NWF89" s="35"/>
      <c r="NWG89" s="36"/>
      <c r="NWH89" s="37"/>
      <c r="NWI89" s="37"/>
      <c r="NWJ89" s="37"/>
      <c r="NWK89" s="38"/>
      <c r="NWL89" s="32"/>
      <c r="NWM89" s="33"/>
      <c r="NWN89" s="34"/>
      <c r="NWO89" s="35"/>
      <c r="NWP89" s="36"/>
      <c r="NWQ89" s="37"/>
      <c r="NWR89" s="37"/>
      <c r="NWS89" s="37"/>
      <c r="NWT89" s="38"/>
      <c r="NWU89" s="32"/>
      <c r="NWV89" s="33"/>
      <c r="NWW89" s="34"/>
      <c r="NWX89" s="35"/>
      <c r="NWY89" s="36"/>
      <c r="NWZ89" s="37"/>
      <c r="NXA89" s="37"/>
      <c r="NXB89" s="37"/>
      <c r="NXC89" s="38"/>
      <c r="NXD89" s="32"/>
      <c r="NXE89" s="33"/>
      <c r="NXF89" s="34"/>
      <c r="NXG89" s="35"/>
      <c r="NXH89" s="36"/>
      <c r="NXI89" s="37"/>
      <c r="NXJ89" s="37"/>
      <c r="NXK89" s="37"/>
      <c r="NXL89" s="38"/>
      <c r="NXM89" s="32"/>
      <c r="NXN89" s="33"/>
      <c r="NXO89" s="34"/>
      <c r="NXP89" s="35"/>
      <c r="NXQ89" s="36"/>
      <c r="NXR89" s="37"/>
      <c r="NXS89" s="37"/>
      <c r="NXT89" s="37"/>
      <c r="NXU89" s="38"/>
      <c r="NXV89" s="32"/>
      <c r="NXW89" s="33"/>
      <c r="NXX89" s="34"/>
      <c r="NXY89" s="35"/>
      <c r="NXZ89" s="36"/>
      <c r="NYA89" s="37"/>
      <c r="NYB89" s="37"/>
      <c r="NYC89" s="37"/>
      <c r="NYD89" s="38"/>
      <c r="NYE89" s="32"/>
      <c r="NYF89" s="33"/>
      <c r="NYG89" s="34"/>
      <c r="NYH89" s="35"/>
      <c r="NYI89" s="36"/>
      <c r="NYJ89" s="37"/>
      <c r="NYK89" s="37"/>
      <c r="NYL89" s="37"/>
      <c r="NYM89" s="38"/>
      <c r="NYN89" s="32"/>
      <c r="NYO89" s="33"/>
      <c r="NYP89" s="34"/>
      <c r="NYQ89" s="35"/>
      <c r="NYR89" s="36"/>
      <c r="NYS89" s="37"/>
      <c r="NYT89" s="37"/>
      <c r="NYU89" s="37"/>
      <c r="NYV89" s="38"/>
      <c r="NYW89" s="32"/>
      <c r="NYX89" s="33"/>
      <c r="NYY89" s="34"/>
      <c r="NYZ89" s="35"/>
      <c r="NZA89" s="36"/>
      <c r="NZB89" s="37"/>
      <c r="NZC89" s="37"/>
      <c r="NZD89" s="37"/>
      <c r="NZE89" s="38"/>
      <c r="NZF89" s="32"/>
      <c r="NZG89" s="33"/>
      <c r="NZH89" s="34"/>
      <c r="NZI89" s="35"/>
      <c r="NZJ89" s="36"/>
      <c r="NZK89" s="37"/>
      <c r="NZL89" s="37"/>
      <c r="NZM89" s="37"/>
      <c r="NZN89" s="38"/>
      <c r="NZO89" s="32"/>
      <c r="NZP89" s="33"/>
      <c r="NZQ89" s="34"/>
      <c r="NZR89" s="35"/>
      <c r="NZS89" s="36"/>
      <c r="NZT89" s="37"/>
      <c r="NZU89" s="37"/>
      <c r="NZV89" s="37"/>
      <c r="NZW89" s="38"/>
      <c r="NZX89" s="32"/>
      <c r="NZY89" s="33"/>
      <c r="NZZ89" s="34"/>
      <c r="OAA89" s="35"/>
      <c r="OAB89" s="36"/>
      <c r="OAC89" s="37"/>
      <c r="OAD89" s="37"/>
      <c r="OAE89" s="37"/>
      <c r="OAF89" s="38"/>
      <c r="OAG89" s="32"/>
      <c r="OAH89" s="33"/>
      <c r="OAI89" s="34"/>
      <c r="OAJ89" s="35"/>
      <c r="OAK89" s="36"/>
      <c r="OAL89" s="37"/>
      <c r="OAM89" s="37"/>
      <c r="OAN89" s="37"/>
      <c r="OAO89" s="38"/>
      <c r="OAP89" s="32"/>
      <c r="OAQ89" s="33"/>
      <c r="OAR89" s="34"/>
      <c r="OAS89" s="35"/>
      <c r="OAT89" s="36"/>
      <c r="OAU89" s="37"/>
      <c r="OAV89" s="37"/>
      <c r="OAW89" s="37"/>
      <c r="OAX89" s="38"/>
      <c r="OAY89" s="32"/>
      <c r="OAZ89" s="33"/>
      <c r="OBA89" s="34"/>
      <c r="OBB89" s="35"/>
      <c r="OBC89" s="36"/>
      <c r="OBD89" s="37"/>
      <c r="OBE89" s="37"/>
      <c r="OBF89" s="37"/>
      <c r="OBG89" s="38"/>
      <c r="OBH89" s="32"/>
      <c r="OBI89" s="33"/>
      <c r="OBJ89" s="34"/>
      <c r="OBK89" s="35"/>
      <c r="OBL89" s="36"/>
      <c r="OBM89" s="37"/>
      <c r="OBN89" s="37"/>
      <c r="OBO89" s="37"/>
      <c r="OBP89" s="38"/>
      <c r="OBQ89" s="32"/>
      <c r="OBR89" s="33"/>
      <c r="OBS89" s="34"/>
      <c r="OBT89" s="35"/>
      <c r="OBU89" s="36"/>
      <c r="OBV89" s="37"/>
      <c r="OBW89" s="37"/>
      <c r="OBX89" s="37"/>
      <c r="OBY89" s="38"/>
      <c r="OBZ89" s="32"/>
      <c r="OCA89" s="33"/>
      <c r="OCB89" s="34"/>
      <c r="OCC89" s="35"/>
      <c r="OCD89" s="36"/>
      <c r="OCE89" s="37"/>
      <c r="OCF89" s="37"/>
      <c r="OCG89" s="37"/>
      <c r="OCH89" s="38"/>
      <c r="OCI89" s="32"/>
      <c r="OCJ89" s="33"/>
      <c r="OCK89" s="34"/>
      <c r="OCL89" s="35"/>
      <c r="OCM89" s="36"/>
      <c r="OCN89" s="37"/>
      <c r="OCO89" s="37"/>
      <c r="OCP89" s="37"/>
      <c r="OCQ89" s="38"/>
      <c r="OCR89" s="32"/>
      <c r="OCS89" s="33"/>
      <c r="OCT89" s="34"/>
      <c r="OCU89" s="35"/>
      <c r="OCV89" s="36"/>
      <c r="OCW89" s="37"/>
      <c r="OCX89" s="37"/>
      <c r="OCY89" s="37"/>
      <c r="OCZ89" s="38"/>
      <c r="ODA89" s="32"/>
      <c r="ODB89" s="33"/>
      <c r="ODC89" s="34"/>
      <c r="ODD89" s="35"/>
      <c r="ODE89" s="36"/>
      <c r="ODF89" s="37"/>
      <c r="ODG89" s="37"/>
      <c r="ODH89" s="37"/>
      <c r="ODI89" s="38"/>
      <c r="ODJ89" s="32"/>
      <c r="ODK89" s="33"/>
      <c r="ODL89" s="34"/>
      <c r="ODM89" s="35"/>
      <c r="ODN89" s="36"/>
      <c r="ODO89" s="37"/>
      <c r="ODP89" s="37"/>
      <c r="ODQ89" s="37"/>
      <c r="ODR89" s="38"/>
      <c r="ODS89" s="32"/>
      <c r="ODT89" s="33"/>
      <c r="ODU89" s="34"/>
      <c r="ODV89" s="35"/>
      <c r="ODW89" s="36"/>
      <c r="ODX89" s="37"/>
      <c r="ODY89" s="37"/>
      <c r="ODZ89" s="37"/>
      <c r="OEA89" s="38"/>
      <c r="OEB89" s="32"/>
      <c r="OEC89" s="33"/>
      <c r="OED89" s="34"/>
      <c r="OEE89" s="35"/>
      <c r="OEF89" s="36"/>
      <c r="OEG89" s="37"/>
      <c r="OEH89" s="37"/>
      <c r="OEI89" s="37"/>
      <c r="OEJ89" s="38"/>
      <c r="OEK89" s="32"/>
      <c r="OEL89" s="33"/>
      <c r="OEM89" s="34"/>
      <c r="OEN89" s="35"/>
      <c r="OEO89" s="36"/>
      <c r="OEP89" s="37"/>
      <c r="OEQ89" s="37"/>
      <c r="OER89" s="37"/>
      <c r="OES89" s="38"/>
      <c r="OET89" s="32"/>
      <c r="OEU89" s="33"/>
      <c r="OEV89" s="34"/>
      <c r="OEW89" s="35"/>
      <c r="OEX89" s="36"/>
      <c r="OEY89" s="37"/>
      <c r="OEZ89" s="37"/>
      <c r="OFA89" s="37"/>
      <c r="OFB89" s="38"/>
      <c r="OFC89" s="32"/>
      <c r="OFD89" s="33"/>
      <c r="OFE89" s="34"/>
      <c r="OFF89" s="35"/>
      <c r="OFG89" s="36"/>
      <c r="OFH89" s="37"/>
      <c r="OFI89" s="37"/>
      <c r="OFJ89" s="37"/>
      <c r="OFK89" s="38"/>
      <c r="OFL89" s="32"/>
      <c r="OFM89" s="33"/>
      <c r="OFN89" s="34"/>
      <c r="OFO89" s="35"/>
      <c r="OFP89" s="36"/>
      <c r="OFQ89" s="37"/>
      <c r="OFR89" s="37"/>
      <c r="OFS89" s="37"/>
      <c r="OFT89" s="38"/>
      <c r="OFU89" s="32"/>
      <c r="OFV89" s="33"/>
      <c r="OFW89" s="34"/>
      <c r="OFX89" s="35"/>
      <c r="OFY89" s="36"/>
      <c r="OFZ89" s="37"/>
      <c r="OGA89" s="37"/>
      <c r="OGB89" s="37"/>
      <c r="OGC89" s="38"/>
      <c r="OGD89" s="32"/>
      <c r="OGE89" s="33"/>
      <c r="OGF89" s="34"/>
      <c r="OGG89" s="35"/>
      <c r="OGH89" s="36"/>
      <c r="OGI89" s="37"/>
      <c r="OGJ89" s="37"/>
      <c r="OGK89" s="37"/>
      <c r="OGL89" s="38"/>
      <c r="OGM89" s="32"/>
      <c r="OGN89" s="33"/>
      <c r="OGO89" s="34"/>
      <c r="OGP89" s="35"/>
      <c r="OGQ89" s="36"/>
      <c r="OGR89" s="37"/>
      <c r="OGS89" s="37"/>
      <c r="OGT89" s="37"/>
      <c r="OGU89" s="38"/>
      <c r="OGV89" s="32"/>
      <c r="OGW89" s="33"/>
      <c r="OGX89" s="34"/>
      <c r="OGY89" s="35"/>
      <c r="OGZ89" s="36"/>
      <c r="OHA89" s="37"/>
      <c r="OHB89" s="37"/>
      <c r="OHC89" s="37"/>
      <c r="OHD89" s="38"/>
      <c r="OHE89" s="32"/>
      <c r="OHF89" s="33"/>
      <c r="OHG89" s="34"/>
      <c r="OHH89" s="35"/>
      <c r="OHI89" s="36"/>
      <c r="OHJ89" s="37"/>
      <c r="OHK89" s="37"/>
      <c r="OHL89" s="37"/>
      <c r="OHM89" s="38"/>
      <c r="OHN89" s="32"/>
      <c r="OHO89" s="33"/>
      <c r="OHP89" s="34"/>
      <c r="OHQ89" s="35"/>
      <c r="OHR89" s="36"/>
      <c r="OHS89" s="37"/>
      <c r="OHT89" s="37"/>
      <c r="OHU89" s="37"/>
      <c r="OHV89" s="38"/>
      <c r="OHW89" s="32"/>
      <c r="OHX89" s="33"/>
      <c r="OHY89" s="34"/>
      <c r="OHZ89" s="35"/>
      <c r="OIA89" s="36"/>
      <c r="OIB89" s="37"/>
      <c r="OIC89" s="37"/>
      <c r="OID89" s="37"/>
      <c r="OIE89" s="38"/>
      <c r="OIF89" s="32"/>
      <c r="OIG89" s="33"/>
      <c r="OIH89" s="34"/>
      <c r="OII89" s="35"/>
      <c r="OIJ89" s="36"/>
      <c r="OIK89" s="37"/>
      <c r="OIL89" s="37"/>
      <c r="OIM89" s="37"/>
      <c r="OIN89" s="38"/>
      <c r="OIO89" s="32"/>
      <c r="OIP89" s="33"/>
      <c r="OIQ89" s="34"/>
      <c r="OIR89" s="35"/>
      <c r="OIS89" s="36"/>
      <c r="OIT89" s="37"/>
      <c r="OIU89" s="37"/>
      <c r="OIV89" s="37"/>
      <c r="OIW89" s="38"/>
      <c r="OIX89" s="32"/>
      <c r="OIY89" s="33"/>
      <c r="OIZ89" s="34"/>
      <c r="OJA89" s="35"/>
      <c r="OJB89" s="36"/>
      <c r="OJC89" s="37"/>
      <c r="OJD89" s="37"/>
      <c r="OJE89" s="37"/>
      <c r="OJF89" s="38"/>
      <c r="OJG89" s="32"/>
      <c r="OJH89" s="33"/>
      <c r="OJI89" s="34"/>
      <c r="OJJ89" s="35"/>
      <c r="OJK89" s="36"/>
      <c r="OJL89" s="37"/>
      <c r="OJM89" s="37"/>
      <c r="OJN89" s="37"/>
      <c r="OJO89" s="38"/>
      <c r="OJP89" s="32"/>
      <c r="OJQ89" s="33"/>
      <c r="OJR89" s="34"/>
      <c r="OJS89" s="35"/>
      <c r="OJT89" s="36"/>
      <c r="OJU89" s="37"/>
      <c r="OJV89" s="37"/>
      <c r="OJW89" s="37"/>
      <c r="OJX89" s="38"/>
      <c r="OJY89" s="32"/>
      <c r="OJZ89" s="33"/>
      <c r="OKA89" s="34"/>
      <c r="OKB89" s="35"/>
      <c r="OKC89" s="36"/>
      <c r="OKD89" s="37"/>
      <c r="OKE89" s="37"/>
      <c r="OKF89" s="37"/>
      <c r="OKG89" s="38"/>
      <c r="OKH89" s="32"/>
      <c r="OKI89" s="33"/>
      <c r="OKJ89" s="34"/>
      <c r="OKK89" s="35"/>
      <c r="OKL89" s="36"/>
      <c r="OKM89" s="37"/>
      <c r="OKN89" s="37"/>
      <c r="OKO89" s="37"/>
      <c r="OKP89" s="38"/>
      <c r="OKQ89" s="32"/>
      <c r="OKR89" s="33"/>
      <c r="OKS89" s="34"/>
      <c r="OKT89" s="35"/>
      <c r="OKU89" s="36"/>
      <c r="OKV89" s="37"/>
      <c r="OKW89" s="37"/>
      <c r="OKX89" s="37"/>
      <c r="OKY89" s="38"/>
      <c r="OKZ89" s="32"/>
      <c r="OLA89" s="33"/>
      <c r="OLB89" s="34"/>
      <c r="OLC89" s="35"/>
      <c r="OLD89" s="36"/>
      <c r="OLE89" s="37"/>
      <c r="OLF89" s="37"/>
      <c r="OLG89" s="37"/>
      <c r="OLH89" s="38"/>
      <c r="OLI89" s="32"/>
      <c r="OLJ89" s="33"/>
      <c r="OLK89" s="34"/>
      <c r="OLL89" s="35"/>
      <c r="OLM89" s="36"/>
      <c r="OLN89" s="37"/>
      <c r="OLO89" s="37"/>
      <c r="OLP89" s="37"/>
      <c r="OLQ89" s="38"/>
      <c r="OLR89" s="32"/>
      <c r="OLS89" s="33"/>
      <c r="OLT89" s="34"/>
      <c r="OLU89" s="35"/>
      <c r="OLV89" s="36"/>
      <c r="OLW89" s="37"/>
      <c r="OLX89" s="37"/>
      <c r="OLY89" s="37"/>
      <c r="OLZ89" s="38"/>
      <c r="OMA89" s="32"/>
      <c r="OMB89" s="33"/>
      <c r="OMC89" s="34"/>
      <c r="OMD89" s="35"/>
      <c r="OME89" s="36"/>
      <c r="OMF89" s="37"/>
      <c r="OMG89" s="37"/>
      <c r="OMH89" s="37"/>
      <c r="OMI89" s="38"/>
      <c r="OMJ89" s="32"/>
      <c r="OMK89" s="33"/>
      <c r="OML89" s="34"/>
      <c r="OMM89" s="35"/>
      <c r="OMN89" s="36"/>
      <c r="OMO89" s="37"/>
      <c r="OMP89" s="37"/>
      <c r="OMQ89" s="37"/>
      <c r="OMR89" s="38"/>
      <c r="OMS89" s="32"/>
      <c r="OMT89" s="33"/>
      <c r="OMU89" s="34"/>
      <c r="OMV89" s="35"/>
      <c r="OMW89" s="36"/>
      <c r="OMX89" s="37"/>
      <c r="OMY89" s="37"/>
      <c r="OMZ89" s="37"/>
      <c r="ONA89" s="38"/>
      <c r="ONB89" s="32"/>
      <c r="ONC89" s="33"/>
      <c r="OND89" s="34"/>
      <c r="ONE89" s="35"/>
      <c r="ONF89" s="36"/>
      <c r="ONG89" s="37"/>
      <c r="ONH89" s="37"/>
      <c r="ONI89" s="37"/>
      <c r="ONJ89" s="38"/>
      <c r="ONK89" s="32"/>
      <c r="ONL89" s="33"/>
      <c r="ONM89" s="34"/>
      <c r="ONN89" s="35"/>
      <c r="ONO89" s="36"/>
      <c r="ONP89" s="37"/>
      <c r="ONQ89" s="37"/>
      <c r="ONR89" s="37"/>
      <c r="ONS89" s="38"/>
      <c r="ONT89" s="32"/>
      <c r="ONU89" s="33"/>
      <c r="ONV89" s="34"/>
      <c r="ONW89" s="35"/>
      <c r="ONX89" s="36"/>
      <c r="ONY89" s="37"/>
      <c r="ONZ89" s="37"/>
      <c r="OOA89" s="37"/>
      <c r="OOB89" s="38"/>
      <c r="OOC89" s="32"/>
      <c r="OOD89" s="33"/>
      <c r="OOE89" s="34"/>
      <c r="OOF89" s="35"/>
      <c r="OOG89" s="36"/>
      <c r="OOH89" s="37"/>
      <c r="OOI89" s="37"/>
      <c r="OOJ89" s="37"/>
      <c r="OOK89" s="38"/>
      <c r="OOL89" s="32"/>
      <c r="OOM89" s="33"/>
      <c r="OON89" s="34"/>
      <c r="OOO89" s="35"/>
      <c r="OOP89" s="36"/>
      <c r="OOQ89" s="37"/>
      <c r="OOR89" s="37"/>
      <c r="OOS89" s="37"/>
      <c r="OOT89" s="38"/>
      <c r="OOU89" s="32"/>
      <c r="OOV89" s="33"/>
      <c r="OOW89" s="34"/>
      <c r="OOX89" s="35"/>
      <c r="OOY89" s="36"/>
      <c r="OOZ89" s="37"/>
      <c r="OPA89" s="37"/>
      <c r="OPB89" s="37"/>
      <c r="OPC89" s="38"/>
      <c r="OPD89" s="32"/>
      <c r="OPE89" s="33"/>
      <c r="OPF89" s="34"/>
      <c r="OPG89" s="35"/>
      <c r="OPH89" s="36"/>
      <c r="OPI89" s="37"/>
      <c r="OPJ89" s="37"/>
      <c r="OPK89" s="37"/>
      <c r="OPL89" s="38"/>
      <c r="OPM89" s="32"/>
      <c r="OPN89" s="33"/>
      <c r="OPO89" s="34"/>
      <c r="OPP89" s="35"/>
      <c r="OPQ89" s="36"/>
      <c r="OPR89" s="37"/>
      <c r="OPS89" s="37"/>
      <c r="OPT89" s="37"/>
      <c r="OPU89" s="38"/>
      <c r="OPV89" s="32"/>
      <c r="OPW89" s="33"/>
      <c r="OPX89" s="34"/>
      <c r="OPY89" s="35"/>
      <c r="OPZ89" s="36"/>
      <c r="OQA89" s="37"/>
      <c r="OQB89" s="37"/>
      <c r="OQC89" s="37"/>
      <c r="OQD89" s="38"/>
      <c r="OQE89" s="32"/>
      <c r="OQF89" s="33"/>
      <c r="OQG89" s="34"/>
      <c r="OQH89" s="35"/>
      <c r="OQI89" s="36"/>
      <c r="OQJ89" s="37"/>
      <c r="OQK89" s="37"/>
      <c r="OQL89" s="37"/>
      <c r="OQM89" s="38"/>
      <c r="OQN89" s="32"/>
      <c r="OQO89" s="33"/>
      <c r="OQP89" s="34"/>
      <c r="OQQ89" s="35"/>
      <c r="OQR89" s="36"/>
      <c r="OQS89" s="37"/>
      <c r="OQT89" s="37"/>
      <c r="OQU89" s="37"/>
      <c r="OQV89" s="38"/>
      <c r="OQW89" s="32"/>
      <c r="OQX89" s="33"/>
      <c r="OQY89" s="34"/>
      <c r="OQZ89" s="35"/>
      <c r="ORA89" s="36"/>
      <c r="ORB89" s="37"/>
      <c r="ORC89" s="37"/>
      <c r="ORD89" s="37"/>
      <c r="ORE89" s="38"/>
      <c r="ORF89" s="32"/>
      <c r="ORG89" s="33"/>
      <c r="ORH89" s="34"/>
      <c r="ORI89" s="35"/>
      <c r="ORJ89" s="36"/>
      <c r="ORK89" s="37"/>
      <c r="ORL89" s="37"/>
      <c r="ORM89" s="37"/>
      <c r="ORN89" s="38"/>
      <c r="ORO89" s="32"/>
      <c r="ORP89" s="33"/>
      <c r="ORQ89" s="34"/>
      <c r="ORR89" s="35"/>
      <c r="ORS89" s="36"/>
      <c r="ORT89" s="37"/>
      <c r="ORU89" s="37"/>
      <c r="ORV89" s="37"/>
      <c r="ORW89" s="38"/>
      <c r="ORX89" s="32"/>
      <c r="ORY89" s="33"/>
      <c r="ORZ89" s="34"/>
      <c r="OSA89" s="35"/>
      <c r="OSB89" s="36"/>
      <c r="OSC89" s="37"/>
      <c r="OSD89" s="37"/>
      <c r="OSE89" s="37"/>
      <c r="OSF89" s="38"/>
      <c r="OSG89" s="32"/>
      <c r="OSH89" s="33"/>
      <c r="OSI89" s="34"/>
      <c r="OSJ89" s="35"/>
      <c r="OSK89" s="36"/>
      <c r="OSL89" s="37"/>
      <c r="OSM89" s="37"/>
      <c r="OSN89" s="37"/>
      <c r="OSO89" s="38"/>
      <c r="OSP89" s="32"/>
      <c r="OSQ89" s="33"/>
      <c r="OSR89" s="34"/>
      <c r="OSS89" s="35"/>
      <c r="OST89" s="36"/>
      <c r="OSU89" s="37"/>
      <c r="OSV89" s="37"/>
      <c r="OSW89" s="37"/>
      <c r="OSX89" s="38"/>
      <c r="OSY89" s="32"/>
      <c r="OSZ89" s="33"/>
      <c r="OTA89" s="34"/>
      <c r="OTB89" s="35"/>
      <c r="OTC89" s="36"/>
      <c r="OTD89" s="37"/>
      <c r="OTE89" s="37"/>
      <c r="OTF89" s="37"/>
      <c r="OTG89" s="38"/>
      <c r="OTH89" s="32"/>
      <c r="OTI89" s="33"/>
      <c r="OTJ89" s="34"/>
      <c r="OTK89" s="35"/>
      <c r="OTL89" s="36"/>
      <c r="OTM89" s="37"/>
      <c r="OTN89" s="37"/>
      <c r="OTO89" s="37"/>
      <c r="OTP89" s="38"/>
      <c r="OTQ89" s="32"/>
      <c r="OTR89" s="33"/>
      <c r="OTS89" s="34"/>
      <c r="OTT89" s="35"/>
      <c r="OTU89" s="36"/>
      <c r="OTV89" s="37"/>
      <c r="OTW89" s="37"/>
      <c r="OTX89" s="37"/>
      <c r="OTY89" s="38"/>
      <c r="OTZ89" s="32"/>
      <c r="OUA89" s="33"/>
      <c r="OUB89" s="34"/>
      <c r="OUC89" s="35"/>
      <c r="OUD89" s="36"/>
      <c r="OUE89" s="37"/>
      <c r="OUF89" s="37"/>
      <c r="OUG89" s="37"/>
      <c r="OUH89" s="38"/>
      <c r="OUI89" s="32"/>
      <c r="OUJ89" s="33"/>
      <c r="OUK89" s="34"/>
      <c r="OUL89" s="35"/>
      <c r="OUM89" s="36"/>
      <c r="OUN89" s="37"/>
      <c r="OUO89" s="37"/>
      <c r="OUP89" s="37"/>
      <c r="OUQ89" s="38"/>
      <c r="OUR89" s="32"/>
      <c r="OUS89" s="33"/>
      <c r="OUT89" s="34"/>
      <c r="OUU89" s="35"/>
      <c r="OUV89" s="36"/>
      <c r="OUW89" s="37"/>
      <c r="OUX89" s="37"/>
      <c r="OUY89" s="37"/>
      <c r="OUZ89" s="38"/>
      <c r="OVA89" s="32"/>
      <c r="OVB89" s="33"/>
      <c r="OVC89" s="34"/>
      <c r="OVD89" s="35"/>
      <c r="OVE89" s="36"/>
      <c r="OVF89" s="37"/>
      <c r="OVG89" s="37"/>
      <c r="OVH89" s="37"/>
      <c r="OVI89" s="38"/>
      <c r="OVJ89" s="32"/>
      <c r="OVK89" s="33"/>
      <c r="OVL89" s="34"/>
      <c r="OVM89" s="35"/>
      <c r="OVN89" s="36"/>
      <c r="OVO89" s="37"/>
      <c r="OVP89" s="37"/>
      <c r="OVQ89" s="37"/>
      <c r="OVR89" s="38"/>
      <c r="OVS89" s="32"/>
      <c r="OVT89" s="33"/>
      <c r="OVU89" s="34"/>
      <c r="OVV89" s="35"/>
      <c r="OVW89" s="36"/>
      <c r="OVX89" s="37"/>
      <c r="OVY89" s="37"/>
      <c r="OVZ89" s="37"/>
      <c r="OWA89" s="38"/>
      <c r="OWB89" s="32"/>
      <c r="OWC89" s="33"/>
      <c r="OWD89" s="34"/>
      <c r="OWE89" s="35"/>
      <c r="OWF89" s="36"/>
      <c r="OWG89" s="37"/>
      <c r="OWH89" s="37"/>
      <c r="OWI89" s="37"/>
      <c r="OWJ89" s="38"/>
      <c r="OWK89" s="32"/>
      <c r="OWL89" s="33"/>
      <c r="OWM89" s="34"/>
      <c r="OWN89" s="35"/>
      <c r="OWO89" s="36"/>
      <c r="OWP89" s="37"/>
      <c r="OWQ89" s="37"/>
      <c r="OWR89" s="37"/>
      <c r="OWS89" s="38"/>
      <c r="OWT89" s="32"/>
      <c r="OWU89" s="33"/>
      <c r="OWV89" s="34"/>
      <c r="OWW89" s="35"/>
      <c r="OWX89" s="36"/>
      <c r="OWY89" s="37"/>
      <c r="OWZ89" s="37"/>
      <c r="OXA89" s="37"/>
      <c r="OXB89" s="38"/>
      <c r="OXC89" s="32"/>
      <c r="OXD89" s="33"/>
      <c r="OXE89" s="34"/>
      <c r="OXF89" s="35"/>
      <c r="OXG89" s="36"/>
      <c r="OXH89" s="37"/>
      <c r="OXI89" s="37"/>
      <c r="OXJ89" s="37"/>
      <c r="OXK89" s="38"/>
      <c r="OXL89" s="32"/>
      <c r="OXM89" s="33"/>
      <c r="OXN89" s="34"/>
      <c r="OXO89" s="35"/>
      <c r="OXP89" s="36"/>
      <c r="OXQ89" s="37"/>
      <c r="OXR89" s="37"/>
      <c r="OXS89" s="37"/>
      <c r="OXT89" s="38"/>
      <c r="OXU89" s="32"/>
      <c r="OXV89" s="33"/>
      <c r="OXW89" s="34"/>
      <c r="OXX89" s="35"/>
      <c r="OXY89" s="36"/>
      <c r="OXZ89" s="37"/>
      <c r="OYA89" s="37"/>
      <c r="OYB89" s="37"/>
      <c r="OYC89" s="38"/>
      <c r="OYD89" s="32"/>
      <c r="OYE89" s="33"/>
      <c r="OYF89" s="34"/>
      <c r="OYG89" s="35"/>
      <c r="OYH89" s="36"/>
      <c r="OYI89" s="37"/>
      <c r="OYJ89" s="37"/>
      <c r="OYK89" s="37"/>
      <c r="OYL89" s="38"/>
      <c r="OYM89" s="32"/>
      <c r="OYN89" s="33"/>
      <c r="OYO89" s="34"/>
      <c r="OYP89" s="35"/>
      <c r="OYQ89" s="36"/>
      <c r="OYR89" s="37"/>
      <c r="OYS89" s="37"/>
      <c r="OYT89" s="37"/>
      <c r="OYU89" s="38"/>
      <c r="OYV89" s="32"/>
      <c r="OYW89" s="33"/>
      <c r="OYX89" s="34"/>
      <c r="OYY89" s="35"/>
      <c r="OYZ89" s="36"/>
      <c r="OZA89" s="37"/>
      <c r="OZB89" s="37"/>
      <c r="OZC89" s="37"/>
      <c r="OZD89" s="38"/>
      <c r="OZE89" s="32"/>
      <c r="OZF89" s="33"/>
      <c r="OZG89" s="34"/>
      <c r="OZH89" s="35"/>
      <c r="OZI89" s="36"/>
      <c r="OZJ89" s="37"/>
      <c r="OZK89" s="37"/>
      <c r="OZL89" s="37"/>
      <c r="OZM89" s="38"/>
      <c r="OZN89" s="32"/>
      <c r="OZO89" s="33"/>
      <c r="OZP89" s="34"/>
      <c r="OZQ89" s="35"/>
      <c r="OZR89" s="36"/>
      <c r="OZS89" s="37"/>
      <c r="OZT89" s="37"/>
      <c r="OZU89" s="37"/>
      <c r="OZV89" s="38"/>
      <c r="OZW89" s="32"/>
      <c r="OZX89" s="33"/>
      <c r="OZY89" s="34"/>
      <c r="OZZ89" s="35"/>
      <c r="PAA89" s="36"/>
      <c r="PAB89" s="37"/>
      <c r="PAC89" s="37"/>
      <c r="PAD89" s="37"/>
      <c r="PAE89" s="38"/>
      <c r="PAF89" s="32"/>
      <c r="PAG89" s="33"/>
      <c r="PAH89" s="34"/>
      <c r="PAI89" s="35"/>
      <c r="PAJ89" s="36"/>
      <c r="PAK89" s="37"/>
      <c r="PAL89" s="37"/>
      <c r="PAM89" s="37"/>
      <c r="PAN89" s="38"/>
      <c r="PAO89" s="32"/>
      <c r="PAP89" s="33"/>
      <c r="PAQ89" s="34"/>
      <c r="PAR89" s="35"/>
      <c r="PAS89" s="36"/>
      <c r="PAT89" s="37"/>
      <c r="PAU89" s="37"/>
      <c r="PAV89" s="37"/>
      <c r="PAW89" s="38"/>
      <c r="PAX89" s="32"/>
      <c r="PAY89" s="33"/>
      <c r="PAZ89" s="34"/>
      <c r="PBA89" s="35"/>
      <c r="PBB89" s="36"/>
      <c r="PBC89" s="37"/>
      <c r="PBD89" s="37"/>
      <c r="PBE89" s="37"/>
      <c r="PBF89" s="38"/>
      <c r="PBG89" s="32"/>
      <c r="PBH89" s="33"/>
      <c r="PBI89" s="34"/>
      <c r="PBJ89" s="35"/>
      <c r="PBK89" s="36"/>
      <c r="PBL89" s="37"/>
      <c r="PBM89" s="37"/>
      <c r="PBN89" s="37"/>
      <c r="PBO89" s="38"/>
      <c r="PBP89" s="32"/>
      <c r="PBQ89" s="33"/>
      <c r="PBR89" s="34"/>
      <c r="PBS89" s="35"/>
      <c r="PBT89" s="36"/>
      <c r="PBU89" s="37"/>
      <c r="PBV89" s="37"/>
      <c r="PBW89" s="37"/>
      <c r="PBX89" s="38"/>
      <c r="PBY89" s="32"/>
      <c r="PBZ89" s="33"/>
      <c r="PCA89" s="34"/>
      <c r="PCB89" s="35"/>
      <c r="PCC89" s="36"/>
      <c r="PCD89" s="37"/>
      <c r="PCE89" s="37"/>
      <c r="PCF89" s="37"/>
      <c r="PCG89" s="38"/>
      <c r="PCH89" s="32"/>
      <c r="PCI89" s="33"/>
      <c r="PCJ89" s="34"/>
      <c r="PCK89" s="35"/>
      <c r="PCL89" s="36"/>
      <c r="PCM89" s="37"/>
      <c r="PCN89" s="37"/>
      <c r="PCO89" s="37"/>
      <c r="PCP89" s="38"/>
      <c r="PCQ89" s="32"/>
      <c r="PCR89" s="33"/>
      <c r="PCS89" s="34"/>
      <c r="PCT89" s="35"/>
      <c r="PCU89" s="36"/>
      <c r="PCV89" s="37"/>
      <c r="PCW89" s="37"/>
      <c r="PCX89" s="37"/>
      <c r="PCY89" s="38"/>
      <c r="PCZ89" s="32"/>
      <c r="PDA89" s="33"/>
      <c r="PDB89" s="34"/>
      <c r="PDC89" s="35"/>
      <c r="PDD89" s="36"/>
      <c r="PDE89" s="37"/>
      <c r="PDF89" s="37"/>
      <c r="PDG89" s="37"/>
      <c r="PDH89" s="38"/>
      <c r="PDI89" s="32"/>
      <c r="PDJ89" s="33"/>
      <c r="PDK89" s="34"/>
      <c r="PDL89" s="35"/>
      <c r="PDM89" s="36"/>
      <c r="PDN89" s="37"/>
      <c r="PDO89" s="37"/>
      <c r="PDP89" s="37"/>
      <c r="PDQ89" s="38"/>
      <c r="PDR89" s="32"/>
      <c r="PDS89" s="33"/>
      <c r="PDT89" s="34"/>
      <c r="PDU89" s="35"/>
      <c r="PDV89" s="36"/>
      <c r="PDW89" s="37"/>
      <c r="PDX89" s="37"/>
      <c r="PDY89" s="37"/>
      <c r="PDZ89" s="38"/>
      <c r="PEA89" s="32"/>
      <c r="PEB89" s="33"/>
      <c r="PEC89" s="34"/>
      <c r="PED89" s="35"/>
      <c r="PEE89" s="36"/>
      <c r="PEF89" s="37"/>
      <c r="PEG89" s="37"/>
      <c r="PEH89" s="37"/>
      <c r="PEI89" s="38"/>
      <c r="PEJ89" s="32"/>
      <c r="PEK89" s="33"/>
      <c r="PEL89" s="34"/>
      <c r="PEM89" s="35"/>
      <c r="PEN89" s="36"/>
      <c r="PEO89" s="37"/>
      <c r="PEP89" s="37"/>
      <c r="PEQ89" s="37"/>
      <c r="PER89" s="38"/>
      <c r="PES89" s="32"/>
      <c r="PET89" s="33"/>
      <c r="PEU89" s="34"/>
      <c r="PEV89" s="35"/>
      <c r="PEW89" s="36"/>
      <c r="PEX89" s="37"/>
      <c r="PEY89" s="37"/>
      <c r="PEZ89" s="37"/>
      <c r="PFA89" s="38"/>
      <c r="PFB89" s="32"/>
      <c r="PFC89" s="33"/>
      <c r="PFD89" s="34"/>
      <c r="PFE89" s="35"/>
      <c r="PFF89" s="36"/>
      <c r="PFG89" s="37"/>
      <c r="PFH89" s="37"/>
      <c r="PFI89" s="37"/>
      <c r="PFJ89" s="38"/>
      <c r="PFK89" s="32"/>
      <c r="PFL89" s="33"/>
      <c r="PFM89" s="34"/>
      <c r="PFN89" s="35"/>
      <c r="PFO89" s="36"/>
      <c r="PFP89" s="37"/>
      <c r="PFQ89" s="37"/>
      <c r="PFR89" s="37"/>
      <c r="PFS89" s="38"/>
      <c r="PFT89" s="32"/>
      <c r="PFU89" s="33"/>
      <c r="PFV89" s="34"/>
      <c r="PFW89" s="35"/>
      <c r="PFX89" s="36"/>
      <c r="PFY89" s="37"/>
      <c r="PFZ89" s="37"/>
      <c r="PGA89" s="37"/>
      <c r="PGB89" s="38"/>
      <c r="PGC89" s="32"/>
      <c r="PGD89" s="33"/>
      <c r="PGE89" s="34"/>
      <c r="PGF89" s="35"/>
      <c r="PGG89" s="36"/>
      <c r="PGH89" s="37"/>
      <c r="PGI89" s="37"/>
      <c r="PGJ89" s="37"/>
      <c r="PGK89" s="38"/>
      <c r="PGL89" s="32"/>
      <c r="PGM89" s="33"/>
      <c r="PGN89" s="34"/>
      <c r="PGO89" s="35"/>
      <c r="PGP89" s="36"/>
      <c r="PGQ89" s="37"/>
      <c r="PGR89" s="37"/>
      <c r="PGS89" s="37"/>
      <c r="PGT89" s="38"/>
      <c r="PGU89" s="32"/>
      <c r="PGV89" s="33"/>
      <c r="PGW89" s="34"/>
      <c r="PGX89" s="35"/>
      <c r="PGY89" s="36"/>
      <c r="PGZ89" s="37"/>
      <c r="PHA89" s="37"/>
      <c r="PHB89" s="37"/>
      <c r="PHC89" s="38"/>
      <c r="PHD89" s="32"/>
      <c r="PHE89" s="33"/>
      <c r="PHF89" s="34"/>
      <c r="PHG89" s="35"/>
      <c r="PHH89" s="36"/>
      <c r="PHI89" s="37"/>
      <c r="PHJ89" s="37"/>
      <c r="PHK89" s="37"/>
      <c r="PHL89" s="38"/>
      <c r="PHM89" s="32"/>
      <c r="PHN89" s="33"/>
      <c r="PHO89" s="34"/>
      <c r="PHP89" s="35"/>
      <c r="PHQ89" s="36"/>
      <c r="PHR89" s="37"/>
      <c r="PHS89" s="37"/>
      <c r="PHT89" s="37"/>
      <c r="PHU89" s="38"/>
      <c r="PHV89" s="32"/>
      <c r="PHW89" s="33"/>
      <c r="PHX89" s="34"/>
      <c r="PHY89" s="35"/>
      <c r="PHZ89" s="36"/>
      <c r="PIA89" s="37"/>
      <c r="PIB89" s="37"/>
      <c r="PIC89" s="37"/>
      <c r="PID89" s="38"/>
      <c r="PIE89" s="32"/>
      <c r="PIF89" s="33"/>
      <c r="PIG89" s="34"/>
      <c r="PIH89" s="35"/>
      <c r="PII89" s="36"/>
      <c r="PIJ89" s="37"/>
      <c r="PIK89" s="37"/>
      <c r="PIL89" s="37"/>
      <c r="PIM89" s="38"/>
      <c r="PIN89" s="32"/>
      <c r="PIO89" s="33"/>
      <c r="PIP89" s="34"/>
      <c r="PIQ89" s="35"/>
      <c r="PIR89" s="36"/>
      <c r="PIS89" s="37"/>
      <c r="PIT89" s="37"/>
      <c r="PIU89" s="37"/>
      <c r="PIV89" s="38"/>
      <c r="PIW89" s="32"/>
      <c r="PIX89" s="33"/>
      <c r="PIY89" s="34"/>
      <c r="PIZ89" s="35"/>
      <c r="PJA89" s="36"/>
      <c r="PJB89" s="37"/>
      <c r="PJC89" s="37"/>
      <c r="PJD89" s="37"/>
      <c r="PJE89" s="38"/>
      <c r="PJF89" s="32"/>
      <c r="PJG89" s="33"/>
      <c r="PJH89" s="34"/>
      <c r="PJI89" s="35"/>
      <c r="PJJ89" s="36"/>
      <c r="PJK89" s="37"/>
      <c r="PJL89" s="37"/>
      <c r="PJM89" s="37"/>
      <c r="PJN89" s="38"/>
      <c r="PJO89" s="32"/>
      <c r="PJP89" s="33"/>
      <c r="PJQ89" s="34"/>
      <c r="PJR89" s="35"/>
      <c r="PJS89" s="36"/>
      <c r="PJT89" s="37"/>
      <c r="PJU89" s="37"/>
      <c r="PJV89" s="37"/>
      <c r="PJW89" s="38"/>
      <c r="PJX89" s="32"/>
      <c r="PJY89" s="33"/>
      <c r="PJZ89" s="34"/>
      <c r="PKA89" s="35"/>
      <c r="PKB89" s="36"/>
      <c r="PKC89" s="37"/>
      <c r="PKD89" s="37"/>
      <c r="PKE89" s="37"/>
      <c r="PKF89" s="38"/>
      <c r="PKG89" s="32"/>
      <c r="PKH89" s="33"/>
      <c r="PKI89" s="34"/>
      <c r="PKJ89" s="35"/>
      <c r="PKK89" s="36"/>
      <c r="PKL89" s="37"/>
      <c r="PKM89" s="37"/>
      <c r="PKN89" s="37"/>
      <c r="PKO89" s="38"/>
      <c r="PKP89" s="32"/>
      <c r="PKQ89" s="33"/>
      <c r="PKR89" s="34"/>
      <c r="PKS89" s="35"/>
      <c r="PKT89" s="36"/>
      <c r="PKU89" s="37"/>
      <c r="PKV89" s="37"/>
      <c r="PKW89" s="37"/>
      <c r="PKX89" s="38"/>
      <c r="PKY89" s="32"/>
      <c r="PKZ89" s="33"/>
      <c r="PLA89" s="34"/>
      <c r="PLB89" s="35"/>
      <c r="PLC89" s="36"/>
      <c r="PLD89" s="37"/>
      <c r="PLE89" s="37"/>
      <c r="PLF89" s="37"/>
      <c r="PLG89" s="38"/>
      <c r="PLH89" s="32"/>
      <c r="PLI89" s="33"/>
      <c r="PLJ89" s="34"/>
      <c r="PLK89" s="35"/>
      <c r="PLL89" s="36"/>
      <c r="PLM89" s="37"/>
      <c r="PLN89" s="37"/>
      <c r="PLO89" s="37"/>
      <c r="PLP89" s="38"/>
      <c r="PLQ89" s="32"/>
      <c r="PLR89" s="33"/>
      <c r="PLS89" s="34"/>
      <c r="PLT89" s="35"/>
      <c r="PLU89" s="36"/>
      <c r="PLV89" s="37"/>
      <c r="PLW89" s="37"/>
      <c r="PLX89" s="37"/>
      <c r="PLY89" s="38"/>
      <c r="PLZ89" s="32"/>
      <c r="PMA89" s="33"/>
      <c r="PMB89" s="34"/>
      <c r="PMC89" s="35"/>
      <c r="PMD89" s="36"/>
      <c r="PME89" s="37"/>
      <c r="PMF89" s="37"/>
      <c r="PMG89" s="37"/>
      <c r="PMH89" s="38"/>
      <c r="PMI89" s="32"/>
      <c r="PMJ89" s="33"/>
      <c r="PMK89" s="34"/>
      <c r="PML89" s="35"/>
      <c r="PMM89" s="36"/>
      <c r="PMN89" s="37"/>
      <c r="PMO89" s="37"/>
      <c r="PMP89" s="37"/>
      <c r="PMQ89" s="38"/>
      <c r="PMR89" s="32"/>
      <c r="PMS89" s="33"/>
      <c r="PMT89" s="34"/>
      <c r="PMU89" s="35"/>
      <c r="PMV89" s="36"/>
      <c r="PMW89" s="37"/>
      <c r="PMX89" s="37"/>
      <c r="PMY89" s="37"/>
      <c r="PMZ89" s="38"/>
      <c r="PNA89" s="32"/>
      <c r="PNB89" s="33"/>
      <c r="PNC89" s="34"/>
      <c r="PND89" s="35"/>
      <c r="PNE89" s="36"/>
      <c r="PNF89" s="37"/>
      <c r="PNG89" s="37"/>
      <c r="PNH89" s="37"/>
      <c r="PNI89" s="38"/>
      <c r="PNJ89" s="32"/>
      <c r="PNK89" s="33"/>
      <c r="PNL89" s="34"/>
      <c r="PNM89" s="35"/>
      <c r="PNN89" s="36"/>
      <c r="PNO89" s="37"/>
      <c r="PNP89" s="37"/>
      <c r="PNQ89" s="37"/>
      <c r="PNR89" s="38"/>
      <c r="PNS89" s="32"/>
      <c r="PNT89" s="33"/>
      <c r="PNU89" s="34"/>
      <c r="PNV89" s="35"/>
      <c r="PNW89" s="36"/>
      <c r="PNX89" s="37"/>
      <c r="PNY89" s="37"/>
      <c r="PNZ89" s="37"/>
      <c r="POA89" s="38"/>
      <c r="POB89" s="32"/>
      <c r="POC89" s="33"/>
      <c r="POD89" s="34"/>
      <c r="POE89" s="35"/>
      <c r="POF89" s="36"/>
      <c r="POG89" s="37"/>
      <c r="POH89" s="37"/>
      <c r="POI89" s="37"/>
      <c r="POJ89" s="38"/>
      <c r="POK89" s="32"/>
      <c r="POL89" s="33"/>
      <c r="POM89" s="34"/>
      <c r="PON89" s="35"/>
      <c r="POO89" s="36"/>
      <c r="POP89" s="37"/>
      <c r="POQ89" s="37"/>
      <c r="POR89" s="37"/>
      <c r="POS89" s="38"/>
      <c r="POT89" s="32"/>
      <c r="POU89" s="33"/>
      <c r="POV89" s="34"/>
      <c r="POW89" s="35"/>
      <c r="POX89" s="36"/>
      <c r="POY89" s="37"/>
      <c r="POZ89" s="37"/>
      <c r="PPA89" s="37"/>
      <c r="PPB89" s="38"/>
      <c r="PPC89" s="32"/>
      <c r="PPD89" s="33"/>
      <c r="PPE89" s="34"/>
      <c r="PPF89" s="35"/>
      <c r="PPG89" s="36"/>
      <c r="PPH89" s="37"/>
      <c r="PPI89" s="37"/>
      <c r="PPJ89" s="37"/>
      <c r="PPK89" s="38"/>
      <c r="PPL89" s="32"/>
      <c r="PPM89" s="33"/>
      <c r="PPN89" s="34"/>
      <c r="PPO89" s="35"/>
      <c r="PPP89" s="36"/>
      <c r="PPQ89" s="37"/>
      <c r="PPR89" s="37"/>
      <c r="PPS89" s="37"/>
      <c r="PPT89" s="38"/>
      <c r="PPU89" s="32"/>
      <c r="PPV89" s="33"/>
      <c r="PPW89" s="34"/>
      <c r="PPX89" s="35"/>
      <c r="PPY89" s="36"/>
      <c r="PPZ89" s="37"/>
      <c r="PQA89" s="37"/>
      <c r="PQB89" s="37"/>
      <c r="PQC89" s="38"/>
      <c r="PQD89" s="32"/>
      <c r="PQE89" s="33"/>
      <c r="PQF89" s="34"/>
      <c r="PQG89" s="35"/>
      <c r="PQH89" s="36"/>
      <c r="PQI89" s="37"/>
      <c r="PQJ89" s="37"/>
      <c r="PQK89" s="37"/>
      <c r="PQL89" s="38"/>
      <c r="PQM89" s="32"/>
      <c r="PQN89" s="33"/>
      <c r="PQO89" s="34"/>
      <c r="PQP89" s="35"/>
      <c r="PQQ89" s="36"/>
      <c r="PQR89" s="37"/>
      <c r="PQS89" s="37"/>
      <c r="PQT89" s="37"/>
      <c r="PQU89" s="38"/>
      <c r="PQV89" s="32"/>
      <c r="PQW89" s="33"/>
      <c r="PQX89" s="34"/>
      <c r="PQY89" s="35"/>
      <c r="PQZ89" s="36"/>
      <c r="PRA89" s="37"/>
      <c r="PRB89" s="37"/>
      <c r="PRC89" s="37"/>
      <c r="PRD89" s="38"/>
      <c r="PRE89" s="32"/>
      <c r="PRF89" s="33"/>
      <c r="PRG89" s="34"/>
      <c r="PRH89" s="35"/>
      <c r="PRI89" s="36"/>
      <c r="PRJ89" s="37"/>
      <c r="PRK89" s="37"/>
      <c r="PRL89" s="37"/>
      <c r="PRM89" s="38"/>
      <c r="PRN89" s="32"/>
      <c r="PRO89" s="33"/>
      <c r="PRP89" s="34"/>
      <c r="PRQ89" s="35"/>
      <c r="PRR89" s="36"/>
      <c r="PRS89" s="37"/>
      <c r="PRT89" s="37"/>
      <c r="PRU89" s="37"/>
      <c r="PRV89" s="38"/>
      <c r="PRW89" s="32"/>
      <c r="PRX89" s="33"/>
      <c r="PRY89" s="34"/>
      <c r="PRZ89" s="35"/>
      <c r="PSA89" s="36"/>
      <c r="PSB89" s="37"/>
      <c r="PSC89" s="37"/>
      <c r="PSD89" s="37"/>
      <c r="PSE89" s="38"/>
      <c r="PSF89" s="32"/>
      <c r="PSG89" s="33"/>
      <c r="PSH89" s="34"/>
      <c r="PSI89" s="35"/>
      <c r="PSJ89" s="36"/>
      <c r="PSK89" s="37"/>
      <c r="PSL89" s="37"/>
      <c r="PSM89" s="37"/>
      <c r="PSN89" s="38"/>
      <c r="PSO89" s="32"/>
      <c r="PSP89" s="33"/>
      <c r="PSQ89" s="34"/>
      <c r="PSR89" s="35"/>
      <c r="PSS89" s="36"/>
      <c r="PST89" s="37"/>
      <c r="PSU89" s="37"/>
      <c r="PSV89" s="37"/>
      <c r="PSW89" s="38"/>
      <c r="PSX89" s="32"/>
      <c r="PSY89" s="33"/>
      <c r="PSZ89" s="34"/>
      <c r="PTA89" s="35"/>
      <c r="PTB89" s="36"/>
      <c r="PTC89" s="37"/>
      <c r="PTD89" s="37"/>
      <c r="PTE89" s="37"/>
      <c r="PTF89" s="38"/>
      <c r="PTG89" s="32"/>
      <c r="PTH89" s="33"/>
      <c r="PTI89" s="34"/>
      <c r="PTJ89" s="35"/>
      <c r="PTK89" s="36"/>
      <c r="PTL89" s="37"/>
      <c r="PTM89" s="37"/>
      <c r="PTN89" s="37"/>
      <c r="PTO89" s="38"/>
      <c r="PTP89" s="32"/>
      <c r="PTQ89" s="33"/>
      <c r="PTR89" s="34"/>
      <c r="PTS89" s="35"/>
      <c r="PTT89" s="36"/>
      <c r="PTU89" s="37"/>
      <c r="PTV89" s="37"/>
      <c r="PTW89" s="37"/>
      <c r="PTX89" s="38"/>
      <c r="PTY89" s="32"/>
      <c r="PTZ89" s="33"/>
      <c r="PUA89" s="34"/>
      <c r="PUB89" s="35"/>
      <c r="PUC89" s="36"/>
      <c r="PUD89" s="37"/>
      <c r="PUE89" s="37"/>
      <c r="PUF89" s="37"/>
      <c r="PUG89" s="38"/>
      <c r="PUH89" s="32"/>
      <c r="PUI89" s="33"/>
      <c r="PUJ89" s="34"/>
      <c r="PUK89" s="35"/>
      <c r="PUL89" s="36"/>
      <c r="PUM89" s="37"/>
      <c r="PUN89" s="37"/>
      <c r="PUO89" s="37"/>
      <c r="PUP89" s="38"/>
      <c r="PUQ89" s="32"/>
      <c r="PUR89" s="33"/>
      <c r="PUS89" s="34"/>
      <c r="PUT89" s="35"/>
      <c r="PUU89" s="36"/>
      <c r="PUV89" s="37"/>
      <c r="PUW89" s="37"/>
      <c r="PUX89" s="37"/>
      <c r="PUY89" s="38"/>
      <c r="PUZ89" s="32"/>
      <c r="PVA89" s="33"/>
      <c r="PVB89" s="34"/>
      <c r="PVC89" s="35"/>
      <c r="PVD89" s="36"/>
      <c r="PVE89" s="37"/>
      <c r="PVF89" s="37"/>
      <c r="PVG89" s="37"/>
      <c r="PVH89" s="38"/>
      <c r="PVI89" s="32"/>
      <c r="PVJ89" s="33"/>
      <c r="PVK89" s="34"/>
      <c r="PVL89" s="35"/>
      <c r="PVM89" s="36"/>
      <c r="PVN89" s="37"/>
      <c r="PVO89" s="37"/>
      <c r="PVP89" s="37"/>
      <c r="PVQ89" s="38"/>
      <c r="PVR89" s="32"/>
      <c r="PVS89" s="33"/>
      <c r="PVT89" s="34"/>
      <c r="PVU89" s="35"/>
      <c r="PVV89" s="36"/>
      <c r="PVW89" s="37"/>
      <c r="PVX89" s="37"/>
      <c r="PVY89" s="37"/>
      <c r="PVZ89" s="38"/>
      <c r="PWA89" s="32"/>
      <c r="PWB89" s="33"/>
      <c r="PWC89" s="34"/>
      <c r="PWD89" s="35"/>
      <c r="PWE89" s="36"/>
      <c r="PWF89" s="37"/>
      <c r="PWG89" s="37"/>
      <c r="PWH89" s="37"/>
      <c r="PWI89" s="38"/>
      <c r="PWJ89" s="32"/>
      <c r="PWK89" s="33"/>
      <c r="PWL89" s="34"/>
      <c r="PWM89" s="35"/>
      <c r="PWN89" s="36"/>
      <c r="PWO89" s="37"/>
      <c r="PWP89" s="37"/>
      <c r="PWQ89" s="37"/>
      <c r="PWR89" s="38"/>
      <c r="PWS89" s="32"/>
      <c r="PWT89" s="33"/>
      <c r="PWU89" s="34"/>
      <c r="PWV89" s="35"/>
      <c r="PWW89" s="36"/>
      <c r="PWX89" s="37"/>
      <c r="PWY89" s="37"/>
      <c r="PWZ89" s="37"/>
      <c r="PXA89" s="38"/>
      <c r="PXB89" s="32"/>
      <c r="PXC89" s="33"/>
      <c r="PXD89" s="34"/>
      <c r="PXE89" s="35"/>
      <c r="PXF89" s="36"/>
      <c r="PXG89" s="37"/>
      <c r="PXH89" s="37"/>
      <c r="PXI89" s="37"/>
      <c r="PXJ89" s="38"/>
      <c r="PXK89" s="32"/>
      <c r="PXL89" s="33"/>
      <c r="PXM89" s="34"/>
      <c r="PXN89" s="35"/>
      <c r="PXO89" s="36"/>
      <c r="PXP89" s="37"/>
      <c r="PXQ89" s="37"/>
      <c r="PXR89" s="37"/>
      <c r="PXS89" s="38"/>
      <c r="PXT89" s="32"/>
      <c r="PXU89" s="33"/>
      <c r="PXV89" s="34"/>
      <c r="PXW89" s="35"/>
      <c r="PXX89" s="36"/>
      <c r="PXY89" s="37"/>
      <c r="PXZ89" s="37"/>
      <c r="PYA89" s="37"/>
      <c r="PYB89" s="38"/>
      <c r="PYC89" s="32"/>
      <c r="PYD89" s="33"/>
      <c r="PYE89" s="34"/>
      <c r="PYF89" s="35"/>
      <c r="PYG89" s="36"/>
      <c r="PYH89" s="37"/>
      <c r="PYI89" s="37"/>
      <c r="PYJ89" s="37"/>
      <c r="PYK89" s="38"/>
      <c r="PYL89" s="32"/>
      <c r="PYM89" s="33"/>
      <c r="PYN89" s="34"/>
      <c r="PYO89" s="35"/>
      <c r="PYP89" s="36"/>
      <c r="PYQ89" s="37"/>
      <c r="PYR89" s="37"/>
      <c r="PYS89" s="37"/>
      <c r="PYT89" s="38"/>
      <c r="PYU89" s="32"/>
      <c r="PYV89" s="33"/>
      <c r="PYW89" s="34"/>
      <c r="PYX89" s="35"/>
      <c r="PYY89" s="36"/>
      <c r="PYZ89" s="37"/>
      <c r="PZA89" s="37"/>
      <c r="PZB89" s="37"/>
      <c r="PZC89" s="38"/>
      <c r="PZD89" s="32"/>
      <c r="PZE89" s="33"/>
      <c r="PZF89" s="34"/>
      <c r="PZG89" s="35"/>
      <c r="PZH89" s="36"/>
      <c r="PZI89" s="37"/>
      <c r="PZJ89" s="37"/>
      <c r="PZK89" s="37"/>
      <c r="PZL89" s="38"/>
      <c r="PZM89" s="32"/>
      <c r="PZN89" s="33"/>
      <c r="PZO89" s="34"/>
      <c r="PZP89" s="35"/>
      <c r="PZQ89" s="36"/>
      <c r="PZR89" s="37"/>
      <c r="PZS89" s="37"/>
      <c r="PZT89" s="37"/>
      <c r="PZU89" s="38"/>
      <c r="PZV89" s="32"/>
      <c r="PZW89" s="33"/>
      <c r="PZX89" s="34"/>
      <c r="PZY89" s="35"/>
      <c r="PZZ89" s="36"/>
      <c r="QAA89" s="37"/>
      <c r="QAB89" s="37"/>
      <c r="QAC89" s="37"/>
      <c r="QAD89" s="38"/>
      <c r="QAE89" s="32"/>
      <c r="QAF89" s="33"/>
      <c r="QAG89" s="34"/>
      <c r="QAH89" s="35"/>
      <c r="QAI89" s="36"/>
      <c r="QAJ89" s="37"/>
      <c r="QAK89" s="37"/>
      <c r="QAL89" s="37"/>
      <c r="QAM89" s="38"/>
      <c r="QAN89" s="32"/>
      <c r="QAO89" s="33"/>
      <c r="QAP89" s="34"/>
      <c r="QAQ89" s="35"/>
      <c r="QAR89" s="36"/>
      <c r="QAS89" s="37"/>
      <c r="QAT89" s="37"/>
      <c r="QAU89" s="37"/>
      <c r="QAV89" s="38"/>
      <c r="QAW89" s="32"/>
      <c r="QAX89" s="33"/>
      <c r="QAY89" s="34"/>
      <c r="QAZ89" s="35"/>
      <c r="QBA89" s="36"/>
      <c r="QBB89" s="37"/>
      <c r="QBC89" s="37"/>
      <c r="QBD89" s="37"/>
      <c r="QBE89" s="38"/>
      <c r="QBF89" s="32"/>
      <c r="QBG89" s="33"/>
      <c r="QBH89" s="34"/>
      <c r="QBI89" s="35"/>
      <c r="QBJ89" s="36"/>
      <c r="QBK89" s="37"/>
      <c r="QBL89" s="37"/>
      <c r="QBM89" s="37"/>
      <c r="QBN89" s="38"/>
      <c r="QBO89" s="32"/>
      <c r="QBP89" s="33"/>
      <c r="QBQ89" s="34"/>
      <c r="QBR89" s="35"/>
      <c r="QBS89" s="36"/>
      <c r="QBT89" s="37"/>
      <c r="QBU89" s="37"/>
      <c r="QBV89" s="37"/>
      <c r="QBW89" s="38"/>
      <c r="QBX89" s="32"/>
      <c r="QBY89" s="33"/>
      <c r="QBZ89" s="34"/>
      <c r="QCA89" s="35"/>
      <c r="QCB89" s="36"/>
      <c r="QCC89" s="37"/>
      <c r="QCD89" s="37"/>
      <c r="QCE89" s="37"/>
      <c r="QCF89" s="38"/>
      <c r="QCG89" s="32"/>
      <c r="QCH89" s="33"/>
      <c r="QCI89" s="34"/>
      <c r="QCJ89" s="35"/>
      <c r="QCK89" s="36"/>
      <c r="QCL89" s="37"/>
      <c r="QCM89" s="37"/>
      <c r="QCN89" s="37"/>
      <c r="QCO89" s="38"/>
      <c r="QCP89" s="32"/>
      <c r="QCQ89" s="33"/>
      <c r="QCR89" s="34"/>
      <c r="QCS89" s="35"/>
      <c r="QCT89" s="36"/>
      <c r="QCU89" s="37"/>
      <c r="QCV89" s="37"/>
      <c r="QCW89" s="37"/>
      <c r="QCX89" s="38"/>
      <c r="QCY89" s="32"/>
      <c r="QCZ89" s="33"/>
      <c r="QDA89" s="34"/>
      <c r="QDB89" s="35"/>
      <c r="QDC89" s="36"/>
      <c r="QDD89" s="37"/>
      <c r="QDE89" s="37"/>
      <c r="QDF89" s="37"/>
      <c r="QDG89" s="38"/>
      <c r="QDH89" s="32"/>
      <c r="QDI89" s="33"/>
      <c r="QDJ89" s="34"/>
      <c r="QDK89" s="35"/>
      <c r="QDL89" s="36"/>
      <c r="QDM89" s="37"/>
      <c r="QDN89" s="37"/>
      <c r="QDO89" s="37"/>
      <c r="QDP89" s="38"/>
      <c r="QDQ89" s="32"/>
      <c r="QDR89" s="33"/>
      <c r="QDS89" s="34"/>
      <c r="QDT89" s="35"/>
      <c r="QDU89" s="36"/>
      <c r="QDV89" s="37"/>
      <c r="QDW89" s="37"/>
      <c r="QDX89" s="37"/>
      <c r="QDY89" s="38"/>
      <c r="QDZ89" s="32"/>
      <c r="QEA89" s="33"/>
      <c r="QEB89" s="34"/>
      <c r="QEC89" s="35"/>
      <c r="QED89" s="36"/>
      <c r="QEE89" s="37"/>
      <c r="QEF89" s="37"/>
      <c r="QEG89" s="37"/>
      <c r="QEH89" s="38"/>
      <c r="QEI89" s="32"/>
      <c r="QEJ89" s="33"/>
      <c r="QEK89" s="34"/>
      <c r="QEL89" s="35"/>
      <c r="QEM89" s="36"/>
      <c r="QEN89" s="37"/>
      <c r="QEO89" s="37"/>
      <c r="QEP89" s="37"/>
      <c r="QEQ89" s="38"/>
      <c r="QER89" s="32"/>
      <c r="QES89" s="33"/>
      <c r="QET89" s="34"/>
      <c r="QEU89" s="35"/>
      <c r="QEV89" s="36"/>
      <c r="QEW89" s="37"/>
      <c r="QEX89" s="37"/>
      <c r="QEY89" s="37"/>
      <c r="QEZ89" s="38"/>
      <c r="QFA89" s="32"/>
      <c r="QFB89" s="33"/>
      <c r="QFC89" s="34"/>
      <c r="QFD89" s="35"/>
      <c r="QFE89" s="36"/>
      <c r="QFF89" s="37"/>
      <c r="QFG89" s="37"/>
      <c r="QFH89" s="37"/>
      <c r="QFI89" s="38"/>
      <c r="QFJ89" s="32"/>
      <c r="QFK89" s="33"/>
      <c r="QFL89" s="34"/>
      <c r="QFM89" s="35"/>
      <c r="QFN89" s="36"/>
      <c r="QFO89" s="37"/>
      <c r="QFP89" s="37"/>
      <c r="QFQ89" s="37"/>
      <c r="QFR89" s="38"/>
      <c r="QFS89" s="32"/>
      <c r="QFT89" s="33"/>
      <c r="QFU89" s="34"/>
      <c r="QFV89" s="35"/>
      <c r="QFW89" s="36"/>
      <c r="QFX89" s="37"/>
      <c r="QFY89" s="37"/>
      <c r="QFZ89" s="37"/>
      <c r="QGA89" s="38"/>
      <c r="QGB89" s="32"/>
      <c r="QGC89" s="33"/>
      <c r="QGD89" s="34"/>
      <c r="QGE89" s="35"/>
      <c r="QGF89" s="36"/>
      <c r="QGG89" s="37"/>
      <c r="QGH89" s="37"/>
      <c r="QGI89" s="37"/>
      <c r="QGJ89" s="38"/>
      <c r="QGK89" s="32"/>
      <c r="QGL89" s="33"/>
      <c r="QGM89" s="34"/>
      <c r="QGN89" s="35"/>
      <c r="QGO89" s="36"/>
      <c r="QGP89" s="37"/>
      <c r="QGQ89" s="37"/>
      <c r="QGR89" s="37"/>
      <c r="QGS89" s="38"/>
      <c r="QGT89" s="32"/>
      <c r="QGU89" s="33"/>
      <c r="QGV89" s="34"/>
      <c r="QGW89" s="35"/>
      <c r="QGX89" s="36"/>
      <c r="QGY89" s="37"/>
      <c r="QGZ89" s="37"/>
      <c r="QHA89" s="37"/>
      <c r="QHB89" s="38"/>
      <c r="QHC89" s="32"/>
      <c r="QHD89" s="33"/>
      <c r="QHE89" s="34"/>
      <c r="QHF89" s="35"/>
      <c r="QHG89" s="36"/>
      <c r="QHH89" s="37"/>
      <c r="QHI89" s="37"/>
      <c r="QHJ89" s="37"/>
      <c r="QHK89" s="38"/>
      <c r="QHL89" s="32"/>
      <c r="QHM89" s="33"/>
      <c r="QHN89" s="34"/>
      <c r="QHO89" s="35"/>
      <c r="QHP89" s="36"/>
      <c r="QHQ89" s="37"/>
      <c r="QHR89" s="37"/>
      <c r="QHS89" s="37"/>
      <c r="QHT89" s="38"/>
      <c r="QHU89" s="32"/>
      <c r="QHV89" s="33"/>
      <c r="QHW89" s="34"/>
      <c r="QHX89" s="35"/>
      <c r="QHY89" s="36"/>
      <c r="QHZ89" s="37"/>
      <c r="QIA89" s="37"/>
      <c r="QIB89" s="37"/>
      <c r="QIC89" s="38"/>
      <c r="QID89" s="32"/>
      <c r="QIE89" s="33"/>
      <c r="QIF89" s="34"/>
      <c r="QIG89" s="35"/>
      <c r="QIH89" s="36"/>
      <c r="QII89" s="37"/>
      <c r="QIJ89" s="37"/>
      <c r="QIK89" s="37"/>
      <c r="QIL89" s="38"/>
      <c r="QIM89" s="32"/>
      <c r="QIN89" s="33"/>
      <c r="QIO89" s="34"/>
      <c r="QIP89" s="35"/>
      <c r="QIQ89" s="36"/>
      <c r="QIR89" s="37"/>
      <c r="QIS89" s="37"/>
      <c r="QIT89" s="37"/>
      <c r="QIU89" s="38"/>
      <c r="QIV89" s="32"/>
      <c r="QIW89" s="33"/>
      <c r="QIX89" s="34"/>
      <c r="QIY89" s="35"/>
      <c r="QIZ89" s="36"/>
      <c r="QJA89" s="37"/>
      <c r="QJB89" s="37"/>
      <c r="QJC89" s="37"/>
      <c r="QJD89" s="38"/>
      <c r="QJE89" s="32"/>
      <c r="QJF89" s="33"/>
      <c r="QJG89" s="34"/>
      <c r="QJH89" s="35"/>
      <c r="QJI89" s="36"/>
      <c r="QJJ89" s="37"/>
      <c r="QJK89" s="37"/>
      <c r="QJL89" s="37"/>
      <c r="QJM89" s="38"/>
      <c r="QJN89" s="32"/>
      <c r="QJO89" s="33"/>
      <c r="QJP89" s="34"/>
      <c r="QJQ89" s="35"/>
      <c r="QJR89" s="36"/>
      <c r="QJS89" s="37"/>
      <c r="QJT89" s="37"/>
      <c r="QJU89" s="37"/>
      <c r="QJV89" s="38"/>
      <c r="QJW89" s="32"/>
      <c r="QJX89" s="33"/>
      <c r="QJY89" s="34"/>
      <c r="QJZ89" s="35"/>
      <c r="QKA89" s="36"/>
      <c r="QKB89" s="37"/>
      <c r="QKC89" s="37"/>
      <c r="QKD89" s="37"/>
      <c r="QKE89" s="38"/>
      <c r="QKF89" s="32"/>
      <c r="QKG89" s="33"/>
      <c r="QKH89" s="34"/>
      <c r="QKI89" s="35"/>
      <c r="QKJ89" s="36"/>
      <c r="QKK89" s="37"/>
      <c r="QKL89" s="37"/>
      <c r="QKM89" s="37"/>
      <c r="QKN89" s="38"/>
      <c r="QKO89" s="32"/>
      <c r="QKP89" s="33"/>
      <c r="QKQ89" s="34"/>
      <c r="QKR89" s="35"/>
      <c r="QKS89" s="36"/>
      <c r="QKT89" s="37"/>
      <c r="QKU89" s="37"/>
      <c r="QKV89" s="37"/>
      <c r="QKW89" s="38"/>
      <c r="QKX89" s="32"/>
      <c r="QKY89" s="33"/>
      <c r="QKZ89" s="34"/>
      <c r="QLA89" s="35"/>
      <c r="QLB89" s="36"/>
      <c r="QLC89" s="37"/>
      <c r="QLD89" s="37"/>
      <c r="QLE89" s="37"/>
      <c r="QLF89" s="38"/>
      <c r="QLG89" s="32"/>
      <c r="QLH89" s="33"/>
      <c r="QLI89" s="34"/>
      <c r="QLJ89" s="35"/>
      <c r="QLK89" s="36"/>
      <c r="QLL89" s="37"/>
      <c r="QLM89" s="37"/>
      <c r="QLN89" s="37"/>
      <c r="QLO89" s="38"/>
      <c r="QLP89" s="32"/>
      <c r="QLQ89" s="33"/>
      <c r="QLR89" s="34"/>
      <c r="QLS89" s="35"/>
      <c r="QLT89" s="36"/>
      <c r="QLU89" s="37"/>
      <c r="QLV89" s="37"/>
      <c r="QLW89" s="37"/>
      <c r="QLX89" s="38"/>
      <c r="QLY89" s="32"/>
      <c r="QLZ89" s="33"/>
      <c r="QMA89" s="34"/>
      <c r="QMB89" s="35"/>
      <c r="QMC89" s="36"/>
      <c r="QMD89" s="37"/>
      <c r="QME89" s="37"/>
      <c r="QMF89" s="37"/>
      <c r="QMG89" s="38"/>
      <c r="QMH89" s="32"/>
      <c r="QMI89" s="33"/>
      <c r="QMJ89" s="34"/>
      <c r="QMK89" s="35"/>
      <c r="QML89" s="36"/>
      <c r="QMM89" s="37"/>
      <c r="QMN89" s="37"/>
      <c r="QMO89" s="37"/>
      <c r="QMP89" s="38"/>
      <c r="QMQ89" s="32"/>
      <c r="QMR89" s="33"/>
      <c r="QMS89" s="34"/>
      <c r="QMT89" s="35"/>
      <c r="QMU89" s="36"/>
      <c r="QMV89" s="37"/>
      <c r="QMW89" s="37"/>
      <c r="QMX89" s="37"/>
      <c r="QMY89" s="38"/>
      <c r="QMZ89" s="32"/>
      <c r="QNA89" s="33"/>
      <c r="QNB89" s="34"/>
      <c r="QNC89" s="35"/>
      <c r="QND89" s="36"/>
      <c r="QNE89" s="37"/>
      <c r="QNF89" s="37"/>
      <c r="QNG89" s="37"/>
      <c r="QNH89" s="38"/>
      <c r="QNI89" s="32"/>
      <c r="QNJ89" s="33"/>
      <c r="QNK89" s="34"/>
      <c r="QNL89" s="35"/>
      <c r="QNM89" s="36"/>
      <c r="QNN89" s="37"/>
      <c r="QNO89" s="37"/>
      <c r="QNP89" s="37"/>
      <c r="QNQ89" s="38"/>
      <c r="QNR89" s="32"/>
      <c r="QNS89" s="33"/>
      <c r="QNT89" s="34"/>
      <c r="QNU89" s="35"/>
      <c r="QNV89" s="36"/>
      <c r="QNW89" s="37"/>
      <c r="QNX89" s="37"/>
      <c r="QNY89" s="37"/>
      <c r="QNZ89" s="38"/>
      <c r="QOA89" s="32"/>
      <c r="QOB89" s="33"/>
      <c r="QOC89" s="34"/>
      <c r="QOD89" s="35"/>
      <c r="QOE89" s="36"/>
      <c r="QOF89" s="37"/>
      <c r="QOG89" s="37"/>
      <c r="QOH89" s="37"/>
      <c r="QOI89" s="38"/>
      <c r="QOJ89" s="32"/>
      <c r="QOK89" s="33"/>
      <c r="QOL89" s="34"/>
      <c r="QOM89" s="35"/>
      <c r="QON89" s="36"/>
      <c r="QOO89" s="37"/>
      <c r="QOP89" s="37"/>
      <c r="QOQ89" s="37"/>
      <c r="QOR89" s="38"/>
      <c r="QOS89" s="32"/>
      <c r="QOT89" s="33"/>
      <c r="QOU89" s="34"/>
      <c r="QOV89" s="35"/>
      <c r="QOW89" s="36"/>
      <c r="QOX89" s="37"/>
      <c r="QOY89" s="37"/>
      <c r="QOZ89" s="37"/>
      <c r="QPA89" s="38"/>
      <c r="QPB89" s="32"/>
      <c r="QPC89" s="33"/>
      <c r="QPD89" s="34"/>
      <c r="QPE89" s="35"/>
      <c r="QPF89" s="36"/>
      <c r="QPG89" s="37"/>
      <c r="QPH89" s="37"/>
      <c r="QPI89" s="37"/>
      <c r="QPJ89" s="38"/>
      <c r="QPK89" s="32"/>
      <c r="QPL89" s="33"/>
      <c r="QPM89" s="34"/>
      <c r="QPN89" s="35"/>
      <c r="QPO89" s="36"/>
      <c r="QPP89" s="37"/>
      <c r="QPQ89" s="37"/>
      <c r="QPR89" s="37"/>
      <c r="QPS89" s="38"/>
      <c r="QPT89" s="32"/>
      <c r="QPU89" s="33"/>
      <c r="QPV89" s="34"/>
      <c r="QPW89" s="35"/>
      <c r="QPX89" s="36"/>
      <c r="QPY89" s="37"/>
      <c r="QPZ89" s="37"/>
      <c r="QQA89" s="37"/>
      <c r="QQB89" s="38"/>
      <c r="QQC89" s="32"/>
      <c r="QQD89" s="33"/>
      <c r="QQE89" s="34"/>
      <c r="QQF89" s="35"/>
      <c r="QQG89" s="36"/>
      <c r="QQH89" s="37"/>
      <c r="QQI89" s="37"/>
      <c r="QQJ89" s="37"/>
      <c r="QQK89" s="38"/>
      <c r="QQL89" s="32"/>
      <c r="QQM89" s="33"/>
      <c r="QQN89" s="34"/>
      <c r="QQO89" s="35"/>
      <c r="QQP89" s="36"/>
      <c r="QQQ89" s="37"/>
      <c r="QQR89" s="37"/>
      <c r="QQS89" s="37"/>
      <c r="QQT89" s="38"/>
      <c r="QQU89" s="32"/>
      <c r="QQV89" s="33"/>
      <c r="QQW89" s="34"/>
      <c r="QQX89" s="35"/>
      <c r="QQY89" s="36"/>
      <c r="QQZ89" s="37"/>
      <c r="QRA89" s="37"/>
      <c r="QRB89" s="37"/>
      <c r="QRC89" s="38"/>
      <c r="QRD89" s="32"/>
      <c r="QRE89" s="33"/>
      <c r="QRF89" s="34"/>
      <c r="QRG89" s="35"/>
      <c r="QRH89" s="36"/>
      <c r="QRI89" s="37"/>
      <c r="QRJ89" s="37"/>
      <c r="QRK89" s="37"/>
      <c r="QRL89" s="38"/>
      <c r="QRM89" s="32"/>
      <c r="QRN89" s="33"/>
      <c r="QRO89" s="34"/>
      <c r="QRP89" s="35"/>
      <c r="QRQ89" s="36"/>
      <c r="QRR89" s="37"/>
      <c r="QRS89" s="37"/>
      <c r="QRT89" s="37"/>
      <c r="QRU89" s="38"/>
      <c r="QRV89" s="32"/>
      <c r="QRW89" s="33"/>
      <c r="QRX89" s="34"/>
      <c r="QRY89" s="35"/>
      <c r="QRZ89" s="36"/>
      <c r="QSA89" s="37"/>
      <c r="QSB89" s="37"/>
      <c r="QSC89" s="37"/>
      <c r="QSD89" s="38"/>
      <c r="QSE89" s="32"/>
      <c r="QSF89" s="33"/>
      <c r="QSG89" s="34"/>
      <c r="QSH89" s="35"/>
      <c r="QSI89" s="36"/>
      <c r="QSJ89" s="37"/>
      <c r="QSK89" s="37"/>
      <c r="QSL89" s="37"/>
      <c r="QSM89" s="38"/>
      <c r="QSN89" s="32"/>
      <c r="QSO89" s="33"/>
      <c r="QSP89" s="34"/>
      <c r="QSQ89" s="35"/>
      <c r="QSR89" s="36"/>
      <c r="QSS89" s="37"/>
      <c r="QST89" s="37"/>
      <c r="QSU89" s="37"/>
      <c r="QSV89" s="38"/>
      <c r="QSW89" s="32"/>
      <c r="QSX89" s="33"/>
      <c r="QSY89" s="34"/>
      <c r="QSZ89" s="35"/>
      <c r="QTA89" s="36"/>
      <c r="QTB89" s="37"/>
      <c r="QTC89" s="37"/>
      <c r="QTD89" s="37"/>
      <c r="QTE89" s="38"/>
      <c r="QTF89" s="32"/>
      <c r="QTG89" s="33"/>
      <c r="QTH89" s="34"/>
      <c r="QTI89" s="35"/>
      <c r="QTJ89" s="36"/>
      <c r="QTK89" s="37"/>
      <c r="QTL89" s="37"/>
      <c r="QTM89" s="37"/>
      <c r="QTN89" s="38"/>
      <c r="QTO89" s="32"/>
      <c r="QTP89" s="33"/>
      <c r="QTQ89" s="34"/>
      <c r="QTR89" s="35"/>
      <c r="QTS89" s="36"/>
      <c r="QTT89" s="37"/>
      <c r="QTU89" s="37"/>
      <c r="QTV89" s="37"/>
      <c r="QTW89" s="38"/>
      <c r="QTX89" s="32"/>
      <c r="QTY89" s="33"/>
      <c r="QTZ89" s="34"/>
      <c r="QUA89" s="35"/>
      <c r="QUB89" s="36"/>
      <c r="QUC89" s="37"/>
      <c r="QUD89" s="37"/>
      <c r="QUE89" s="37"/>
      <c r="QUF89" s="38"/>
      <c r="QUG89" s="32"/>
      <c r="QUH89" s="33"/>
      <c r="QUI89" s="34"/>
      <c r="QUJ89" s="35"/>
      <c r="QUK89" s="36"/>
      <c r="QUL89" s="37"/>
      <c r="QUM89" s="37"/>
      <c r="QUN89" s="37"/>
      <c r="QUO89" s="38"/>
      <c r="QUP89" s="32"/>
      <c r="QUQ89" s="33"/>
      <c r="QUR89" s="34"/>
      <c r="QUS89" s="35"/>
      <c r="QUT89" s="36"/>
      <c r="QUU89" s="37"/>
      <c r="QUV89" s="37"/>
      <c r="QUW89" s="37"/>
      <c r="QUX89" s="38"/>
      <c r="QUY89" s="32"/>
      <c r="QUZ89" s="33"/>
      <c r="QVA89" s="34"/>
      <c r="QVB89" s="35"/>
      <c r="QVC89" s="36"/>
      <c r="QVD89" s="37"/>
      <c r="QVE89" s="37"/>
      <c r="QVF89" s="37"/>
      <c r="QVG89" s="38"/>
      <c r="QVH89" s="32"/>
      <c r="QVI89" s="33"/>
      <c r="QVJ89" s="34"/>
      <c r="QVK89" s="35"/>
      <c r="QVL89" s="36"/>
      <c r="QVM89" s="37"/>
      <c r="QVN89" s="37"/>
      <c r="QVO89" s="37"/>
      <c r="QVP89" s="38"/>
      <c r="QVQ89" s="32"/>
      <c r="QVR89" s="33"/>
      <c r="QVS89" s="34"/>
      <c r="QVT89" s="35"/>
      <c r="QVU89" s="36"/>
      <c r="QVV89" s="37"/>
      <c r="QVW89" s="37"/>
      <c r="QVX89" s="37"/>
      <c r="QVY89" s="38"/>
      <c r="QVZ89" s="32"/>
      <c r="QWA89" s="33"/>
      <c r="QWB89" s="34"/>
      <c r="QWC89" s="35"/>
      <c r="QWD89" s="36"/>
      <c r="QWE89" s="37"/>
      <c r="QWF89" s="37"/>
      <c r="QWG89" s="37"/>
      <c r="QWH89" s="38"/>
      <c r="QWI89" s="32"/>
      <c r="QWJ89" s="33"/>
      <c r="QWK89" s="34"/>
      <c r="QWL89" s="35"/>
      <c r="QWM89" s="36"/>
      <c r="QWN89" s="37"/>
      <c r="QWO89" s="37"/>
      <c r="QWP89" s="37"/>
      <c r="QWQ89" s="38"/>
      <c r="QWR89" s="32"/>
      <c r="QWS89" s="33"/>
      <c r="QWT89" s="34"/>
      <c r="QWU89" s="35"/>
      <c r="QWV89" s="36"/>
      <c r="QWW89" s="37"/>
      <c r="QWX89" s="37"/>
      <c r="QWY89" s="37"/>
      <c r="QWZ89" s="38"/>
      <c r="QXA89" s="32"/>
      <c r="QXB89" s="33"/>
      <c r="QXC89" s="34"/>
      <c r="QXD89" s="35"/>
      <c r="QXE89" s="36"/>
      <c r="QXF89" s="37"/>
      <c r="QXG89" s="37"/>
      <c r="QXH89" s="37"/>
      <c r="QXI89" s="38"/>
      <c r="QXJ89" s="32"/>
      <c r="QXK89" s="33"/>
      <c r="QXL89" s="34"/>
      <c r="QXM89" s="35"/>
      <c r="QXN89" s="36"/>
      <c r="QXO89" s="37"/>
      <c r="QXP89" s="37"/>
      <c r="QXQ89" s="37"/>
      <c r="QXR89" s="38"/>
      <c r="QXS89" s="32"/>
      <c r="QXT89" s="33"/>
      <c r="QXU89" s="34"/>
      <c r="QXV89" s="35"/>
      <c r="QXW89" s="36"/>
      <c r="QXX89" s="37"/>
      <c r="QXY89" s="37"/>
      <c r="QXZ89" s="37"/>
      <c r="QYA89" s="38"/>
      <c r="QYB89" s="32"/>
      <c r="QYC89" s="33"/>
      <c r="QYD89" s="34"/>
      <c r="QYE89" s="35"/>
      <c r="QYF89" s="36"/>
      <c r="QYG89" s="37"/>
      <c r="QYH89" s="37"/>
      <c r="QYI89" s="37"/>
      <c r="QYJ89" s="38"/>
      <c r="QYK89" s="32"/>
      <c r="QYL89" s="33"/>
      <c r="QYM89" s="34"/>
      <c r="QYN89" s="35"/>
      <c r="QYO89" s="36"/>
      <c r="QYP89" s="37"/>
      <c r="QYQ89" s="37"/>
      <c r="QYR89" s="37"/>
      <c r="QYS89" s="38"/>
      <c r="QYT89" s="32"/>
      <c r="QYU89" s="33"/>
      <c r="QYV89" s="34"/>
      <c r="QYW89" s="35"/>
      <c r="QYX89" s="36"/>
      <c r="QYY89" s="37"/>
      <c r="QYZ89" s="37"/>
      <c r="QZA89" s="37"/>
      <c r="QZB89" s="38"/>
      <c r="QZC89" s="32"/>
      <c r="QZD89" s="33"/>
      <c r="QZE89" s="34"/>
      <c r="QZF89" s="35"/>
      <c r="QZG89" s="36"/>
      <c r="QZH89" s="37"/>
      <c r="QZI89" s="37"/>
      <c r="QZJ89" s="37"/>
      <c r="QZK89" s="38"/>
      <c r="QZL89" s="32"/>
      <c r="QZM89" s="33"/>
      <c r="QZN89" s="34"/>
      <c r="QZO89" s="35"/>
      <c r="QZP89" s="36"/>
      <c r="QZQ89" s="37"/>
      <c r="QZR89" s="37"/>
      <c r="QZS89" s="37"/>
      <c r="QZT89" s="38"/>
      <c r="QZU89" s="32"/>
      <c r="QZV89" s="33"/>
      <c r="QZW89" s="34"/>
      <c r="QZX89" s="35"/>
      <c r="QZY89" s="36"/>
      <c r="QZZ89" s="37"/>
      <c r="RAA89" s="37"/>
      <c r="RAB89" s="37"/>
      <c r="RAC89" s="38"/>
      <c r="RAD89" s="32"/>
      <c r="RAE89" s="33"/>
      <c r="RAF89" s="34"/>
      <c r="RAG89" s="35"/>
      <c r="RAH89" s="36"/>
      <c r="RAI89" s="37"/>
      <c r="RAJ89" s="37"/>
      <c r="RAK89" s="37"/>
      <c r="RAL89" s="38"/>
      <c r="RAM89" s="32"/>
      <c r="RAN89" s="33"/>
      <c r="RAO89" s="34"/>
      <c r="RAP89" s="35"/>
      <c r="RAQ89" s="36"/>
      <c r="RAR89" s="37"/>
      <c r="RAS89" s="37"/>
      <c r="RAT89" s="37"/>
      <c r="RAU89" s="38"/>
      <c r="RAV89" s="32"/>
      <c r="RAW89" s="33"/>
      <c r="RAX89" s="34"/>
      <c r="RAY89" s="35"/>
      <c r="RAZ89" s="36"/>
      <c r="RBA89" s="37"/>
      <c r="RBB89" s="37"/>
      <c r="RBC89" s="37"/>
      <c r="RBD89" s="38"/>
      <c r="RBE89" s="32"/>
      <c r="RBF89" s="33"/>
      <c r="RBG89" s="34"/>
      <c r="RBH89" s="35"/>
      <c r="RBI89" s="36"/>
      <c r="RBJ89" s="37"/>
      <c r="RBK89" s="37"/>
      <c r="RBL89" s="37"/>
      <c r="RBM89" s="38"/>
      <c r="RBN89" s="32"/>
      <c r="RBO89" s="33"/>
      <c r="RBP89" s="34"/>
      <c r="RBQ89" s="35"/>
      <c r="RBR89" s="36"/>
      <c r="RBS89" s="37"/>
      <c r="RBT89" s="37"/>
      <c r="RBU89" s="37"/>
      <c r="RBV89" s="38"/>
      <c r="RBW89" s="32"/>
      <c r="RBX89" s="33"/>
      <c r="RBY89" s="34"/>
      <c r="RBZ89" s="35"/>
      <c r="RCA89" s="36"/>
      <c r="RCB89" s="37"/>
      <c r="RCC89" s="37"/>
      <c r="RCD89" s="37"/>
      <c r="RCE89" s="38"/>
      <c r="RCF89" s="32"/>
      <c r="RCG89" s="33"/>
      <c r="RCH89" s="34"/>
      <c r="RCI89" s="35"/>
      <c r="RCJ89" s="36"/>
      <c r="RCK89" s="37"/>
      <c r="RCL89" s="37"/>
      <c r="RCM89" s="37"/>
      <c r="RCN89" s="38"/>
      <c r="RCO89" s="32"/>
      <c r="RCP89" s="33"/>
      <c r="RCQ89" s="34"/>
      <c r="RCR89" s="35"/>
      <c r="RCS89" s="36"/>
      <c r="RCT89" s="37"/>
      <c r="RCU89" s="37"/>
      <c r="RCV89" s="37"/>
      <c r="RCW89" s="38"/>
      <c r="RCX89" s="32"/>
      <c r="RCY89" s="33"/>
      <c r="RCZ89" s="34"/>
      <c r="RDA89" s="35"/>
      <c r="RDB89" s="36"/>
      <c r="RDC89" s="37"/>
      <c r="RDD89" s="37"/>
      <c r="RDE89" s="37"/>
      <c r="RDF89" s="38"/>
      <c r="RDG89" s="32"/>
      <c r="RDH89" s="33"/>
      <c r="RDI89" s="34"/>
      <c r="RDJ89" s="35"/>
      <c r="RDK89" s="36"/>
      <c r="RDL89" s="37"/>
      <c r="RDM89" s="37"/>
      <c r="RDN89" s="37"/>
      <c r="RDO89" s="38"/>
      <c r="RDP89" s="32"/>
      <c r="RDQ89" s="33"/>
      <c r="RDR89" s="34"/>
      <c r="RDS89" s="35"/>
      <c r="RDT89" s="36"/>
      <c r="RDU89" s="37"/>
      <c r="RDV89" s="37"/>
      <c r="RDW89" s="37"/>
      <c r="RDX89" s="38"/>
      <c r="RDY89" s="32"/>
      <c r="RDZ89" s="33"/>
      <c r="REA89" s="34"/>
      <c r="REB89" s="35"/>
      <c r="REC89" s="36"/>
      <c r="RED89" s="37"/>
      <c r="REE89" s="37"/>
      <c r="REF89" s="37"/>
      <c r="REG89" s="38"/>
      <c r="REH89" s="32"/>
      <c r="REI89" s="33"/>
      <c r="REJ89" s="34"/>
      <c r="REK89" s="35"/>
      <c r="REL89" s="36"/>
      <c r="REM89" s="37"/>
      <c r="REN89" s="37"/>
      <c r="REO89" s="37"/>
      <c r="REP89" s="38"/>
      <c r="REQ89" s="32"/>
      <c r="RER89" s="33"/>
      <c r="RES89" s="34"/>
      <c r="RET89" s="35"/>
      <c r="REU89" s="36"/>
      <c r="REV89" s="37"/>
      <c r="REW89" s="37"/>
      <c r="REX89" s="37"/>
      <c r="REY89" s="38"/>
      <c r="REZ89" s="32"/>
      <c r="RFA89" s="33"/>
      <c r="RFB89" s="34"/>
      <c r="RFC89" s="35"/>
      <c r="RFD89" s="36"/>
      <c r="RFE89" s="37"/>
      <c r="RFF89" s="37"/>
      <c r="RFG89" s="37"/>
      <c r="RFH89" s="38"/>
      <c r="RFI89" s="32"/>
      <c r="RFJ89" s="33"/>
      <c r="RFK89" s="34"/>
      <c r="RFL89" s="35"/>
      <c r="RFM89" s="36"/>
      <c r="RFN89" s="37"/>
      <c r="RFO89" s="37"/>
      <c r="RFP89" s="37"/>
      <c r="RFQ89" s="38"/>
      <c r="RFR89" s="32"/>
      <c r="RFS89" s="33"/>
      <c r="RFT89" s="34"/>
      <c r="RFU89" s="35"/>
      <c r="RFV89" s="36"/>
      <c r="RFW89" s="37"/>
      <c r="RFX89" s="37"/>
      <c r="RFY89" s="37"/>
      <c r="RFZ89" s="38"/>
      <c r="RGA89" s="32"/>
      <c r="RGB89" s="33"/>
      <c r="RGC89" s="34"/>
      <c r="RGD89" s="35"/>
      <c r="RGE89" s="36"/>
      <c r="RGF89" s="37"/>
      <c r="RGG89" s="37"/>
      <c r="RGH89" s="37"/>
      <c r="RGI89" s="38"/>
      <c r="RGJ89" s="32"/>
      <c r="RGK89" s="33"/>
      <c r="RGL89" s="34"/>
      <c r="RGM89" s="35"/>
      <c r="RGN89" s="36"/>
      <c r="RGO89" s="37"/>
      <c r="RGP89" s="37"/>
      <c r="RGQ89" s="37"/>
      <c r="RGR89" s="38"/>
      <c r="RGS89" s="32"/>
      <c r="RGT89" s="33"/>
      <c r="RGU89" s="34"/>
      <c r="RGV89" s="35"/>
      <c r="RGW89" s="36"/>
      <c r="RGX89" s="37"/>
      <c r="RGY89" s="37"/>
      <c r="RGZ89" s="37"/>
      <c r="RHA89" s="38"/>
      <c r="RHB89" s="32"/>
      <c r="RHC89" s="33"/>
      <c r="RHD89" s="34"/>
      <c r="RHE89" s="35"/>
      <c r="RHF89" s="36"/>
      <c r="RHG89" s="37"/>
      <c r="RHH89" s="37"/>
      <c r="RHI89" s="37"/>
      <c r="RHJ89" s="38"/>
      <c r="RHK89" s="32"/>
      <c r="RHL89" s="33"/>
      <c r="RHM89" s="34"/>
      <c r="RHN89" s="35"/>
      <c r="RHO89" s="36"/>
      <c r="RHP89" s="37"/>
      <c r="RHQ89" s="37"/>
      <c r="RHR89" s="37"/>
      <c r="RHS89" s="38"/>
      <c r="RHT89" s="32"/>
      <c r="RHU89" s="33"/>
      <c r="RHV89" s="34"/>
      <c r="RHW89" s="35"/>
      <c r="RHX89" s="36"/>
      <c r="RHY89" s="37"/>
      <c r="RHZ89" s="37"/>
      <c r="RIA89" s="37"/>
      <c r="RIB89" s="38"/>
      <c r="RIC89" s="32"/>
      <c r="RID89" s="33"/>
      <c r="RIE89" s="34"/>
      <c r="RIF89" s="35"/>
      <c r="RIG89" s="36"/>
      <c r="RIH89" s="37"/>
      <c r="RII89" s="37"/>
      <c r="RIJ89" s="37"/>
      <c r="RIK89" s="38"/>
      <c r="RIL89" s="32"/>
      <c r="RIM89" s="33"/>
      <c r="RIN89" s="34"/>
      <c r="RIO89" s="35"/>
      <c r="RIP89" s="36"/>
      <c r="RIQ89" s="37"/>
      <c r="RIR89" s="37"/>
      <c r="RIS89" s="37"/>
      <c r="RIT89" s="38"/>
      <c r="RIU89" s="32"/>
      <c r="RIV89" s="33"/>
      <c r="RIW89" s="34"/>
      <c r="RIX89" s="35"/>
      <c r="RIY89" s="36"/>
      <c r="RIZ89" s="37"/>
      <c r="RJA89" s="37"/>
      <c r="RJB89" s="37"/>
      <c r="RJC89" s="38"/>
      <c r="RJD89" s="32"/>
      <c r="RJE89" s="33"/>
      <c r="RJF89" s="34"/>
      <c r="RJG89" s="35"/>
      <c r="RJH89" s="36"/>
      <c r="RJI89" s="37"/>
      <c r="RJJ89" s="37"/>
      <c r="RJK89" s="37"/>
      <c r="RJL89" s="38"/>
      <c r="RJM89" s="32"/>
      <c r="RJN89" s="33"/>
      <c r="RJO89" s="34"/>
      <c r="RJP89" s="35"/>
      <c r="RJQ89" s="36"/>
      <c r="RJR89" s="37"/>
      <c r="RJS89" s="37"/>
      <c r="RJT89" s="37"/>
      <c r="RJU89" s="38"/>
      <c r="RJV89" s="32"/>
      <c r="RJW89" s="33"/>
      <c r="RJX89" s="34"/>
      <c r="RJY89" s="35"/>
      <c r="RJZ89" s="36"/>
      <c r="RKA89" s="37"/>
      <c r="RKB89" s="37"/>
      <c r="RKC89" s="37"/>
      <c r="RKD89" s="38"/>
      <c r="RKE89" s="32"/>
      <c r="RKF89" s="33"/>
      <c r="RKG89" s="34"/>
      <c r="RKH89" s="35"/>
      <c r="RKI89" s="36"/>
      <c r="RKJ89" s="37"/>
      <c r="RKK89" s="37"/>
      <c r="RKL89" s="37"/>
      <c r="RKM89" s="38"/>
      <c r="RKN89" s="32"/>
      <c r="RKO89" s="33"/>
      <c r="RKP89" s="34"/>
      <c r="RKQ89" s="35"/>
      <c r="RKR89" s="36"/>
      <c r="RKS89" s="37"/>
      <c r="RKT89" s="37"/>
      <c r="RKU89" s="37"/>
      <c r="RKV89" s="38"/>
      <c r="RKW89" s="32"/>
      <c r="RKX89" s="33"/>
      <c r="RKY89" s="34"/>
      <c r="RKZ89" s="35"/>
      <c r="RLA89" s="36"/>
      <c r="RLB89" s="37"/>
      <c r="RLC89" s="37"/>
      <c r="RLD89" s="37"/>
      <c r="RLE89" s="38"/>
      <c r="RLF89" s="32"/>
      <c r="RLG89" s="33"/>
      <c r="RLH89" s="34"/>
      <c r="RLI89" s="35"/>
      <c r="RLJ89" s="36"/>
      <c r="RLK89" s="37"/>
      <c r="RLL89" s="37"/>
      <c r="RLM89" s="37"/>
      <c r="RLN89" s="38"/>
      <c r="RLO89" s="32"/>
      <c r="RLP89" s="33"/>
      <c r="RLQ89" s="34"/>
      <c r="RLR89" s="35"/>
      <c r="RLS89" s="36"/>
      <c r="RLT89" s="37"/>
      <c r="RLU89" s="37"/>
      <c r="RLV89" s="37"/>
      <c r="RLW89" s="38"/>
      <c r="RLX89" s="32"/>
      <c r="RLY89" s="33"/>
      <c r="RLZ89" s="34"/>
      <c r="RMA89" s="35"/>
      <c r="RMB89" s="36"/>
      <c r="RMC89" s="37"/>
      <c r="RMD89" s="37"/>
      <c r="RME89" s="37"/>
      <c r="RMF89" s="38"/>
      <c r="RMG89" s="32"/>
      <c r="RMH89" s="33"/>
      <c r="RMI89" s="34"/>
      <c r="RMJ89" s="35"/>
      <c r="RMK89" s="36"/>
      <c r="RML89" s="37"/>
      <c r="RMM89" s="37"/>
      <c r="RMN89" s="37"/>
      <c r="RMO89" s="38"/>
      <c r="RMP89" s="32"/>
      <c r="RMQ89" s="33"/>
      <c r="RMR89" s="34"/>
      <c r="RMS89" s="35"/>
      <c r="RMT89" s="36"/>
      <c r="RMU89" s="37"/>
      <c r="RMV89" s="37"/>
      <c r="RMW89" s="37"/>
      <c r="RMX89" s="38"/>
      <c r="RMY89" s="32"/>
      <c r="RMZ89" s="33"/>
      <c r="RNA89" s="34"/>
      <c r="RNB89" s="35"/>
      <c r="RNC89" s="36"/>
      <c r="RND89" s="37"/>
      <c r="RNE89" s="37"/>
      <c r="RNF89" s="37"/>
      <c r="RNG89" s="38"/>
      <c r="RNH89" s="32"/>
      <c r="RNI89" s="33"/>
      <c r="RNJ89" s="34"/>
      <c r="RNK89" s="35"/>
      <c r="RNL89" s="36"/>
      <c r="RNM89" s="37"/>
      <c r="RNN89" s="37"/>
      <c r="RNO89" s="37"/>
      <c r="RNP89" s="38"/>
      <c r="RNQ89" s="32"/>
      <c r="RNR89" s="33"/>
      <c r="RNS89" s="34"/>
      <c r="RNT89" s="35"/>
      <c r="RNU89" s="36"/>
      <c r="RNV89" s="37"/>
      <c r="RNW89" s="37"/>
      <c r="RNX89" s="37"/>
      <c r="RNY89" s="38"/>
      <c r="RNZ89" s="32"/>
      <c r="ROA89" s="33"/>
      <c r="ROB89" s="34"/>
      <c r="ROC89" s="35"/>
      <c r="ROD89" s="36"/>
      <c r="ROE89" s="37"/>
      <c r="ROF89" s="37"/>
      <c r="ROG89" s="37"/>
      <c r="ROH89" s="38"/>
      <c r="ROI89" s="32"/>
      <c r="ROJ89" s="33"/>
      <c r="ROK89" s="34"/>
      <c r="ROL89" s="35"/>
      <c r="ROM89" s="36"/>
      <c r="RON89" s="37"/>
      <c r="ROO89" s="37"/>
      <c r="ROP89" s="37"/>
      <c r="ROQ89" s="38"/>
      <c r="ROR89" s="32"/>
      <c r="ROS89" s="33"/>
      <c r="ROT89" s="34"/>
      <c r="ROU89" s="35"/>
      <c r="ROV89" s="36"/>
      <c r="ROW89" s="37"/>
      <c r="ROX89" s="37"/>
      <c r="ROY89" s="37"/>
      <c r="ROZ89" s="38"/>
      <c r="RPA89" s="32"/>
      <c r="RPB89" s="33"/>
      <c r="RPC89" s="34"/>
      <c r="RPD89" s="35"/>
      <c r="RPE89" s="36"/>
      <c r="RPF89" s="37"/>
      <c r="RPG89" s="37"/>
      <c r="RPH89" s="37"/>
      <c r="RPI89" s="38"/>
      <c r="RPJ89" s="32"/>
      <c r="RPK89" s="33"/>
      <c r="RPL89" s="34"/>
      <c r="RPM89" s="35"/>
      <c r="RPN89" s="36"/>
      <c r="RPO89" s="37"/>
      <c r="RPP89" s="37"/>
      <c r="RPQ89" s="37"/>
      <c r="RPR89" s="38"/>
      <c r="RPS89" s="32"/>
      <c r="RPT89" s="33"/>
      <c r="RPU89" s="34"/>
      <c r="RPV89" s="35"/>
      <c r="RPW89" s="36"/>
      <c r="RPX89" s="37"/>
      <c r="RPY89" s="37"/>
      <c r="RPZ89" s="37"/>
      <c r="RQA89" s="38"/>
      <c r="RQB89" s="32"/>
      <c r="RQC89" s="33"/>
      <c r="RQD89" s="34"/>
      <c r="RQE89" s="35"/>
      <c r="RQF89" s="36"/>
      <c r="RQG89" s="37"/>
      <c r="RQH89" s="37"/>
      <c r="RQI89" s="37"/>
      <c r="RQJ89" s="38"/>
      <c r="RQK89" s="32"/>
      <c r="RQL89" s="33"/>
      <c r="RQM89" s="34"/>
      <c r="RQN89" s="35"/>
      <c r="RQO89" s="36"/>
      <c r="RQP89" s="37"/>
      <c r="RQQ89" s="37"/>
      <c r="RQR89" s="37"/>
      <c r="RQS89" s="38"/>
      <c r="RQT89" s="32"/>
      <c r="RQU89" s="33"/>
      <c r="RQV89" s="34"/>
      <c r="RQW89" s="35"/>
      <c r="RQX89" s="36"/>
      <c r="RQY89" s="37"/>
      <c r="RQZ89" s="37"/>
      <c r="RRA89" s="37"/>
      <c r="RRB89" s="38"/>
      <c r="RRC89" s="32"/>
      <c r="RRD89" s="33"/>
      <c r="RRE89" s="34"/>
      <c r="RRF89" s="35"/>
      <c r="RRG89" s="36"/>
      <c r="RRH89" s="37"/>
      <c r="RRI89" s="37"/>
      <c r="RRJ89" s="37"/>
      <c r="RRK89" s="38"/>
      <c r="RRL89" s="32"/>
      <c r="RRM89" s="33"/>
      <c r="RRN89" s="34"/>
      <c r="RRO89" s="35"/>
      <c r="RRP89" s="36"/>
      <c r="RRQ89" s="37"/>
      <c r="RRR89" s="37"/>
      <c r="RRS89" s="37"/>
      <c r="RRT89" s="38"/>
      <c r="RRU89" s="32"/>
      <c r="RRV89" s="33"/>
      <c r="RRW89" s="34"/>
      <c r="RRX89" s="35"/>
      <c r="RRY89" s="36"/>
      <c r="RRZ89" s="37"/>
      <c r="RSA89" s="37"/>
      <c r="RSB89" s="37"/>
      <c r="RSC89" s="38"/>
      <c r="RSD89" s="32"/>
      <c r="RSE89" s="33"/>
      <c r="RSF89" s="34"/>
      <c r="RSG89" s="35"/>
      <c r="RSH89" s="36"/>
      <c r="RSI89" s="37"/>
      <c r="RSJ89" s="37"/>
      <c r="RSK89" s="37"/>
      <c r="RSL89" s="38"/>
      <c r="RSM89" s="32"/>
      <c r="RSN89" s="33"/>
      <c r="RSO89" s="34"/>
      <c r="RSP89" s="35"/>
      <c r="RSQ89" s="36"/>
      <c r="RSR89" s="37"/>
      <c r="RSS89" s="37"/>
      <c r="RST89" s="37"/>
      <c r="RSU89" s="38"/>
      <c r="RSV89" s="32"/>
      <c r="RSW89" s="33"/>
      <c r="RSX89" s="34"/>
      <c r="RSY89" s="35"/>
      <c r="RSZ89" s="36"/>
      <c r="RTA89" s="37"/>
      <c r="RTB89" s="37"/>
      <c r="RTC89" s="37"/>
      <c r="RTD89" s="38"/>
      <c r="RTE89" s="32"/>
      <c r="RTF89" s="33"/>
      <c r="RTG89" s="34"/>
      <c r="RTH89" s="35"/>
      <c r="RTI89" s="36"/>
      <c r="RTJ89" s="37"/>
      <c r="RTK89" s="37"/>
      <c r="RTL89" s="37"/>
      <c r="RTM89" s="38"/>
      <c r="RTN89" s="32"/>
      <c r="RTO89" s="33"/>
      <c r="RTP89" s="34"/>
      <c r="RTQ89" s="35"/>
      <c r="RTR89" s="36"/>
      <c r="RTS89" s="37"/>
      <c r="RTT89" s="37"/>
      <c r="RTU89" s="37"/>
      <c r="RTV89" s="38"/>
      <c r="RTW89" s="32"/>
      <c r="RTX89" s="33"/>
      <c r="RTY89" s="34"/>
      <c r="RTZ89" s="35"/>
      <c r="RUA89" s="36"/>
      <c r="RUB89" s="37"/>
      <c r="RUC89" s="37"/>
      <c r="RUD89" s="37"/>
      <c r="RUE89" s="38"/>
      <c r="RUF89" s="32"/>
      <c r="RUG89" s="33"/>
      <c r="RUH89" s="34"/>
      <c r="RUI89" s="35"/>
      <c r="RUJ89" s="36"/>
      <c r="RUK89" s="37"/>
      <c r="RUL89" s="37"/>
      <c r="RUM89" s="37"/>
      <c r="RUN89" s="38"/>
      <c r="RUO89" s="32"/>
      <c r="RUP89" s="33"/>
      <c r="RUQ89" s="34"/>
      <c r="RUR89" s="35"/>
      <c r="RUS89" s="36"/>
      <c r="RUT89" s="37"/>
      <c r="RUU89" s="37"/>
      <c r="RUV89" s="37"/>
      <c r="RUW89" s="38"/>
      <c r="RUX89" s="32"/>
      <c r="RUY89" s="33"/>
      <c r="RUZ89" s="34"/>
      <c r="RVA89" s="35"/>
      <c r="RVB89" s="36"/>
      <c r="RVC89" s="37"/>
      <c r="RVD89" s="37"/>
      <c r="RVE89" s="37"/>
      <c r="RVF89" s="38"/>
      <c r="RVG89" s="32"/>
      <c r="RVH89" s="33"/>
      <c r="RVI89" s="34"/>
      <c r="RVJ89" s="35"/>
      <c r="RVK89" s="36"/>
      <c r="RVL89" s="37"/>
      <c r="RVM89" s="37"/>
      <c r="RVN89" s="37"/>
      <c r="RVO89" s="38"/>
      <c r="RVP89" s="32"/>
      <c r="RVQ89" s="33"/>
      <c r="RVR89" s="34"/>
      <c r="RVS89" s="35"/>
      <c r="RVT89" s="36"/>
      <c r="RVU89" s="37"/>
      <c r="RVV89" s="37"/>
      <c r="RVW89" s="37"/>
      <c r="RVX89" s="38"/>
      <c r="RVY89" s="32"/>
      <c r="RVZ89" s="33"/>
      <c r="RWA89" s="34"/>
      <c r="RWB89" s="35"/>
      <c r="RWC89" s="36"/>
      <c r="RWD89" s="37"/>
      <c r="RWE89" s="37"/>
      <c r="RWF89" s="37"/>
      <c r="RWG89" s="38"/>
      <c r="RWH89" s="32"/>
      <c r="RWI89" s="33"/>
      <c r="RWJ89" s="34"/>
      <c r="RWK89" s="35"/>
      <c r="RWL89" s="36"/>
      <c r="RWM89" s="37"/>
      <c r="RWN89" s="37"/>
      <c r="RWO89" s="37"/>
      <c r="RWP89" s="38"/>
      <c r="RWQ89" s="32"/>
      <c r="RWR89" s="33"/>
      <c r="RWS89" s="34"/>
      <c r="RWT89" s="35"/>
      <c r="RWU89" s="36"/>
      <c r="RWV89" s="37"/>
      <c r="RWW89" s="37"/>
      <c r="RWX89" s="37"/>
      <c r="RWY89" s="38"/>
      <c r="RWZ89" s="32"/>
      <c r="RXA89" s="33"/>
      <c r="RXB89" s="34"/>
      <c r="RXC89" s="35"/>
      <c r="RXD89" s="36"/>
      <c r="RXE89" s="37"/>
      <c r="RXF89" s="37"/>
      <c r="RXG89" s="37"/>
      <c r="RXH89" s="38"/>
      <c r="RXI89" s="32"/>
      <c r="RXJ89" s="33"/>
      <c r="RXK89" s="34"/>
      <c r="RXL89" s="35"/>
      <c r="RXM89" s="36"/>
      <c r="RXN89" s="37"/>
      <c r="RXO89" s="37"/>
      <c r="RXP89" s="37"/>
      <c r="RXQ89" s="38"/>
      <c r="RXR89" s="32"/>
      <c r="RXS89" s="33"/>
      <c r="RXT89" s="34"/>
      <c r="RXU89" s="35"/>
      <c r="RXV89" s="36"/>
      <c r="RXW89" s="37"/>
      <c r="RXX89" s="37"/>
      <c r="RXY89" s="37"/>
      <c r="RXZ89" s="38"/>
      <c r="RYA89" s="32"/>
      <c r="RYB89" s="33"/>
      <c r="RYC89" s="34"/>
      <c r="RYD89" s="35"/>
      <c r="RYE89" s="36"/>
      <c r="RYF89" s="37"/>
      <c r="RYG89" s="37"/>
      <c r="RYH89" s="37"/>
      <c r="RYI89" s="38"/>
      <c r="RYJ89" s="32"/>
      <c r="RYK89" s="33"/>
      <c r="RYL89" s="34"/>
      <c r="RYM89" s="35"/>
      <c r="RYN89" s="36"/>
      <c r="RYO89" s="37"/>
      <c r="RYP89" s="37"/>
      <c r="RYQ89" s="37"/>
      <c r="RYR89" s="38"/>
      <c r="RYS89" s="32"/>
      <c r="RYT89" s="33"/>
      <c r="RYU89" s="34"/>
      <c r="RYV89" s="35"/>
      <c r="RYW89" s="36"/>
      <c r="RYX89" s="37"/>
      <c r="RYY89" s="37"/>
      <c r="RYZ89" s="37"/>
      <c r="RZA89" s="38"/>
      <c r="RZB89" s="32"/>
      <c r="RZC89" s="33"/>
      <c r="RZD89" s="34"/>
      <c r="RZE89" s="35"/>
      <c r="RZF89" s="36"/>
      <c r="RZG89" s="37"/>
      <c r="RZH89" s="37"/>
      <c r="RZI89" s="37"/>
      <c r="RZJ89" s="38"/>
      <c r="RZK89" s="32"/>
      <c r="RZL89" s="33"/>
      <c r="RZM89" s="34"/>
      <c r="RZN89" s="35"/>
      <c r="RZO89" s="36"/>
      <c r="RZP89" s="37"/>
      <c r="RZQ89" s="37"/>
      <c r="RZR89" s="37"/>
      <c r="RZS89" s="38"/>
      <c r="RZT89" s="32"/>
      <c r="RZU89" s="33"/>
      <c r="RZV89" s="34"/>
      <c r="RZW89" s="35"/>
      <c r="RZX89" s="36"/>
      <c r="RZY89" s="37"/>
      <c r="RZZ89" s="37"/>
      <c r="SAA89" s="37"/>
      <c r="SAB89" s="38"/>
      <c r="SAC89" s="32"/>
      <c r="SAD89" s="33"/>
      <c r="SAE89" s="34"/>
      <c r="SAF89" s="35"/>
      <c r="SAG89" s="36"/>
      <c r="SAH89" s="37"/>
      <c r="SAI89" s="37"/>
      <c r="SAJ89" s="37"/>
      <c r="SAK89" s="38"/>
      <c r="SAL89" s="32"/>
      <c r="SAM89" s="33"/>
      <c r="SAN89" s="34"/>
      <c r="SAO89" s="35"/>
      <c r="SAP89" s="36"/>
      <c r="SAQ89" s="37"/>
      <c r="SAR89" s="37"/>
      <c r="SAS89" s="37"/>
      <c r="SAT89" s="38"/>
      <c r="SAU89" s="32"/>
      <c r="SAV89" s="33"/>
      <c r="SAW89" s="34"/>
      <c r="SAX89" s="35"/>
      <c r="SAY89" s="36"/>
      <c r="SAZ89" s="37"/>
      <c r="SBA89" s="37"/>
      <c r="SBB89" s="37"/>
      <c r="SBC89" s="38"/>
      <c r="SBD89" s="32"/>
      <c r="SBE89" s="33"/>
      <c r="SBF89" s="34"/>
      <c r="SBG89" s="35"/>
      <c r="SBH89" s="36"/>
      <c r="SBI89" s="37"/>
      <c r="SBJ89" s="37"/>
      <c r="SBK89" s="37"/>
      <c r="SBL89" s="38"/>
      <c r="SBM89" s="32"/>
      <c r="SBN89" s="33"/>
      <c r="SBO89" s="34"/>
      <c r="SBP89" s="35"/>
      <c r="SBQ89" s="36"/>
      <c r="SBR89" s="37"/>
      <c r="SBS89" s="37"/>
      <c r="SBT89" s="37"/>
      <c r="SBU89" s="38"/>
      <c r="SBV89" s="32"/>
      <c r="SBW89" s="33"/>
      <c r="SBX89" s="34"/>
      <c r="SBY89" s="35"/>
      <c r="SBZ89" s="36"/>
      <c r="SCA89" s="37"/>
      <c r="SCB89" s="37"/>
      <c r="SCC89" s="37"/>
      <c r="SCD89" s="38"/>
      <c r="SCE89" s="32"/>
      <c r="SCF89" s="33"/>
      <c r="SCG89" s="34"/>
      <c r="SCH89" s="35"/>
      <c r="SCI89" s="36"/>
      <c r="SCJ89" s="37"/>
      <c r="SCK89" s="37"/>
      <c r="SCL89" s="37"/>
      <c r="SCM89" s="38"/>
      <c r="SCN89" s="32"/>
      <c r="SCO89" s="33"/>
      <c r="SCP89" s="34"/>
      <c r="SCQ89" s="35"/>
      <c r="SCR89" s="36"/>
      <c r="SCS89" s="37"/>
      <c r="SCT89" s="37"/>
      <c r="SCU89" s="37"/>
      <c r="SCV89" s="38"/>
      <c r="SCW89" s="32"/>
      <c r="SCX89" s="33"/>
      <c r="SCY89" s="34"/>
      <c r="SCZ89" s="35"/>
      <c r="SDA89" s="36"/>
      <c r="SDB89" s="37"/>
      <c r="SDC89" s="37"/>
      <c r="SDD89" s="37"/>
      <c r="SDE89" s="38"/>
      <c r="SDF89" s="32"/>
      <c r="SDG89" s="33"/>
      <c r="SDH89" s="34"/>
      <c r="SDI89" s="35"/>
      <c r="SDJ89" s="36"/>
      <c r="SDK89" s="37"/>
      <c r="SDL89" s="37"/>
      <c r="SDM89" s="37"/>
      <c r="SDN89" s="38"/>
      <c r="SDO89" s="32"/>
      <c r="SDP89" s="33"/>
      <c r="SDQ89" s="34"/>
      <c r="SDR89" s="35"/>
      <c r="SDS89" s="36"/>
      <c r="SDT89" s="37"/>
      <c r="SDU89" s="37"/>
      <c r="SDV89" s="37"/>
      <c r="SDW89" s="38"/>
      <c r="SDX89" s="32"/>
      <c r="SDY89" s="33"/>
      <c r="SDZ89" s="34"/>
      <c r="SEA89" s="35"/>
      <c r="SEB89" s="36"/>
      <c r="SEC89" s="37"/>
      <c r="SED89" s="37"/>
      <c r="SEE89" s="37"/>
      <c r="SEF89" s="38"/>
      <c r="SEG89" s="32"/>
      <c r="SEH89" s="33"/>
      <c r="SEI89" s="34"/>
      <c r="SEJ89" s="35"/>
      <c r="SEK89" s="36"/>
      <c r="SEL89" s="37"/>
      <c r="SEM89" s="37"/>
      <c r="SEN89" s="37"/>
      <c r="SEO89" s="38"/>
      <c r="SEP89" s="32"/>
      <c r="SEQ89" s="33"/>
      <c r="SER89" s="34"/>
      <c r="SES89" s="35"/>
      <c r="SET89" s="36"/>
      <c r="SEU89" s="37"/>
      <c r="SEV89" s="37"/>
      <c r="SEW89" s="37"/>
      <c r="SEX89" s="38"/>
      <c r="SEY89" s="32"/>
      <c r="SEZ89" s="33"/>
      <c r="SFA89" s="34"/>
      <c r="SFB89" s="35"/>
      <c r="SFC89" s="36"/>
      <c r="SFD89" s="37"/>
      <c r="SFE89" s="37"/>
      <c r="SFF89" s="37"/>
      <c r="SFG89" s="38"/>
      <c r="SFH89" s="32"/>
      <c r="SFI89" s="33"/>
      <c r="SFJ89" s="34"/>
      <c r="SFK89" s="35"/>
      <c r="SFL89" s="36"/>
      <c r="SFM89" s="37"/>
      <c r="SFN89" s="37"/>
      <c r="SFO89" s="37"/>
      <c r="SFP89" s="38"/>
      <c r="SFQ89" s="32"/>
      <c r="SFR89" s="33"/>
      <c r="SFS89" s="34"/>
      <c r="SFT89" s="35"/>
      <c r="SFU89" s="36"/>
      <c r="SFV89" s="37"/>
      <c r="SFW89" s="37"/>
      <c r="SFX89" s="37"/>
      <c r="SFY89" s="38"/>
      <c r="SFZ89" s="32"/>
      <c r="SGA89" s="33"/>
      <c r="SGB89" s="34"/>
      <c r="SGC89" s="35"/>
      <c r="SGD89" s="36"/>
      <c r="SGE89" s="37"/>
      <c r="SGF89" s="37"/>
      <c r="SGG89" s="37"/>
      <c r="SGH89" s="38"/>
      <c r="SGI89" s="32"/>
      <c r="SGJ89" s="33"/>
      <c r="SGK89" s="34"/>
      <c r="SGL89" s="35"/>
      <c r="SGM89" s="36"/>
      <c r="SGN89" s="37"/>
      <c r="SGO89" s="37"/>
      <c r="SGP89" s="37"/>
      <c r="SGQ89" s="38"/>
      <c r="SGR89" s="32"/>
      <c r="SGS89" s="33"/>
      <c r="SGT89" s="34"/>
      <c r="SGU89" s="35"/>
      <c r="SGV89" s="36"/>
      <c r="SGW89" s="37"/>
      <c r="SGX89" s="37"/>
      <c r="SGY89" s="37"/>
      <c r="SGZ89" s="38"/>
      <c r="SHA89" s="32"/>
      <c r="SHB89" s="33"/>
      <c r="SHC89" s="34"/>
      <c r="SHD89" s="35"/>
      <c r="SHE89" s="36"/>
      <c r="SHF89" s="37"/>
      <c r="SHG89" s="37"/>
      <c r="SHH89" s="37"/>
      <c r="SHI89" s="38"/>
      <c r="SHJ89" s="32"/>
      <c r="SHK89" s="33"/>
      <c r="SHL89" s="34"/>
      <c r="SHM89" s="35"/>
      <c r="SHN89" s="36"/>
      <c r="SHO89" s="37"/>
      <c r="SHP89" s="37"/>
      <c r="SHQ89" s="37"/>
      <c r="SHR89" s="38"/>
      <c r="SHS89" s="32"/>
      <c r="SHT89" s="33"/>
      <c r="SHU89" s="34"/>
      <c r="SHV89" s="35"/>
      <c r="SHW89" s="36"/>
      <c r="SHX89" s="37"/>
      <c r="SHY89" s="37"/>
      <c r="SHZ89" s="37"/>
      <c r="SIA89" s="38"/>
      <c r="SIB89" s="32"/>
      <c r="SIC89" s="33"/>
      <c r="SID89" s="34"/>
      <c r="SIE89" s="35"/>
      <c r="SIF89" s="36"/>
      <c r="SIG89" s="37"/>
      <c r="SIH89" s="37"/>
      <c r="SII89" s="37"/>
      <c r="SIJ89" s="38"/>
      <c r="SIK89" s="32"/>
      <c r="SIL89" s="33"/>
      <c r="SIM89" s="34"/>
      <c r="SIN89" s="35"/>
      <c r="SIO89" s="36"/>
      <c r="SIP89" s="37"/>
      <c r="SIQ89" s="37"/>
      <c r="SIR89" s="37"/>
      <c r="SIS89" s="38"/>
      <c r="SIT89" s="32"/>
      <c r="SIU89" s="33"/>
      <c r="SIV89" s="34"/>
      <c r="SIW89" s="35"/>
      <c r="SIX89" s="36"/>
      <c r="SIY89" s="37"/>
      <c r="SIZ89" s="37"/>
      <c r="SJA89" s="37"/>
      <c r="SJB89" s="38"/>
      <c r="SJC89" s="32"/>
      <c r="SJD89" s="33"/>
      <c r="SJE89" s="34"/>
      <c r="SJF89" s="35"/>
      <c r="SJG89" s="36"/>
      <c r="SJH89" s="37"/>
      <c r="SJI89" s="37"/>
      <c r="SJJ89" s="37"/>
      <c r="SJK89" s="38"/>
      <c r="SJL89" s="32"/>
      <c r="SJM89" s="33"/>
      <c r="SJN89" s="34"/>
      <c r="SJO89" s="35"/>
      <c r="SJP89" s="36"/>
      <c r="SJQ89" s="37"/>
      <c r="SJR89" s="37"/>
      <c r="SJS89" s="37"/>
      <c r="SJT89" s="38"/>
      <c r="SJU89" s="32"/>
      <c r="SJV89" s="33"/>
      <c r="SJW89" s="34"/>
      <c r="SJX89" s="35"/>
      <c r="SJY89" s="36"/>
      <c r="SJZ89" s="37"/>
      <c r="SKA89" s="37"/>
      <c r="SKB89" s="37"/>
      <c r="SKC89" s="38"/>
      <c r="SKD89" s="32"/>
      <c r="SKE89" s="33"/>
      <c r="SKF89" s="34"/>
      <c r="SKG89" s="35"/>
      <c r="SKH89" s="36"/>
      <c r="SKI89" s="37"/>
      <c r="SKJ89" s="37"/>
      <c r="SKK89" s="37"/>
      <c r="SKL89" s="38"/>
      <c r="SKM89" s="32"/>
      <c r="SKN89" s="33"/>
      <c r="SKO89" s="34"/>
      <c r="SKP89" s="35"/>
      <c r="SKQ89" s="36"/>
      <c r="SKR89" s="37"/>
      <c r="SKS89" s="37"/>
      <c r="SKT89" s="37"/>
      <c r="SKU89" s="38"/>
      <c r="SKV89" s="32"/>
      <c r="SKW89" s="33"/>
      <c r="SKX89" s="34"/>
      <c r="SKY89" s="35"/>
      <c r="SKZ89" s="36"/>
      <c r="SLA89" s="37"/>
      <c r="SLB89" s="37"/>
      <c r="SLC89" s="37"/>
      <c r="SLD89" s="38"/>
      <c r="SLE89" s="32"/>
      <c r="SLF89" s="33"/>
      <c r="SLG89" s="34"/>
      <c r="SLH89" s="35"/>
      <c r="SLI89" s="36"/>
      <c r="SLJ89" s="37"/>
      <c r="SLK89" s="37"/>
      <c r="SLL89" s="37"/>
      <c r="SLM89" s="38"/>
      <c r="SLN89" s="32"/>
      <c r="SLO89" s="33"/>
      <c r="SLP89" s="34"/>
      <c r="SLQ89" s="35"/>
      <c r="SLR89" s="36"/>
      <c r="SLS89" s="37"/>
      <c r="SLT89" s="37"/>
      <c r="SLU89" s="37"/>
      <c r="SLV89" s="38"/>
      <c r="SLW89" s="32"/>
      <c r="SLX89" s="33"/>
      <c r="SLY89" s="34"/>
      <c r="SLZ89" s="35"/>
      <c r="SMA89" s="36"/>
      <c r="SMB89" s="37"/>
      <c r="SMC89" s="37"/>
      <c r="SMD89" s="37"/>
      <c r="SME89" s="38"/>
      <c r="SMF89" s="32"/>
      <c r="SMG89" s="33"/>
      <c r="SMH89" s="34"/>
      <c r="SMI89" s="35"/>
      <c r="SMJ89" s="36"/>
      <c r="SMK89" s="37"/>
      <c r="SML89" s="37"/>
      <c r="SMM89" s="37"/>
      <c r="SMN89" s="38"/>
      <c r="SMO89" s="32"/>
      <c r="SMP89" s="33"/>
      <c r="SMQ89" s="34"/>
      <c r="SMR89" s="35"/>
      <c r="SMS89" s="36"/>
      <c r="SMT89" s="37"/>
      <c r="SMU89" s="37"/>
      <c r="SMV89" s="37"/>
      <c r="SMW89" s="38"/>
      <c r="SMX89" s="32"/>
      <c r="SMY89" s="33"/>
      <c r="SMZ89" s="34"/>
      <c r="SNA89" s="35"/>
      <c r="SNB89" s="36"/>
      <c r="SNC89" s="37"/>
      <c r="SND89" s="37"/>
      <c r="SNE89" s="37"/>
      <c r="SNF89" s="38"/>
      <c r="SNG89" s="32"/>
      <c r="SNH89" s="33"/>
      <c r="SNI89" s="34"/>
      <c r="SNJ89" s="35"/>
      <c r="SNK89" s="36"/>
      <c r="SNL89" s="37"/>
      <c r="SNM89" s="37"/>
      <c r="SNN89" s="37"/>
      <c r="SNO89" s="38"/>
      <c r="SNP89" s="32"/>
      <c r="SNQ89" s="33"/>
      <c r="SNR89" s="34"/>
      <c r="SNS89" s="35"/>
      <c r="SNT89" s="36"/>
      <c r="SNU89" s="37"/>
      <c r="SNV89" s="37"/>
      <c r="SNW89" s="37"/>
      <c r="SNX89" s="38"/>
      <c r="SNY89" s="32"/>
      <c r="SNZ89" s="33"/>
      <c r="SOA89" s="34"/>
      <c r="SOB89" s="35"/>
      <c r="SOC89" s="36"/>
      <c r="SOD89" s="37"/>
      <c r="SOE89" s="37"/>
      <c r="SOF89" s="37"/>
      <c r="SOG89" s="38"/>
      <c r="SOH89" s="32"/>
      <c r="SOI89" s="33"/>
      <c r="SOJ89" s="34"/>
      <c r="SOK89" s="35"/>
      <c r="SOL89" s="36"/>
      <c r="SOM89" s="37"/>
      <c r="SON89" s="37"/>
      <c r="SOO89" s="37"/>
      <c r="SOP89" s="38"/>
      <c r="SOQ89" s="32"/>
      <c r="SOR89" s="33"/>
      <c r="SOS89" s="34"/>
      <c r="SOT89" s="35"/>
      <c r="SOU89" s="36"/>
      <c r="SOV89" s="37"/>
      <c r="SOW89" s="37"/>
      <c r="SOX89" s="37"/>
      <c r="SOY89" s="38"/>
      <c r="SOZ89" s="32"/>
      <c r="SPA89" s="33"/>
      <c r="SPB89" s="34"/>
      <c r="SPC89" s="35"/>
      <c r="SPD89" s="36"/>
      <c r="SPE89" s="37"/>
      <c r="SPF89" s="37"/>
      <c r="SPG89" s="37"/>
      <c r="SPH89" s="38"/>
      <c r="SPI89" s="32"/>
      <c r="SPJ89" s="33"/>
      <c r="SPK89" s="34"/>
      <c r="SPL89" s="35"/>
      <c r="SPM89" s="36"/>
      <c r="SPN89" s="37"/>
      <c r="SPO89" s="37"/>
      <c r="SPP89" s="37"/>
      <c r="SPQ89" s="38"/>
      <c r="SPR89" s="32"/>
      <c r="SPS89" s="33"/>
      <c r="SPT89" s="34"/>
      <c r="SPU89" s="35"/>
      <c r="SPV89" s="36"/>
      <c r="SPW89" s="37"/>
      <c r="SPX89" s="37"/>
      <c r="SPY89" s="37"/>
      <c r="SPZ89" s="38"/>
      <c r="SQA89" s="32"/>
      <c r="SQB89" s="33"/>
      <c r="SQC89" s="34"/>
      <c r="SQD89" s="35"/>
      <c r="SQE89" s="36"/>
      <c r="SQF89" s="37"/>
      <c r="SQG89" s="37"/>
      <c r="SQH89" s="37"/>
      <c r="SQI89" s="38"/>
      <c r="SQJ89" s="32"/>
      <c r="SQK89" s="33"/>
      <c r="SQL89" s="34"/>
      <c r="SQM89" s="35"/>
      <c r="SQN89" s="36"/>
      <c r="SQO89" s="37"/>
      <c r="SQP89" s="37"/>
      <c r="SQQ89" s="37"/>
      <c r="SQR89" s="38"/>
      <c r="SQS89" s="32"/>
      <c r="SQT89" s="33"/>
      <c r="SQU89" s="34"/>
      <c r="SQV89" s="35"/>
      <c r="SQW89" s="36"/>
      <c r="SQX89" s="37"/>
      <c r="SQY89" s="37"/>
      <c r="SQZ89" s="37"/>
      <c r="SRA89" s="38"/>
      <c r="SRB89" s="32"/>
      <c r="SRC89" s="33"/>
      <c r="SRD89" s="34"/>
      <c r="SRE89" s="35"/>
      <c r="SRF89" s="36"/>
      <c r="SRG89" s="37"/>
      <c r="SRH89" s="37"/>
      <c r="SRI89" s="37"/>
      <c r="SRJ89" s="38"/>
      <c r="SRK89" s="32"/>
      <c r="SRL89" s="33"/>
      <c r="SRM89" s="34"/>
      <c r="SRN89" s="35"/>
      <c r="SRO89" s="36"/>
      <c r="SRP89" s="37"/>
      <c r="SRQ89" s="37"/>
      <c r="SRR89" s="37"/>
      <c r="SRS89" s="38"/>
      <c r="SRT89" s="32"/>
      <c r="SRU89" s="33"/>
      <c r="SRV89" s="34"/>
      <c r="SRW89" s="35"/>
      <c r="SRX89" s="36"/>
      <c r="SRY89" s="37"/>
      <c r="SRZ89" s="37"/>
      <c r="SSA89" s="37"/>
      <c r="SSB89" s="38"/>
      <c r="SSC89" s="32"/>
      <c r="SSD89" s="33"/>
      <c r="SSE89" s="34"/>
      <c r="SSF89" s="35"/>
      <c r="SSG89" s="36"/>
      <c r="SSH89" s="37"/>
      <c r="SSI89" s="37"/>
      <c r="SSJ89" s="37"/>
      <c r="SSK89" s="38"/>
      <c r="SSL89" s="32"/>
      <c r="SSM89" s="33"/>
      <c r="SSN89" s="34"/>
      <c r="SSO89" s="35"/>
      <c r="SSP89" s="36"/>
      <c r="SSQ89" s="37"/>
      <c r="SSR89" s="37"/>
      <c r="SSS89" s="37"/>
      <c r="SST89" s="38"/>
      <c r="SSU89" s="32"/>
      <c r="SSV89" s="33"/>
      <c r="SSW89" s="34"/>
      <c r="SSX89" s="35"/>
      <c r="SSY89" s="36"/>
      <c r="SSZ89" s="37"/>
      <c r="STA89" s="37"/>
      <c r="STB89" s="37"/>
      <c r="STC89" s="38"/>
      <c r="STD89" s="32"/>
      <c r="STE89" s="33"/>
      <c r="STF89" s="34"/>
      <c r="STG89" s="35"/>
      <c r="STH89" s="36"/>
      <c r="STI89" s="37"/>
      <c r="STJ89" s="37"/>
      <c r="STK89" s="37"/>
      <c r="STL89" s="38"/>
      <c r="STM89" s="32"/>
      <c r="STN89" s="33"/>
      <c r="STO89" s="34"/>
      <c r="STP89" s="35"/>
      <c r="STQ89" s="36"/>
      <c r="STR89" s="37"/>
      <c r="STS89" s="37"/>
      <c r="STT89" s="37"/>
      <c r="STU89" s="38"/>
      <c r="STV89" s="32"/>
      <c r="STW89" s="33"/>
      <c r="STX89" s="34"/>
      <c r="STY89" s="35"/>
      <c r="STZ89" s="36"/>
      <c r="SUA89" s="37"/>
      <c r="SUB89" s="37"/>
      <c r="SUC89" s="37"/>
      <c r="SUD89" s="38"/>
      <c r="SUE89" s="32"/>
      <c r="SUF89" s="33"/>
      <c r="SUG89" s="34"/>
      <c r="SUH89" s="35"/>
      <c r="SUI89" s="36"/>
      <c r="SUJ89" s="37"/>
      <c r="SUK89" s="37"/>
      <c r="SUL89" s="37"/>
      <c r="SUM89" s="38"/>
      <c r="SUN89" s="32"/>
      <c r="SUO89" s="33"/>
      <c r="SUP89" s="34"/>
      <c r="SUQ89" s="35"/>
      <c r="SUR89" s="36"/>
      <c r="SUS89" s="37"/>
      <c r="SUT89" s="37"/>
      <c r="SUU89" s="37"/>
      <c r="SUV89" s="38"/>
      <c r="SUW89" s="32"/>
      <c r="SUX89" s="33"/>
      <c r="SUY89" s="34"/>
      <c r="SUZ89" s="35"/>
      <c r="SVA89" s="36"/>
      <c r="SVB89" s="37"/>
      <c r="SVC89" s="37"/>
      <c r="SVD89" s="37"/>
      <c r="SVE89" s="38"/>
      <c r="SVF89" s="32"/>
      <c r="SVG89" s="33"/>
      <c r="SVH89" s="34"/>
      <c r="SVI89" s="35"/>
      <c r="SVJ89" s="36"/>
      <c r="SVK89" s="37"/>
      <c r="SVL89" s="37"/>
      <c r="SVM89" s="37"/>
      <c r="SVN89" s="38"/>
      <c r="SVO89" s="32"/>
      <c r="SVP89" s="33"/>
      <c r="SVQ89" s="34"/>
      <c r="SVR89" s="35"/>
      <c r="SVS89" s="36"/>
      <c r="SVT89" s="37"/>
      <c r="SVU89" s="37"/>
      <c r="SVV89" s="37"/>
      <c r="SVW89" s="38"/>
      <c r="SVX89" s="32"/>
      <c r="SVY89" s="33"/>
      <c r="SVZ89" s="34"/>
      <c r="SWA89" s="35"/>
      <c r="SWB89" s="36"/>
      <c r="SWC89" s="37"/>
      <c r="SWD89" s="37"/>
      <c r="SWE89" s="37"/>
      <c r="SWF89" s="38"/>
      <c r="SWG89" s="32"/>
      <c r="SWH89" s="33"/>
      <c r="SWI89" s="34"/>
      <c r="SWJ89" s="35"/>
      <c r="SWK89" s="36"/>
      <c r="SWL89" s="37"/>
      <c r="SWM89" s="37"/>
      <c r="SWN89" s="37"/>
      <c r="SWO89" s="38"/>
      <c r="SWP89" s="32"/>
      <c r="SWQ89" s="33"/>
      <c r="SWR89" s="34"/>
      <c r="SWS89" s="35"/>
      <c r="SWT89" s="36"/>
      <c r="SWU89" s="37"/>
      <c r="SWV89" s="37"/>
      <c r="SWW89" s="37"/>
      <c r="SWX89" s="38"/>
      <c r="SWY89" s="32"/>
      <c r="SWZ89" s="33"/>
      <c r="SXA89" s="34"/>
      <c r="SXB89" s="35"/>
      <c r="SXC89" s="36"/>
      <c r="SXD89" s="37"/>
      <c r="SXE89" s="37"/>
      <c r="SXF89" s="37"/>
      <c r="SXG89" s="38"/>
      <c r="SXH89" s="32"/>
      <c r="SXI89" s="33"/>
      <c r="SXJ89" s="34"/>
      <c r="SXK89" s="35"/>
      <c r="SXL89" s="36"/>
      <c r="SXM89" s="37"/>
      <c r="SXN89" s="37"/>
      <c r="SXO89" s="37"/>
      <c r="SXP89" s="38"/>
      <c r="SXQ89" s="32"/>
      <c r="SXR89" s="33"/>
      <c r="SXS89" s="34"/>
      <c r="SXT89" s="35"/>
      <c r="SXU89" s="36"/>
      <c r="SXV89" s="37"/>
      <c r="SXW89" s="37"/>
      <c r="SXX89" s="37"/>
      <c r="SXY89" s="38"/>
      <c r="SXZ89" s="32"/>
      <c r="SYA89" s="33"/>
      <c r="SYB89" s="34"/>
      <c r="SYC89" s="35"/>
      <c r="SYD89" s="36"/>
      <c r="SYE89" s="37"/>
      <c r="SYF89" s="37"/>
      <c r="SYG89" s="37"/>
      <c r="SYH89" s="38"/>
      <c r="SYI89" s="32"/>
      <c r="SYJ89" s="33"/>
      <c r="SYK89" s="34"/>
      <c r="SYL89" s="35"/>
      <c r="SYM89" s="36"/>
      <c r="SYN89" s="37"/>
      <c r="SYO89" s="37"/>
      <c r="SYP89" s="37"/>
      <c r="SYQ89" s="38"/>
      <c r="SYR89" s="32"/>
      <c r="SYS89" s="33"/>
      <c r="SYT89" s="34"/>
      <c r="SYU89" s="35"/>
      <c r="SYV89" s="36"/>
      <c r="SYW89" s="37"/>
      <c r="SYX89" s="37"/>
      <c r="SYY89" s="37"/>
      <c r="SYZ89" s="38"/>
      <c r="SZA89" s="32"/>
      <c r="SZB89" s="33"/>
      <c r="SZC89" s="34"/>
      <c r="SZD89" s="35"/>
      <c r="SZE89" s="36"/>
      <c r="SZF89" s="37"/>
      <c r="SZG89" s="37"/>
      <c r="SZH89" s="37"/>
      <c r="SZI89" s="38"/>
      <c r="SZJ89" s="32"/>
      <c r="SZK89" s="33"/>
      <c r="SZL89" s="34"/>
      <c r="SZM89" s="35"/>
      <c r="SZN89" s="36"/>
      <c r="SZO89" s="37"/>
      <c r="SZP89" s="37"/>
      <c r="SZQ89" s="37"/>
      <c r="SZR89" s="38"/>
      <c r="SZS89" s="32"/>
      <c r="SZT89" s="33"/>
      <c r="SZU89" s="34"/>
      <c r="SZV89" s="35"/>
      <c r="SZW89" s="36"/>
      <c r="SZX89" s="37"/>
      <c r="SZY89" s="37"/>
      <c r="SZZ89" s="37"/>
      <c r="TAA89" s="38"/>
      <c r="TAB89" s="32"/>
      <c r="TAC89" s="33"/>
      <c r="TAD89" s="34"/>
      <c r="TAE89" s="35"/>
      <c r="TAF89" s="36"/>
      <c r="TAG89" s="37"/>
      <c r="TAH89" s="37"/>
      <c r="TAI89" s="37"/>
      <c r="TAJ89" s="38"/>
      <c r="TAK89" s="32"/>
      <c r="TAL89" s="33"/>
      <c r="TAM89" s="34"/>
      <c r="TAN89" s="35"/>
      <c r="TAO89" s="36"/>
      <c r="TAP89" s="37"/>
      <c r="TAQ89" s="37"/>
      <c r="TAR89" s="37"/>
      <c r="TAS89" s="38"/>
      <c r="TAT89" s="32"/>
      <c r="TAU89" s="33"/>
      <c r="TAV89" s="34"/>
      <c r="TAW89" s="35"/>
      <c r="TAX89" s="36"/>
      <c r="TAY89" s="37"/>
      <c r="TAZ89" s="37"/>
      <c r="TBA89" s="37"/>
      <c r="TBB89" s="38"/>
      <c r="TBC89" s="32"/>
      <c r="TBD89" s="33"/>
      <c r="TBE89" s="34"/>
      <c r="TBF89" s="35"/>
      <c r="TBG89" s="36"/>
      <c r="TBH89" s="37"/>
      <c r="TBI89" s="37"/>
      <c r="TBJ89" s="37"/>
      <c r="TBK89" s="38"/>
      <c r="TBL89" s="32"/>
      <c r="TBM89" s="33"/>
      <c r="TBN89" s="34"/>
      <c r="TBO89" s="35"/>
      <c r="TBP89" s="36"/>
      <c r="TBQ89" s="37"/>
      <c r="TBR89" s="37"/>
      <c r="TBS89" s="37"/>
      <c r="TBT89" s="38"/>
      <c r="TBU89" s="32"/>
      <c r="TBV89" s="33"/>
      <c r="TBW89" s="34"/>
      <c r="TBX89" s="35"/>
      <c r="TBY89" s="36"/>
      <c r="TBZ89" s="37"/>
      <c r="TCA89" s="37"/>
      <c r="TCB89" s="37"/>
      <c r="TCC89" s="38"/>
      <c r="TCD89" s="32"/>
      <c r="TCE89" s="33"/>
      <c r="TCF89" s="34"/>
      <c r="TCG89" s="35"/>
      <c r="TCH89" s="36"/>
      <c r="TCI89" s="37"/>
      <c r="TCJ89" s="37"/>
      <c r="TCK89" s="37"/>
      <c r="TCL89" s="38"/>
      <c r="TCM89" s="32"/>
      <c r="TCN89" s="33"/>
      <c r="TCO89" s="34"/>
      <c r="TCP89" s="35"/>
      <c r="TCQ89" s="36"/>
      <c r="TCR89" s="37"/>
      <c r="TCS89" s="37"/>
      <c r="TCT89" s="37"/>
      <c r="TCU89" s="38"/>
      <c r="TCV89" s="32"/>
      <c r="TCW89" s="33"/>
      <c r="TCX89" s="34"/>
      <c r="TCY89" s="35"/>
      <c r="TCZ89" s="36"/>
      <c r="TDA89" s="37"/>
      <c r="TDB89" s="37"/>
      <c r="TDC89" s="37"/>
      <c r="TDD89" s="38"/>
      <c r="TDE89" s="32"/>
      <c r="TDF89" s="33"/>
      <c r="TDG89" s="34"/>
      <c r="TDH89" s="35"/>
      <c r="TDI89" s="36"/>
      <c r="TDJ89" s="37"/>
      <c r="TDK89" s="37"/>
      <c r="TDL89" s="37"/>
      <c r="TDM89" s="38"/>
      <c r="TDN89" s="32"/>
      <c r="TDO89" s="33"/>
      <c r="TDP89" s="34"/>
      <c r="TDQ89" s="35"/>
      <c r="TDR89" s="36"/>
      <c r="TDS89" s="37"/>
      <c r="TDT89" s="37"/>
      <c r="TDU89" s="37"/>
      <c r="TDV89" s="38"/>
      <c r="TDW89" s="32"/>
      <c r="TDX89" s="33"/>
      <c r="TDY89" s="34"/>
      <c r="TDZ89" s="35"/>
      <c r="TEA89" s="36"/>
      <c r="TEB89" s="37"/>
      <c r="TEC89" s="37"/>
      <c r="TED89" s="37"/>
      <c r="TEE89" s="38"/>
      <c r="TEF89" s="32"/>
      <c r="TEG89" s="33"/>
      <c r="TEH89" s="34"/>
      <c r="TEI89" s="35"/>
      <c r="TEJ89" s="36"/>
      <c r="TEK89" s="37"/>
      <c r="TEL89" s="37"/>
      <c r="TEM89" s="37"/>
      <c r="TEN89" s="38"/>
      <c r="TEO89" s="32"/>
      <c r="TEP89" s="33"/>
      <c r="TEQ89" s="34"/>
      <c r="TER89" s="35"/>
      <c r="TES89" s="36"/>
      <c r="TET89" s="37"/>
      <c r="TEU89" s="37"/>
      <c r="TEV89" s="37"/>
      <c r="TEW89" s="38"/>
      <c r="TEX89" s="32"/>
      <c r="TEY89" s="33"/>
      <c r="TEZ89" s="34"/>
      <c r="TFA89" s="35"/>
      <c r="TFB89" s="36"/>
      <c r="TFC89" s="37"/>
      <c r="TFD89" s="37"/>
      <c r="TFE89" s="37"/>
      <c r="TFF89" s="38"/>
      <c r="TFG89" s="32"/>
      <c r="TFH89" s="33"/>
      <c r="TFI89" s="34"/>
      <c r="TFJ89" s="35"/>
      <c r="TFK89" s="36"/>
      <c r="TFL89" s="37"/>
      <c r="TFM89" s="37"/>
      <c r="TFN89" s="37"/>
      <c r="TFO89" s="38"/>
      <c r="TFP89" s="32"/>
      <c r="TFQ89" s="33"/>
      <c r="TFR89" s="34"/>
      <c r="TFS89" s="35"/>
      <c r="TFT89" s="36"/>
      <c r="TFU89" s="37"/>
      <c r="TFV89" s="37"/>
      <c r="TFW89" s="37"/>
      <c r="TFX89" s="38"/>
      <c r="TFY89" s="32"/>
      <c r="TFZ89" s="33"/>
      <c r="TGA89" s="34"/>
      <c r="TGB89" s="35"/>
      <c r="TGC89" s="36"/>
      <c r="TGD89" s="37"/>
      <c r="TGE89" s="37"/>
      <c r="TGF89" s="37"/>
      <c r="TGG89" s="38"/>
      <c r="TGH89" s="32"/>
      <c r="TGI89" s="33"/>
      <c r="TGJ89" s="34"/>
      <c r="TGK89" s="35"/>
      <c r="TGL89" s="36"/>
      <c r="TGM89" s="37"/>
      <c r="TGN89" s="37"/>
      <c r="TGO89" s="37"/>
      <c r="TGP89" s="38"/>
      <c r="TGQ89" s="32"/>
      <c r="TGR89" s="33"/>
      <c r="TGS89" s="34"/>
      <c r="TGT89" s="35"/>
      <c r="TGU89" s="36"/>
      <c r="TGV89" s="37"/>
      <c r="TGW89" s="37"/>
      <c r="TGX89" s="37"/>
      <c r="TGY89" s="38"/>
      <c r="TGZ89" s="32"/>
      <c r="THA89" s="33"/>
      <c r="THB89" s="34"/>
      <c r="THC89" s="35"/>
      <c r="THD89" s="36"/>
      <c r="THE89" s="37"/>
      <c r="THF89" s="37"/>
      <c r="THG89" s="37"/>
      <c r="THH89" s="38"/>
      <c r="THI89" s="32"/>
      <c r="THJ89" s="33"/>
      <c r="THK89" s="34"/>
      <c r="THL89" s="35"/>
      <c r="THM89" s="36"/>
      <c r="THN89" s="37"/>
      <c r="THO89" s="37"/>
      <c r="THP89" s="37"/>
      <c r="THQ89" s="38"/>
      <c r="THR89" s="32"/>
      <c r="THS89" s="33"/>
      <c r="THT89" s="34"/>
      <c r="THU89" s="35"/>
      <c r="THV89" s="36"/>
      <c r="THW89" s="37"/>
      <c r="THX89" s="37"/>
      <c r="THY89" s="37"/>
      <c r="THZ89" s="38"/>
      <c r="TIA89" s="32"/>
      <c r="TIB89" s="33"/>
      <c r="TIC89" s="34"/>
      <c r="TID89" s="35"/>
      <c r="TIE89" s="36"/>
      <c r="TIF89" s="37"/>
      <c r="TIG89" s="37"/>
      <c r="TIH89" s="37"/>
      <c r="TII89" s="38"/>
      <c r="TIJ89" s="32"/>
      <c r="TIK89" s="33"/>
      <c r="TIL89" s="34"/>
      <c r="TIM89" s="35"/>
      <c r="TIN89" s="36"/>
      <c r="TIO89" s="37"/>
      <c r="TIP89" s="37"/>
      <c r="TIQ89" s="37"/>
      <c r="TIR89" s="38"/>
      <c r="TIS89" s="32"/>
      <c r="TIT89" s="33"/>
      <c r="TIU89" s="34"/>
      <c r="TIV89" s="35"/>
      <c r="TIW89" s="36"/>
      <c r="TIX89" s="37"/>
      <c r="TIY89" s="37"/>
      <c r="TIZ89" s="37"/>
      <c r="TJA89" s="38"/>
      <c r="TJB89" s="32"/>
      <c r="TJC89" s="33"/>
      <c r="TJD89" s="34"/>
      <c r="TJE89" s="35"/>
      <c r="TJF89" s="36"/>
      <c r="TJG89" s="37"/>
      <c r="TJH89" s="37"/>
      <c r="TJI89" s="37"/>
      <c r="TJJ89" s="38"/>
      <c r="TJK89" s="32"/>
      <c r="TJL89" s="33"/>
      <c r="TJM89" s="34"/>
      <c r="TJN89" s="35"/>
      <c r="TJO89" s="36"/>
      <c r="TJP89" s="37"/>
      <c r="TJQ89" s="37"/>
      <c r="TJR89" s="37"/>
      <c r="TJS89" s="38"/>
      <c r="TJT89" s="32"/>
      <c r="TJU89" s="33"/>
      <c r="TJV89" s="34"/>
      <c r="TJW89" s="35"/>
      <c r="TJX89" s="36"/>
      <c r="TJY89" s="37"/>
      <c r="TJZ89" s="37"/>
      <c r="TKA89" s="37"/>
      <c r="TKB89" s="38"/>
      <c r="TKC89" s="32"/>
      <c r="TKD89" s="33"/>
      <c r="TKE89" s="34"/>
      <c r="TKF89" s="35"/>
      <c r="TKG89" s="36"/>
      <c r="TKH89" s="37"/>
      <c r="TKI89" s="37"/>
      <c r="TKJ89" s="37"/>
      <c r="TKK89" s="38"/>
      <c r="TKL89" s="32"/>
      <c r="TKM89" s="33"/>
      <c r="TKN89" s="34"/>
      <c r="TKO89" s="35"/>
      <c r="TKP89" s="36"/>
      <c r="TKQ89" s="37"/>
      <c r="TKR89" s="37"/>
      <c r="TKS89" s="37"/>
      <c r="TKT89" s="38"/>
      <c r="TKU89" s="32"/>
      <c r="TKV89" s="33"/>
      <c r="TKW89" s="34"/>
      <c r="TKX89" s="35"/>
      <c r="TKY89" s="36"/>
      <c r="TKZ89" s="37"/>
      <c r="TLA89" s="37"/>
      <c r="TLB89" s="37"/>
      <c r="TLC89" s="38"/>
      <c r="TLD89" s="32"/>
      <c r="TLE89" s="33"/>
      <c r="TLF89" s="34"/>
      <c r="TLG89" s="35"/>
      <c r="TLH89" s="36"/>
      <c r="TLI89" s="37"/>
      <c r="TLJ89" s="37"/>
      <c r="TLK89" s="37"/>
      <c r="TLL89" s="38"/>
      <c r="TLM89" s="32"/>
      <c r="TLN89" s="33"/>
      <c r="TLO89" s="34"/>
      <c r="TLP89" s="35"/>
      <c r="TLQ89" s="36"/>
      <c r="TLR89" s="37"/>
      <c r="TLS89" s="37"/>
      <c r="TLT89" s="37"/>
      <c r="TLU89" s="38"/>
      <c r="TLV89" s="32"/>
      <c r="TLW89" s="33"/>
      <c r="TLX89" s="34"/>
      <c r="TLY89" s="35"/>
      <c r="TLZ89" s="36"/>
      <c r="TMA89" s="37"/>
      <c r="TMB89" s="37"/>
      <c r="TMC89" s="37"/>
      <c r="TMD89" s="38"/>
      <c r="TME89" s="32"/>
      <c r="TMF89" s="33"/>
      <c r="TMG89" s="34"/>
      <c r="TMH89" s="35"/>
      <c r="TMI89" s="36"/>
      <c r="TMJ89" s="37"/>
      <c r="TMK89" s="37"/>
      <c r="TML89" s="37"/>
      <c r="TMM89" s="38"/>
      <c r="TMN89" s="32"/>
      <c r="TMO89" s="33"/>
      <c r="TMP89" s="34"/>
      <c r="TMQ89" s="35"/>
      <c r="TMR89" s="36"/>
      <c r="TMS89" s="37"/>
      <c r="TMT89" s="37"/>
      <c r="TMU89" s="37"/>
      <c r="TMV89" s="38"/>
      <c r="TMW89" s="32"/>
      <c r="TMX89" s="33"/>
      <c r="TMY89" s="34"/>
      <c r="TMZ89" s="35"/>
      <c r="TNA89" s="36"/>
      <c r="TNB89" s="37"/>
      <c r="TNC89" s="37"/>
      <c r="TND89" s="37"/>
      <c r="TNE89" s="38"/>
      <c r="TNF89" s="32"/>
      <c r="TNG89" s="33"/>
      <c r="TNH89" s="34"/>
      <c r="TNI89" s="35"/>
      <c r="TNJ89" s="36"/>
      <c r="TNK89" s="37"/>
      <c r="TNL89" s="37"/>
      <c r="TNM89" s="37"/>
      <c r="TNN89" s="38"/>
      <c r="TNO89" s="32"/>
      <c r="TNP89" s="33"/>
      <c r="TNQ89" s="34"/>
      <c r="TNR89" s="35"/>
      <c r="TNS89" s="36"/>
      <c r="TNT89" s="37"/>
      <c r="TNU89" s="37"/>
      <c r="TNV89" s="37"/>
      <c r="TNW89" s="38"/>
      <c r="TNX89" s="32"/>
      <c r="TNY89" s="33"/>
      <c r="TNZ89" s="34"/>
      <c r="TOA89" s="35"/>
      <c r="TOB89" s="36"/>
      <c r="TOC89" s="37"/>
      <c r="TOD89" s="37"/>
      <c r="TOE89" s="37"/>
      <c r="TOF89" s="38"/>
      <c r="TOG89" s="32"/>
      <c r="TOH89" s="33"/>
      <c r="TOI89" s="34"/>
      <c r="TOJ89" s="35"/>
      <c r="TOK89" s="36"/>
      <c r="TOL89" s="37"/>
      <c r="TOM89" s="37"/>
      <c r="TON89" s="37"/>
      <c r="TOO89" s="38"/>
      <c r="TOP89" s="32"/>
      <c r="TOQ89" s="33"/>
      <c r="TOR89" s="34"/>
      <c r="TOS89" s="35"/>
      <c r="TOT89" s="36"/>
      <c r="TOU89" s="37"/>
      <c r="TOV89" s="37"/>
      <c r="TOW89" s="37"/>
      <c r="TOX89" s="38"/>
      <c r="TOY89" s="32"/>
      <c r="TOZ89" s="33"/>
      <c r="TPA89" s="34"/>
      <c r="TPB89" s="35"/>
      <c r="TPC89" s="36"/>
      <c r="TPD89" s="37"/>
      <c r="TPE89" s="37"/>
      <c r="TPF89" s="37"/>
      <c r="TPG89" s="38"/>
      <c r="TPH89" s="32"/>
      <c r="TPI89" s="33"/>
      <c r="TPJ89" s="34"/>
      <c r="TPK89" s="35"/>
      <c r="TPL89" s="36"/>
      <c r="TPM89" s="37"/>
      <c r="TPN89" s="37"/>
      <c r="TPO89" s="37"/>
      <c r="TPP89" s="38"/>
      <c r="TPQ89" s="32"/>
      <c r="TPR89" s="33"/>
      <c r="TPS89" s="34"/>
      <c r="TPT89" s="35"/>
      <c r="TPU89" s="36"/>
      <c r="TPV89" s="37"/>
      <c r="TPW89" s="37"/>
      <c r="TPX89" s="37"/>
      <c r="TPY89" s="38"/>
      <c r="TPZ89" s="32"/>
      <c r="TQA89" s="33"/>
      <c r="TQB89" s="34"/>
      <c r="TQC89" s="35"/>
      <c r="TQD89" s="36"/>
      <c r="TQE89" s="37"/>
      <c r="TQF89" s="37"/>
      <c r="TQG89" s="37"/>
      <c r="TQH89" s="38"/>
      <c r="TQI89" s="32"/>
      <c r="TQJ89" s="33"/>
      <c r="TQK89" s="34"/>
      <c r="TQL89" s="35"/>
      <c r="TQM89" s="36"/>
      <c r="TQN89" s="37"/>
      <c r="TQO89" s="37"/>
      <c r="TQP89" s="37"/>
      <c r="TQQ89" s="38"/>
      <c r="TQR89" s="32"/>
      <c r="TQS89" s="33"/>
      <c r="TQT89" s="34"/>
      <c r="TQU89" s="35"/>
      <c r="TQV89" s="36"/>
      <c r="TQW89" s="37"/>
      <c r="TQX89" s="37"/>
      <c r="TQY89" s="37"/>
      <c r="TQZ89" s="38"/>
      <c r="TRA89" s="32"/>
      <c r="TRB89" s="33"/>
      <c r="TRC89" s="34"/>
      <c r="TRD89" s="35"/>
      <c r="TRE89" s="36"/>
      <c r="TRF89" s="37"/>
      <c r="TRG89" s="37"/>
      <c r="TRH89" s="37"/>
      <c r="TRI89" s="38"/>
      <c r="TRJ89" s="32"/>
      <c r="TRK89" s="33"/>
      <c r="TRL89" s="34"/>
      <c r="TRM89" s="35"/>
      <c r="TRN89" s="36"/>
      <c r="TRO89" s="37"/>
      <c r="TRP89" s="37"/>
      <c r="TRQ89" s="37"/>
      <c r="TRR89" s="38"/>
      <c r="TRS89" s="32"/>
      <c r="TRT89" s="33"/>
      <c r="TRU89" s="34"/>
      <c r="TRV89" s="35"/>
      <c r="TRW89" s="36"/>
      <c r="TRX89" s="37"/>
      <c r="TRY89" s="37"/>
      <c r="TRZ89" s="37"/>
      <c r="TSA89" s="38"/>
      <c r="TSB89" s="32"/>
      <c r="TSC89" s="33"/>
      <c r="TSD89" s="34"/>
      <c r="TSE89" s="35"/>
      <c r="TSF89" s="36"/>
      <c r="TSG89" s="37"/>
      <c r="TSH89" s="37"/>
      <c r="TSI89" s="37"/>
      <c r="TSJ89" s="38"/>
      <c r="TSK89" s="32"/>
      <c r="TSL89" s="33"/>
      <c r="TSM89" s="34"/>
      <c r="TSN89" s="35"/>
      <c r="TSO89" s="36"/>
      <c r="TSP89" s="37"/>
      <c r="TSQ89" s="37"/>
      <c r="TSR89" s="37"/>
      <c r="TSS89" s="38"/>
      <c r="TST89" s="32"/>
      <c r="TSU89" s="33"/>
      <c r="TSV89" s="34"/>
      <c r="TSW89" s="35"/>
      <c r="TSX89" s="36"/>
      <c r="TSY89" s="37"/>
      <c r="TSZ89" s="37"/>
      <c r="TTA89" s="37"/>
      <c r="TTB89" s="38"/>
      <c r="TTC89" s="32"/>
      <c r="TTD89" s="33"/>
      <c r="TTE89" s="34"/>
      <c r="TTF89" s="35"/>
      <c r="TTG89" s="36"/>
      <c r="TTH89" s="37"/>
      <c r="TTI89" s="37"/>
      <c r="TTJ89" s="37"/>
      <c r="TTK89" s="38"/>
      <c r="TTL89" s="32"/>
      <c r="TTM89" s="33"/>
      <c r="TTN89" s="34"/>
      <c r="TTO89" s="35"/>
      <c r="TTP89" s="36"/>
      <c r="TTQ89" s="37"/>
      <c r="TTR89" s="37"/>
      <c r="TTS89" s="37"/>
      <c r="TTT89" s="38"/>
      <c r="TTU89" s="32"/>
      <c r="TTV89" s="33"/>
      <c r="TTW89" s="34"/>
      <c r="TTX89" s="35"/>
      <c r="TTY89" s="36"/>
      <c r="TTZ89" s="37"/>
      <c r="TUA89" s="37"/>
      <c r="TUB89" s="37"/>
      <c r="TUC89" s="38"/>
      <c r="TUD89" s="32"/>
      <c r="TUE89" s="33"/>
      <c r="TUF89" s="34"/>
      <c r="TUG89" s="35"/>
      <c r="TUH89" s="36"/>
      <c r="TUI89" s="37"/>
      <c r="TUJ89" s="37"/>
      <c r="TUK89" s="37"/>
      <c r="TUL89" s="38"/>
      <c r="TUM89" s="32"/>
      <c r="TUN89" s="33"/>
      <c r="TUO89" s="34"/>
      <c r="TUP89" s="35"/>
      <c r="TUQ89" s="36"/>
      <c r="TUR89" s="37"/>
      <c r="TUS89" s="37"/>
      <c r="TUT89" s="37"/>
      <c r="TUU89" s="38"/>
      <c r="TUV89" s="32"/>
      <c r="TUW89" s="33"/>
      <c r="TUX89" s="34"/>
      <c r="TUY89" s="35"/>
      <c r="TUZ89" s="36"/>
      <c r="TVA89" s="37"/>
      <c r="TVB89" s="37"/>
      <c r="TVC89" s="37"/>
      <c r="TVD89" s="38"/>
      <c r="TVE89" s="32"/>
      <c r="TVF89" s="33"/>
      <c r="TVG89" s="34"/>
      <c r="TVH89" s="35"/>
      <c r="TVI89" s="36"/>
      <c r="TVJ89" s="37"/>
      <c r="TVK89" s="37"/>
      <c r="TVL89" s="37"/>
      <c r="TVM89" s="38"/>
      <c r="TVN89" s="32"/>
      <c r="TVO89" s="33"/>
      <c r="TVP89" s="34"/>
      <c r="TVQ89" s="35"/>
      <c r="TVR89" s="36"/>
      <c r="TVS89" s="37"/>
      <c r="TVT89" s="37"/>
      <c r="TVU89" s="37"/>
      <c r="TVV89" s="38"/>
      <c r="TVW89" s="32"/>
      <c r="TVX89" s="33"/>
      <c r="TVY89" s="34"/>
      <c r="TVZ89" s="35"/>
      <c r="TWA89" s="36"/>
      <c r="TWB89" s="37"/>
      <c r="TWC89" s="37"/>
      <c r="TWD89" s="37"/>
      <c r="TWE89" s="38"/>
      <c r="TWF89" s="32"/>
      <c r="TWG89" s="33"/>
      <c r="TWH89" s="34"/>
      <c r="TWI89" s="35"/>
      <c r="TWJ89" s="36"/>
      <c r="TWK89" s="37"/>
      <c r="TWL89" s="37"/>
      <c r="TWM89" s="37"/>
      <c r="TWN89" s="38"/>
      <c r="TWO89" s="32"/>
      <c r="TWP89" s="33"/>
      <c r="TWQ89" s="34"/>
      <c r="TWR89" s="35"/>
      <c r="TWS89" s="36"/>
      <c r="TWT89" s="37"/>
      <c r="TWU89" s="37"/>
      <c r="TWV89" s="37"/>
      <c r="TWW89" s="38"/>
      <c r="TWX89" s="32"/>
      <c r="TWY89" s="33"/>
      <c r="TWZ89" s="34"/>
      <c r="TXA89" s="35"/>
      <c r="TXB89" s="36"/>
      <c r="TXC89" s="37"/>
      <c r="TXD89" s="37"/>
      <c r="TXE89" s="37"/>
      <c r="TXF89" s="38"/>
      <c r="TXG89" s="32"/>
      <c r="TXH89" s="33"/>
      <c r="TXI89" s="34"/>
      <c r="TXJ89" s="35"/>
      <c r="TXK89" s="36"/>
      <c r="TXL89" s="37"/>
      <c r="TXM89" s="37"/>
      <c r="TXN89" s="37"/>
      <c r="TXO89" s="38"/>
      <c r="TXP89" s="32"/>
      <c r="TXQ89" s="33"/>
      <c r="TXR89" s="34"/>
      <c r="TXS89" s="35"/>
      <c r="TXT89" s="36"/>
      <c r="TXU89" s="37"/>
      <c r="TXV89" s="37"/>
      <c r="TXW89" s="37"/>
      <c r="TXX89" s="38"/>
      <c r="TXY89" s="32"/>
      <c r="TXZ89" s="33"/>
      <c r="TYA89" s="34"/>
      <c r="TYB89" s="35"/>
      <c r="TYC89" s="36"/>
      <c r="TYD89" s="37"/>
      <c r="TYE89" s="37"/>
      <c r="TYF89" s="37"/>
      <c r="TYG89" s="38"/>
      <c r="TYH89" s="32"/>
      <c r="TYI89" s="33"/>
      <c r="TYJ89" s="34"/>
      <c r="TYK89" s="35"/>
      <c r="TYL89" s="36"/>
      <c r="TYM89" s="37"/>
      <c r="TYN89" s="37"/>
      <c r="TYO89" s="37"/>
      <c r="TYP89" s="38"/>
      <c r="TYQ89" s="32"/>
      <c r="TYR89" s="33"/>
      <c r="TYS89" s="34"/>
      <c r="TYT89" s="35"/>
      <c r="TYU89" s="36"/>
      <c r="TYV89" s="37"/>
      <c r="TYW89" s="37"/>
      <c r="TYX89" s="37"/>
      <c r="TYY89" s="38"/>
      <c r="TYZ89" s="32"/>
      <c r="TZA89" s="33"/>
      <c r="TZB89" s="34"/>
      <c r="TZC89" s="35"/>
      <c r="TZD89" s="36"/>
      <c r="TZE89" s="37"/>
      <c r="TZF89" s="37"/>
      <c r="TZG89" s="37"/>
      <c r="TZH89" s="38"/>
      <c r="TZI89" s="32"/>
      <c r="TZJ89" s="33"/>
      <c r="TZK89" s="34"/>
      <c r="TZL89" s="35"/>
      <c r="TZM89" s="36"/>
      <c r="TZN89" s="37"/>
      <c r="TZO89" s="37"/>
      <c r="TZP89" s="37"/>
      <c r="TZQ89" s="38"/>
      <c r="TZR89" s="32"/>
      <c r="TZS89" s="33"/>
      <c r="TZT89" s="34"/>
      <c r="TZU89" s="35"/>
      <c r="TZV89" s="36"/>
      <c r="TZW89" s="37"/>
      <c r="TZX89" s="37"/>
      <c r="TZY89" s="37"/>
      <c r="TZZ89" s="38"/>
      <c r="UAA89" s="32"/>
      <c r="UAB89" s="33"/>
      <c r="UAC89" s="34"/>
      <c r="UAD89" s="35"/>
      <c r="UAE89" s="36"/>
      <c r="UAF89" s="37"/>
      <c r="UAG89" s="37"/>
      <c r="UAH89" s="37"/>
      <c r="UAI89" s="38"/>
      <c r="UAJ89" s="32"/>
      <c r="UAK89" s="33"/>
      <c r="UAL89" s="34"/>
      <c r="UAM89" s="35"/>
      <c r="UAN89" s="36"/>
      <c r="UAO89" s="37"/>
      <c r="UAP89" s="37"/>
      <c r="UAQ89" s="37"/>
      <c r="UAR89" s="38"/>
      <c r="UAS89" s="32"/>
      <c r="UAT89" s="33"/>
      <c r="UAU89" s="34"/>
      <c r="UAV89" s="35"/>
      <c r="UAW89" s="36"/>
      <c r="UAX89" s="37"/>
      <c r="UAY89" s="37"/>
      <c r="UAZ89" s="37"/>
      <c r="UBA89" s="38"/>
      <c r="UBB89" s="32"/>
      <c r="UBC89" s="33"/>
      <c r="UBD89" s="34"/>
      <c r="UBE89" s="35"/>
      <c r="UBF89" s="36"/>
      <c r="UBG89" s="37"/>
      <c r="UBH89" s="37"/>
      <c r="UBI89" s="37"/>
      <c r="UBJ89" s="38"/>
      <c r="UBK89" s="32"/>
      <c r="UBL89" s="33"/>
      <c r="UBM89" s="34"/>
      <c r="UBN89" s="35"/>
      <c r="UBO89" s="36"/>
      <c r="UBP89" s="37"/>
      <c r="UBQ89" s="37"/>
      <c r="UBR89" s="37"/>
      <c r="UBS89" s="38"/>
      <c r="UBT89" s="32"/>
      <c r="UBU89" s="33"/>
      <c r="UBV89" s="34"/>
      <c r="UBW89" s="35"/>
      <c r="UBX89" s="36"/>
      <c r="UBY89" s="37"/>
      <c r="UBZ89" s="37"/>
      <c r="UCA89" s="37"/>
      <c r="UCB89" s="38"/>
      <c r="UCC89" s="32"/>
      <c r="UCD89" s="33"/>
      <c r="UCE89" s="34"/>
      <c r="UCF89" s="35"/>
      <c r="UCG89" s="36"/>
      <c r="UCH89" s="37"/>
      <c r="UCI89" s="37"/>
      <c r="UCJ89" s="37"/>
      <c r="UCK89" s="38"/>
      <c r="UCL89" s="32"/>
      <c r="UCM89" s="33"/>
      <c r="UCN89" s="34"/>
      <c r="UCO89" s="35"/>
      <c r="UCP89" s="36"/>
      <c r="UCQ89" s="37"/>
      <c r="UCR89" s="37"/>
      <c r="UCS89" s="37"/>
      <c r="UCT89" s="38"/>
      <c r="UCU89" s="32"/>
      <c r="UCV89" s="33"/>
      <c r="UCW89" s="34"/>
      <c r="UCX89" s="35"/>
      <c r="UCY89" s="36"/>
      <c r="UCZ89" s="37"/>
      <c r="UDA89" s="37"/>
      <c r="UDB89" s="37"/>
      <c r="UDC89" s="38"/>
      <c r="UDD89" s="32"/>
      <c r="UDE89" s="33"/>
      <c r="UDF89" s="34"/>
      <c r="UDG89" s="35"/>
      <c r="UDH89" s="36"/>
      <c r="UDI89" s="37"/>
      <c r="UDJ89" s="37"/>
      <c r="UDK89" s="37"/>
      <c r="UDL89" s="38"/>
      <c r="UDM89" s="32"/>
      <c r="UDN89" s="33"/>
      <c r="UDO89" s="34"/>
      <c r="UDP89" s="35"/>
      <c r="UDQ89" s="36"/>
      <c r="UDR89" s="37"/>
      <c r="UDS89" s="37"/>
      <c r="UDT89" s="37"/>
      <c r="UDU89" s="38"/>
      <c r="UDV89" s="32"/>
      <c r="UDW89" s="33"/>
      <c r="UDX89" s="34"/>
      <c r="UDY89" s="35"/>
      <c r="UDZ89" s="36"/>
      <c r="UEA89" s="37"/>
      <c r="UEB89" s="37"/>
      <c r="UEC89" s="37"/>
      <c r="UED89" s="38"/>
      <c r="UEE89" s="32"/>
      <c r="UEF89" s="33"/>
      <c r="UEG89" s="34"/>
      <c r="UEH89" s="35"/>
      <c r="UEI89" s="36"/>
      <c r="UEJ89" s="37"/>
      <c r="UEK89" s="37"/>
      <c r="UEL89" s="37"/>
      <c r="UEM89" s="38"/>
      <c r="UEN89" s="32"/>
      <c r="UEO89" s="33"/>
      <c r="UEP89" s="34"/>
      <c r="UEQ89" s="35"/>
      <c r="UER89" s="36"/>
      <c r="UES89" s="37"/>
      <c r="UET89" s="37"/>
      <c r="UEU89" s="37"/>
      <c r="UEV89" s="38"/>
      <c r="UEW89" s="32"/>
      <c r="UEX89" s="33"/>
      <c r="UEY89" s="34"/>
      <c r="UEZ89" s="35"/>
      <c r="UFA89" s="36"/>
      <c r="UFB89" s="37"/>
      <c r="UFC89" s="37"/>
      <c r="UFD89" s="37"/>
      <c r="UFE89" s="38"/>
      <c r="UFF89" s="32"/>
      <c r="UFG89" s="33"/>
      <c r="UFH89" s="34"/>
      <c r="UFI89" s="35"/>
      <c r="UFJ89" s="36"/>
      <c r="UFK89" s="37"/>
      <c r="UFL89" s="37"/>
      <c r="UFM89" s="37"/>
      <c r="UFN89" s="38"/>
      <c r="UFO89" s="32"/>
      <c r="UFP89" s="33"/>
      <c r="UFQ89" s="34"/>
      <c r="UFR89" s="35"/>
      <c r="UFS89" s="36"/>
      <c r="UFT89" s="37"/>
      <c r="UFU89" s="37"/>
      <c r="UFV89" s="37"/>
      <c r="UFW89" s="38"/>
      <c r="UFX89" s="32"/>
      <c r="UFY89" s="33"/>
      <c r="UFZ89" s="34"/>
      <c r="UGA89" s="35"/>
      <c r="UGB89" s="36"/>
      <c r="UGC89" s="37"/>
      <c r="UGD89" s="37"/>
      <c r="UGE89" s="37"/>
      <c r="UGF89" s="38"/>
      <c r="UGG89" s="32"/>
      <c r="UGH89" s="33"/>
      <c r="UGI89" s="34"/>
      <c r="UGJ89" s="35"/>
      <c r="UGK89" s="36"/>
      <c r="UGL89" s="37"/>
      <c r="UGM89" s="37"/>
      <c r="UGN89" s="37"/>
      <c r="UGO89" s="38"/>
      <c r="UGP89" s="32"/>
      <c r="UGQ89" s="33"/>
      <c r="UGR89" s="34"/>
      <c r="UGS89" s="35"/>
      <c r="UGT89" s="36"/>
      <c r="UGU89" s="37"/>
      <c r="UGV89" s="37"/>
      <c r="UGW89" s="37"/>
      <c r="UGX89" s="38"/>
      <c r="UGY89" s="32"/>
      <c r="UGZ89" s="33"/>
      <c r="UHA89" s="34"/>
      <c r="UHB89" s="35"/>
      <c r="UHC89" s="36"/>
      <c r="UHD89" s="37"/>
      <c r="UHE89" s="37"/>
      <c r="UHF89" s="37"/>
      <c r="UHG89" s="38"/>
      <c r="UHH89" s="32"/>
      <c r="UHI89" s="33"/>
      <c r="UHJ89" s="34"/>
      <c r="UHK89" s="35"/>
      <c r="UHL89" s="36"/>
      <c r="UHM89" s="37"/>
      <c r="UHN89" s="37"/>
      <c r="UHO89" s="37"/>
      <c r="UHP89" s="38"/>
      <c r="UHQ89" s="32"/>
      <c r="UHR89" s="33"/>
      <c r="UHS89" s="34"/>
      <c r="UHT89" s="35"/>
      <c r="UHU89" s="36"/>
      <c r="UHV89" s="37"/>
      <c r="UHW89" s="37"/>
      <c r="UHX89" s="37"/>
      <c r="UHY89" s="38"/>
      <c r="UHZ89" s="32"/>
      <c r="UIA89" s="33"/>
      <c r="UIB89" s="34"/>
      <c r="UIC89" s="35"/>
      <c r="UID89" s="36"/>
      <c r="UIE89" s="37"/>
      <c r="UIF89" s="37"/>
      <c r="UIG89" s="37"/>
      <c r="UIH89" s="38"/>
      <c r="UII89" s="32"/>
      <c r="UIJ89" s="33"/>
      <c r="UIK89" s="34"/>
      <c r="UIL89" s="35"/>
      <c r="UIM89" s="36"/>
      <c r="UIN89" s="37"/>
      <c r="UIO89" s="37"/>
      <c r="UIP89" s="37"/>
      <c r="UIQ89" s="38"/>
      <c r="UIR89" s="32"/>
      <c r="UIS89" s="33"/>
      <c r="UIT89" s="34"/>
      <c r="UIU89" s="35"/>
      <c r="UIV89" s="36"/>
      <c r="UIW89" s="37"/>
      <c r="UIX89" s="37"/>
      <c r="UIY89" s="37"/>
      <c r="UIZ89" s="38"/>
      <c r="UJA89" s="32"/>
      <c r="UJB89" s="33"/>
      <c r="UJC89" s="34"/>
      <c r="UJD89" s="35"/>
      <c r="UJE89" s="36"/>
      <c r="UJF89" s="37"/>
      <c r="UJG89" s="37"/>
      <c r="UJH89" s="37"/>
      <c r="UJI89" s="38"/>
      <c r="UJJ89" s="32"/>
      <c r="UJK89" s="33"/>
      <c r="UJL89" s="34"/>
      <c r="UJM89" s="35"/>
      <c r="UJN89" s="36"/>
      <c r="UJO89" s="37"/>
      <c r="UJP89" s="37"/>
      <c r="UJQ89" s="37"/>
      <c r="UJR89" s="38"/>
      <c r="UJS89" s="32"/>
      <c r="UJT89" s="33"/>
      <c r="UJU89" s="34"/>
      <c r="UJV89" s="35"/>
      <c r="UJW89" s="36"/>
      <c r="UJX89" s="37"/>
      <c r="UJY89" s="37"/>
      <c r="UJZ89" s="37"/>
      <c r="UKA89" s="38"/>
      <c r="UKB89" s="32"/>
      <c r="UKC89" s="33"/>
      <c r="UKD89" s="34"/>
      <c r="UKE89" s="35"/>
      <c r="UKF89" s="36"/>
      <c r="UKG89" s="37"/>
      <c r="UKH89" s="37"/>
      <c r="UKI89" s="37"/>
      <c r="UKJ89" s="38"/>
      <c r="UKK89" s="32"/>
      <c r="UKL89" s="33"/>
      <c r="UKM89" s="34"/>
      <c r="UKN89" s="35"/>
      <c r="UKO89" s="36"/>
      <c r="UKP89" s="37"/>
      <c r="UKQ89" s="37"/>
      <c r="UKR89" s="37"/>
      <c r="UKS89" s="38"/>
      <c r="UKT89" s="32"/>
      <c r="UKU89" s="33"/>
      <c r="UKV89" s="34"/>
      <c r="UKW89" s="35"/>
      <c r="UKX89" s="36"/>
      <c r="UKY89" s="37"/>
      <c r="UKZ89" s="37"/>
      <c r="ULA89" s="37"/>
      <c r="ULB89" s="38"/>
      <c r="ULC89" s="32"/>
      <c r="ULD89" s="33"/>
      <c r="ULE89" s="34"/>
      <c r="ULF89" s="35"/>
      <c r="ULG89" s="36"/>
      <c r="ULH89" s="37"/>
      <c r="ULI89" s="37"/>
      <c r="ULJ89" s="37"/>
      <c r="ULK89" s="38"/>
      <c r="ULL89" s="32"/>
      <c r="ULM89" s="33"/>
      <c r="ULN89" s="34"/>
      <c r="ULO89" s="35"/>
      <c r="ULP89" s="36"/>
      <c r="ULQ89" s="37"/>
      <c r="ULR89" s="37"/>
      <c r="ULS89" s="37"/>
      <c r="ULT89" s="38"/>
      <c r="ULU89" s="32"/>
      <c r="ULV89" s="33"/>
      <c r="ULW89" s="34"/>
      <c r="ULX89" s="35"/>
      <c r="ULY89" s="36"/>
      <c r="ULZ89" s="37"/>
      <c r="UMA89" s="37"/>
      <c r="UMB89" s="37"/>
      <c r="UMC89" s="38"/>
      <c r="UMD89" s="32"/>
      <c r="UME89" s="33"/>
      <c r="UMF89" s="34"/>
      <c r="UMG89" s="35"/>
      <c r="UMH89" s="36"/>
      <c r="UMI89" s="37"/>
      <c r="UMJ89" s="37"/>
      <c r="UMK89" s="37"/>
      <c r="UML89" s="38"/>
      <c r="UMM89" s="32"/>
      <c r="UMN89" s="33"/>
      <c r="UMO89" s="34"/>
      <c r="UMP89" s="35"/>
      <c r="UMQ89" s="36"/>
      <c r="UMR89" s="37"/>
      <c r="UMS89" s="37"/>
      <c r="UMT89" s="37"/>
      <c r="UMU89" s="38"/>
      <c r="UMV89" s="32"/>
      <c r="UMW89" s="33"/>
      <c r="UMX89" s="34"/>
      <c r="UMY89" s="35"/>
      <c r="UMZ89" s="36"/>
      <c r="UNA89" s="37"/>
      <c r="UNB89" s="37"/>
      <c r="UNC89" s="37"/>
      <c r="UND89" s="38"/>
      <c r="UNE89" s="32"/>
      <c r="UNF89" s="33"/>
      <c r="UNG89" s="34"/>
      <c r="UNH89" s="35"/>
      <c r="UNI89" s="36"/>
      <c r="UNJ89" s="37"/>
      <c r="UNK89" s="37"/>
      <c r="UNL89" s="37"/>
      <c r="UNM89" s="38"/>
      <c r="UNN89" s="32"/>
      <c r="UNO89" s="33"/>
      <c r="UNP89" s="34"/>
      <c r="UNQ89" s="35"/>
      <c r="UNR89" s="36"/>
      <c r="UNS89" s="37"/>
      <c r="UNT89" s="37"/>
      <c r="UNU89" s="37"/>
      <c r="UNV89" s="38"/>
      <c r="UNW89" s="32"/>
      <c r="UNX89" s="33"/>
      <c r="UNY89" s="34"/>
      <c r="UNZ89" s="35"/>
      <c r="UOA89" s="36"/>
      <c r="UOB89" s="37"/>
      <c r="UOC89" s="37"/>
      <c r="UOD89" s="37"/>
      <c r="UOE89" s="38"/>
      <c r="UOF89" s="32"/>
      <c r="UOG89" s="33"/>
      <c r="UOH89" s="34"/>
      <c r="UOI89" s="35"/>
      <c r="UOJ89" s="36"/>
      <c r="UOK89" s="37"/>
      <c r="UOL89" s="37"/>
      <c r="UOM89" s="37"/>
      <c r="UON89" s="38"/>
      <c r="UOO89" s="32"/>
      <c r="UOP89" s="33"/>
      <c r="UOQ89" s="34"/>
      <c r="UOR89" s="35"/>
      <c r="UOS89" s="36"/>
      <c r="UOT89" s="37"/>
      <c r="UOU89" s="37"/>
      <c r="UOV89" s="37"/>
      <c r="UOW89" s="38"/>
      <c r="UOX89" s="32"/>
      <c r="UOY89" s="33"/>
      <c r="UOZ89" s="34"/>
      <c r="UPA89" s="35"/>
      <c r="UPB89" s="36"/>
      <c r="UPC89" s="37"/>
      <c r="UPD89" s="37"/>
      <c r="UPE89" s="37"/>
      <c r="UPF89" s="38"/>
      <c r="UPG89" s="32"/>
      <c r="UPH89" s="33"/>
      <c r="UPI89" s="34"/>
      <c r="UPJ89" s="35"/>
      <c r="UPK89" s="36"/>
      <c r="UPL89" s="37"/>
      <c r="UPM89" s="37"/>
      <c r="UPN89" s="37"/>
      <c r="UPO89" s="38"/>
      <c r="UPP89" s="32"/>
      <c r="UPQ89" s="33"/>
      <c r="UPR89" s="34"/>
      <c r="UPS89" s="35"/>
      <c r="UPT89" s="36"/>
      <c r="UPU89" s="37"/>
      <c r="UPV89" s="37"/>
      <c r="UPW89" s="37"/>
      <c r="UPX89" s="38"/>
      <c r="UPY89" s="32"/>
      <c r="UPZ89" s="33"/>
      <c r="UQA89" s="34"/>
      <c r="UQB89" s="35"/>
      <c r="UQC89" s="36"/>
      <c r="UQD89" s="37"/>
      <c r="UQE89" s="37"/>
      <c r="UQF89" s="37"/>
      <c r="UQG89" s="38"/>
      <c r="UQH89" s="32"/>
      <c r="UQI89" s="33"/>
      <c r="UQJ89" s="34"/>
      <c r="UQK89" s="35"/>
      <c r="UQL89" s="36"/>
      <c r="UQM89" s="37"/>
      <c r="UQN89" s="37"/>
      <c r="UQO89" s="37"/>
      <c r="UQP89" s="38"/>
      <c r="UQQ89" s="32"/>
      <c r="UQR89" s="33"/>
      <c r="UQS89" s="34"/>
      <c r="UQT89" s="35"/>
      <c r="UQU89" s="36"/>
      <c r="UQV89" s="37"/>
      <c r="UQW89" s="37"/>
      <c r="UQX89" s="37"/>
      <c r="UQY89" s="38"/>
      <c r="UQZ89" s="32"/>
      <c r="URA89" s="33"/>
      <c r="URB89" s="34"/>
      <c r="URC89" s="35"/>
      <c r="URD89" s="36"/>
      <c r="URE89" s="37"/>
      <c r="URF89" s="37"/>
      <c r="URG89" s="37"/>
      <c r="URH89" s="38"/>
      <c r="URI89" s="32"/>
      <c r="URJ89" s="33"/>
      <c r="URK89" s="34"/>
      <c r="URL89" s="35"/>
      <c r="URM89" s="36"/>
      <c r="URN89" s="37"/>
      <c r="URO89" s="37"/>
      <c r="URP89" s="37"/>
      <c r="URQ89" s="38"/>
      <c r="URR89" s="32"/>
      <c r="URS89" s="33"/>
      <c r="URT89" s="34"/>
      <c r="URU89" s="35"/>
      <c r="URV89" s="36"/>
      <c r="URW89" s="37"/>
      <c r="URX89" s="37"/>
      <c r="URY89" s="37"/>
      <c r="URZ89" s="38"/>
      <c r="USA89" s="32"/>
      <c r="USB89" s="33"/>
      <c r="USC89" s="34"/>
      <c r="USD89" s="35"/>
      <c r="USE89" s="36"/>
      <c r="USF89" s="37"/>
      <c r="USG89" s="37"/>
      <c r="USH89" s="37"/>
      <c r="USI89" s="38"/>
      <c r="USJ89" s="32"/>
      <c r="USK89" s="33"/>
      <c r="USL89" s="34"/>
      <c r="USM89" s="35"/>
      <c r="USN89" s="36"/>
      <c r="USO89" s="37"/>
      <c r="USP89" s="37"/>
      <c r="USQ89" s="37"/>
      <c r="USR89" s="38"/>
      <c r="USS89" s="32"/>
      <c r="UST89" s="33"/>
      <c r="USU89" s="34"/>
      <c r="USV89" s="35"/>
      <c r="USW89" s="36"/>
      <c r="USX89" s="37"/>
      <c r="USY89" s="37"/>
      <c r="USZ89" s="37"/>
      <c r="UTA89" s="38"/>
      <c r="UTB89" s="32"/>
      <c r="UTC89" s="33"/>
      <c r="UTD89" s="34"/>
      <c r="UTE89" s="35"/>
      <c r="UTF89" s="36"/>
      <c r="UTG89" s="37"/>
      <c r="UTH89" s="37"/>
      <c r="UTI89" s="37"/>
      <c r="UTJ89" s="38"/>
      <c r="UTK89" s="32"/>
      <c r="UTL89" s="33"/>
      <c r="UTM89" s="34"/>
      <c r="UTN89" s="35"/>
      <c r="UTO89" s="36"/>
      <c r="UTP89" s="37"/>
      <c r="UTQ89" s="37"/>
      <c r="UTR89" s="37"/>
      <c r="UTS89" s="38"/>
      <c r="UTT89" s="32"/>
      <c r="UTU89" s="33"/>
      <c r="UTV89" s="34"/>
      <c r="UTW89" s="35"/>
      <c r="UTX89" s="36"/>
      <c r="UTY89" s="37"/>
      <c r="UTZ89" s="37"/>
      <c r="UUA89" s="37"/>
      <c r="UUB89" s="38"/>
      <c r="UUC89" s="32"/>
      <c r="UUD89" s="33"/>
      <c r="UUE89" s="34"/>
      <c r="UUF89" s="35"/>
      <c r="UUG89" s="36"/>
      <c r="UUH89" s="37"/>
      <c r="UUI89" s="37"/>
      <c r="UUJ89" s="37"/>
      <c r="UUK89" s="38"/>
      <c r="UUL89" s="32"/>
      <c r="UUM89" s="33"/>
      <c r="UUN89" s="34"/>
      <c r="UUO89" s="35"/>
      <c r="UUP89" s="36"/>
      <c r="UUQ89" s="37"/>
      <c r="UUR89" s="37"/>
      <c r="UUS89" s="37"/>
      <c r="UUT89" s="38"/>
      <c r="UUU89" s="32"/>
      <c r="UUV89" s="33"/>
      <c r="UUW89" s="34"/>
      <c r="UUX89" s="35"/>
      <c r="UUY89" s="36"/>
      <c r="UUZ89" s="37"/>
      <c r="UVA89" s="37"/>
      <c r="UVB89" s="37"/>
      <c r="UVC89" s="38"/>
      <c r="UVD89" s="32"/>
      <c r="UVE89" s="33"/>
      <c r="UVF89" s="34"/>
      <c r="UVG89" s="35"/>
      <c r="UVH89" s="36"/>
      <c r="UVI89" s="37"/>
      <c r="UVJ89" s="37"/>
      <c r="UVK89" s="37"/>
      <c r="UVL89" s="38"/>
      <c r="UVM89" s="32"/>
      <c r="UVN89" s="33"/>
      <c r="UVO89" s="34"/>
      <c r="UVP89" s="35"/>
      <c r="UVQ89" s="36"/>
      <c r="UVR89" s="37"/>
      <c r="UVS89" s="37"/>
      <c r="UVT89" s="37"/>
      <c r="UVU89" s="38"/>
      <c r="UVV89" s="32"/>
      <c r="UVW89" s="33"/>
      <c r="UVX89" s="34"/>
      <c r="UVY89" s="35"/>
      <c r="UVZ89" s="36"/>
      <c r="UWA89" s="37"/>
      <c r="UWB89" s="37"/>
      <c r="UWC89" s="37"/>
      <c r="UWD89" s="38"/>
      <c r="UWE89" s="32"/>
      <c r="UWF89" s="33"/>
      <c r="UWG89" s="34"/>
      <c r="UWH89" s="35"/>
      <c r="UWI89" s="36"/>
      <c r="UWJ89" s="37"/>
      <c r="UWK89" s="37"/>
      <c r="UWL89" s="37"/>
      <c r="UWM89" s="38"/>
      <c r="UWN89" s="32"/>
      <c r="UWO89" s="33"/>
      <c r="UWP89" s="34"/>
      <c r="UWQ89" s="35"/>
      <c r="UWR89" s="36"/>
      <c r="UWS89" s="37"/>
      <c r="UWT89" s="37"/>
      <c r="UWU89" s="37"/>
      <c r="UWV89" s="38"/>
      <c r="UWW89" s="32"/>
      <c r="UWX89" s="33"/>
      <c r="UWY89" s="34"/>
      <c r="UWZ89" s="35"/>
      <c r="UXA89" s="36"/>
      <c r="UXB89" s="37"/>
      <c r="UXC89" s="37"/>
      <c r="UXD89" s="37"/>
      <c r="UXE89" s="38"/>
      <c r="UXF89" s="32"/>
      <c r="UXG89" s="33"/>
      <c r="UXH89" s="34"/>
      <c r="UXI89" s="35"/>
      <c r="UXJ89" s="36"/>
      <c r="UXK89" s="37"/>
      <c r="UXL89" s="37"/>
      <c r="UXM89" s="37"/>
      <c r="UXN89" s="38"/>
      <c r="UXO89" s="32"/>
      <c r="UXP89" s="33"/>
      <c r="UXQ89" s="34"/>
      <c r="UXR89" s="35"/>
      <c r="UXS89" s="36"/>
      <c r="UXT89" s="37"/>
      <c r="UXU89" s="37"/>
      <c r="UXV89" s="37"/>
      <c r="UXW89" s="38"/>
      <c r="UXX89" s="32"/>
      <c r="UXY89" s="33"/>
      <c r="UXZ89" s="34"/>
      <c r="UYA89" s="35"/>
      <c r="UYB89" s="36"/>
      <c r="UYC89" s="37"/>
      <c r="UYD89" s="37"/>
      <c r="UYE89" s="37"/>
      <c r="UYF89" s="38"/>
      <c r="UYG89" s="32"/>
      <c r="UYH89" s="33"/>
      <c r="UYI89" s="34"/>
      <c r="UYJ89" s="35"/>
      <c r="UYK89" s="36"/>
      <c r="UYL89" s="37"/>
      <c r="UYM89" s="37"/>
      <c r="UYN89" s="37"/>
      <c r="UYO89" s="38"/>
      <c r="UYP89" s="32"/>
      <c r="UYQ89" s="33"/>
      <c r="UYR89" s="34"/>
      <c r="UYS89" s="35"/>
      <c r="UYT89" s="36"/>
      <c r="UYU89" s="37"/>
      <c r="UYV89" s="37"/>
      <c r="UYW89" s="37"/>
      <c r="UYX89" s="38"/>
      <c r="UYY89" s="32"/>
      <c r="UYZ89" s="33"/>
      <c r="UZA89" s="34"/>
      <c r="UZB89" s="35"/>
      <c r="UZC89" s="36"/>
      <c r="UZD89" s="37"/>
      <c r="UZE89" s="37"/>
      <c r="UZF89" s="37"/>
      <c r="UZG89" s="38"/>
      <c r="UZH89" s="32"/>
      <c r="UZI89" s="33"/>
      <c r="UZJ89" s="34"/>
      <c r="UZK89" s="35"/>
      <c r="UZL89" s="36"/>
      <c r="UZM89" s="37"/>
      <c r="UZN89" s="37"/>
      <c r="UZO89" s="37"/>
      <c r="UZP89" s="38"/>
      <c r="UZQ89" s="32"/>
      <c r="UZR89" s="33"/>
      <c r="UZS89" s="34"/>
      <c r="UZT89" s="35"/>
      <c r="UZU89" s="36"/>
      <c r="UZV89" s="37"/>
      <c r="UZW89" s="37"/>
      <c r="UZX89" s="37"/>
      <c r="UZY89" s="38"/>
      <c r="UZZ89" s="32"/>
      <c r="VAA89" s="33"/>
      <c r="VAB89" s="34"/>
      <c r="VAC89" s="35"/>
      <c r="VAD89" s="36"/>
      <c r="VAE89" s="37"/>
      <c r="VAF89" s="37"/>
      <c r="VAG89" s="37"/>
      <c r="VAH89" s="38"/>
      <c r="VAI89" s="32"/>
      <c r="VAJ89" s="33"/>
      <c r="VAK89" s="34"/>
      <c r="VAL89" s="35"/>
      <c r="VAM89" s="36"/>
      <c r="VAN89" s="37"/>
      <c r="VAO89" s="37"/>
      <c r="VAP89" s="37"/>
      <c r="VAQ89" s="38"/>
      <c r="VAR89" s="32"/>
      <c r="VAS89" s="33"/>
      <c r="VAT89" s="34"/>
      <c r="VAU89" s="35"/>
      <c r="VAV89" s="36"/>
      <c r="VAW89" s="37"/>
      <c r="VAX89" s="37"/>
      <c r="VAY89" s="37"/>
      <c r="VAZ89" s="38"/>
      <c r="VBA89" s="32"/>
      <c r="VBB89" s="33"/>
      <c r="VBC89" s="34"/>
      <c r="VBD89" s="35"/>
      <c r="VBE89" s="36"/>
      <c r="VBF89" s="37"/>
      <c r="VBG89" s="37"/>
      <c r="VBH89" s="37"/>
      <c r="VBI89" s="38"/>
      <c r="VBJ89" s="32"/>
      <c r="VBK89" s="33"/>
      <c r="VBL89" s="34"/>
      <c r="VBM89" s="35"/>
      <c r="VBN89" s="36"/>
      <c r="VBO89" s="37"/>
      <c r="VBP89" s="37"/>
      <c r="VBQ89" s="37"/>
      <c r="VBR89" s="38"/>
      <c r="VBS89" s="32"/>
      <c r="VBT89" s="33"/>
      <c r="VBU89" s="34"/>
      <c r="VBV89" s="35"/>
      <c r="VBW89" s="36"/>
      <c r="VBX89" s="37"/>
      <c r="VBY89" s="37"/>
      <c r="VBZ89" s="37"/>
      <c r="VCA89" s="38"/>
      <c r="VCB89" s="32"/>
      <c r="VCC89" s="33"/>
      <c r="VCD89" s="34"/>
      <c r="VCE89" s="35"/>
      <c r="VCF89" s="36"/>
      <c r="VCG89" s="37"/>
      <c r="VCH89" s="37"/>
      <c r="VCI89" s="37"/>
      <c r="VCJ89" s="38"/>
      <c r="VCK89" s="32"/>
      <c r="VCL89" s="33"/>
      <c r="VCM89" s="34"/>
      <c r="VCN89" s="35"/>
      <c r="VCO89" s="36"/>
      <c r="VCP89" s="37"/>
      <c r="VCQ89" s="37"/>
      <c r="VCR89" s="37"/>
      <c r="VCS89" s="38"/>
      <c r="VCT89" s="32"/>
      <c r="VCU89" s="33"/>
      <c r="VCV89" s="34"/>
      <c r="VCW89" s="35"/>
      <c r="VCX89" s="36"/>
      <c r="VCY89" s="37"/>
      <c r="VCZ89" s="37"/>
      <c r="VDA89" s="37"/>
      <c r="VDB89" s="38"/>
      <c r="VDC89" s="32"/>
      <c r="VDD89" s="33"/>
      <c r="VDE89" s="34"/>
      <c r="VDF89" s="35"/>
      <c r="VDG89" s="36"/>
      <c r="VDH89" s="37"/>
      <c r="VDI89" s="37"/>
      <c r="VDJ89" s="37"/>
      <c r="VDK89" s="38"/>
      <c r="VDL89" s="32"/>
      <c r="VDM89" s="33"/>
      <c r="VDN89" s="34"/>
      <c r="VDO89" s="35"/>
      <c r="VDP89" s="36"/>
      <c r="VDQ89" s="37"/>
      <c r="VDR89" s="37"/>
      <c r="VDS89" s="37"/>
      <c r="VDT89" s="38"/>
      <c r="VDU89" s="32"/>
      <c r="VDV89" s="33"/>
      <c r="VDW89" s="34"/>
      <c r="VDX89" s="35"/>
      <c r="VDY89" s="36"/>
      <c r="VDZ89" s="37"/>
      <c r="VEA89" s="37"/>
      <c r="VEB89" s="37"/>
      <c r="VEC89" s="38"/>
      <c r="VED89" s="32"/>
      <c r="VEE89" s="33"/>
      <c r="VEF89" s="34"/>
      <c r="VEG89" s="35"/>
      <c r="VEH89" s="36"/>
      <c r="VEI89" s="37"/>
      <c r="VEJ89" s="37"/>
      <c r="VEK89" s="37"/>
      <c r="VEL89" s="38"/>
      <c r="VEM89" s="32"/>
      <c r="VEN89" s="33"/>
      <c r="VEO89" s="34"/>
      <c r="VEP89" s="35"/>
      <c r="VEQ89" s="36"/>
      <c r="VER89" s="37"/>
      <c r="VES89" s="37"/>
      <c r="VET89" s="37"/>
      <c r="VEU89" s="38"/>
      <c r="VEV89" s="32"/>
      <c r="VEW89" s="33"/>
      <c r="VEX89" s="34"/>
      <c r="VEY89" s="35"/>
      <c r="VEZ89" s="36"/>
      <c r="VFA89" s="37"/>
      <c r="VFB89" s="37"/>
      <c r="VFC89" s="37"/>
      <c r="VFD89" s="38"/>
      <c r="VFE89" s="32"/>
      <c r="VFF89" s="33"/>
      <c r="VFG89" s="34"/>
      <c r="VFH89" s="35"/>
      <c r="VFI89" s="36"/>
      <c r="VFJ89" s="37"/>
      <c r="VFK89" s="37"/>
      <c r="VFL89" s="37"/>
      <c r="VFM89" s="38"/>
      <c r="VFN89" s="32"/>
      <c r="VFO89" s="33"/>
      <c r="VFP89" s="34"/>
      <c r="VFQ89" s="35"/>
      <c r="VFR89" s="36"/>
      <c r="VFS89" s="37"/>
      <c r="VFT89" s="37"/>
      <c r="VFU89" s="37"/>
      <c r="VFV89" s="38"/>
      <c r="VFW89" s="32"/>
      <c r="VFX89" s="33"/>
      <c r="VFY89" s="34"/>
      <c r="VFZ89" s="35"/>
      <c r="VGA89" s="36"/>
      <c r="VGB89" s="37"/>
      <c r="VGC89" s="37"/>
      <c r="VGD89" s="37"/>
      <c r="VGE89" s="38"/>
      <c r="VGF89" s="32"/>
      <c r="VGG89" s="33"/>
      <c r="VGH89" s="34"/>
      <c r="VGI89" s="35"/>
      <c r="VGJ89" s="36"/>
      <c r="VGK89" s="37"/>
      <c r="VGL89" s="37"/>
      <c r="VGM89" s="37"/>
      <c r="VGN89" s="38"/>
      <c r="VGO89" s="32"/>
      <c r="VGP89" s="33"/>
      <c r="VGQ89" s="34"/>
      <c r="VGR89" s="35"/>
      <c r="VGS89" s="36"/>
      <c r="VGT89" s="37"/>
      <c r="VGU89" s="37"/>
      <c r="VGV89" s="37"/>
      <c r="VGW89" s="38"/>
      <c r="VGX89" s="32"/>
      <c r="VGY89" s="33"/>
      <c r="VGZ89" s="34"/>
      <c r="VHA89" s="35"/>
      <c r="VHB89" s="36"/>
      <c r="VHC89" s="37"/>
      <c r="VHD89" s="37"/>
      <c r="VHE89" s="37"/>
      <c r="VHF89" s="38"/>
      <c r="VHG89" s="32"/>
      <c r="VHH89" s="33"/>
      <c r="VHI89" s="34"/>
      <c r="VHJ89" s="35"/>
      <c r="VHK89" s="36"/>
      <c r="VHL89" s="37"/>
      <c r="VHM89" s="37"/>
      <c r="VHN89" s="37"/>
      <c r="VHO89" s="38"/>
      <c r="VHP89" s="32"/>
      <c r="VHQ89" s="33"/>
      <c r="VHR89" s="34"/>
      <c r="VHS89" s="35"/>
      <c r="VHT89" s="36"/>
      <c r="VHU89" s="37"/>
      <c r="VHV89" s="37"/>
      <c r="VHW89" s="37"/>
      <c r="VHX89" s="38"/>
      <c r="VHY89" s="32"/>
      <c r="VHZ89" s="33"/>
      <c r="VIA89" s="34"/>
      <c r="VIB89" s="35"/>
      <c r="VIC89" s="36"/>
      <c r="VID89" s="37"/>
      <c r="VIE89" s="37"/>
      <c r="VIF89" s="37"/>
      <c r="VIG89" s="38"/>
      <c r="VIH89" s="32"/>
      <c r="VII89" s="33"/>
      <c r="VIJ89" s="34"/>
      <c r="VIK89" s="35"/>
      <c r="VIL89" s="36"/>
      <c r="VIM89" s="37"/>
      <c r="VIN89" s="37"/>
      <c r="VIO89" s="37"/>
      <c r="VIP89" s="38"/>
      <c r="VIQ89" s="32"/>
      <c r="VIR89" s="33"/>
      <c r="VIS89" s="34"/>
      <c r="VIT89" s="35"/>
      <c r="VIU89" s="36"/>
      <c r="VIV89" s="37"/>
      <c r="VIW89" s="37"/>
      <c r="VIX89" s="37"/>
      <c r="VIY89" s="38"/>
      <c r="VIZ89" s="32"/>
      <c r="VJA89" s="33"/>
      <c r="VJB89" s="34"/>
      <c r="VJC89" s="35"/>
      <c r="VJD89" s="36"/>
      <c r="VJE89" s="37"/>
      <c r="VJF89" s="37"/>
      <c r="VJG89" s="37"/>
      <c r="VJH89" s="38"/>
      <c r="VJI89" s="32"/>
      <c r="VJJ89" s="33"/>
      <c r="VJK89" s="34"/>
      <c r="VJL89" s="35"/>
      <c r="VJM89" s="36"/>
      <c r="VJN89" s="37"/>
      <c r="VJO89" s="37"/>
      <c r="VJP89" s="37"/>
      <c r="VJQ89" s="38"/>
      <c r="VJR89" s="32"/>
      <c r="VJS89" s="33"/>
      <c r="VJT89" s="34"/>
      <c r="VJU89" s="35"/>
      <c r="VJV89" s="36"/>
      <c r="VJW89" s="37"/>
      <c r="VJX89" s="37"/>
      <c r="VJY89" s="37"/>
      <c r="VJZ89" s="38"/>
      <c r="VKA89" s="32"/>
      <c r="VKB89" s="33"/>
      <c r="VKC89" s="34"/>
      <c r="VKD89" s="35"/>
      <c r="VKE89" s="36"/>
      <c r="VKF89" s="37"/>
      <c r="VKG89" s="37"/>
      <c r="VKH89" s="37"/>
      <c r="VKI89" s="38"/>
      <c r="VKJ89" s="32"/>
      <c r="VKK89" s="33"/>
      <c r="VKL89" s="34"/>
      <c r="VKM89" s="35"/>
      <c r="VKN89" s="36"/>
      <c r="VKO89" s="37"/>
      <c r="VKP89" s="37"/>
      <c r="VKQ89" s="37"/>
      <c r="VKR89" s="38"/>
      <c r="VKS89" s="32"/>
      <c r="VKT89" s="33"/>
      <c r="VKU89" s="34"/>
      <c r="VKV89" s="35"/>
      <c r="VKW89" s="36"/>
      <c r="VKX89" s="37"/>
      <c r="VKY89" s="37"/>
      <c r="VKZ89" s="37"/>
      <c r="VLA89" s="38"/>
      <c r="VLB89" s="32"/>
      <c r="VLC89" s="33"/>
      <c r="VLD89" s="34"/>
      <c r="VLE89" s="35"/>
      <c r="VLF89" s="36"/>
      <c r="VLG89" s="37"/>
      <c r="VLH89" s="37"/>
      <c r="VLI89" s="37"/>
      <c r="VLJ89" s="38"/>
      <c r="VLK89" s="32"/>
      <c r="VLL89" s="33"/>
      <c r="VLM89" s="34"/>
      <c r="VLN89" s="35"/>
      <c r="VLO89" s="36"/>
      <c r="VLP89" s="37"/>
      <c r="VLQ89" s="37"/>
      <c r="VLR89" s="37"/>
      <c r="VLS89" s="38"/>
      <c r="VLT89" s="32"/>
      <c r="VLU89" s="33"/>
      <c r="VLV89" s="34"/>
      <c r="VLW89" s="35"/>
      <c r="VLX89" s="36"/>
      <c r="VLY89" s="37"/>
      <c r="VLZ89" s="37"/>
      <c r="VMA89" s="37"/>
      <c r="VMB89" s="38"/>
      <c r="VMC89" s="32"/>
      <c r="VMD89" s="33"/>
      <c r="VME89" s="34"/>
      <c r="VMF89" s="35"/>
      <c r="VMG89" s="36"/>
      <c r="VMH89" s="37"/>
      <c r="VMI89" s="37"/>
      <c r="VMJ89" s="37"/>
      <c r="VMK89" s="38"/>
      <c r="VML89" s="32"/>
      <c r="VMM89" s="33"/>
      <c r="VMN89" s="34"/>
      <c r="VMO89" s="35"/>
      <c r="VMP89" s="36"/>
      <c r="VMQ89" s="37"/>
      <c r="VMR89" s="37"/>
      <c r="VMS89" s="37"/>
      <c r="VMT89" s="38"/>
      <c r="VMU89" s="32"/>
      <c r="VMV89" s="33"/>
      <c r="VMW89" s="34"/>
      <c r="VMX89" s="35"/>
      <c r="VMY89" s="36"/>
      <c r="VMZ89" s="37"/>
      <c r="VNA89" s="37"/>
      <c r="VNB89" s="37"/>
      <c r="VNC89" s="38"/>
      <c r="VND89" s="32"/>
      <c r="VNE89" s="33"/>
      <c r="VNF89" s="34"/>
      <c r="VNG89" s="35"/>
      <c r="VNH89" s="36"/>
      <c r="VNI89" s="37"/>
      <c r="VNJ89" s="37"/>
      <c r="VNK89" s="37"/>
      <c r="VNL89" s="38"/>
      <c r="VNM89" s="32"/>
      <c r="VNN89" s="33"/>
      <c r="VNO89" s="34"/>
      <c r="VNP89" s="35"/>
      <c r="VNQ89" s="36"/>
      <c r="VNR89" s="37"/>
      <c r="VNS89" s="37"/>
      <c r="VNT89" s="37"/>
      <c r="VNU89" s="38"/>
      <c r="VNV89" s="32"/>
      <c r="VNW89" s="33"/>
      <c r="VNX89" s="34"/>
      <c r="VNY89" s="35"/>
      <c r="VNZ89" s="36"/>
      <c r="VOA89" s="37"/>
      <c r="VOB89" s="37"/>
      <c r="VOC89" s="37"/>
      <c r="VOD89" s="38"/>
      <c r="VOE89" s="32"/>
      <c r="VOF89" s="33"/>
      <c r="VOG89" s="34"/>
      <c r="VOH89" s="35"/>
      <c r="VOI89" s="36"/>
      <c r="VOJ89" s="37"/>
      <c r="VOK89" s="37"/>
      <c r="VOL89" s="37"/>
      <c r="VOM89" s="38"/>
      <c r="VON89" s="32"/>
      <c r="VOO89" s="33"/>
      <c r="VOP89" s="34"/>
      <c r="VOQ89" s="35"/>
      <c r="VOR89" s="36"/>
      <c r="VOS89" s="37"/>
      <c r="VOT89" s="37"/>
      <c r="VOU89" s="37"/>
      <c r="VOV89" s="38"/>
      <c r="VOW89" s="32"/>
      <c r="VOX89" s="33"/>
      <c r="VOY89" s="34"/>
      <c r="VOZ89" s="35"/>
      <c r="VPA89" s="36"/>
      <c r="VPB89" s="37"/>
      <c r="VPC89" s="37"/>
      <c r="VPD89" s="37"/>
      <c r="VPE89" s="38"/>
      <c r="VPF89" s="32"/>
      <c r="VPG89" s="33"/>
      <c r="VPH89" s="34"/>
      <c r="VPI89" s="35"/>
      <c r="VPJ89" s="36"/>
      <c r="VPK89" s="37"/>
      <c r="VPL89" s="37"/>
      <c r="VPM89" s="37"/>
      <c r="VPN89" s="38"/>
      <c r="VPO89" s="32"/>
      <c r="VPP89" s="33"/>
      <c r="VPQ89" s="34"/>
      <c r="VPR89" s="35"/>
      <c r="VPS89" s="36"/>
      <c r="VPT89" s="37"/>
      <c r="VPU89" s="37"/>
      <c r="VPV89" s="37"/>
      <c r="VPW89" s="38"/>
      <c r="VPX89" s="32"/>
      <c r="VPY89" s="33"/>
      <c r="VPZ89" s="34"/>
      <c r="VQA89" s="35"/>
      <c r="VQB89" s="36"/>
      <c r="VQC89" s="37"/>
      <c r="VQD89" s="37"/>
      <c r="VQE89" s="37"/>
      <c r="VQF89" s="38"/>
      <c r="VQG89" s="32"/>
      <c r="VQH89" s="33"/>
      <c r="VQI89" s="34"/>
      <c r="VQJ89" s="35"/>
      <c r="VQK89" s="36"/>
      <c r="VQL89" s="37"/>
      <c r="VQM89" s="37"/>
      <c r="VQN89" s="37"/>
      <c r="VQO89" s="38"/>
      <c r="VQP89" s="32"/>
      <c r="VQQ89" s="33"/>
      <c r="VQR89" s="34"/>
      <c r="VQS89" s="35"/>
      <c r="VQT89" s="36"/>
      <c r="VQU89" s="37"/>
      <c r="VQV89" s="37"/>
      <c r="VQW89" s="37"/>
      <c r="VQX89" s="38"/>
      <c r="VQY89" s="32"/>
      <c r="VQZ89" s="33"/>
      <c r="VRA89" s="34"/>
      <c r="VRB89" s="35"/>
      <c r="VRC89" s="36"/>
      <c r="VRD89" s="37"/>
      <c r="VRE89" s="37"/>
      <c r="VRF89" s="37"/>
      <c r="VRG89" s="38"/>
      <c r="VRH89" s="32"/>
      <c r="VRI89" s="33"/>
      <c r="VRJ89" s="34"/>
      <c r="VRK89" s="35"/>
      <c r="VRL89" s="36"/>
      <c r="VRM89" s="37"/>
      <c r="VRN89" s="37"/>
      <c r="VRO89" s="37"/>
      <c r="VRP89" s="38"/>
      <c r="VRQ89" s="32"/>
      <c r="VRR89" s="33"/>
      <c r="VRS89" s="34"/>
      <c r="VRT89" s="35"/>
      <c r="VRU89" s="36"/>
      <c r="VRV89" s="37"/>
      <c r="VRW89" s="37"/>
      <c r="VRX89" s="37"/>
      <c r="VRY89" s="38"/>
      <c r="VRZ89" s="32"/>
      <c r="VSA89" s="33"/>
      <c r="VSB89" s="34"/>
      <c r="VSC89" s="35"/>
      <c r="VSD89" s="36"/>
      <c r="VSE89" s="37"/>
      <c r="VSF89" s="37"/>
      <c r="VSG89" s="37"/>
      <c r="VSH89" s="38"/>
      <c r="VSI89" s="32"/>
      <c r="VSJ89" s="33"/>
      <c r="VSK89" s="34"/>
      <c r="VSL89" s="35"/>
      <c r="VSM89" s="36"/>
      <c r="VSN89" s="37"/>
      <c r="VSO89" s="37"/>
      <c r="VSP89" s="37"/>
      <c r="VSQ89" s="38"/>
      <c r="VSR89" s="32"/>
      <c r="VSS89" s="33"/>
      <c r="VST89" s="34"/>
      <c r="VSU89" s="35"/>
      <c r="VSV89" s="36"/>
      <c r="VSW89" s="37"/>
      <c r="VSX89" s="37"/>
      <c r="VSY89" s="37"/>
      <c r="VSZ89" s="38"/>
      <c r="VTA89" s="32"/>
      <c r="VTB89" s="33"/>
      <c r="VTC89" s="34"/>
      <c r="VTD89" s="35"/>
      <c r="VTE89" s="36"/>
      <c r="VTF89" s="37"/>
      <c r="VTG89" s="37"/>
      <c r="VTH89" s="37"/>
      <c r="VTI89" s="38"/>
      <c r="VTJ89" s="32"/>
      <c r="VTK89" s="33"/>
      <c r="VTL89" s="34"/>
      <c r="VTM89" s="35"/>
      <c r="VTN89" s="36"/>
      <c r="VTO89" s="37"/>
      <c r="VTP89" s="37"/>
      <c r="VTQ89" s="37"/>
      <c r="VTR89" s="38"/>
      <c r="VTS89" s="32"/>
      <c r="VTT89" s="33"/>
      <c r="VTU89" s="34"/>
      <c r="VTV89" s="35"/>
      <c r="VTW89" s="36"/>
      <c r="VTX89" s="37"/>
      <c r="VTY89" s="37"/>
      <c r="VTZ89" s="37"/>
      <c r="VUA89" s="38"/>
      <c r="VUB89" s="32"/>
      <c r="VUC89" s="33"/>
      <c r="VUD89" s="34"/>
      <c r="VUE89" s="35"/>
      <c r="VUF89" s="36"/>
      <c r="VUG89" s="37"/>
      <c r="VUH89" s="37"/>
      <c r="VUI89" s="37"/>
      <c r="VUJ89" s="38"/>
      <c r="VUK89" s="32"/>
      <c r="VUL89" s="33"/>
      <c r="VUM89" s="34"/>
      <c r="VUN89" s="35"/>
      <c r="VUO89" s="36"/>
      <c r="VUP89" s="37"/>
      <c r="VUQ89" s="37"/>
      <c r="VUR89" s="37"/>
      <c r="VUS89" s="38"/>
      <c r="VUT89" s="32"/>
      <c r="VUU89" s="33"/>
      <c r="VUV89" s="34"/>
      <c r="VUW89" s="35"/>
      <c r="VUX89" s="36"/>
      <c r="VUY89" s="37"/>
      <c r="VUZ89" s="37"/>
      <c r="VVA89" s="37"/>
      <c r="VVB89" s="38"/>
      <c r="VVC89" s="32"/>
      <c r="VVD89" s="33"/>
      <c r="VVE89" s="34"/>
      <c r="VVF89" s="35"/>
      <c r="VVG89" s="36"/>
      <c r="VVH89" s="37"/>
      <c r="VVI89" s="37"/>
      <c r="VVJ89" s="37"/>
      <c r="VVK89" s="38"/>
      <c r="VVL89" s="32"/>
      <c r="VVM89" s="33"/>
      <c r="VVN89" s="34"/>
      <c r="VVO89" s="35"/>
      <c r="VVP89" s="36"/>
      <c r="VVQ89" s="37"/>
      <c r="VVR89" s="37"/>
      <c r="VVS89" s="37"/>
      <c r="VVT89" s="38"/>
      <c r="VVU89" s="32"/>
      <c r="VVV89" s="33"/>
      <c r="VVW89" s="34"/>
      <c r="VVX89" s="35"/>
      <c r="VVY89" s="36"/>
      <c r="VVZ89" s="37"/>
      <c r="VWA89" s="37"/>
      <c r="VWB89" s="37"/>
      <c r="VWC89" s="38"/>
      <c r="VWD89" s="32"/>
      <c r="VWE89" s="33"/>
      <c r="VWF89" s="34"/>
      <c r="VWG89" s="35"/>
      <c r="VWH89" s="36"/>
      <c r="VWI89" s="37"/>
      <c r="VWJ89" s="37"/>
      <c r="VWK89" s="37"/>
      <c r="VWL89" s="38"/>
      <c r="VWM89" s="32"/>
      <c r="VWN89" s="33"/>
      <c r="VWO89" s="34"/>
      <c r="VWP89" s="35"/>
      <c r="VWQ89" s="36"/>
      <c r="VWR89" s="37"/>
      <c r="VWS89" s="37"/>
      <c r="VWT89" s="37"/>
      <c r="VWU89" s="38"/>
      <c r="VWV89" s="32"/>
      <c r="VWW89" s="33"/>
      <c r="VWX89" s="34"/>
      <c r="VWY89" s="35"/>
      <c r="VWZ89" s="36"/>
      <c r="VXA89" s="37"/>
      <c r="VXB89" s="37"/>
      <c r="VXC89" s="37"/>
      <c r="VXD89" s="38"/>
      <c r="VXE89" s="32"/>
      <c r="VXF89" s="33"/>
      <c r="VXG89" s="34"/>
      <c r="VXH89" s="35"/>
      <c r="VXI89" s="36"/>
      <c r="VXJ89" s="37"/>
      <c r="VXK89" s="37"/>
      <c r="VXL89" s="37"/>
      <c r="VXM89" s="38"/>
      <c r="VXN89" s="32"/>
      <c r="VXO89" s="33"/>
      <c r="VXP89" s="34"/>
      <c r="VXQ89" s="35"/>
      <c r="VXR89" s="36"/>
      <c r="VXS89" s="37"/>
      <c r="VXT89" s="37"/>
      <c r="VXU89" s="37"/>
      <c r="VXV89" s="38"/>
      <c r="VXW89" s="32"/>
      <c r="VXX89" s="33"/>
      <c r="VXY89" s="34"/>
      <c r="VXZ89" s="35"/>
      <c r="VYA89" s="36"/>
      <c r="VYB89" s="37"/>
      <c r="VYC89" s="37"/>
      <c r="VYD89" s="37"/>
      <c r="VYE89" s="38"/>
      <c r="VYF89" s="32"/>
      <c r="VYG89" s="33"/>
      <c r="VYH89" s="34"/>
      <c r="VYI89" s="35"/>
      <c r="VYJ89" s="36"/>
      <c r="VYK89" s="37"/>
      <c r="VYL89" s="37"/>
      <c r="VYM89" s="37"/>
      <c r="VYN89" s="38"/>
      <c r="VYO89" s="32"/>
      <c r="VYP89" s="33"/>
      <c r="VYQ89" s="34"/>
      <c r="VYR89" s="35"/>
      <c r="VYS89" s="36"/>
      <c r="VYT89" s="37"/>
      <c r="VYU89" s="37"/>
      <c r="VYV89" s="37"/>
      <c r="VYW89" s="38"/>
      <c r="VYX89" s="32"/>
      <c r="VYY89" s="33"/>
      <c r="VYZ89" s="34"/>
      <c r="VZA89" s="35"/>
      <c r="VZB89" s="36"/>
      <c r="VZC89" s="37"/>
      <c r="VZD89" s="37"/>
      <c r="VZE89" s="37"/>
      <c r="VZF89" s="38"/>
      <c r="VZG89" s="32"/>
      <c r="VZH89" s="33"/>
      <c r="VZI89" s="34"/>
      <c r="VZJ89" s="35"/>
      <c r="VZK89" s="36"/>
      <c r="VZL89" s="37"/>
      <c r="VZM89" s="37"/>
      <c r="VZN89" s="37"/>
      <c r="VZO89" s="38"/>
      <c r="VZP89" s="32"/>
      <c r="VZQ89" s="33"/>
      <c r="VZR89" s="34"/>
      <c r="VZS89" s="35"/>
      <c r="VZT89" s="36"/>
      <c r="VZU89" s="37"/>
      <c r="VZV89" s="37"/>
      <c r="VZW89" s="37"/>
      <c r="VZX89" s="38"/>
      <c r="VZY89" s="32"/>
      <c r="VZZ89" s="33"/>
      <c r="WAA89" s="34"/>
      <c r="WAB89" s="35"/>
      <c r="WAC89" s="36"/>
      <c r="WAD89" s="37"/>
      <c r="WAE89" s="37"/>
      <c r="WAF89" s="37"/>
      <c r="WAG89" s="38"/>
      <c r="WAH89" s="32"/>
      <c r="WAI89" s="33"/>
      <c r="WAJ89" s="34"/>
      <c r="WAK89" s="35"/>
      <c r="WAL89" s="36"/>
      <c r="WAM89" s="37"/>
      <c r="WAN89" s="37"/>
      <c r="WAO89" s="37"/>
      <c r="WAP89" s="38"/>
      <c r="WAQ89" s="32"/>
      <c r="WAR89" s="33"/>
      <c r="WAS89" s="34"/>
      <c r="WAT89" s="35"/>
      <c r="WAU89" s="36"/>
      <c r="WAV89" s="37"/>
      <c r="WAW89" s="37"/>
      <c r="WAX89" s="37"/>
      <c r="WAY89" s="38"/>
      <c r="WAZ89" s="32"/>
      <c r="WBA89" s="33"/>
      <c r="WBB89" s="34"/>
      <c r="WBC89" s="35"/>
      <c r="WBD89" s="36"/>
      <c r="WBE89" s="37"/>
      <c r="WBF89" s="37"/>
      <c r="WBG89" s="37"/>
      <c r="WBH89" s="38"/>
    </row>
    <row r="90" spans="2:15608" ht="17.25" thickBot="1" x14ac:dyDescent="0.35">
      <c r="B90" s="16"/>
      <c r="C90" s="24"/>
      <c r="D90" s="25"/>
      <c r="E90" s="26"/>
      <c r="G90" s="27"/>
      <c r="H90" s="27"/>
      <c r="I90" s="27"/>
      <c r="J90" s="27"/>
      <c r="K90" s="28"/>
    </row>
    <row r="91" spans="2:15608" ht="15.75" x14ac:dyDescent="0.25">
      <c r="B91" s="29" t="s">
        <v>8</v>
      </c>
      <c r="C91" s="30" t="s">
        <v>9</v>
      </c>
      <c r="D91" s="30" t="s">
        <v>10</v>
      </c>
      <c r="E91" s="30" t="s">
        <v>11</v>
      </c>
      <c r="F91" s="30"/>
      <c r="G91" s="30" t="s">
        <v>12</v>
      </c>
      <c r="H91" s="30" t="s">
        <v>13</v>
      </c>
      <c r="I91" s="30" t="s">
        <v>14</v>
      </c>
      <c r="J91" s="31" t="s">
        <v>15</v>
      </c>
    </row>
    <row r="92" spans="2:15608" ht="47.25" x14ac:dyDescent="0.2">
      <c r="B92" s="39" t="s">
        <v>64</v>
      </c>
      <c r="C92" s="40" t="s">
        <v>65</v>
      </c>
      <c r="D92" s="41" t="s">
        <v>48</v>
      </c>
      <c r="E92" s="42">
        <f>SUM(G92:J92,0)</f>
        <v>20545</v>
      </c>
      <c r="F92" s="42"/>
      <c r="G92" s="42">
        <f>+SUM(G94:G96)</f>
        <v>3560</v>
      </c>
      <c r="H92" s="42">
        <f>+SUM(H94:H96)</f>
        <v>0</v>
      </c>
      <c r="I92" s="42">
        <f>+SUM(I94:I96)</f>
        <v>16985</v>
      </c>
      <c r="J92" s="44">
        <f>+SUM(J94:J96)</f>
        <v>0</v>
      </c>
      <c r="K92" s="28"/>
    </row>
    <row r="93" spans="2:15608" thickBot="1" x14ac:dyDescent="0.3">
      <c r="B93" s="45" t="s">
        <v>19</v>
      </c>
      <c r="C93" s="46" t="s">
        <v>20</v>
      </c>
      <c r="D93" s="47" t="s">
        <v>10</v>
      </c>
      <c r="E93" s="46" t="s">
        <v>21</v>
      </c>
      <c r="F93" s="46" t="s">
        <v>22</v>
      </c>
      <c r="G93" s="46" t="s">
        <v>12</v>
      </c>
      <c r="H93" s="46" t="s">
        <v>13</v>
      </c>
      <c r="I93" s="46" t="s">
        <v>14</v>
      </c>
      <c r="J93" s="48" t="s">
        <v>15</v>
      </c>
    </row>
    <row r="94" spans="2:15608" x14ac:dyDescent="0.3">
      <c r="B94" s="80" t="s">
        <v>25</v>
      </c>
      <c r="C94" s="81" t="str">
        <f>+VLOOKUP(B94,'[1]LP-HE'!$B:$E,2,0)</f>
        <v>Herramienta Menor General</v>
      </c>
      <c r="D94" s="51" t="s">
        <v>26</v>
      </c>
      <c r="E94" s="52">
        <f>+I96</f>
        <v>16985</v>
      </c>
      <c r="F94" s="77">
        <v>0.1</v>
      </c>
      <c r="G94" s="82">
        <f>+ROUND(F94*E94,0)</f>
        <v>1699</v>
      </c>
      <c r="H94" s="82">
        <v>0</v>
      </c>
      <c r="I94" s="82">
        <v>0</v>
      </c>
      <c r="J94" s="83">
        <v>0</v>
      </c>
    </row>
    <row r="95" spans="2:15608" x14ac:dyDescent="0.3">
      <c r="B95" s="49" t="s">
        <v>66</v>
      </c>
      <c r="C95" s="50" t="str">
        <f>+VLOOKUP(B95,'[1]LP-HE'!$B:$E,2,0)</f>
        <v>Alquiler de VibroCompactador tipo Canguro</v>
      </c>
      <c r="D95" s="63" t="str">
        <f>+VLOOKUP(B95,'[1]LP-HE'!$B:$E,3,0)</f>
        <v>Día</v>
      </c>
      <c r="E95" s="52">
        <f>+VLOOKUP(B95,'[1]LP-HE'!$B:$F,5,0)</f>
        <v>53629.758000000002</v>
      </c>
      <c r="F95" s="53">
        <v>3.4700000000000002E-2</v>
      </c>
      <c r="G95" s="54">
        <f>+ROUND(F95*E95,0)</f>
        <v>1861</v>
      </c>
      <c r="H95" s="54">
        <v>0</v>
      </c>
      <c r="I95" s="54">
        <v>0</v>
      </c>
      <c r="J95" s="55">
        <v>0</v>
      </c>
    </row>
    <row r="96" spans="2:15608" ht="17.25" thickBot="1" x14ac:dyDescent="0.35">
      <c r="B96" s="56" t="s">
        <v>30</v>
      </c>
      <c r="C96" s="57" t="str">
        <f>+VLOOKUP(B96,'[1]LP-HE'!$B:$E,2,0)</f>
        <v>Cuadrilla tipo VI (4ay) - Excavación y transporte interno</v>
      </c>
      <c r="D96" s="84" t="str">
        <f>+VLOOKUP(B96,'[1]LP-HE'!$B:$E,3,0)</f>
        <v>Hr</v>
      </c>
      <c r="E96" s="67">
        <f>+VLOOKUP(B96,'[1]LP-HE'!$B:$F,5,0)</f>
        <v>26961</v>
      </c>
      <c r="F96" s="68">
        <v>0.63</v>
      </c>
      <c r="G96" s="69">
        <v>0</v>
      </c>
      <c r="H96" s="69">
        <v>0</v>
      </c>
      <c r="I96" s="69">
        <f>+ROUND($F96*$E96,0)</f>
        <v>16985</v>
      </c>
      <c r="J96" s="70">
        <v>0</v>
      </c>
    </row>
    <row r="97" spans="2:15608" x14ac:dyDescent="0.3">
      <c r="B97" s="16"/>
      <c r="C97" s="24"/>
      <c r="D97" s="25"/>
      <c r="E97" s="26"/>
      <c r="G97" s="27"/>
      <c r="H97" s="27"/>
      <c r="I97" s="27"/>
      <c r="J97" s="27"/>
    </row>
    <row r="98" spans="2:15608" x14ac:dyDescent="0.3">
      <c r="B98" s="16"/>
      <c r="C98" s="24"/>
      <c r="D98" s="25"/>
      <c r="E98" s="26"/>
      <c r="G98" s="27"/>
      <c r="H98" s="27"/>
      <c r="I98" s="27"/>
      <c r="J98" s="27"/>
    </row>
    <row r="99" spans="2:15608" ht="15.75" x14ac:dyDescent="0.25">
      <c r="B99" s="71" t="s">
        <v>8</v>
      </c>
      <c r="C99" s="71" t="s">
        <v>9</v>
      </c>
      <c r="D99" s="71" t="s">
        <v>10</v>
      </c>
      <c r="E99" s="71" t="s">
        <v>11</v>
      </c>
      <c r="F99" s="71"/>
      <c r="G99" s="71" t="s">
        <v>12</v>
      </c>
      <c r="H99" s="71" t="s">
        <v>13</v>
      </c>
      <c r="I99" s="71" t="s">
        <v>14</v>
      </c>
      <c r="J99" s="71" t="s">
        <v>15</v>
      </c>
    </row>
    <row r="100" spans="2:15608" ht="47.25" x14ac:dyDescent="0.2">
      <c r="B100" s="41" t="s">
        <v>67</v>
      </c>
      <c r="C100" s="40" t="s">
        <v>68</v>
      </c>
      <c r="D100" s="41" t="s">
        <v>48</v>
      </c>
      <c r="E100" s="42">
        <f>+SUM(G100:J100)</f>
        <v>162474.96726</v>
      </c>
      <c r="F100" s="42"/>
      <c r="G100" s="43">
        <f>+SUM(G102:G106)</f>
        <v>36495</v>
      </c>
      <c r="H100" s="43">
        <f>+SUM(H102:H106)</f>
        <v>120000</v>
      </c>
      <c r="I100" s="43">
        <f>+SUM(I102:I106)</f>
        <v>4947</v>
      </c>
      <c r="J100" s="43">
        <f>+SUM(J102:J106)</f>
        <v>1032.9672600000001</v>
      </c>
    </row>
    <row r="101" spans="2:15608" ht="15.75" x14ac:dyDescent="0.25">
      <c r="B101" s="47" t="s">
        <v>19</v>
      </c>
      <c r="C101" s="46" t="s">
        <v>20</v>
      </c>
      <c r="D101" s="47" t="s">
        <v>10</v>
      </c>
      <c r="E101" s="46" t="s">
        <v>21</v>
      </c>
      <c r="F101" s="46" t="s">
        <v>22</v>
      </c>
      <c r="G101" s="46" t="s">
        <v>12</v>
      </c>
      <c r="H101" s="46" t="s">
        <v>13</v>
      </c>
      <c r="I101" s="46" t="s">
        <v>14</v>
      </c>
      <c r="J101" s="46" t="s">
        <v>15</v>
      </c>
    </row>
    <row r="102" spans="2:15608" x14ac:dyDescent="0.3">
      <c r="B102" s="53" t="s">
        <v>25</v>
      </c>
      <c r="C102" s="50" t="str">
        <f>+VLOOKUP(B102,'[1]LP-HE'!$B:$E,2,0)</f>
        <v>Herramienta Menor General</v>
      </c>
      <c r="D102" s="51" t="s">
        <v>26</v>
      </c>
      <c r="E102" s="52">
        <f>+I105</f>
        <v>4947</v>
      </c>
      <c r="F102" s="77">
        <v>0.1</v>
      </c>
      <c r="G102" s="54">
        <f>+ROUND($F102*$E102,0)</f>
        <v>495</v>
      </c>
      <c r="H102" s="85">
        <v>0</v>
      </c>
      <c r="I102" s="85">
        <v>0</v>
      </c>
      <c r="J102" s="85">
        <v>0</v>
      </c>
    </row>
    <row r="103" spans="2:15608" ht="31.5" x14ac:dyDescent="0.25">
      <c r="B103" s="51" t="s">
        <v>69</v>
      </c>
      <c r="C103" s="50" t="str">
        <f>+VLOOKUP(B103,'[1]LP-HE'!$B:$E,2,0)</f>
        <v>Transporte material petreo desde cantera hasta vereda La Plata</v>
      </c>
      <c r="D103" s="63" t="str">
        <f>+VLOOKUP(B103,'[1]LP-HE'!$B:$E,3,0)</f>
        <v>m3</v>
      </c>
      <c r="E103" s="52">
        <f>+VLOOKUP(B103,'[1]LP-HE'!$B:$F,5,0)</f>
        <v>36000</v>
      </c>
      <c r="F103" s="86">
        <v>1</v>
      </c>
      <c r="G103" s="54">
        <f>+ROUND($F103*$E103,0)</f>
        <v>36000</v>
      </c>
      <c r="H103" s="85">
        <v>0</v>
      </c>
      <c r="I103" s="85">
        <v>0</v>
      </c>
      <c r="J103" s="85">
        <v>0</v>
      </c>
    </row>
    <row r="104" spans="2:15608" ht="15.75" x14ac:dyDescent="0.25">
      <c r="B104" s="51" t="s">
        <v>70</v>
      </c>
      <c r="C104" s="50" t="str">
        <f>+VLOOKUP(B104,'[1]LP-HE'!$B:$E,2,0)</f>
        <v>Arena de Río lavada para Concreto</v>
      </c>
      <c r="D104" s="63" t="str">
        <f>+VLOOKUP(B104,'[1]LP-HE'!$B:$E,3,0)</f>
        <v>m3</v>
      </c>
      <c r="E104" s="52">
        <f>+VLOOKUP(B104,'[1]LP-HE'!$B:$F,5,0)</f>
        <v>120000</v>
      </c>
      <c r="F104" s="87">
        <v>1</v>
      </c>
      <c r="G104" s="85">
        <v>0</v>
      </c>
      <c r="H104" s="54">
        <f>+ROUND($F104*$E104,0)</f>
        <v>120000</v>
      </c>
      <c r="I104" s="85">
        <v>0</v>
      </c>
      <c r="J104" s="85">
        <v>0</v>
      </c>
    </row>
    <row r="105" spans="2:15608" ht="15.75" x14ac:dyDescent="0.25">
      <c r="B105" s="51" t="s">
        <v>71</v>
      </c>
      <c r="C105" s="50" t="str">
        <f>+VLOOKUP(B105,'[1]LP-HE'!$B:$E,2,0)</f>
        <v>Cuadrilla tipo II (1of + 2ay)</v>
      </c>
      <c r="D105" s="63" t="str">
        <f>+VLOOKUP(B105,'[1]LP-HE'!$B:$E,3,0)</f>
        <v>Hr</v>
      </c>
      <c r="E105" s="52">
        <f>+VLOOKUP(B105,'[1]LP-HE'!$B:$F,5,0)</f>
        <v>24737</v>
      </c>
      <c r="F105" s="87">
        <v>0.2</v>
      </c>
      <c r="G105" s="85">
        <v>0</v>
      </c>
      <c r="H105" s="85">
        <v>0</v>
      </c>
      <c r="I105" s="54">
        <f>+ROUND($F105*$E105,0)</f>
        <v>4947</v>
      </c>
      <c r="J105" s="85">
        <v>0</v>
      </c>
    </row>
    <row r="106" spans="2:15608" x14ac:dyDescent="0.3">
      <c r="B106" s="53" t="s">
        <v>40</v>
      </c>
      <c r="C106" s="50" t="str">
        <f>+VLOOKUP(B106,'[1]LP-HE'!$B:$E,2,0)</f>
        <v>Acarreo interno</v>
      </c>
      <c r="D106" s="51" t="str">
        <f>+VLOOKUP(B106,'[1]LP-HE'!$B:$E,3,0)</f>
        <v>m3</v>
      </c>
      <c r="E106" s="52">
        <f>+VLOOKUP(B106,'[1]LP-HE'!$B:$F,5,0)</f>
        <v>1032.9672600000001</v>
      </c>
      <c r="F106" s="76">
        <v>1</v>
      </c>
      <c r="G106" s="54">
        <v>0</v>
      </c>
      <c r="H106" s="54">
        <v>0</v>
      </c>
      <c r="I106" s="54">
        <v>0</v>
      </c>
      <c r="J106" s="73">
        <f>F106*E106</f>
        <v>1032.9672600000001</v>
      </c>
    </row>
    <row r="107" spans="2:15608" ht="15.75" x14ac:dyDescent="0.25">
      <c r="B107" s="74"/>
      <c r="C107" s="24"/>
      <c r="D107" s="25"/>
      <c r="E107" s="26"/>
      <c r="F107" s="88"/>
      <c r="G107" s="89"/>
      <c r="H107" s="89"/>
      <c r="I107" s="27"/>
      <c r="J107" s="89"/>
    </row>
    <row r="108" spans="2:15608" ht="17.25" thickBot="1" x14ac:dyDescent="0.35">
      <c r="B108" s="16"/>
      <c r="C108" s="24"/>
      <c r="D108" s="25"/>
      <c r="E108" s="26"/>
      <c r="G108" s="27"/>
      <c r="H108" s="27"/>
      <c r="I108" s="27"/>
      <c r="J108" s="27"/>
    </row>
    <row r="109" spans="2:15608" ht="21" thickBot="1" x14ac:dyDescent="0.35">
      <c r="B109" s="21" t="s">
        <v>72</v>
      </c>
      <c r="C109" s="22"/>
      <c r="D109" s="22"/>
      <c r="E109" s="22"/>
      <c r="F109" s="22"/>
      <c r="G109" s="22"/>
      <c r="H109" s="22"/>
      <c r="I109" s="22"/>
      <c r="J109" s="23"/>
    </row>
    <row r="110" spans="2:15608" ht="17.25" thickBot="1" x14ac:dyDescent="0.35">
      <c r="B110" s="16"/>
      <c r="C110" s="24"/>
      <c r="D110" s="25"/>
      <c r="E110" s="26"/>
      <c r="G110" s="27"/>
      <c r="H110" s="27"/>
      <c r="I110" s="27"/>
      <c r="J110" s="27"/>
    </row>
    <row r="111" spans="2:15608" thickBot="1" x14ac:dyDescent="0.3">
      <c r="B111" s="29" t="s">
        <v>8</v>
      </c>
      <c r="C111" s="30" t="s">
        <v>9</v>
      </c>
      <c r="D111" s="30" t="s">
        <v>10</v>
      </c>
      <c r="E111" s="30" t="s">
        <v>11</v>
      </c>
      <c r="F111" s="30"/>
      <c r="G111" s="30" t="s">
        <v>12</v>
      </c>
      <c r="H111" s="30" t="s">
        <v>13</v>
      </c>
      <c r="I111" s="30" t="s">
        <v>14</v>
      </c>
      <c r="J111" s="31" t="s">
        <v>15</v>
      </c>
    </row>
    <row r="112" spans="2:15608" ht="48" thickBot="1" x14ac:dyDescent="0.25">
      <c r="B112" s="39" t="s">
        <v>73</v>
      </c>
      <c r="C112" s="40" t="s">
        <v>74</v>
      </c>
      <c r="D112" s="41" t="s">
        <v>18</v>
      </c>
      <c r="E112" s="42">
        <f>+SUM(G112:J112)</f>
        <v>45109.296726</v>
      </c>
      <c r="F112" s="42"/>
      <c r="G112" s="43">
        <f>+SUM(G114:G117)</f>
        <v>69</v>
      </c>
      <c r="H112" s="43">
        <f>+SUM(H114:H117)</f>
        <v>36418</v>
      </c>
      <c r="I112" s="43">
        <f>+SUM(I114:I117)</f>
        <v>5634</v>
      </c>
      <c r="J112" s="43">
        <f>+SUM(J114:J119)</f>
        <v>2988.296726</v>
      </c>
      <c r="K112" s="28"/>
      <c r="L112" s="32"/>
      <c r="M112" s="33"/>
      <c r="N112" s="34"/>
      <c r="O112" s="35"/>
      <c r="P112" s="36"/>
      <c r="Q112" s="37"/>
      <c r="R112" s="37"/>
      <c r="S112" s="37"/>
      <c r="T112" s="38"/>
      <c r="U112" s="32"/>
      <c r="V112" s="33"/>
      <c r="W112" s="34"/>
      <c r="X112" s="35"/>
      <c r="Y112" s="36"/>
      <c r="Z112" s="37"/>
      <c r="AA112" s="37"/>
      <c r="AB112" s="37"/>
      <c r="AC112" s="38"/>
      <c r="AD112" s="32"/>
      <c r="AE112" s="33"/>
      <c r="AF112" s="34"/>
      <c r="AG112" s="35"/>
      <c r="AH112" s="36"/>
      <c r="AI112" s="37"/>
      <c r="AJ112" s="37"/>
      <c r="AK112" s="37"/>
      <c r="AL112" s="38"/>
      <c r="AM112" s="32"/>
      <c r="AN112" s="33"/>
      <c r="AO112" s="34"/>
      <c r="AP112" s="35"/>
      <c r="AQ112" s="36"/>
      <c r="AR112" s="37"/>
      <c r="AS112" s="37"/>
      <c r="AT112" s="37"/>
      <c r="AU112" s="38"/>
      <c r="AV112" s="32"/>
      <c r="AW112" s="33"/>
      <c r="AX112" s="34"/>
      <c r="AY112" s="35"/>
      <c r="AZ112" s="36"/>
      <c r="BA112" s="37"/>
      <c r="BB112" s="37"/>
      <c r="BC112" s="37"/>
      <c r="BD112" s="38"/>
      <c r="BE112" s="32"/>
      <c r="BF112" s="33"/>
      <c r="BG112" s="34"/>
      <c r="BH112" s="35"/>
      <c r="BI112" s="36"/>
      <c r="BJ112" s="37"/>
      <c r="BK112" s="37"/>
      <c r="BL112" s="37"/>
      <c r="BM112" s="38"/>
      <c r="BN112" s="32"/>
      <c r="BO112" s="33"/>
      <c r="BP112" s="34"/>
      <c r="BQ112" s="35"/>
      <c r="BR112" s="36"/>
      <c r="BS112" s="37"/>
      <c r="BT112" s="37"/>
      <c r="BU112" s="37"/>
      <c r="BV112" s="38"/>
      <c r="BW112" s="32"/>
      <c r="BX112" s="33"/>
      <c r="BY112" s="34"/>
      <c r="BZ112" s="35"/>
      <c r="CA112" s="36"/>
      <c r="CB112" s="37"/>
      <c r="CC112" s="37"/>
      <c r="CD112" s="37"/>
      <c r="CE112" s="38"/>
      <c r="CF112" s="32"/>
      <c r="CG112" s="33"/>
      <c r="CH112" s="34"/>
      <c r="CI112" s="35"/>
      <c r="CJ112" s="36"/>
      <c r="CK112" s="37"/>
      <c r="CL112" s="37"/>
      <c r="CM112" s="37"/>
      <c r="CN112" s="38"/>
      <c r="CO112" s="32"/>
      <c r="CP112" s="33"/>
      <c r="CQ112" s="34"/>
      <c r="CR112" s="35"/>
      <c r="CS112" s="36"/>
      <c r="CT112" s="37"/>
      <c r="CU112" s="37"/>
      <c r="CV112" s="37"/>
      <c r="CW112" s="38"/>
      <c r="CX112" s="32"/>
      <c r="CY112" s="33"/>
      <c r="CZ112" s="34"/>
      <c r="DA112" s="35"/>
      <c r="DB112" s="36"/>
      <c r="DC112" s="37"/>
      <c r="DD112" s="37"/>
      <c r="DE112" s="37"/>
      <c r="DF112" s="38"/>
      <c r="DG112" s="32"/>
      <c r="DH112" s="33"/>
      <c r="DI112" s="34"/>
      <c r="DJ112" s="35"/>
      <c r="DK112" s="36"/>
      <c r="DL112" s="37"/>
      <c r="DM112" s="37"/>
      <c r="DN112" s="37"/>
      <c r="DO112" s="38"/>
      <c r="DP112" s="32"/>
      <c r="DQ112" s="33"/>
      <c r="DR112" s="34"/>
      <c r="DS112" s="35"/>
      <c r="DT112" s="36"/>
      <c r="DU112" s="37"/>
      <c r="DV112" s="37"/>
      <c r="DW112" s="37"/>
      <c r="DX112" s="38"/>
      <c r="DY112" s="32"/>
      <c r="DZ112" s="33"/>
      <c r="EA112" s="34"/>
      <c r="EB112" s="35"/>
      <c r="EC112" s="36"/>
      <c r="ED112" s="37"/>
      <c r="EE112" s="37"/>
      <c r="EF112" s="37"/>
      <c r="EG112" s="38"/>
      <c r="EH112" s="32"/>
      <c r="EI112" s="33"/>
      <c r="EJ112" s="34"/>
      <c r="EK112" s="35"/>
      <c r="EL112" s="36"/>
      <c r="EM112" s="37"/>
      <c r="EN112" s="37"/>
      <c r="EO112" s="37"/>
      <c r="EP112" s="38"/>
      <c r="EQ112" s="32"/>
      <c r="ER112" s="33"/>
      <c r="ES112" s="34"/>
      <c r="ET112" s="35"/>
      <c r="EU112" s="36"/>
      <c r="EV112" s="37"/>
      <c r="EW112" s="37"/>
      <c r="EX112" s="37"/>
      <c r="EY112" s="38"/>
      <c r="EZ112" s="32"/>
      <c r="FA112" s="33"/>
      <c r="FB112" s="34"/>
      <c r="FC112" s="35"/>
      <c r="FD112" s="36"/>
      <c r="FE112" s="37"/>
      <c r="FF112" s="37"/>
      <c r="FG112" s="37"/>
      <c r="FH112" s="38"/>
      <c r="FI112" s="32"/>
      <c r="FJ112" s="33"/>
      <c r="FK112" s="34"/>
      <c r="FL112" s="35"/>
      <c r="FM112" s="36"/>
      <c r="FN112" s="37"/>
      <c r="FO112" s="37"/>
      <c r="FP112" s="37"/>
      <c r="FQ112" s="38"/>
      <c r="FR112" s="32"/>
      <c r="FS112" s="33"/>
      <c r="FT112" s="34"/>
      <c r="FU112" s="35"/>
      <c r="FV112" s="36"/>
      <c r="FW112" s="37"/>
      <c r="FX112" s="37"/>
      <c r="FY112" s="37"/>
      <c r="FZ112" s="38"/>
      <c r="GA112" s="32"/>
      <c r="GB112" s="33"/>
      <c r="GC112" s="34"/>
      <c r="GD112" s="35"/>
      <c r="GE112" s="36"/>
      <c r="GF112" s="37"/>
      <c r="GG112" s="37"/>
      <c r="GH112" s="37"/>
      <c r="GI112" s="38"/>
      <c r="GJ112" s="32"/>
      <c r="GK112" s="33"/>
      <c r="GL112" s="34"/>
      <c r="GM112" s="35"/>
      <c r="GN112" s="36"/>
      <c r="GO112" s="37"/>
      <c r="GP112" s="37"/>
      <c r="GQ112" s="37"/>
      <c r="GR112" s="38"/>
      <c r="GS112" s="32"/>
      <c r="GT112" s="33"/>
      <c r="GU112" s="34"/>
      <c r="GV112" s="35"/>
      <c r="GW112" s="36"/>
      <c r="GX112" s="37"/>
      <c r="GY112" s="37"/>
      <c r="GZ112" s="37"/>
      <c r="HA112" s="38"/>
      <c r="HB112" s="32"/>
      <c r="HC112" s="33"/>
      <c r="HD112" s="34"/>
      <c r="HE112" s="35"/>
      <c r="HF112" s="36"/>
      <c r="HG112" s="37"/>
      <c r="HH112" s="37"/>
      <c r="HI112" s="37"/>
      <c r="HJ112" s="38"/>
      <c r="HK112" s="32"/>
      <c r="HL112" s="33"/>
      <c r="HM112" s="34"/>
      <c r="HN112" s="35"/>
      <c r="HO112" s="36"/>
      <c r="HP112" s="37"/>
      <c r="HQ112" s="37"/>
      <c r="HR112" s="37"/>
      <c r="HS112" s="38"/>
      <c r="HT112" s="32"/>
      <c r="HU112" s="33"/>
      <c r="HV112" s="34"/>
      <c r="HW112" s="35"/>
      <c r="HX112" s="36"/>
      <c r="HY112" s="37"/>
      <c r="HZ112" s="37"/>
      <c r="IA112" s="37"/>
      <c r="IB112" s="38"/>
      <c r="IC112" s="32"/>
      <c r="ID112" s="33"/>
      <c r="IE112" s="34"/>
      <c r="IF112" s="35"/>
      <c r="IG112" s="36"/>
      <c r="IH112" s="37"/>
      <c r="II112" s="37"/>
      <c r="IJ112" s="37"/>
      <c r="IK112" s="38"/>
      <c r="IL112" s="32"/>
      <c r="IM112" s="33"/>
      <c r="IN112" s="34"/>
      <c r="IO112" s="35"/>
      <c r="IP112" s="36"/>
      <c r="IQ112" s="37"/>
      <c r="IR112" s="37"/>
      <c r="IS112" s="37"/>
      <c r="IT112" s="38"/>
      <c r="IU112" s="32"/>
      <c r="IV112" s="33"/>
      <c r="IW112" s="34"/>
      <c r="IX112" s="35"/>
      <c r="IY112" s="36"/>
      <c r="IZ112" s="37"/>
      <c r="JA112" s="37"/>
      <c r="JB112" s="37"/>
      <c r="JC112" s="38"/>
      <c r="JD112" s="32"/>
      <c r="JE112" s="33"/>
      <c r="JF112" s="34"/>
      <c r="JG112" s="35"/>
      <c r="JH112" s="36"/>
      <c r="JI112" s="37"/>
      <c r="JJ112" s="37"/>
      <c r="JK112" s="37"/>
      <c r="JL112" s="38"/>
      <c r="JM112" s="32"/>
      <c r="JN112" s="33"/>
      <c r="JO112" s="34"/>
      <c r="JP112" s="35"/>
      <c r="JQ112" s="36"/>
      <c r="JR112" s="37"/>
      <c r="JS112" s="37"/>
      <c r="JT112" s="37"/>
      <c r="JU112" s="38"/>
      <c r="JV112" s="32"/>
      <c r="JW112" s="33"/>
      <c r="JX112" s="34"/>
      <c r="JY112" s="35"/>
      <c r="JZ112" s="36"/>
      <c r="KA112" s="37"/>
      <c r="KB112" s="37"/>
      <c r="KC112" s="37"/>
      <c r="KD112" s="38"/>
      <c r="KE112" s="32"/>
      <c r="KF112" s="33"/>
      <c r="KG112" s="34"/>
      <c r="KH112" s="35"/>
      <c r="KI112" s="36"/>
      <c r="KJ112" s="37"/>
      <c r="KK112" s="37"/>
      <c r="KL112" s="37"/>
      <c r="KM112" s="38"/>
      <c r="KN112" s="32"/>
      <c r="KO112" s="33"/>
      <c r="KP112" s="34"/>
      <c r="KQ112" s="35"/>
      <c r="KR112" s="36"/>
      <c r="KS112" s="37"/>
      <c r="KT112" s="37"/>
      <c r="KU112" s="37"/>
      <c r="KV112" s="38"/>
      <c r="KW112" s="32"/>
      <c r="KX112" s="33"/>
      <c r="KY112" s="34"/>
      <c r="KZ112" s="35"/>
      <c r="LA112" s="36"/>
      <c r="LB112" s="37"/>
      <c r="LC112" s="37"/>
      <c r="LD112" s="37"/>
      <c r="LE112" s="38"/>
      <c r="LF112" s="32"/>
      <c r="LG112" s="33"/>
      <c r="LH112" s="34"/>
      <c r="LI112" s="35"/>
      <c r="LJ112" s="36"/>
      <c r="LK112" s="37"/>
      <c r="LL112" s="37"/>
      <c r="LM112" s="37"/>
      <c r="LN112" s="38"/>
      <c r="LO112" s="32"/>
      <c r="LP112" s="33"/>
      <c r="LQ112" s="34"/>
      <c r="LR112" s="35"/>
      <c r="LS112" s="36"/>
      <c r="LT112" s="37"/>
      <c r="LU112" s="37"/>
      <c r="LV112" s="37"/>
      <c r="LW112" s="38"/>
      <c r="LX112" s="32"/>
      <c r="LY112" s="33"/>
      <c r="LZ112" s="34"/>
      <c r="MA112" s="35"/>
      <c r="MB112" s="36"/>
      <c r="MC112" s="37"/>
      <c r="MD112" s="37"/>
      <c r="ME112" s="37"/>
      <c r="MF112" s="38"/>
      <c r="MG112" s="32"/>
      <c r="MH112" s="33"/>
      <c r="MI112" s="34"/>
      <c r="MJ112" s="35"/>
      <c r="MK112" s="36"/>
      <c r="ML112" s="37"/>
      <c r="MM112" s="37"/>
      <c r="MN112" s="37"/>
      <c r="MO112" s="38"/>
      <c r="MP112" s="32"/>
      <c r="MQ112" s="33"/>
      <c r="MR112" s="34"/>
      <c r="MS112" s="35"/>
      <c r="MT112" s="36"/>
      <c r="MU112" s="37"/>
      <c r="MV112" s="37"/>
      <c r="MW112" s="37"/>
      <c r="MX112" s="38"/>
      <c r="MY112" s="32"/>
      <c r="MZ112" s="33"/>
      <c r="NA112" s="34"/>
      <c r="NB112" s="35"/>
      <c r="NC112" s="36"/>
      <c r="ND112" s="37"/>
      <c r="NE112" s="37"/>
      <c r="NF112" s="37"/>
      <c r="NG112" s="38"/>
      <c r="NH112" s="32"/>
      <c r="NI112" s="33"/>
      <c r="NJ112" s="34"/>
      <c r="NK112" s="35"/>
      <c r="NL112" s="36"/>
      <c r="NM112" s="37"/>
      <c r="NN112" s="37"/>
      <c r="NO112" s="37"/>
      <c r="NP112" s="38"/>
      <c r="NQ112" s="32"/>
      <c r="NR112" s="33"/>
      <c r="NS112" s="34"/>
      <c r="NT112" s="35"/>
      <c r="NU112" s="36"/>
      <c r="NV112" s="37"/>
      <c r="NW112" s="37"/>
      <c r="NX112" s="37"/>
      <c r="NY112" s="38"/>
      <c r="NZ112" s="32"/>
      <c r="OA112" s="33"/>
      <c r="OB112" s="34"/>
      <c r="OC112" s="35"/>
      <c r="OD112" s="36"/>
      <c r="OE112" s="37"/>
      <c r="OF112" s="37"/>
      <c r="OG112" s="37"/>
      <c r="OH112" s="38"/>
      <c r="OI112" s="32"/>
      <c r="OJ112" s="33"/>
      <c r="OK112" s="34"/>
      <c r="OL112" s="35"/>
      <c r="OM112" s="36"/>
      <c r="ON112" s="37"/>
      <c r="OO112" s="37"/>
      <c r="OP112" s="37"/>
      <c r="OQ112" s="38"/>
      <c r="OR112" s="32"/>
      <c r="OS112" s="33"/>
      <c r="OT112" s="34"/>
      <c r="OU112" s="35"/>
      <c r="OV112" s="36"/>
      <c r="OW112" s="37"/>
      <c r="OX112" s="37"/>
      <c r="OY112" s="37"/>
      <c r="OZ112" s="38"/>
      <c r="PA112" s="32"/>
      <c r="PB112" s="33"/>
      <c r="PC112" s="34"/>
      <c r="PD112" s="35"/>
      <c r="PE112" s="36"/>
      <c r="PF112" s="37"/>
      <c r="PG112" s="37"/>
      <c r="PH112" s="37"/>
      <c r="PI112" s="38"/>
      <c r="PJ112" s="32"/>
      <c r="PK112" s="33"/>
      <c r="PL112" s="34"/>
      <c r="PM112" s="35"/>
      <c r="PN112" s="36"/>
      <c r="PO112" s="37"/>
      <c r="PP112" s="37"/>
      <c r="PQ112" s="37"/>
      <c r="PR112" s="38"/>
      <c r="PS112" s="32"/>
      <c r="PT112" s="33"/>
      <c r="PU112" s="34"/>
      <c r="PV112" s="35"/>
      <c r="PW112" s="36"/>
      <c r="PX112" s="37"/>
      <c r="PY112" s="37"/>
      <c r="PZ112" s="37"/>
      <c r="QA112" s="38"/>
      <c r="QB112" s="32"/>
      <c r="QC112" s="33"/>
      <c r="QD112" s="34"/>
      <c r="QE112" s="35"/>
      <c r="QF112" s="36"/>
      <c r="QG112" s="37"/>
      <c r="QH112" s="37"/>
      <c r="QI112" s="37"/>
      <c r="QJ112" s="38"/>
      <c r="QK112" s="32"/>
      <c r="QL112" s="33"/>
      <c r="QM112" s="34"/>
      <c r="QN112" s="35"/>
      <c r="QO112" s="36"/>
      <c r="QP112" s="37"/>
      <c r="QQ112" s="37"/>
      <c r="QR112" s="37"/>
      <c r="QS112" s="38"/>
      <c r="QT112" s="32"/>
      <c r="QU112" s="33"/>
      <c r="QV112" s="34"/>
      <c r="QW112" s="35"/>
      <c r="QX112" s="36"/>
      <c r="QY112" s="37"/>
      <c r="QZ112" s="37"/>
      <c r="RA112" s="37"/>
      <c r="RB112" s="38"/>
      <c r="RC112" s="32"/>
      <c r="RD112" s="33"/>
      <c r="RE112" s="34"/>
      <c r="RF112" s="35"/>
      <c r="RG112" s="36"/>
      <c r="RH112" s="37"/>
      <c r="RI112" s="37"/>
      <c r="RJ112" s="37"/>
      <c r="RK112" s="38"/>
      <c r="RL112" s="32"/>
      <c r="RM112" s="33"/>
      <c r="RN112" s="34"/>
      <c r="RO112" s="35"/>
      <c r="RP112" s="36"/>
      <c r="RQ112" s="37"/>
      <c r="RR112" s="37"/>
      <c r="RS112" s="37"/>
      <c r="RT112" s="38"/>
      <c r="RU112" s="32"/>
      <c r="RV112" s="33"/>
      <c r="RW112" s="34"/>
      <c r="RX112" s="35"/>
      <c r="RY112" s="36"/>
      <c r="RZ112" s="37"/>
      <c r="SA112" s="37"/>
      <c r="SB112" s="37"/>
      <c r="SC112" s="38"/>
      <c r="SD112" s="32"/>
      <c r="SE112" s="33"/>
      <c r="SF112" s="34"/>
      <c r="SG112" s="35"/>
      <c r="SH112" s="36"/>
      <c r="SI112" s="37"/>
      <c r="SJ112" s="37"/>
      <c r="SK112" s="37"/>
      <c r="SL112" s="38"/>
      <c r="SM112" s="32"/>
      <c r="SN112" s="33"/>
      <c r="SO112" s="34"/>
      <c r="SP112" s="35"/>
      <c r="SQ112" s="36"/>
      <c r="SR112" s="37"/>
      <c r="SS112" s="37"/>
      <c r="ST112" s="37"/>
      <c r="SU112" s="38"/>
      <c r="SV112" s="32"/>
      <c r="SW112" s="33"/>
      <c r="SX112" s="34"/>
      <c r="SY112" s="35"/>
      <c r="SZ112" s="36"/>
      <c r="TA112" s="37"/>
      <c r="TB112" s="37"/>
      <c r="TC112" s="37"/>
      <c r="TD112" s="38"/>
      <c r="TE112" s="32"/>
      <c r="TF112" s="33"/>
      <c r="TG112" s="34"/>
      <c r="TH112" s="35"/>
      <c r="TI112" s="36"/>
      <c r="TJ112" s="37"/>
      <c r="TK112" s="37"/>
      <c r="TL112" s="37"/>
      <c r="TM112" s="38"/>
      <c r="TN112" s="32"/>
      <c r="TO112" s="33"/>
      <c r="TP112" s="34"/>
      <c r="TQ112" s="35"/>
      <c r="TR112" s="36"/>
      <c r="TS112" s="37"/>
      <c r="TT112" s="37"/>
      <c r="TU112" s="37"/>
      <c r="TV112" s="38"/>
      <c r="TW112" s="32"/>
      <c r="TX112" s="33"/>
      <c r="TY112" s="34"/>
      <c r="TZ112" s="35"/>
      <c r="UA112" s="36"/>
      <c r="UB112" s="37"/>
      <c r="UC112" s="37"/>
      <c r="UD112" s="37"/>
      <c r="UE112" s="38"/>
      <c r="UF112" s="32"/>
      <c r="UG112" s="33"/>
      <c r="UH112" s="34"/>
      <c r="UI112" s="35"/>
      <c r="UJ112" s="36"/>
      <c r="UK112" s="37"/>
      <c r="UL112" s="37"/>
      <c r="UM112" s="37"/>
      <c r="UN112" s="38"/>
      <c r="UO112" s="32"/>
      <c r="UP112" s="33"/>
      <c r="UQ112" s="34"/>
      <c r="UR112" s="35"/>
      <c r="US112" s="36"/>
      <c r="UT112" s="37"/>
      <c r="UU112" s="37"/>
      <c r="UV112" s="37"/>
      <c r="UW112" s="38"/>
      <c r="UX112" s="32"/>
      <c r="UY112" s="33"/>
      <c r="UZ112" s="34"/>
      <c r="VA112" s="35"/>
      <c r="VB112" s="36"/>
      <c r="VC112" s="37"/>
      <c r="VD112" s="37"/>
      <c r="VE112" s="37"/>
      <c r="VF112" s="38"/>
      <c r="VG112" s="32"/>
      <c r="VH112" s="33"/>
      <c r="VI112" s="34"/>
      <c r="VJ112" s="35"/>
      <c r="VK112" s="36"/>
      <c r="VL112" s="37"/>
      <c r="VM112" s="37"/>
      <c r="VN112" s="37"/>
      <c r="VO112" s="38"/>
      <c r="VP112" s="32"/>
      <c r="VQ112" s="33"/>
      <c r="VR112" s="34"/>
      <c r="VS112" s="35"/>
      <c r="VT112" s="36"/>
      <c r="VU112" s="37"/>
      <c r="VV112" s="37"/>
      <c r="VW112" s="37"/>
      <c r="VX112" s="38"/>
      <c r="VY112" s="32"/>
      <c r="VZ112" s="33"/>
      <c r="WA112" s="34"/>
      <c r="WB112" s="35"/>
      <c r="WC112" s="36"/>
      <c r="WD112" s="37"/>
      <c r="WE112" s="37"/>
      <c r="WF112" s="37"/>
      <c r="WG112" s="38"/>
      <c r="WH112" s="32"/>
      <c r="WI112" s="33"/>
      <c r="WJ112" s="34"/>
      <c r="WK112" s="35"/>
      <c r="WL112" s="36"/>
      <c r="WM112" s="37"/>
      <c r="WN112" s="37"/>
      <c r="WO112" s="37"/>
      <c r="WP112" s="38"/>
      <c r="WQ112" s="32"/>
      <c r="WR112" s="33"/>
      <c r="WS112" s="34"/>
      <c r="WT112" s="35"/>
      <c r="WU112" s="36"/>
      <c r="WV112" s="37"/>
      <c r="WW112" s="37"/>
      <c r="WX112" s="37"/>
      <c r="WY112" s="38"/>
      <c r="WZ112" s="32"/>
      <c r="XA112" s="33"/>
      <c r="XB112" s="34"/>
      <c r="XC112" s="35"/>
      <c r="XD112" s="36"/>
      <c r="XE112" s="37"/>
      <c r="XF112" s="37"/>
      <c r="XG112" s="37"/>
      <c r="XH112" s="38"/>
      <c r="XI112" s="32"/>
      <c r="XJ112" s="33"/>
      <c r="XK112" s="34"/>
      <c r="XL112" s="35"/>
      <c r="XM112" s="36"/>
      <c r="XN112" s="37"/>
      <c r="XO112" s="37"/>
      <c r="XP112" s="37"/>
      <c r="XQ112" s="38"/>
      <c r="XR112" s="32"/>
      <c r="XS112" s="33"/>
      <c r="XT112" s="34"/>
      <c r="XU112" s="35"/>
      <c r="XV112" s="36"/>
      <c r="XW112" s="37"/>
      <c r="XX112" s="37"/>
      <c r="XY112" s="37"/>
      <c r="XZ112" s="38"/>
      <c r="YA112" s="32"/>
      <c r="YB112" s="33"/>
      <c r="YC112" s="34"/>
      <c r="YD112" s="35"/>
      <c r="YE112" s="36"/>
      <c r="YF112" s="37"/>
      <c r="YG112" s="37"/>
      <c r="YH112" s="37"/>
      <c r="YI112" s="38"/>
      <c r="YJ112" s="32"/>
      <c r="YK112" s="33"/>
      <c r="YL112" s="34"/>
      <c r="YM112" s="35"/>
      <c r="YN112" s="36"/>
      <c r="YO112" s="37"/>
      <c r="YP112" s="37"/>
      <c r="YQ112" s="37"/>
      <c r="YR112" s="38"/>
      <c r="YS112" s="32"/>
      <c r="YT112" s="33"/>
      <c r="YU112" s="34"/>
      <c r="YV112" s="35"/>
      <c r="YW112" s="36"/>
      <c r="YX112" s="37"/>
      <c r="YY112" s="37"/>
      <c r="YZ112" s="37"/>
      <c r="ZA112" s="38"/>
      <c r="ZB112" s="32"/>
      <c r="ZC112" s="33"/>
      <c r="ZD112" s="34"/>
      <c r="ZE112" s="35"/>
      <c r="ZF112" s="36"/>
      <c r="ZG112" s="37"/>
      <c r="ZH112" s="37"/>
      <c r="ZI112" s="37"/>
      <c r="ZJ112" s="38"/>
      <c r="ZK112" s="32"/>
      <c r="ZL112" s="33"/>
      <c r="ZM112" s="34"/>
      <c r="ZN112" s="35"/>
      <c r="ZO112" s="36"/>
      <c r="ZP112" s="37"/>
      <c r="ZQ112" s="37"/>
      <c r="ZR112" s="37"/>
      <c r="ZS112" s="38"/>
      <c r="ZT112" s="32"/>
      <c r="ZU112" s="33"/>
      <c r="ZV112" s="34"/>
      <c r="ZW112" s="35"/>
      <c r="ZX112" s="36"/>
      <c r="ZY112" s="37"/>
      <c r="ZZ112" s="37"/>
      <c r="AAA112" s="37"/>
      <c r="AAB112" s="38"/>
      <c r="AAC112" s="32"/>
      <c r="AAD112" s="33"/>
      <c r="AAE112" s="34"/>
      <c r="AAF112" s="35"/>
      <c r="AAG112" s="36"/>
      <c r="AAH112" s="37"/>
      <c r="AAI112" s="37"/>
      <c r="AAJ112" s="37"/>
      <c r="AAK112" s="38"/>
      <c r="AAL112" s="32"/>
      <c r="AAM112" s="33"/>
      <c r="AAN112" s="34"/>
      <c r="AAO112" s="35"/>
      <c r="AAP112" s="36"/>
      <c r="AAQ112" s="37"/>
      <c r="AAR112" s="37"/>
      <c r="AAS112" s="37"/>
      <c r="AAT112" s="38"/>
      <c r="AAU112" s="32"/>
      <c r="AAV112" s="33"/>
      <c r="AAW112" s="34"/>
      <c r="AAX112" s="35"/>
      <c r="AAY112" s="36"/>
      <c r="AAZ112" s="37"/>
      <c r="ABA112" s="37"/>
      <c r="ABB112" s="37"/>
      <c r="ABC112" s="38"/>
      <c r="ABD112" s="32"/>
      <c r="ABE112" s="33"/>
      <c r="ABF112" s="34"/>
      <c r="ABG112" s="35"/>
      <c r="ABH112" s="36"/>
      <c r="ABI112" s="37"/>
      <c r="ABJ112" s="37"/>
      <c r="ABK112" s="37"/>
      <c r="ABL112" s="38"/>
      <c r="ABM112" s="32"/>
      <c r="ABN112" s="33"/>
      <c r="ABO112" s="34"/>
      <c r="ABP112" s="35"/>
      <c r="ABQ112" s="36"/>
      <c r="ABR112" s="37"/>
      <c r="ABS112" s="37"/>
      <c r="ABT112" s="37"/>
      <c r="ABU112" s="38"/>
      <c r="ABV112" s="32"/>
      <c r="ABW112" s="33"/>
      <c r="ABX112" s="34"/>
      <c r="ABY112" s="35"/>
      <c r="ABZ112" s="36"/>
      <c r="ACA112" s="37"/>
      <c r="ACB112" s="37"/>
      <c r="ACC112" s="37"/>
      <c r="ACD112" s="38"/>
      <c r="ACE112" s="32"/>
      <c r="ACF112" s="33"/>
      <c r="ACG112" s="34"/>
      <c r="ACH112" s="35"/>
      <c r="ACI112" s="36"/>
      <c r="ACJ112" s="37"/>
      <c r="ACK112" s="37"/>
      <c r="ACL112" s="37"/>
      <c r="ACM112" s="38"/>
      <c r="ACN112" s="32"/>
      <c r="ACO112" s="33"/>
      <c r="ACP112" s="34"/>
      <c r="ACQ112" s="35"/>
      <c r="ACR112" s="36"/>
      <c r="ACS112" s="37"/>
      <c r="ACT112" s="37"/>
      <c r="ACU112" s="37"/>
      <c r="ACV112" s="38"/>
      <c r="ACW112" s="32"/>
      <c r="ACX112" s="33"/>
      <c r="ACY112" s="34"/>
      <c r="ACZ112" s="35"/>
      <c r="ADA112" s="36"/>
      <c r="ADB112" s="37"/>
      <c r="ADC112" s="37"/>
      <c r="ADD112" s="37"/>
      <c r="ADE112" s="38"/>
      <c r="ADF112" s="32"/>
      <c r="ADG112" s="33"/>
      <c r="ADH112" s="34"/>
      <c r="ADI112" s="35"/>
      <c r="ADJ112" s="36"/>
      <c r="ADK112" s="37"/>
      <c r="ADL112" s="37"/>
      <c r="ADM112" s="37"/>
      <c r="ADN112" s="38"/>
      <c r="ADO112" s="32"/>
      <c r="ADP112" s="33"/>
      <c r="ADQ112" s="34"/>
      <c r="ADR112" s="35"/>
      <c r="ADS112" s="36"/>
      <c r="ADT112" s="37"/>
      <c r="ADU112" s="37"/>
      <c r="ADV112" s="37"/>
      <c r="ADW112" s="38"/>
      <c r="ADX112" s="32"/>
      <c r="ADY112" s="33"/>
      <c r="ADZ112" s="34"/>
      <c r="AEA112" s="35"/>
      <c r="AEB112" s="36"/>
      <c r="AEC112" s="37"/>
      <c r="AED112" s="37"/>
      <c r="AEE112" s="37"/>
      <c r="AEF112" s="38"/>
      <c r="AEG112" s="32"/>
      <c r="AEH112" s="33"/>
      <c r="AEI112" s="34"/>
      <c r="AEJ112" s="35"/>
      <c r="AEK112" s="36"/>
      <c r="AEL112" s="37"/>
      <c r="AEM112" s="37"/>
      <c r="AEN112" s="37"/>
      <c r="AEO112" s="38"/>
      <c r="AEP112" s="32"/>
      <c r="AEQ112" s="33"/>
      <c r="AER112" s="34"/>
      <c r="AES112" s="35"/>
      <c r="AET112" s="36"/>
      <c r="AEU112" s="37"/>
      <c r="AEV112" s="37"/>
      <c r="AEW112" s="37"/>
      <c r="AEX112" s="38"/>
      <c r="AEY112" s="32"/>
      <c r="AEZ112" s="33"/>
      <c r="AFA112" s="34"/>
      <c r="AFB112" s="35"/>
      <c r="AFC112" s="36"/>
      <c r="AFD112" s="37"/>
      <c r="AFE112" s="37"/>
      <c r="AFF112" s="37"/>
      <c r="AFG112" s="38"/>
      <c r="AFH112" s="32"/>
      <c r="AFI112" s="33"/>
      <c r="AFJ112" s="34"/>
      <c r="AFK112" s="35"/>
      <c r="AFL112" s="36"/>
      <c r="AFM112" s="37"/>
      <c r="AFN112" s="37"/>
      <c r="AFO112" s="37"/>
      <c r="AFP112" s="38"/>
      <c r="AFQ112" s="32"/>
      <c r="AFR112" s="33"/>
      <c r="AFS112" s="34"/>
      <c r="AFT112" s="35"/>
      <c r="AFU112" s="36"/>
      <c r="AFV112" s="37"/>
      <c r="AFW112" s="37"/>
      <c r="AFX112" s="37"/>
      <c r="AFY112" s="38"/>
      <c r="AFZ112" s="32"/>
      <c r="AGA112" s="33"/>
      <c r="AGB112" s="34"/>
      <c r="AGC112" s="35"/>
      <c r="AGD112" s="36"/>
      <c r="AGE112" s="37"/>
      <c r="AGF112" s="37"/>
      <c r="AGG112" s="37"/>
      <c r="AGH112" s="38"/>
      <c r="AGI112" s="32"/>
      <c r="AGJ112" s="33"/>
      <c r="AGK112" s="34"/>
      <c r="AGL112" s="35"/>
      <c r="AGM112" s="36"/>
      <c r="AGN112" s="37"/>
      <c r="AGO112" s="37"/>
      <c r="AGP112" s="37"/>
      <c r="AGQ112" s="38"/>
      <c r="AGR112" s="32"/>
      <c r="AGS112" s="33"/>
      <c r="AGT112" s="34"/>
      <c r="AGU112" s="35"/>
      <c r="AGV112" s="36"/>
      <c r="AGW112" s="37"/>
      <c r="AGX112" s="37"/>
      <c r="AGY112" s="37"/>
      <c r="AGZ112" s="38"/>
      <c r="AHA112" s="32"/>
      <c r="AHB112" s="33"/>
      <c r="AHC112" s="34"/>
      <c r="AHD112" s="35"/>
      <c r="AHE112" s="36"/>
      <c r="AHF112" s="37"/>
      <c r="AHG112" s="37"/>
      <c r="AHH112" s="37"/>
      <c r="AHI112" s="38"/>
      <c r="AHJ112" s="32"/>
      <c r="AHK112" s="33"/>
      <c r="AHL112" s="34"/>
      <c r="AHM112" s="35"/>
      <c r="AHN112" s="36"/>
      <c r="AHO112" s="37"/>
      <c r="AHP112" s="37"/>
      <c r="AHQ112" s="37"/>
      <c r="AHR112" s="38"/>
      <c r="AHS112" s="32"/>
      <c r="AHT112" s="33"/>
      <c r="AHU112" s="34"/>
      <c r="AHV112" s="35"/>
      <c r="AHW112" s="36"/>
      <c r="AHX112" s="37"/>
      <c r="AHY112" s="37"/>
      <c r="AHZ112" s="37"/>
      <c r="AIA112" s="38"/>
      <c r="AIB112" s="32"/>
      <c r="AIC112" s="33"/>
      <c r="AID112" s="34"/>
      <c r="AIE112" s="35"/>
      <c r="AIF112" s="36"/>
      <c r="AIG112" s="37"/>
      <c r="AIH112" s="37"/>
      <c r="AII112" s="37"/>
      <c r="AIJ112" s="38"/>
      <c r="AIK112" s="32"/>
      <c r="AIL112" s="33"/>
      <c r="AIM112" s="34"/>
      <c r="AIN112" s="35"/>
      <c r="AIO112" s="36"/>
      <c r="AIP112" s="37"/>
      <c r="AIQ112" s="37"/>
      <c r="AIR112" s="37"/>
      <c r="AIS112" s="38"/>
      <c r="AIT112" s="32"/>
      <c r="AIU112" s="33"/>
      <c r="AIV112" s="34"/>
      <c r="AIW112" s="35"/>
      <c r="AIX112" s="36"/>
      <c r="AIY112" s="37"/>
      <c r="AIZ112" s="37"/>
      <c r="AJA112" s="37"/>
      <c r="AJB112" s="38"/>
      <c r="AJC112" s="32"/>
      <c r="AJD112" s="33"/>
      <c r="AJE112" s="34"/>
      <c r="AJF112" s="35"/>
      <c r="AJG112" s="36"/>
      <c r="AJH112" s="37"/>
      <c r="AJI112" s="37"/>
      <c r="AJJ112" s="37"/>
      <c r="AJK112" s="38"/>
      <c r="AJL112" s="32"/>
      <c r="AJM112" s="33"/>
      <c r="AJN112" s="34"/>
      <c r="AJO112" s="35"/>
      <c r="AJP112" s="36"/>
      <c r="AJQ112" s="37"/>
      <c r="AJR112" s="37"/>
      <c r="AJS112" s="37"/>
      <c r="AJT112" s="38"/>
      <c r="AJU112" s="32"/>
      <c r="AJV112" s="33"/>
      <c r="AJW112" s="34"/>
      <c r="AJX112" s="35"/>
      <c r="AJY112" s="36"/>
      <c r="AJZ112" s="37"/>
      <c r="AKA112" s="37"/>
      <c r="AKB112" s="37"/>
      <c r="AKC112" s="38"/>
      <c r="AKD112" s="32"/>
      <c r="AKE112" s="33"/>
      <c r="AKF112" s="34"/>
      <c r="AKG112" s="35"/>
      <c r="AKH112" s="36"/>
      <c r="AKI112" s="37"/>
      <c r="AKJ112" s="37"/>
      <c r="AKK112" s="37"/>
      <c r="AKL112" s="38"/>
      <c r="AKM112" s="32"/>
      <c r="AKN112" s="33"/>
      <c r="AKO112" s="34"/>
      <c r="AKP112" s="35"/>
      <c r="AKQ112" s="36"/>
      <c r="AKR112" s="37"/>
      <c r="AKS112" s="37"/>
      <c r="AKT112" s="37"/>
      <c r="AKU112" s="38"/>
      <c r="AKV112" s="32"/>
      <c r="AKW112" s="33"/>
      <c r="AKX112" s="34"/>
      <c r="AKY112" s="35"/>
      <c r="AKZ112" s="36"/>
      <c r="ALA112" s="37"/>
      <c r="ALB112" s="37"/>
      <c r="ALC112" s="37"/>
      <c r="ALD112" s="38"/>
      <c r="ALE112" s="32"/>
      <c r="ALF112" s="33"/>
      <c r="ALG112" s="34"/>
      <c r="ALH112" s="35"/>
      <c r="ALI112" s="36"/>
      <c r="ALJ112" s="37"/>
      <c r="ALK112" s="37"/>
      <c r="ALL112" s="37"/>
      <c r="ALM112" s="38"/>
      <c r="ALN112" s="32"/>
      <c r="ALO112" s="33"/>
      <c r="ALP112" s="34"/>
      <c r="ALQ112" s="35"/>
      <c r="ALR112" s="36"/>
      <c r="ALS112" s="37"/>
      <c r="ALT112" s="37"/>
      <c r="ALU112" s="37"/>
      <c r="ALV112" s="38"/>
      <c r="ALW112" s="32"/>
      <c r="ALX112" s="33"/>
      <c r="ALY112" s="34"/>
      <c r="ALZ112" s="35"/>
      <c r="AMA112" s="36"/>
      <c r="AMB112" s="37"/>
      <c r="AMC112" s="37"/>
      <c r="AMD112" s="37"/>
      <c r="AME112" s="38"/>
      <c r="AMF112" s="32"/>
      <c r="AMG112" s="33"/>
      <c r="AMH112" s="34"/>
      <c r="AMI112" s="35"/>
      <c r="AMJ112" s="36"/>
      <c r="AMK112" s="37"/>
      <c r="AML112" s="37"/>
      <c r="AMM112" s="37"/>
      <c r="AMN112" s="38"/>
      <c r="AMO112" s="32"/>
      <c r="AMP112" s="33"/>
      <c r="AMQ112" s="34"/>
      <c r="AMR112" s="35"/>
      <c r="AMS112" s="36"/>
      <c r="AMT112" s="37"/>
      <c r="AMU112" s="37"/>
      <c r="AMV112" s="37"/>
      <c r="AMW112" s="38"/>
      <c r="AMX112" s="32"/>
      <c r="AMY112" s="33"/>
      <c r="AMZ112" s="34"/>
      <c r="ANA112" s="35"/>
      <c r="ANB112" s="36"/>
      <c r="ANC112" s="37"/>
      <c r="AND112" s="37"/>
      <c r="ANE112" s="37"/>
      <c r="ANF112" s="38"/>
      <c r="ANG112" s="32"/>
      <c r="ANH112" s="33"/>
      <c r="ANI112" s="34"/>
      <c r="ANJ112" s="35"/>
      <c r="ANK112" s="36"/>
      <c r="ANL112" s="37"/>
      <c r="ANM112" s="37"/>
      <c r="ANN112" s="37"/>
      <c r="ANO112" s="38"/>
      <c r="ANP112" s="32"/>
      <c r="ANQ112" s="33"/>
      <c r="ANR112" s="34"/>
      <c r="ANS112" s="35"/>
      <c r="ANT112" s="36"/>
      <c r="ANU112" s="37"/>
      <c r="ANV112" s="37"/>
      <c r="ANW112" s="37"/>
      <c r="ANX112" s="38"/>
      <c r="ANY112" s="32"/>
      <c r="ANZ112" s="33"/>
      <c r="AOA112" s="34"/>
      <c r="AOB112" s="35"/>
      <c r="AOC112" s="36"/>
      <c r="AOD112" s="37"/>
      <c r="AOE112" s="37"/>
      <c r="AOF112" s="37"/>
      <c r="AOG112" s="38"/>
      <c r="AOH112" s="32"/>
      <c r="AOI112" s="33"/>
      <c r="AOJ112" s="34"/>
      <c r="AOK112" s="35"/>
      <c r="AOL112" s="36"/>
      <c r="AOM112" s="37"/>
      <c r="AON112" s="37"/>
      <c r="AOO112" s="37"/>
      <c r="AOP112" s="38"/>
      <c r="AOQ112" s="32"/>
      <c r="AOR112" s="33"/>
      <c r="AOS112" s="34"/>
      <c r="AOT112" s="35"/>
      <c r="AOU112" s="36"/>
      <c r="AOV112" s="37"/>
      <c r="AOW112" s="37"/>
      <c r="AOX112" s="37"/>
      <c r="AOY112" s="38"/>
      <c r="AOZ112" s="32"/>
      <c r="APA112" s="33"/>
      <c r="APB112" s="34"/>
      <c r="APC112" s="35"/>
      <c r="APD112" s="36"/>
      <c r="APE112" s="37"/>
      <c r="APF112" s="37"/>
      <c r="APG112" s="37"/>
      <c r="APH112" s="38"/>
      <c r="API112" s="32"/>
      <c r="APJ112" s="33"/>
      <c r="APK112" s="34"/>
      <c r="APL112" s="35"/>
      <c r="APM112" s="36"/>
      <c r="APN112" s="37"/>
      <c r="APO112" s="37"/>
      <c r="APP112" s="37"/>
      <c r="APQ112" s="38"/>
      <c r="APR112" s="32"/>
      <c r="APS112" s="33"/>
      <c r="APT112" s="34"/>
      <c r="APU112" s="35"/>
      <c r="APV112" s="36"/>
      <c r="APW112" s="37"/>
      <c r="APX112" s="37"/>
      <c r="APY112" s="37"/>
      <c r="APZ112" s="38"/>
      <c r="AQA112" s="32"/>
      <c r="AQB112" s="33"/>
      <c r="AQC112" s="34"/>
      <c r="AQD112" s="35"/>
      <c r="AQE112" s="36"/>
      <c r="AQF112" s="37"/>
      <c r="AQG112" s="37"/>
      <c r="AQH112" s="37"/>
      <c r="AQI112" s="38"/>
      <c r="AQJ112" s="32"/>
      <c r="AQK112" s="33"/>
      <c r="AQL112" s="34"/>
      <c r="AQM112" s="35"/>
      <c r="AQN112" s="36"/>
      <c r="AQO112" s="37"/>
      <c r="AQP112" s="37"/>
      <c r="AQQ112" s="37"/>
      <c r="AQR112" s="38"/>
      <c r="AQS112" s="32"/>
      <c r="AQT112" s="33"/>
      <c r="AQU112" s="34"/>
      <c r="AQV112" s="35"/>
      <c r="AQW112" s="36"/>
      <c r="AQX112" s="37"/>
      <c r="AQY112" s="37"/>
      <c r="AQZ112" s="37"/>
      <c r="ARA112" s="38"/>
      <c r="ARB112" s="32"/>
      <c r="ARC112" s="33"/>
      <c r="ARD112" s="34"/>
      <c r="ARE112" s="35"/>
      <c r="ARF112" s="36"/>
      <c r="ARG112" s="37"/>
      <c r="ARH112" s="37"/>
      <c r="ARI112" s="37"/>
      <c r="ARJ112" s="38"/>
      <c r="ARK112" s="32"/>
      <c r="ARL112" s="33"/>
      <c r="ARM112" s="34"/>
      <c r="ARN112" s="35"/>
      <c r="ARO112" s="36"/>
      <c r="ARP112" s="37"/>
      <c r="ARQ112" s="37"/>
      <c r="ARR112" s="37"/>
      <c r="ARS112" s="38"/>
      <c r="ART112" s="32"/>
      <c r="ARU112" s="33"/>
      <c r="ARV112" s="34"/>
      <c r="ARW112" s="35"/>
      <c r="ARX112" s="36"/>
      <c r="ARY112" s="37"/>
      <c r="ARZ112" s="37"/>
      <c r="ASA112" s="37"/>
      <c r="ASB112" s="38"/>
      <c r="ASC112" s="32"/>
      <c r="ASD112" s="33"/>
      <c r="ASE112" s="34"/>
      <c r="ASF112" s="35"/>
      <c r="ASG112" s="36"/>
      <c r="ASH112" s="37"/>
      <c r="ASI112" s="37"/>
      <c r="ASJ112" s="37"/>
      <c r="ASK112" s="38"/>
      <c r="ASL112" s="32"/>
      <c r="ASM112" s="33"/>
      <c r="ASN112" s="34"/>
      <c r="ASO112" s="35"/>
      <c r="ASP112" s="36"/>
      <c r="ASQ112" s="37"/>
      <c r="ASR112" s="37"/>
      <c r="ASS112" s="37"/>
      <c r="AST112" s="38"/>
      <c r="ASU112" s="32"/>
      <c r="ASV112" s="33"/>
      <c r="ASW112" s="34"/>
      <c r="ASX112" s="35"/>
      <c r="ASY112" s="36"/>
      <c r="ASZ112" s="37"/>
      <c r="ATA112" s="37"/>
      <c r="ATB112" s="37"/>
      <c r="ATC112" s="38"/>
      <c r="ATD112" s="32"/>
      <c r="ATE112" s="33"/>
      <c r="ATF112" s="34"/>
      <c r="ATG112" s="35"/>
      <c r="ATH112" s="36"/>
      <c r="ATI112" s="37"/>
      <c r="ATJ112" s="37"/>
      <c r="ATK112" s="37"/>
      <c r="ATL112" s="38"/>
      <c r="ATM112" s="32"/>
      <c r="ATN112" s="33"/>
      <c r="ATO112" s="34"/>
      <c r="ATP112" s="35"/>
      <c r="ATQ112" s="36"/>
      <c r="ATR112" s="37"/>
      <c r="ATS112" s="37"/>
      <c r="ATT112" s="37"/>
      <c r="ATU112" s="38"/>
      <c r="ATV112" s="32"/>
      <c r="ATW112" s="33"/>
      <c r="ATX112" s="34"/>
      <c r="ATY112" s="35"/>
      <c r="ATZ112" s="36"/>
      <c r="AUA112" s="37"/>
      <c r="AUB112" s="37"/>
      <c r="AUC112" s="37"/>
      <c r="AUD112" s="38"/>
      <c r="AUE112" s="32"/>
      <c r="AUF112" s="33"/>
      <c r="AUG112" s="34"/>
      <c r="AUH112" s="35"/>
      <c r="AUI112" s="36"/>
      <c r="AUJ112" s="37"/>
      <c r="AUK112" s="37"/>
      <c r="AUL112" s="37"/>
      <c r="AUM112" s="38"/>
      <c r="AUN112" s="32"/>
      <c r="AUO112" s="33"/>
      <c r="AUP112" s="34"/>
      <c r="AUQ112" s="35"/>
      <c r="AUR112" s="36"/>
      <c r="AUS112" s="37"/>
      <c r="AUT112" s="37"/>
      <c r="AUU112" s="37"/>
      <c r="AUV112" s="38"/>
      <c r="AUW112" s="32"/>
      <c r="AUX112" s="33"/>
      <c r="AUY112" s="34"/>
      <c r="AUZ112" s="35"/>
      <c r="AVA112" s="36"/>
      <c r="AVB112" s="37"/>
      <c r="AVC112" s="37"/>
      <c r="AVD112" s="37"/>
      <c r="AVE112" s="38"/>
      <c r="AVF112" s="32"/>
      <c r="AVG112" s="33"/>
      <c r="AVH112" s="34"/>
      <c r="AVI112" s="35"/>
      <c r="AVJ112" s="36"/>
      <c r="AVK112" s="37"/>
      <c r="AVL112" s="37"/>
      <c r="AVM112" s="37"/>
      <c r="AVN112" s="38"/>
      <c r="AVO112" s="32"/>
      <c r="AVP112" s="33"/>
      <c r="AVQ112" s="34"/>
      <c r="AVR112" s="35"/>
      <c r="AVS112" s="36"/>
      <c r="AVT112" s="37"/>
      <c r="AVU112" s="37"/>
      <c r="AVV112" s="37"/>
      <c r="AVW112" s="38"/>
      <c r="AVX112" s="32"/>
      <c r="AVY112" s="33"/>
      <c r="AVZ112" s="34"/>
      <c r="AWA112" s="35"/>
      <c r="AWB112" s="36"/>
      <c r="AWC112" s="37"/>
      <c r="AWD112" s="37"/>
      <c r="AWE112" s="37"/>
      <c r="AWF112" s="38"/>
      <c r="AWG112" s="32"/>
      <c r="AWH112" s="33"/>
      <c r="AWI112" s="34"/>
      <c r="AWJ112" s="35"/>
      <c r="AWK112" s="36"/>
      <c r="AWL112" s="37"/>
      <c r="AWM112" s="37"/>
      <c r="AWN112" s="37"/>
      <c r="AWO112" s="38"/>
      <c r="AWP112" s="32"/>
      <c r="AWQ112" s="33"/>
      <c r="AWR112" s="34"/>
      <c r="AWS112" s="35"/>
      <c r="AWT112" s="36"/>
      <c r="AWU112" s="37"/>
      <c r="AWV112" s="37"/>
      <c r="AWW112" s="37"/>
      <c r="AWX112" s="38"/>
      <c r="AWY112" s="32"/>
      <c r="AWZ112" s="33"/>
      <c r="AXA112" s="34"/>
      <c r="AXB112" s="35"/>
      <c r="AXC112" s="36"/>
      <c r="AXD112" s="37"/>
      <c r="AXE112" s="37"/>
      <c r="AXF112" s="37"/>
      <c r="AXG112" s="38"/>
      <c r="AXH112" s="32"/>
      <c r="AXI112" s="33"/>
      <c r="AXJ112" s="34"/>
      <c r="AXK112" s="35"/>
      <c r="AXL112" s="36"/>
      <c r="AXM112" s="37"/>
      <c r="AXN112" s="37"/>
      <c r="AXO112" s="37"/>
      <c r="AXP112" s="38"/>
      <c r="AXQ112" s="32"/>
      <c r="AXR112" s="33"/>
      <c r="AXS112" s="34"/>
      <c r="AXT112" s="35"/>
      <c r="AXU112" s="36"/>
      <c r="AXV112" s="37"/>
      <c r="AXW112" s="37"/>
      <c r="AXX112" s="37"/>
      <c r="AXY112" s="38"/>
      <c r="AXZ112" s="32"/>
      <c r="AYA112" s="33"/>
      <c r="AYB112" s="34"/>
      <c r="AYC112" s="35"/>
      <c r="AYD112" s="36"/>
      <c r="AYE112" s="37"/>
      <c r="AYF112" s="37"/>
      <c r="AYG112" s="37"/>
      <c r="AYH112" s="38"/>
      <c r="AYI112" s="32"/>
      <c r="AYJ112" s="33"/>
      <c r="AYK112" s="34"/>
      <c r="AYL112" s="35"/>
      <c r="AYM112" s="36"/>
      <c r="AYN112" s="37"/>
      <c r="AYO112" s="37"/>
      <c r="AYP112" s="37"/>
      <c r="AYQ112" s="38"/>
      <c r="AYR112" s="32"/>
      <c r="AYS112" s="33"/>
      <c r="AYT112" s="34"/>
      <c r="AYU112" s="35"/>
      <c r="AYV112" s="36"/>
      <c r="AYW112" s="37"/>
      <c r="AYX112" s="37"/>
      <c r="AYY112" s="37"/>
      <c r="AYZ112" s="38"/>
      <c r="AZA112" s="32"/>
      <c r="AZB112" s="33"/>
      <c r="AZC112" s="34"/>
      <c r="AZD112" s="35"/>
      <c r="AZE112" s="36"/>
      <c r="AZF112" s="37"/>
      <c r="AZG112" s="37"/>
      <c r="AZH112" s="37"/>
      <c r="AZI112" s="38"/>
      <c r="AZJ112" s="32"/>
      <c r="AZK112" s="33"/>
      <c r="AZL112" s="34"/>
      <c r="AZM112" s="35"/>
      <c r="AZN112" s="36"/>
      <c r="AZO112" s="37"/>
      <c r="AZP112" s="37"/>
      <c r="AZQ112" s="37"/>
      <c r="AZR112" s="38"/>
      <c r="AZS112" s="32"/>
      <c r="AZT112" s="33"/>
      <c r="AZU112" s="34"/>
      <c r="AZV112" s="35"/>
      <c r="AZW112" s="36"/>
      <c r="AZX112" s="37"/>
      <c r="AZY112" s="37"/>
      <c r="AZZ112" s="37"/>
      <c r="BAA112" s="38"/>
      <c r="BAB112" s="32"/>
      <c r="BAC112" s="33"/>
      <c r="BAD112" s="34"/>
      <c r="BAE112" s="35"/>
      <c r="BAF112" s="36"/>
      <c r="BAG112" s="37"/>
      <c r="BAH112" s="37"/>
      <c r="BAI112" s="37"/>
      <c r="BAJ112" s="38"/>
      <c r="BAK112" s="32"/>
      <c r="BAL112" s="33"/>
      <c r="BAM112" s="34"/>
      <c r="BAN112" s="35"/>
      <c r="BAO112" s="36"/>
      <c r="BAP112" s="37"/>
      <c r="BAQ112" s="37"/>
      <c r="BAR112" s="37"/>
      <c r="BAS112" s="38"/>
      <c r="BAT112" s="32"/>
      <c r="BAU112" s="33"/>
      <c r="BAV112" s="34"/>
      <c r="BAW112" s="35"/>
      <c r="BAX112" s="36"/>
      <c r="BAY112" s="37"/>
      <c r="BAZ112" s="37"/>
      <c r="BBA112" s="37"/>
      <c r="BBB112" s="38"/>
      <c r="BBC112" s="32"/>
      <c r="BBD112" s="33"/>
      <c r="BBE112" s="34"/>
      <c r="BBF112" s="35"/>
      <c r="BBG112" s="36"/>
      <c r="BBH112" s="37"/>
      <c r="BBI112" s="37"/>
      <c r="BBJ112" s="37"/>
      <c r="BBK112" s="38"/>
      <c r="BBL112" s="32"/>
      <c r="BBM112" s="33"/>
      <c r="BBN112" s="34"/>
      <c r="BBO112" s="35"/>
      <c r="BBP112" s="36"/>
      <c r="BBQ112" s="37"/>
      <c r="BBR112" s="37"/>
      <c r="BBS112" s="37"/>
      <c r="BBT112" s="38"/>
      <c r="BBU112" s="32"/>
      <c r="BBV112" s="33"/>
      <c r="BBW112" s="34"/>
      <c r="BBX112" s="35"/>
      <c r="BBY112" s="36"/>
      <c r="BBZ112" s="37"/>
      <c r="BCA112" s="37"/>
      <c r="BCB112" s="37"/>
      <c r="BCC112" s="38"/>
      <c r="BCD112" s="32"/>
      <c r="BCE112" s="33"/>
      <c r="BCF112" s="34"/>
      <c r="BCG112" s="35"/>
      <c r="BCH112" s="36"/>
      <c r="BCI112" s="37"/>
      <c r="BCJ112" s="37"/>
      <c r="BCK112" s="37"/>
      <c r="BCL112" s="38"/>
      <c r="BCM112" s="32"/>
      <c r="BCN112" s="33"/>
      <c r="BCO112" s="34"/>
      <c r="BCP112" s="35"/>
      <c r="BCQ112" s="36"/>
      <c r="BCR112" s="37"/>
      <c r="BCS112" s="37"/>
      <c r="BCT112" s="37"/>
      <c r="BCU112" s="38"/>
      <c r="BCV112" s="32"/>
      <c r="BCW112" s="33"/>
      <c r="BCX112" s="34"/>
      <c r="BCY112" s="35"/>
      <c r="BCZ112" s="36"/>
      <c r="BDA112" s="37"/>
      <c r="BDB112" s="37"/>
      <c r="BDC112" s="37"/>
      <c r="BDD112" s="38"/>
      <c r="BDE112" s="32"/>
      <c r="BDF112" s="33"/>
      <c r="BDG112" s="34"/>
      <c r="BDH112" s="35"/>
      <c r="BDI112" s="36"/>
      <c r="BDJ112" s="37"/>
      <c r="BDK112" s="37"/>
      <c r="BDL112" s="37"/>
      <c r="BDM112" s="38"/>
      <c r="BDN112" s="32"/>
      <c r="BDO112" s="33"/>
      <c r="BDP112" s="34"/>
      <c r="BDQ112" s="35"/>
      <c r="BDR112" s="36"/>
      <c r="BDS112" s="37"/>
      <c r="BDT112" s="37"/>
      <c r="BDU112" s="37"/>
      <c r="BDV112" s="38"/>
      <c r="BDW112" s="32"/>
      <c r="BDX112" s="33"/>
      <c r="BDY112" s="34"/>
      <c r="BDZ112" s="35"/>
      <c r="BEA112" s="36"/>
      <c r="BEB112" s="37"/>
      <c r="BEC112" s="37"/>
      <c r="BED112" s="37"/>
      <c r="BEE112" s="38"/>
      <c r="BEF112" s="32"/>
      <c r="BEG112" s="33"/>
      <c r="BEH112" s="34"/>
      <c r="BEI112" s="35"/>
      <c r="BEJ112" s="36"/>
      <c r="BEK112" s="37"/>
      <c r="BEL112" s="37"/>
      <c r="BEM112" s="37"/>
      <c r="BEN112" s="38"/>
      <c r="BEO112" s="32"/>
      <c r="BEP112" s="33"/>
      <c r="BEQ112" s="34"/>
      <c r="BER112" s="35"/>
      <c r="BES112" s="36"/>
      <c r="BET112" s="37"/>
      <c r="BEU112" s="37"/>
      <c r="BEV112" s="37"/>
      <c r="BEW112" s="38"/>
      <c r="BEX112" s="32"/>
      <c r="BEY112" s="33"/>
      <c r="BEZ112" s="34"/>
      <c r="BFA112" s="35"/>
      <c r="BFB112" s="36"/>
      <c r="BFC112" s="37"/>
      <c r="BFD112" s="37"/>
      <c r="BFE112" s="37"/>
      <c r="BFF112" s="38"/>
      <c r="BFG112" s="32"/>
      <c r="BFH112" s="33"/>
      <c r="BFI112" s="34"/>
      <c r="BFJ112" s="35"/>
      <c r="BFK112" s="36"/>
      <c r="BFL112" s="37"/>
      <c r="BFM112" s="37"/>
      <c r="BFN112" s="37"/>
      <c r="BFO112" s="38"/>
      <c r="BFP112" s="32"/>
      <c r="BFQ112" s="33"/>
      <c r="BFR112" s="34"/>
      <c r="BFS112" s="35"/>
      <c r="BFT112" s="36"/>
      <c r="BFU112" s="37"/>
      <c r="BFV112" s="37"/>
      <c r="BFW112" s="37"/>
      <c r="BFX112" s="38"/>
      <c r="BFY112" s="32"/>
      <c r="BFZ112" s="33"/>
      <c r="BGA112" s="34"/>
      <c r="BGB112" s="35"/>
      <c r="BGC112" s="36"/>
      <c r="BGD112" s="37"/>
      <c r="BGE112" s="37"/>
      <c r="BGF112" s="37"/>
      <c r="BGG112" s="38"/>
      <c r="BGH112" s="32"/>
      <c r="BGI112" s="33"/>
      <c r="BGJ112" s="34"/>
      <c r="BGK112" s="35"/>
      <c r="BGL112" s="36"/>
      <c r="BGM112" s="37"/>
      <c r="BGN112" s="37"/>
      <c r="BGO112" s="37"/>
      <c r="BGP112" s="38"/>
      <c r="BGQ112" s="32"/>
      <c r="BGR112" s="33"/>
      <c r="BGS112" s="34"/>
      <c r="BGT112" s="35"/>
      <c r="BGU112" s="36"/>
      <c r="BGV112" s="37"/>
      <c r="BGW112" s="37"/>
      <c r="BGX112" s="37"/>
      <c r="BGY112" s="38"/>
      <c r="BGZ112" s="32"/>
      <c r="BHA112" s="33"/>
      <c r="BHB112" s="34"/>
      <c r="BHC112" s="35"/>
      <c r="BHD112" s="36"/>
      <c r="BHE112" s="37"/>
      <c r="BHF112" s="37"/>
      <c r="BHG112" s="37"/>
      <c r="BHH112" s="38"/>
      <c r="BHI112" s="32"/>
      <c r="BHJ112" s="33"/>
      <c r="BHK112" s="34"/>
      <c r="BHL112" s="35"/>
      <c r="BHM112" s="36"/>
      <c r="BHN112" s="37"/>
      <c r="BHO112" s="37"/>
      <c r="BHP112" s="37"/>
      <c r="BHQ112" s="38"/>
      <c r="BHR112" s="32"/>
      <c r="BHS112" s="33"/>
      <c r="BHT112" s="34"/>
      <c r="BHU112" s="35"/>
      <c r="BHV112" s="36"/>
      <c r="BHW112" s="37"/>
      <c r="BHX112" s="37"/>
      <c r="BHY112" s="37"/>
      <c r="BHZ112" s="38"/>
      <c r="BIA112" s="32"/>
      <c r="BIB112" s="33"/>
      <c r="BIC112" s="34"/>
      <c r="BID112" s="35"/>
      <c r="BIE112" s="36"/>
      <c r="BIF112" s="37"/>
      <c r="BIG112" s="37"/>
      <c r="BIH112" s="37"/>
      <c r="BII112" s="38"/>
      <c r="BIJ112" s="32"/>
      <c r="BIK112" s="33"/>
      <c r="BIL112" s="34"/>
      <c r="BIM112" s="35"/>
      <c r="BIN112" s="36"/>
      <c r="BIO112" s="37"/>
      <c r="BIP112" s="37"/>
      <c r="BIQ112" s="37"/>
      <c r="BIR112" s="38"/>
      <c r="BIS112" s="32"/>
      <c r="BIT112" s="33"/>
      <c r="BIU112" s="34"/>
      <c r="BIV112" s="35"/>
      <c r="BIW112" s="36"/>
      <c r="BIX112" s="37"/>
      <c r="BIY112" s="37"/>
      <c r="BIZ112" s="37"/>
      <c r="BJA112" s="38"/>
      <c r="BJB112" s="32"/>
      <c r="BJC112" s="33"/>
      <c r="BJD112" s="34"/>
      <c r="BJE112" s="35"/>
      <c r="BJF112" s="36"/>
      <c r="BJG112" s="37"/>
      <c r="BJH112" s="37"/>
      <c r="BJI112" s="37"/>
      <c r="BJJ112" s="38"/>
      <c r="BJK112" s="32"/>
      <c r="BJL112" s="33"/>
      <c r="BJM112" s="34"/>
      <c r="BJN112" s="35"/>
      <c r="BJO112" s="36"/>
      <c r="BJP112" s="37"/>
      <c r="BJQ112" s="37"/>
      <c r="BJR112" s="37"/>
      <c r="BJS112" s="38"/>
      <c r="BJT112" s="32"/>
      <c r="BJU112" s="33"/>
      <c r="BJV112" s="34"/>
      <c r="BJW112" s="35"/>
      <c r="BJX112" s="36"/>
      <c r="BJY112" s="37"/>
      <c r="BJZ112" s="37"/>
      <c r="BKA112" s="37"/>
      <c r="BKB112" s="38"/>
      <c r="BKC112" s="32"/>
      <c r="BKD112" s="33"/>
      <c r="BKE112" s="34"/>
      <c r="BKF112" s="35"/>
      <c r="BKG112" s="36"/>
      <c r="BKH112" s="37"/>
      <c r="BKI112" s="37"/>
      <c r="BKJ112" s="37"/>
      <c r="BKK112" s="38"/>
      <c r="BKL112" s="32"/>
      <c r="BKM112" s="33"/>
      <c r="BKN112" s="34"/>
      <c r="BKO112" s="35"/>
      <c r="BKP112" s="36"/>
      <c r="BKQ112" s="37"/>
      <c r="BKR112" s="37"/>
      <c r="BKS112" s="37"/>
      <c r="BKT112" s="38"/>
      <c r="BKU112" s="32"/>
      <c r="BKV112" s="33"/>
      <c r="BKW112" s="34"/>
      <c r="BKX112" s="35"/>
      <c r="BKY112" s="36"/>
      <c r="BKZ112" s="37"/>
      <c r="BLA112" s="37"/>
      <c r="BLB112" s="37"/>
      <c r="BLC112" s="38"/>
      <c r="BLD112" s="32"/>
      <c r="BLE112" s="33"/>
      <c r="BLF112" s="34"/>
      <c r="BLG112" s="35"/>
      <c r="BLH112" s="36"/>
      <c r="BLI112" s="37"/>
      <c r="BLJ112" s="37"/>
      <c r="BLK112" s="37"/>
      <c r="BLL112" s="38"/>
      <c r="BLM112" s="32"/>
      <c r="BLN112" s="33"/>
      <c r="BLO112" s="34"/>
      <c r="BLP112" s="35"/>
      <c r="BLQ112" s="36"/>
      <c r="BLR112" s="37"/>
      <c r="BLS112" s="37"/>
      <c r="BLT112" s="37"/>
      <c r="BLU112" s="38"/>
      <c r="BLV112" s="32"/>
      <c r="BLW112" s="33"/>
      <c r="BLX112" s="34"/>
      <c r="BLY112" s="35"/>
      <c r="BLZ112" s="36"/>
      <c r="BMA112" s="37"/>
      <c r="BMB112" s="37"/>
      <c r="BMC112" s="37"/>
      <c r="BMD112" s="38"/>
      <c r="BME112" s="32"/>
      <c r="BMF112" s="33"/>
      <c r="BMG112" s="34"/>
      <c r="BMH112" s="35"/>
      <c r="BMI112" s="36"/>
      <c r="BMJ112" s="37"/>
      <c r="BMK112" s="37"/>
      <c r="BML112" s="37"/>
      <c r="BMM112" s="38"/>
      <c r="BMN112" s="32"/>
      <c r="BMO112" s="33"/>
      <c r="BMP112" s="34"/>
      <c r="BMQ112" s="35"/>
      <c r="BMR112" s="36"/>
      <c r="BMS112" s="37"/>
      <c r="BMT112" s="37"/>
      <c r="BMU112" s="37"/>
      <c r="BMV112" s="38"/>
      <c r="BMW112" s="32"/>
      <c r="BMX112" s="33"/>
      <c r="BMY112" s="34"/>
      <c r="BMZ112" s="35"/>
      <c r="BNA112" s="36"/>
      <c r="BNB112" s="37"/>
      <c r="BNC112" s="37"/>
      <c r="BND112" s="37"/>
      <c r="BNE112" s="38"/>
      <c r="BNF112" s="32"/>
      <c r="BNG112" s="33"/>
      <c r="BNH112" s="34"/>
      <c r="BNI112" s="35"/>
      <c r="BNJ112" s="36"/>
      <c r="BNK112" s="37"/>
      <c r="BNL112" s="37"/>
      <c r="BNM112" s="37"/>
      <c r="BNN112" s="38"/>
      <c r="BNO112" s="32"/>
      <c r="BNP112" s="33"/>
      <c r="BNQ112" s="34"/>
      <c r="BNR112" s="35"/>
      <c r="BNS112" s="36"/>
      <c r="BNT112" s="37"/>
      <c r="BNU112" s="37"/>
      <c r="BNV112" s="37"/>
      <c r="BNW112" s="38"/>
      <c r="BNX112" s="32"/>
      <c r="BNY112" s="33"/>
      <c r="BNZ112" s="34"/>
      <c r="BOA112" s="35"/>
      <c r="BOB112" s="36"/>
      <c r="BOC112" s="37"/>
      <c r="BOD112" s="37"/>
      <c r="BOE112" s="37"/>
      <c r="BOF112" s="38"/>
      <c r="BOG112" s="32"/>
      <c r="BOH112" s="33"/>
      <c r="BOI112" s="34"/>
      <c r="BOJ112" s="35"/>
      <c r="BOK112" s="36"/>
      <c r="BOL112" s="37"/>
      <c r="BOM112" s="37"/>
      <c r="BON112" s="37"/>
      <c r="BOO112" s="38"/>
      <c r="BOP112" s="32"/>
      <c r="BOQ112" s="33"/>
      <c r="BOR112" s="34"/>
      <c r="BOS112" s="35"/>
      <c r="BOT112" s="36"/>
      <c r="BOU112" s="37"/>
      <c r="BOV112" s="37"/>
      <c r="BOW112" s="37"/>
      <c r="BOX112" s="38"/>
      <c r="BOY112" s="32"/>
      <c r="BOZ112" s="33"/>
      <c r="BPA112" s="34"/>
      <c r="BPB112" s="35"/>
      <c r="BPC112" s="36"/>
      <c r="BPD112" s="37"/>
      <c r="BPE112" s="37"/>
      <c r="BPF112" s="37"/>
      <c r="BPG112" s="38"/>
      <c r="BPH112" s="32"/>
      <c r="BPI112" s="33"/>
      <c r="BPJ112" s="34"/>
      <c r="BPK112" s="35"/>
      <c r="BPL112" s="36"/>
      <c r="BPM112" s="37"/>
      <c r="BPN112" s="37"/>
      <c r="BPO112" s="37"/>
      <c r="BPP112" s="38"/>
      <c r="BPQ112" s="32"/>
      <c r="BPR112" s="33"/>
      <c r="BPS112" s="34"/>
      <c r="BPT112" s="35"/>
      <c r="BPU112" s="36"/>
      <c r="BPV112" s="37"/>
      <c r="BPW112" s="37"/>
      <c r="BPX112" s="37"/>
      <c r="BPY112" s="38"/>
      <c r="BPZ112" s="32"/>
      <c r="BQA112" s="33"/>
      <c r="BQB112" s="34"/>
      <c r="BQC112" s="35"/>
      <c r="BQD112" s="36"/>
      <c r="BQE112" s="37"/>
      <c r="BQF112" s="37"/>
      <c r="BQG112" s="37"/>
      <c r="BQH112" s="38"/>
      <c r="BQI112" s="32"/>
      <c r="BQJ112" s="33"/>
      <c r="BQK112" s="34"/>
      <c r="BQL112" s="35"/>
      <c r="BQM112" s="36"/>
      <c r="BQN112" s="37"/>
      <c r="BQO112" s="37"/>
      <c r="BQP112" s="37"/>
      <c r="BQQ112" s="38"/>
      <c r="BQR112" s="32"/>
      <c r="BQS112" s="33"/>
      <c r="BQT112" s="34"/>
      <c r="BQU112" s="35"/>
      <c r="BQV112" s="36"/>
      <c r="BQW112" s="37"/>
      <c r="BQX112" s="37"/>
      <c r="BQY112" s="37"/>
      <c r="BQZ112" s="38"/>
      <c r="BRA112" s="32"/>
      <c r="BRB112" s="33"/>
      <c r="BRC112" s="34"/>
      <c r="BRD112" s="35"/>
      <c r="BRE112" s="36"/>
      <c r="BRF112" s="37"/>
      <c r="BRG112" s="37"/>
      <c r="BRH112" s="37"/>
      <c r="BRI112" s="38"/>
      <c r="BRJ112" s="32"/>
      <c r="BRK112" s="33"/>
      <c r="BRL112" s="34"/>
      <c r="BRM112" s="35"/>
      <c r="BRN112" s="36"/>
      <c r="BRO112" s="37"/>
      <c r="BRP112" s="37"/>
      <c r="BRQ112" s="37"/>
      <c r="BRR112" s="38"/>
      <c r="BRS112" s="32"/>
      <c r="BRT112" s="33"/>
      <c r="BRU112" s="34"/>
      <c r="BRV112" s="35"/>
      <c r="BRW112" s="36"/>
      <c r="BRX112" s="37"/>
      <c r="BRY112" s="37"/>
      <c r="BRZ112" s="37"/>
      <c r="BSA112" s="38"/>
      <c r="BSB112" s="32"/>
      <c r="BSC112" s="33"/>
      <c r="BSD112" s="34"/>
      <c r="BSE112" s="35"/>
      <c r="BSF112" s="36"/>
      <c r="BSG112" s="37"/>
      <c r="BSH112" s="37"/>
      <c r="BSI112" s="37"/>
      <c r="BSJ112" s="38"/>
      <c r="BSK112" s="32"/>
      <c r="BSL112" s="33"/>
      <c r="BSM112" s="34"/>
      <c r="BSN112" s="35"/>
      <c r="BSO112" s="36"/>
      <c r="BSP112" s="37"/>
      <c r="BSQ112" s="37"/>
      <c r="BSR112" s="37"/>
      <c r="BSS112" s="38"/>
      <c r="BST112" s="32"/>
      <c r="BSU112" s="33"/>
      <c r="BSV112" s="34"/>
      <c r="BSW112" s="35"/>
      <c r="BSX112" s="36"/>
      <c r="BSY112" s="37"/>
      <c r="BSZ112" s="37"/>
      <c r="BTA112" s="37"/>
      <c r="BTB112" s="38"/>
      <c r="BTC112" s="32"/>
      <c r="BTD112" s="33"/>
      <c r="BTE112" s="34"/>
      <c r="BTF112" s="35"/>
      <c r="BTG112" s="36"/>
      <c r="BTH112" s="37"/>
      <c r="BTI112" s="37"/>
      <c r="BTJ112" s="37"/>
      <c r="BTK112" s="38"/>
      <c r="BTL112" s="32"/>
      <c r="BTM112" s="33"/>
      <c r="BTN112" s="34"/>
      <c r="BTO112" s="35"/>
      <c r="BTP112" s="36"/>
      <c r="BTQ112" s="37"/>
      <c r="BTR112" s="37"/>
      <c r="BTS112" s="37"/>
      <c r="BTT112" s="38"/>
      <c r="BTU112" s="32"/>
      <c r="BTV112" s="33"/>
      <c r="BTW112" s="34"/>
      <c r="BTX112" s="35"/>
      <c r="BTY112" s="36"/>
      <c r="BTZ112" s="37"/>
      <c r="BUA112" s="37"/>
      <c r="BUB112" s="37"/>
      <c r="BUC112" s="38"/>
      <c r="BUD112" s="32"/>
      <c r="BUE112" s="33"/>
      <c r="BUF112" s="34"/>
      <c r="BUG112" s="35"/>
      <c r="BUH112" s="36"/>
      <c r="BUI112" s="37"/>
      <c r="BUJ112" s="37"/>
      <c r="BUK112" s="37"/>
      <c r="BUL112" s="38"/>
      <c r="BUM112" s="32"/>
      <c r="BUN112" s="33"/>
      <c r="BUO112" s="34"/>
      <c r="BUP112" s="35"/>
      <c r="BUQ112" s="36"/>
      <c r="BUR112" s="37"/>
      <c r="BUS112" s="37"/>
      <c r="BUT112" s="37"/>
      <c r="BUU112" s="38"/>
      <c r="BUV112" s="32"/>
      <c r="BUW112" s="33"/>
      <c r="BUX112" s="34"/>
      <c r="BUY112" s="35"/>
      <c r="BUZ112" s="36"/>
      <c r="BVA112" s="37"/>
      <c r="BVB112" s="37"/>
      <c r="BVC112" s="37"/>
      <c r="BVD112" s="38"/>
      <c r="BVE112" s="32"/>
      <c r="BVF112" s="33"/>
      <c r="BVG112" s="34"/>
      <c r="BVH112" s="35"/>
      <c r="BVI112" s="36"/>
      <c r="BVJ112" s="37"/>
      <c r="BVK112" s="37"/>
      <c r="BVL112" s="37"/>
      <c r="BVM112" s="38"/>
      <c r="BVN112" s="32"/>
      <c r="BVO112" s="33"/>
      <c r="BVP112" s="34"/>
      <c r="BVQ112" s="35"/>
      <c r="BVR112" s="36"/>
      <c r="BVS112" s="37"/>
      <c r="BVT112" s="37"/>
      <c r="BVU112" s="37"/>
      <c r="BVV112" s="38"/>
      <c r="BVW112" s="32"/>
      <c r="BVX112" s="33"/>
      <c r="BVY112" s="34"/>
      <c r="BVZ112" s="35"/>
      <c r="BWA112" s="36"/>
      <c r="BWB112" s="37"/>
      <c r="BWC112" s="37"/>
      <c r="BWD112" s="37"/>
      <c r="BWE112" s="38"/>
      <c r="BWF112" s="32"/>
      <c r="BWG112" s="33"/>
      <c r="BWH112" s="34"/>
      <c r="BWI112" s="35"/>
      <c r="BWJ112" s="36"/>
      <c r="BWK112" s="37"/>
      <c r="BWL112" s="37"/>
      <c r="BWM112" s="37"/>
      <c r="BWN112" s="38"/>
      <c r="BWO112" s="32"/>
      <c r="BWP112" s="33"/>
      <c r="BWQ112" s="34"/>
      <c r="BWR112" s="35"/>
      <c r="BWS112" s="36"/>
      <c r="BWT112" s="37"/>
      <c r="BWU112" s="37"/>
      <c r="BWV112" s="37"/>
      <c r="BWW112" s="38"/>
      <c r="BWX112" s="32"/>
      <c r="BWY112" s="33"/>
      <c r="BWZ112" s="34"/>
      <c r="BXA112" s="35"/>
      <c r="BXB112" s="36"/>
      <c r="BXC112" s="37"/>
      <c r="BXD112" s="37"/>
      <c r="BXE112" s="37"/>
      <c r="BXF112" s="38"/>
      <c r="BXG112" s="32"/>
      <c r="BXH112" s="33"/>
      <c r="BXI112" s="34"/>
      <c r="BXJ112" s="35"/>
      <c r="BXK112" s="36"/>
      <c r="BXL112" s="37"/>
      <c r="BXM112" s="37"/>
      <c r="BXN112" s="37"/>
      <c r="BXO112" s="38"/>
      <c r="BXP112" s="32"/>
      <c r="BXQ112" s="33"/>
      <c r="BXR112" s="34"/>
      <c r="BXS112" s="35"/>
      <c r="BXT112" s="36"/>
      <c r="BXU112" s="37"/>
      <c r="BXV112" s="37"/>
      <c r="BXW112" s="37"/>
      <c r="BXX112" s="38"/>
      <c r="BXY112" s="32"/>
      <c r="BXZ112" s="33"/>
      <c r="BYA112" s="34"/>
      <c r="BYB112" s="35"/>
      <c r="BYC112" s="36"/>
      <c r="BYD112" s="37"/>
      <c r="BYE112" s="37"/>
      <c r="BYF112" s="37"/>
      <c r="BYG112" s="38"/>
      <c r="BYH112" s="32"/>
      <c r="BYI112" s="33"/>
      <c r="BYJ112" s="34"/>
      <c r="BYK112" s="35"/>
      <c r="BYL112" s="36"/>
      <c r="BYM112" s="37"/>
      <c r="BYN112" s="37"/>
      <c r="BYO112" s="37"/>
      <c r="BYP112" s="38"/>
      <c r="BYQ112" s="32"/>
      <c r="BYR112" s="33"/>
      <c r="BYS112" s="34"/>
      <c r="BYT112" s="35"/>
      <c r="BYU112" s="36"/>
      <c r="BYV112" s="37"/>
      <c r="BYW112" s="37"/>
      <c r="BYX112" s="37"/>
      <c r="BYY112" s="38"/>
      <c r="BYZ112" s="32"/>
      <c r="BZA112" s="33"/>
      <c r="BZB112" s="34"/>
      <c r="BZC112" s="35"/>
      <c r="BZD112" s="36"/>
      <c r="BZE112" s="37"/>
      <c r="BZF112" s="37"/>
      <c r="BZG112" s="37"/>
      <c r="BZH112" s="38"/>
      <c r="BZI112" s="32"/>
      <c r="BZJ112" s="33"/>
      <c r="BZK112" s="34"/>
      <c r="BZL112" s="35"/>
      <c r="BZM112" s="36"/>
      <c r="BZN112" s="37"/>
      <c r="BZO112" s="37"/>
      <c r="BZP112" s="37"/>
      <c r="BZQ112" s="38"/>
      <c r="BZR112" s="32"/>
      <c r="BZS112" s="33"/>
      <c r="BZT112" s="34"/>
      <c r="BZU112" s="35"/>
      <c r="BZV112" s="36"/>
      <c r="BZW112" s="37"/>
      <c r="BZX112" s="37"/>
      <c r="BZY112" s="37"/>
      <c r="BZZ112" s="38"/>
      <c r="CAA112" s="32"/>
      <c r="CAB112" s="33"/>
      <c r="CAC112" s="34"/>
      <c r="CAD112" s="35"/>
      <c r="CAE112" s="36"/>
      <c r="CAF112" s="37"/>
      <c r="CAG112" s="37"/>
      <c r="CAH112" s="37"/>
      <c r="CAI112" s="38"/>
      <c r="CAJ112" s="32"/>
      <c r="CAK112" s="33"/>
      <c r="CAL112" s="34"/>
      <c r="CAM112" s="35"/>
      <c r="CAN112" s="36"/>
      <c r="CAO112" s="37"/>
      <c r="CAP112" s="37"/>
      <c r="CAQ112" s="37"/>
      <c r="CAR112" s="38"/>
      <c r="CAS112" s="32"/>
      <c r="CAT112" s="33"/>
      <c r="CAU112" s="34"/>
      <c r="CAV112" s="35"/>
      <c r="CAW112" s="36"/>
      <c r="CAX112" s="37"/>
      <c r="CAY112" s="37"/>
      <c r="CAZ112" s="37"/>
      <c r="CBA112" s="38"/>
      <c r="CBB112" s="32"/>
      <c r="CBC112" s="33"/>
      <c r="CBD112" s="34"/>
      <c r="CBE112" s="35"/>
      <c r="CBF112" s="36"/>
      <c r="CBG112" s="37"/>
      <c r="CBH112" s="37"/>
      <c r="CBI112" s="37"/>
      <c r="CBJ112" s="38"/>
      <c r="CBK112" s="32"/>
      <c r="CBL112" s="33"/>
      <c r="CBM112" s="34"/>
      <c r="CBN112" s="35"/>
      <c r="CBO112" s="36"/>
      <c r="CBP112" s="37"/>
      <c r="CBQ112" s="37"/>
      <c r="CBR112" s="37"/>
      <c r="CBS112" s="38"/>
      <c r="CBT112" s="32"/>
      <c r="CBU112" s="33"/>
      <c r="CBV112" s="34"/>
      <c r="CBW112" s="35"/>
      <c r="CBX112" s="36"/>
      <c r="CBY112" s="37"/>
      <c r="CBZ112" s="37"/>
      <c r="CCA112" s="37"/>
      <c r="CCB112" s="38"/>
      <c r="CCC112" s="32"/>
      <c r="CCD112" s="33"/>
      <c r="CCE112" s="34"/>
      <c r="CCF112" s="35"/>
      <c r="CCG112" s="36"/>
      <c r="CCH112" s="37"/>
      <c r="CCI112" s="37"/>
      <c r="CCJ112" s="37"/>
      <c r="CCK112" s="38"/>
      <c r="CCL112" s="32"/>
      <c r="CCM112" s="33"/>
      <c r="CCN112" s="34"/>
      <c r="CCO112" s="35"/>
      <c r="CCP112" s="36"/>
      <c r="CCQ112" s="37"/>
      <c r="CCR112" s="37"/>
      <c r="CCS112" s="37"/>
      <c r="CCT112" s="38"/>
      <c r="CCU112" s="32"/>
      <c r="CCV112" s="33"/>
      <c r="CCW112" s="34"/>
      <c r="CCX112" s="35"/>
      <c r="CCY112" s="36"/>
      <c r="CCZ112" s="37"/>
      <c r="CDA112" s="37"/>
      <c r="CDB112" s="37"/>
      <c r="CDC112" s="38"/>
      <c r="CDD112" s="32"/>
      <c r="CDE112" s="33"/>
      <c r="CDF112" s="34"/>
      <c r="CDG112" s="35"/>
      <c r="CDH112" s="36"/>
      <c r="CDI112" s="37"/>
      <c r="CDJ112" s="37"/>
      <c r="CDK112" s="37"/>
      <c r="CDL112" s="38"/>
      <c r="CDM112" s="32"/>
      <c r="CDN112" s="33"/>
      <c r="CDO112" s="34"/>
      <c r="CDP112" s="35"/>
      <c r="CDQ112" s="36"/>
      <c r="CDR112" s="37"/>
      <c r="CDS112" s="37"/>
      <c r="CDT112" s="37"/>
      <c r="CDU112" s="38"/>
      <c r="CDV112" s="32"/>
      <c r="CDW112" s="33"/>
      <c r="CDX112" s="34"/>
      <c r="CDY112" s="35"/>
      <c r="CDZ112" s="36"/>
      <c r="CEA112" s="37"/>
      <c r="CEB112" s="37"/>
      <c r="CEC112" s="37"/>
      <c r="CED112" s="38"/>
      <c r="CEE112" s="32"/>
      <c r="CEF112" s="33"/>
      <c r="CEG112" s="34"/>
      <c r="CEH112" s="35"/>
      <c r="CEI112" s="36"/>
      <c r="CEJ112" s="37"/>
      <c r="CEK112" s="37"/>
      <c r="CEL112" s="37"/>
      <c r="CEM112" s="38"/>
      <c r="CEN112" s="32"/>
      <c r="CEO112" s="33"/>
      <c r="CEP112" s="34"/>
      <c r="CEQ112" s="35"/>
      <c r="CER112" s="36"/>
      <c r="CES112" s="37"/>
      <c r="CET112" s="37"/>
      <c r="CEU112" s="37"/>
      <c r="CEV112" s="38"/>
      <c r="CEW112" s="32"/>
      <c r="CEX112" s="33"/>
      <c r="CEY112" s="34"/>
      <c r="CEZ112" s="35"/>
      <c r="CFA112" s="36"/>
      <c r="CFB112" s="37"/>
      <c r="CFC112" s="37"/>
      <c r="CFD112" s="37"/>
      <c r="CFE112" s="38"/>
      <c r="CFF112" s="32"/>
      <c r="CFG112" s="33"/>
      <c r="CFH112" s="34"/>
      <c r="CFI112" s="35"/>
      <c r="CFJ112" s="36"/>
      <c r="CFK112" s="37"/>
      <c r="CFL112" s="37"/>
      <c r="CFM112" s="37"/>
      <c r="CFN112" s="38"/>
      <c r="CFO112" s="32"/>
      <c r="CFP112" s="33"/>
      <c r="CFQ112" s="34"/>
      <c r="CFR112" s="35"/>
      <c r="CFS112" s="36"/>
      <c r="CFT112" s="37"/>
      <c r="CFU112" s="37"/>
      <c r="CFV112" s="37"/>
      <c r="CFW112" s="38"/>
      <c r="CFX112" s="32"/>
      <c r="CFY112" s="33"/>
      <c r="CFZ112" s="34"/>
      <c r="CGA112" s="35"/>
      <c r="CGB112" s="36"/>
      <c r="CGC112" s="37"/>
      <c r="CGD112" s="37"/>
      <c r="CGE112" s="37"/>
      <c r="CGF112" s="38"/>
      <c r="CGG112" s="32"/>
      <c r="CGH112" s="33"/>
      <c r="CGI112" s="34"/>
      <c r="CGJ112" s="35"/>
      <c r="CGK112" s="36"/>
      <c r="CGL112" s="37"/>
      <c r="CGM112" s="37"/>
      <c r="CGN112" s="37"/>
      <c r="CGO112" s="38"/>
      <c r="CGP112" s="32"/>
      <c r="CGQ112" s="33"/>
      <c r="CGR112" s="34"/>
      <c r="CGS112" s="35"/>
      <c r="CGT112" s="36"/>
      <c r="CGU112" s="37"/>
      <c r="CGV112" s="37"/>
      <c r="CGW112" s="37"/>
      <c r="CGX112" s="38"/>
      <c r="CGY112" s="32"/>
      <c r="CGZ112" s="33"/>
      <c r="CHA112" s="34"/>
      <c r="CHB112" s="35"/>
      <c r="CHC112" s="36"/>
      <c r="CHD112" s="37"/>
      <c r="CHE112" s="37"/>
      <c r="CHF112" s="37"/>
      <c r="CHG112" s="38"/>
      <c r="CHH112" s="32"/>
      <c r="CHI112" s="33"/>
      <c r="CHJ112" s="34"/>
      <c r="CHK112" s="35"/>
      <c r="CHL112" s="36"/>
      <c r="CHM112" s="37"/>
      <c r="CHN112" s="37"/>
      <c r="CHO112" s="37"/>
      <c r="CHP112" s="38"/>
      <c r="CHQ112" s="32"/>
      <c r="CHR112" s="33"/>
      <c r="CHS112" s="34"/>
      <c r="CHT112" s="35"/>
      <c r="CHU112" s="36"/>
      <c r="CHV112" s="37"/>
      <c r="CHW112" s="37"/>
      <c r="CHX112" s="37"/>
      <c r="CHY112" s="38"/>
      <c r="CHZ112" s="32"/>
      <c r="CIA112" s="33"/>
      <c r="CIB112" s="34"/>
      <c r="CIC112" s="35"/>
      <c r="CID112" s="36"/>
      <c r="CIE112" s="37"/>
      <c r="CIF112" s="37"/>
      <c r="CIG112" s="37"/>
      <c r="CIH112" s="38"/>
      <c r="CII112" s="32"/>
      <c r="CIJ112" s="33"/>
      <c r="CIK112" s="34"/>
      <c r="CIL112" s="35"/>
      <c r="CIM112" s="36"/>
      <c r="CIN112" s="37"/>
      <c r="CIO112" s="37"/>
      <c r="CIP112" s="37"/>
      <c r="CIQ112" s="38"/>
      <c r="CIR112" s="32"/>
      <c r="CIS112" s="33"/>
      <c r="CIT112" s="34"/>
      <c r="CIU112" s="35"/>
      <c r="CIV112" s="36"/>
      <c r="CIW112" s="37"/>
      <c r="CIX112" s="37"/>
      <c r="CIY112" s="37"/>
      <c r="CIZ112" s="38"/>
      <c r="CJA112" s="32"/>
      <c r="CJB112" s="33"/>
      <c r="CJC112" s="34"/>
      <c r="CJD112" s="35"/>
      <c r="CJE112" s="36"/>
      <c r="CJF112" s="37"/>
      <c r="CJG112" s="37"/>
      <c r="CJH112" s="37"/>
      <c r="CJI112" s="38"/>
      <c r="CJJ112" s="32"/>
      <c r="CJK112" s="33"/>
      <c r="CJL112" s="34"/>
      <c r="CJM112" s="35"/>
      <c r="CJN112" s="36"/>
      <c r="CJO112" s="37"/>
      <c r="CJP112" s="37"/>
      <c r="CJQ112" s="37"/>
      <c r="CJR112" s="38"/>
      <c r="CJS112" s="32"/>
      <c r="CJT112" s="33"/>
      <c r="CJU112" s="34"/>
      <c r="CJV112" s="35"/>
      <c r="CJW112" s="36"/>
      <c r="CJX112" s="37"/>
      <c r="CJY112" s="37"/>
      <c r="CJZ112" s="37"/>
      <c r="CKA112" s="38"/>
      <c r="CKB112" s="32"/>
      <c r="CKC112" s="33"/>
      <c r="CKD112" s="34"/>
      <c r="CKE112" s="35"/>
      <c r="CKF112" s="36"/>
      <c r="CKG112" s="37"/>
      <c r="CKH112" s="37"/>
      <c r="CKI112" s="37"/>
      <c r="CKJ112" s="38"/>
      <c r="CKK112" s="32"/>
      <c r="CKL112" s="33"/>
      <c r="CKM112" s="34"/>
      <c r="CKN112" s="35"/>
      <c r="CKO112" s="36"/>
      <c r="CKP112" s="37"/>
      <c r="CKQ112" s="37"/>
      <c r="CKR112" s="37"/>
      <c r="CKS112" s="38"/>
      <c r="CKT112" s="32"/>
      <c r="CKU112" s="33"/>
      <c r="CKV112" s="34"/>
      <c r="CKW112" s="35"/>
      <c r="CKX112" s="36"/>
      <c r="CKY112" s="37"/>
      <c r="CKZ112" s="37"/>
      <c r="CLA112" s="37"/>
      <c r="CLB112" s="38"/>
      <c r="CLC112" s="32"/>
      <c r="CLD112" s="33"/>
      <c r="CLE112" s="34"/>
      <c r="CLF112" s="35"/>
      <c r="CLG112" s="36"/>
      <c r="CLH112" s="37"/>
      <c r="CLI112" s="37"/>
      <c r="CLJ112" s="37"/>
      <c r="CLK112" s="38"/>
      <c r="CLL112" s="32"/>
      <c r="CLM112" s="33"/>
      <c r="CLN112" s="34"/>
      <c r="CLO112" s="35"/>
      <c r="CLP112" s="36"/>
      <c r="CLQ112" s="37"/>
      <c r="CLR112" s="37"/>
      <c r="CLS112" s="37"/>
      <c r="CLT112" s="38"/>
      <c r="CLU112" s="32"/>
      <c r="CLV112" s="33"/>
      <c r="CLW112" s="34"/>
      <c r="CLX112" s="35"/>
      <c r="CLY112" s="36"/>
      <c r="CLZ112" s="37"/>
      <c r="CMA112" s="37"/>
      <c r="CMB112" s="37"/>
      <c r="CMC112" s="38"/>
      <c r="CMD112" s="32"/>
      <c r="CME112" s="33"/>
      <c r="CMF112" s="34"/>
      <c r="CMG112" s="35"/>
      <c r="CMH112" s="36"/>
      <c r="CMI112" s="37"/>
      <c r="CMJ112" s="37"/>
      <c r="CMK112" s="37"/>
      <c r="CML112" s="38"/>
      <c r="CMM112" s="32"/>
      <c r="CMN112" s="33"/>
      <c r="CMO112" s="34"/>
      <c r="CMP112" s="35"/>
      <c r="CMQ112" s="36"/>
      <c r="CMR112" s="37"/>
      <c r="CMS112" s="37"/>
      <c r="CMT112" s="37"/>
      <c r="CMU112" s="38"/>
      <c r="CMV112" s="32"/>
      <c r="CMW112" s="33"/>
      <c r="CMX112" s="34"/>
      <c r="CMY112" s="35"/>
      <c r="CMZ112" s="36"/>
      <c r="CNA112" s="37"/>
      <c r="CNB112" s="37"/>
      <c r="CNC112" s="37"/>
      <c r="CND112" s="38"/>
      <c r="CNE112" s="32"/>
      <c r="CNF112" s="33"/>
      <c r="CNG112" s="34"/>
      <c r="CNH112" s="35"/>
      <c r="CNI112" s="36"/>
      <c r="CNJ112" s="37"/>
      <c r="CNK112" s="37"/>
      <c r="CNL112" s="37"/>
      <c r="CNM112" s="38"/>
      <c r="CNN112" s="32"/>
      <c r="CNO112" s="33"/>
      <c r="CNP112" s="34"/>
      <c r="CNQ112" s="35"/>
      <c r="CNR112" s="36"/>
      <c r="CNS112" s="37"/>
      <c r="CNT112" s="37"/>
      <c r="CNU112" s="37"/>
      <c r="CNV112" s="38"/>
      <c r="CNW112" s="32"/>
      <c r="CNX112" s="33"/>
      <c r="CNY112" s="34"/>
      <c r="CNZ112" s="35"/>
      <c r="COA112" s="36"/>
      <c r="COB112" s="37"/>
      <c r="COC112" s="37"/>
      <c r="COD112" s="37"/>
      <c r="COE112" s="38"/>
      <c r="COF112" s="32"/>
      <c r="COG112" s="33"/>
      <c r="COH112" s="34"/>
      <c r="COI112" s="35"/>
      <c r="COJ112" s="36"/>
      <c r="COK112" s="37"/>
      <c r="COL112" s="37"/>
      <c r="COM112" s="37"/>
      <c r="CON112" s="38"/>
      <c r="COO112" s="32"/>
      <c r="COP112" s="33"/>
      <c r="COQ112" s="34"/>
      <c r="COR112" s="35"/>
      <c r="COS112" s="36"/>
      <c r="COT112" s="37"/>
      <c r="COU112" s="37"/>
      <c r="COV112" s="37"/>
      <c r="COW112" s="38"/>
      <c r="COX112" s="32"/>
      <c r="COY112" s="33"/>
      <c r="COZ112" s="34"/>
      <c r="CPA112" s="35"/>
      <c r="CPB112" s="36"/>
      <c r="CPC112" s="37"/>
      <c r="CPD112" s="37"/>
      <c r="CPE112" s="37"/>
      <c r="CPF112" s="38"/>
      <c r="CPG112" s="32"/>
      <c r="CPH112" s="33"/>
      <c r="CPI112" s="34"/>
      <c r="CPJ112" s="35"/>
      <c r="CPK112" s="36"/>
      <c r="CPL112" s="37"/>
      <c r="CPM112" s="37"/>
      <c r="CPN112" s="37"/>
      <c r="CPO112" s="38"/>
      <c r="CPP112" s="32"/>
      <c r="CPQ112" s="33"/>
      <c r="CPR112" s="34"/>
      <c r="CPS112" s="35"/>
      <c r="CPT112" s="36"/>
      <c r="CPU112" s="37"/>
      <c r="CPV112" s="37"/>
      <c r="CPW112" s="37"/>
      <c r="CPX112" s="38"/>
      <c r="CPY112" s="32"/>
      <c r="CPZ112" s="33"/>
      <c r="CQA112" s="34"/>
      <c r="CQB112" s="35"/>
      <c r="CQC112" s="36"/>
      <c r="CQD112" s="37"/>
      <c r="CQE112" s="37"/>
      <c r="CQF112" s="37"/>
      <c r="CQG112" s="38"/>
      <c r="CQH112" s="32"/>
      <c r="CQI112" s="33"/>
      <c r="CQJ112" s="34"/>
      <c r="CQK112" s="35"/>
      <c r="CQL112" s="36"/>
      <c r="CQM112" s="37"/>
      <c r="CQN112" s="37"/>
      <c r="CQO112" s="37"/>
      <c r="CQP112" s="38"/>
      <c r="CQQ112" s="32"/>
      <c r="CQR112" s="33"/>
      <c r="CQS112" s="34"/>
      <c r="CQT112" s="35"/>
      <c r="CQU112" s="36"/>
      <c r="CQV112" s="37"/>
      <c r="CQW112" s="37"/>
      <c r="CQX112" s="37"/>
      <c r="CQY112" s="38"/>
      <c r="CQZ112" s="32"/>
      <c r="CRA112" s="33"/>
      <c r="CRB112" s="34"/>
      <c r="CRC112" s="35"/>
      <c r="CRD112" s="36"/>
      <c r="CRE112" s="37"/>
      <c r="CRF112" s="37"/>
      <c r="CRG112" s="37"/>
      <c r="CRH112" s="38"/>
      <c r="CRI112" s="32"/>
      <c r="CRJ112" s="33"/>
      <c r="CRK112" s="34"/>
      <c r="CRL112" s="35"/>
      <c r="CRM112" s="36"/>
      <c r="CRN112" s="37"/>
      <c r="CRO112" s="37"/>
      <c r="CRP112" s="37"/>
      <c r="CRQ112" s="38"/>
      <c r="CRR112" s="32"/>
      <c r="CRS112" s="33"/>
      <c r="CRT112" s="34"/>
      <c r="CRU112" s="35"/>
      <c r="CRV112" s="36"/>
      <c r="CRW112" s="37"/>
      <c r="CRX112" s="37"/>
      <c r="CRY112" s="37"/>
      <c r="CRZ112" s="38"/>
      <c r="CSA112" s="32"/>
      <c r="CSB112" s="33"/>
      <c r="CSC112" s="34"/>
      <c r="CSD112" s="35"/>
      <c r="CSE112" s="36"/>
      <c r="CSF112" s="37"/>
      <c r="CSG112" s="37"/>
      <c r="CSH112" s="37"/>
      <c r="CSI112" s="38"/>
      <c r="CSJ112" s="32"/>
      <c r="CSK112" s="33"/>
      <c r="CSL112" s="34"/>
      <c r="CSM112" s="35"/>
      <c r="CSN112" s="36"/>
      <c r="CSO112" s="37"/>
      <c r="CSP112" s="37"/>
      <c r="CSQ112" s="37"/>
      <c r="CSR112" s="38"/>
      <c r="CSS112" s="32"/>
      <c r="CST112" s="33"/>
      <c r="CSU112" s="34"/>
      <c r="CSV112" s="35"/>
      <c r="CSW112" s="36"/>
      <c r="CSX112" s="37"/>
      <c r="CSY112" s="37"/>
      <c r="CSZ112" s="37"/>
      <c r="CTA112" s="38"/>
      <c r="CTB112" s="32"/>
      <c r="CTC112" s="33"/>
      <c r="CTD112" s="34"/>
      <c r="CTE112" s="35"/>
      <c r="CTF112" s="36"/>
      <c r="CTG112" s="37"/>
      <c r="CTH112" s="37"/>
      <c r="CTI112" s="37"/>
      <c r="CTJ112" s="38"/>
      <c r="CTK112" s="32"/>
      <c r="CTL112" s="33"/>
      <c r="CTM112" s="34"/>
      <c r="CTN112" s="35"/>
      <c r="CTO112" s="36"/>
      <c r="CTP112" s="37"/>
      <c r="CTQ112" s="37"/>
      <c r="CTR112" s="37"/>
      <c r="CTS112" s="38"/>
      <c r="CTT112" s="32"/>
      <c r="CTU112" s="33"/>
      <c r="CTV112" s="34"/>
      <c r="CTW112" s="35"/>
      <c r="CTX112" s="36"/>
      <c r="CTY112" s="37"/>
      <c r="CTZ112" s="37"/>
      <c r="CUA112" s="37"/>
      <c r="CUB112" s="38"/>
      <c r="CUC112" s="32"/>
      <c r="CUD112" s="33"/>
      <c r="CUE112" s="34"/>
      <c r="CUF112" s="35"/>
      <c r="CUG112" s="36"/>
      <c r="CUH112" s="37"/>
      <c r="CUI112" s="37"/>
      <c r="CUJ112" s="37"/>
      <c r="CUK112" s="38"/>
      <c r="CUL112" s="32"/>
      <c r="CUM112" s="33"/>
      <c r="CUN112" s="34"/>
      <c r="CUO112" s="35"/>
      <c r="CUP112" s="36"/>
      <c r="CUQ112" s="37"/>
      <c r="CUR112" s="37"/>
      <c r="CUS112" s="37"/>
      <c r="CUT112" s="38"/>
      <c r="CUU112" s="32"/>
      <c r="CUV112" s="33"/>
      <c r="CUW112" s="34"/>
      <c r="CUX112" s="35"/>
      <c r="CUY112" s="36"/>
      <c r="CUZ112" s="37"/>
      <c r="CVA112" s="37"/>
      <c r="CVB112" s="37"/>
      <c r="CVC112" s="38"/>
      <c r="CVD112" s="32"/>
      <c r="CVE112" s="33"/>
      <c r="CVF112" s="34"/>
      <c r="CVG112" s="35"/>
      <c r="CVH112" s="36"/>
      <c r="CVI112" s="37"/>
      <c r="CVJ112" s="37"/>
      <c r="CVK112" s="37"/>
      <c r="CVL112" s="38"/>
      <c r="CVM112" s="32"/>
      <c r="CVN112" s="33"/>
      <c r="CVO112" s="34"/>
      <c r="CVP112" s="35"/>
      <c r="CVQ112" s="36"/>
      <c r="CVR112" s="37"/>
      <c r="CVS112" s="37"/>
      <c r="CVT112" s="37"/>
      <c r="CVU112" s="38"/>
      <c r="CVV112" s="32"/>
      <c r="CVW112" s="33"/>
      <c r="CVX112" s="34"/>
      <c r="CVY112" s="35"/>
      <c r="CVZ112" s="36"/>
      <c r="CWA112" s="37"/>
      <c r="CWB112" s="37"/>
      <c r="CWC112" s="37"/>
      <c r="CWD112" s="38"/>
      <c r="CWE112" s="32"/>
      <c r="CWF112" s="33"/>
      <c r="CWG112" s="34"/>
      <c r="CWH112" s="35"/>
      <c r="CWI112" s="36"/>
      <c r="CWJ112" s="37"/>
      <c r="CWK112" s="37"/>
      <c r="CWL112" s="37"/>
      <c r="CWM112" s="38"/>
      <c r="CWN112" s="32"/>
      <c r="CWO112" s="33"/>
      <c r="CWP112" s="34"/>
      <c r="CWQ112" s="35"/>
      <c r="CWR112" s="36"/>
      <c r="CWS112" s="37"/>
      <c r="CWT112" s="37"/>
      <c r="CWU112" s="37"/>
      <c r="CWV112" s="38"/>
      <c r="CWW112" s="32"/>
      <c r="CWX112" s="33"/>
      <c r="CWY112" s="34"/>
      <c r="CWZ112" s="35"/>
      <c r="CXA112" s="36"/>
      <c r="CXB112" s="37"/>
      <c r="CXC112" s="37"/>
      <c r="CXD112" s="37"/>
      <c r="CXE112" s="38"/>
      <c r="CXF112" s="32"/>
      <c r="CXG112" s="33"/>
      <c r="CXH112" s="34"/>
      <c r="CXI112" s="35"/>
      <c r="CXJ112" s="36"/>
      <c r="CXK112" s="37"/>
      <c r="CXL112" s="37"/>
      <c r="CXM112" s="37"/>
      <c r="CXN112" s="38"/>
      <c r="CXO112" s="32"/>
      <c r="CXP112" s="33"/>
      <c r="CXQ112" s="34"/>
      <c r="CXR112" s="35"/>
      <c r="CXS112" s="36"/>
      <c r="CXT112" s="37"/>
      <c r="CXU112" s="37"/>
      <c r="CXV112" s="37"/>
      <c r="CXW112" s="38"/>
      <c r="CXX112" s="32"/>
      <c r="CXY112" s="33"/>
      <c r="CXZ112" s="34"/>
      <c r="CYA112" s="35"/>
      <c r="CYB112" s="36"/>
      <c r="CYC112" s="37"/>
      <c r="CYD112" s="37"/>
      <c r="CYE112" s="37"/>
      <c r="CYF112" s="38"/>
      <c r="CYG112" s="32"/>
      <c r="CYH112" s="33"/>
      <c r="CYI112" s="34"/>
      <c r="CYJ112" s="35"/>
      <c r="CYK112" s="36"/>
      <c r="CYL112" s="37"/>
      <c r="CYM112" s="37"/>
      <c r="CYN112" s="37"/>
      <c r="CYO112" s="38"/>
      <c r="CYP112" s="32"/>
      <c r="CYQ112" s="33"/>
      <c r="CYR112" s="34"/>
      <c r="CYS112" s="35"/>
      <c r="CYT112" s="36"/>
      <c r="CYU112" s="37"/>
      <c r="CYV112" s="37"/>
      <c r="CYW112" s="37"/>
      <c r="CYX112" s="38"/>
      <c r="CYY112" s="32"/>
      <c r="CYZ112" s="33"/>
      <c r="CZA112" s="34"/>
      <c r="CZB112" s="35"/>
      <c r="CZC112" s="36"/>
      <c r="CZD112" s="37"/>
      <c r="CZE112" s="37"/>
      <c r="CZF112" s="37"/>
      <c r="CZG112" s="38"/>
      <c r="CZH112" s="32"/>
      <c r="CZI112" s="33"/>
      <c r="CZJ112" s="34"/>
      <c r="CZK112" s="35"/>
      <c r="CZL112" s="36"/>
      <c r="CZM112" s="37"/>
      <c r="CZN112" s="37"/>
      <c r="CZO112" s="37"/>
      <c r="CZP112" s="38"/>
      <c r="CZQ112" s="32"/>
      <c r="CZR112" s="33"/>
      <c r="CZS112" s="34"/>
      <c r="CZT112" s="35"/>
      <c r="CZU112" s="36"/>
      <c r="CZV112" s="37"/>
      <c r="CZW112" s="37"/>
      <c r="CZX112" s="37"/>
      <c r="CZY112" s="38"/>
      <c r="CZZ112" s="32"/>
      <c r="DAA112" s="33"/>
      <c r="DAB112" s="34"/>
      <c r="DAC112" s="35"/>
      <c r="DAD112" s="36"/>
      <c r="DAE112" s="37"/>
      <c r="DAF112" s="37"/>
      <c r="DAG112" s="37"/>
      <c r="DAH112" s="38"/>
      <c r="DAI112" s="32"/>
      <c r="DAJ112" s="33"/>
      <c r="DAK112" s="34"/>
      <c r="DAL112" s="35"/>
      <c r="DAM112" s="36"/>
      <c r="DAN112" s="37"/>
      <c r="DAO112" s="37"/>
      <c r="DAP112" s="37"/>
      <c r="DAQ112" s="38"/>
      <c r="DAR112" s="32"/>
      <c r="DAS112" s="33"/>
      <c r="DAT112" s="34"/>
      <c r="DAU112" s="35"/>
      <c r="DAV112" s="36"/>
      <c r="DAW112" s="37"/>
      <c r="DAX112" s="37"/>
      <c r="DAY112" s="37"/>
      <c r="DAZ112" s="38"/>
      <c r="DBA112" s="32"/>
      <c r="DBB112" s="33"/>
      <c r="DBC112" s="34"/>
      <c r="DBD112" s="35"/>
      <c r="DBE112" s="36"/>
      <c r="DBF112" s="37"/>
      <c r="DBG112" s="37"/>
      <c r="DBH112" s="37"/>
      <c r="DBI112" s="38"/>
      <c r="DBJ112" s="32"/>
      <c r="DBK112" s="33"/>
      <c r="DBL112" s="34"/>
      <c r="DBM112" s="35"/>
      <c r="DBN112" s="36"/>
      <c r="DBO112" s="37"/>
      <c r="DBP112" s="37"/>
      <c r="DBQ112" s="37"/>
      <c r="DBR112" s="38"/>
      <c r="DBS112" s="32"/>
      <c r="DBT112" s="33"/>
      <c r="DBU112" s="34"/>
      <c r="DBV112" s="35"/>
      <c r="DBW112" s="36"/>
      <c r="DBX112" s="37"/>
      <c r="DBY112" s="37"/>
      <c r="DBZ112" s="37"/>
      <c r="DCA112" s="38"/>
      <c r="DCB112" s="32"/>
      <c r="DCC112" s="33"/>
      <c r="DCD112" s="34"/>
      <c r="DCE112" s="35"/>
      <c r="DCF112" s="36"/>
      <c r="DCG112" s="37"/>
      <c r="DCH112" s="37"/>
      <c r="DCI112" s="37"/>
      <c r="DCJ112" s="38"/>
      <c r="DCK112" s="32"/>
      <c r="DCL112" s="33"/>
      <c r="DCM112" s="34"/>
      <c r="DCN112" s="35"/>
      <c r="DCO112" s="36"/>
      <c r="DCP112" s="37"/>
      <c r="DCQ112" s="37"/>
      <c r="DCR112" s="37"/>
      <c r="DCS112" s="38"/>
      <c r="DCT112" s="32"/>
      <c r="DCU112" s="33"/>
      <c r="DCV112" s="34"/>
      <c r="DCW112" s="35"/>
      <c r="DCX112" s="36"/>
      <c r="DCY112" s="37"/>
      <c r="DCZ112" s="37"/>
      <c r="DDA112" s="37"/>
      <c r="DDB112" s="38"/>
      <c r="DDC112" s="32"/>
      <c r="DDD112" s="33"/>
      <c r="DDE112" s="34"/>
      <c r="DDF112" s="35"/>
      <c r="DDG112" s="36"/>
      <c r="DDH112" s="37"/>
      <c r="DDI112" s="37"/>
      <c r="DDJ112" s="37"/>
      <c r="DDK112" s="38"/>
      <c r="DDL112" s="32"/>
      <c r="DDM112" s="33"/>
      <c r="DDN112" s="34"/>
      <c r="DDO112" s="35"/>
      <c r="DDP112" s="36"/>
      <c r="DDQ112" s="37"/>
      <c r="DDR112" s="37"/>
      <c r="DDS112" s="37"/>
      <c r="DDT112" s="38"/>
      <c r="DDU112" s="32"/>
      <c r="DDV112" s="33"/>
      <c r="DDW112" s="34"/>
      <c r="DDX112" s="35"/>
      <c r="DDY112" s="36"/>
      <c r="DDZ112" s="37"/>
      <c r="DEA112" s="37"/>
      <c r="DEB112" s="37"/>
      <c r="DEC112" s="38"/>
      <c r="DED112" s="32"/>
      <c r="DEE112" s="33"/>
      <c r="DEF112" s="34"/>
      <c r="DEG112" s="35"/>
      <c r="DEH112" s="36"/>
      <c r="DEI112" s="37"/>
      <c r="DEJ112" s="37"/>
      <c r="DEK112" s="37"/>
      <c r="DEL112" s="38"/>
      <c r="DEM112" s="32"/>
      <c r="DEN112" s="33"/>
      <c r="DEO112" s="34"/>
      <c r="DEP112" s="35"/>
      <c r="DEQ112" s="36"/>
      <c r="DER112" s="37"/>
      <c r="DES112" s="37"/>
      <c r="DET112" s="37"/>
      <c r="DEU112" s="38"/>
      <c r="DEV112" s="32"/>
      <c r="DEW112" s="33"/>
      <c r="DEX112" s="34"/>
      <c r="DEY112" s="35"/>
      <c r="DEZ112" s="36"/>
      <c r="DFA112" s="37"/>
      <c r="DFB112" s="37"/>
      <c r="DFC112" s="37"/>
      <c r="DFD112" s="38"/>
      <c r="DFE112" s="32"/>
      <c r="DFF112" s="33"/>
      <c r="DFG112" s="34"/>
      <c r="DFH112" s="35"/>
      <c r="DFI112" s="36"/>
      <c r="DFJ112" s="37"/>
      <c r="DFK112" s="37"/>
      <c r="DFL112" s="37"/>
      <c r="DFM112" s="38"/>
      <c r="DFN112" s="32"/>
      <c r="DFO112" s="33"/>
      <c r="DFP112" s="34"/>
      <c r="DFQ112" s="35"/>
      <c r="DFR112" s="36"/>
      <c r="DFS112" s="37"/>
      <c r="DFT112" s="37"/>
      <c r="DFU112" s="37"/>
      <c r="DFV112" s="38"/>
      <c r="DFW112" s="32"/>
      <c r="DFX112" s="33"/>
      <c r="DFY112" s="34"/>
      <c r="DFZ112" s="35"/>
      <c r="DGA112" s="36"/>
      <c r="DGB112" s="37"/>
      <c r="DGC112" s="37"/>
      <c r="DGD112" s="37"/>
      <c r="DGE112" s="38"/>
      <c r="DGF112" s="32"/>
      <c r="DGG112" s="33"/>
      <c r="DGH112" s="34"/>
      <c r="DGI112" s="35"/>
      <c r="DGJ112" s="36"/>
      <c r="DGK112" s="37"/>
      <c r="DGL112" s="37"/>
      <c r="DGM112" s="37"/>
      <c r="DGN112" s="38"/>
      <c r="DGO112" s="32"/>
      <c r="DGP112" s="33"/>
      <c r="DGQ112" s="34"/>
      <c r="DGR112" s="35"/>
      <c r="DGS112" s="36"/>
      <c r="DGT112" s="37"/>
      <c r="DGU112" s="37"/>
      <c r="DGV112" s="37"/>
      <c r="DGW112" s="38"/>
      <c r="DGX112" s="32"/>
      <c r="DGY112" s="33"/>
      <c r="DGZ112" s="34"/>
      <c r="DHA112" s="35"/>
      <c r="DHB112" s="36"/>
      <c r="DHC112" s="37"/>
      <c r="DHD112" s="37"/>
      <c r="DHE112" s="37"/>
      <c r="DHF112" s="38"/>
      <c r="DHG112" s="32"/>
      <c r="DHH112" s="33"/>
      <c r="DHI112" s="34"/>
      <c r="DHJ112" s="35"/>
      <c r="DHK112" s="36"/>
      <c r="DHL112" s="37"/>
      <c r="DHM112" s="37"/>
      <c r="DHN112" s="37"/>
      <c r="DHO112" s="38"/>
      <c r="DHP112" s="32"/>
      <c r="DHQ112" s="33"/>
      <c r="DHR112" s="34"/>
      <c r="DHS112" s="35"/>
      <c r="DHT112" s="36"/>
      <c r="DHU112" s="37"/>
      <c r="DHV112" s="37"/>
      <c r="DHW112" s="37"/>
      <c r="DHX112" s="38"/>
      <c r="DHY112" s="32"/>
      <c r="DHZ112" s="33"/>
      <c r="DIA112" s="34"/>
      <c r="DIB112" s="35"/>
      <c r="DIC112" s="36"/>
      <c r="DID112" s="37"/>
      <c r="DIE112" s="37"/>
      <c r="DIF112" s="37"/>
      <c r="DIG112" s="38"/>
      <c r="DIH112" s="32"/>
      <c r="DII112" s="33"/>
      <c r="DIJ112" s="34"/>
      <c r="DIK112" s="35"/>
      <c r="DIL112" s="36"/>
      <c r="DIM112" s="37"/>
      <c r="DIN112" s="37"/>
      <c r="DIO112" s="37"/>
      <c r="DIP112" s="38"/>
      <c r="DIQ112" s="32"/>
      <c r="DIR112" s="33"/>
      <c r="DIS112" s="34"/>
      <c r="DIT112" s="35"/>
      <c r="DIU112" s="36"/>
      <c r="DIV112" s="37"/>
      <c r="DIW112" s="37"/>
      <c r="DIX112" s="37"/>
      <c r="DIY112" s="38"/>
      <c r="DIZ112" s="32"/>
      <c r="DJA112" s="33"/>
      <c r="DJB112" s="34"/>
      <c r="DJC112" s="35"/>
      <c r="DJD112" s="36"/>
      <c r="DJE112" s="37"/>
      <c r="DJF112" s="37"/>
      <c r="DJG112" s="37"/>
      <c r="DJH112" s="38"/>
      <c r="DJI112" s="32"/>
      <c r="DJJ112" s="33"/>
      <c r="DJK112" s="34"/>
      <c r="DJL112" s="35"/>
      <c r="DJM112" s="36"/>
      <c r="DJN112" s="37"/>
      <c r="DJO112" s="37"/>
      <c r="DJP112" s="37"/>
      <c r="DJQ112" s="38"/>
      <c r="DJR112" s="32"/>
      <c r="DJS112" s="33"/>
      <c r="DJT112" s="34"/>
      <c r="DJU112" s="35"/>
      <c r="DJV112" s="36"/>
      <c r="DJW112" s="37"/>
      <c r="DJX112" s="37"/>
      <c r="DJY112" s="37"/>
      <c r="DJZ112" s="38"/>
      <c r="DKA112" s="32"/>
      <c r="DKB112" s="33"/>
      <c r="DKC112" s="34"/>
      <c r="DKD112" s="35"/>
      <c r="DKE112" s="36"/>
      <c r="DKF112" s="37"/>
      <c r="DKG112" s="37"/>
      <c r="DKH112" s="37"/>
      <c r="DKI112" s="38"/>
      <c r="DKJ112" s="32"/>
      <c r="DKK112" s="33"/>
      <c r="DKL112" s="34"/>
      <c r="DKM112" s="35"/>
      <c r="DKN112" s="36"/>
      <c r="DKO112" s="37"/>
      <c r="DKP112" s="37"/>
      <c r="DKQ112" s="37"/>
      <c r="DKR112" s="38"/>
      <c r="DKS112" s="32"/>
      <c r="DKT112" s="33"/>
      <c r="DKU112" s="34"/>
      <c r="DKV112" s="35"/>
      <c r="DKW112" s="36"/>
      <c r="DKX112" s="37"/>
      <c r="DKY112" s="37"/>
      <c r="DKZ112" s="37"/>
      <c r="DLA112" s="38"/>
      <c r="DLB112" s="32"/>
      <c r="DLC112" s="33"/>
      <c r="DLD112" s="34"/>
      <c r="DLE112" s="35"/>
      <c r="DLF112" s="36"/>
      <c r="DLG112" s="37"/>
      <c r="DLH112" s="37"/>
      <c r="DLI112" s="37"/>
      <c r="DLJ112" s="38"/>
      <c r="DLK112" s="32"/>
      <c r="DLL112" s="33"/>
      <c r="DLM112" s="34"/>
      <c r="DLN112" s="35"/>
      <c r="DLO112" s="36"/>
      <c r="DLP112" s="37"/>
      <c r="DLQ112" s="37"/>
      <c r="DLR112" s="37"/>
      <c r="DLS112" s="38"/>
      <c r="DLT112" s="32"/>
      <c r="DLU112" s="33"/>
      <c r="DLV112" s="34"/>
      <c r="DLW112" s="35"/>
      <c r="DLX112" s="36"/>
      <c r="DLY112" s="37"/>
      <c r="DLZ112" s="37"/>
      <c r="DMA112" s="37"/>
      <c r="DMB112" s="38"/>
      <c r="DMC112" s="32"/>
      <c r="DMD112" s="33"/>
      <c r="DME112" s="34"/>
      <c r="DMF112" s="35"/>
      <c r="DMG112" s="36"/>
      <c r="DMH112" s="37"/>
      <c r="DMI112" s="37"/>
      <c r="DMJ112" s="37"/>
      <c r="DMK112" s="38"/>
      <c r="DML112" s="32"/>
      <c r="DMM112" s="33"/>
      <c r="DMN112" s="34"/>
      <c r="DMO112" s="35"/>
      <c r="DMP112" s="36"/>
      <c r="DMQ112" s="37"/>
      <c r="DMR112" s="37"/>
      <c r="DMS112" s="37"/>
      <c r="DMT112" s="38"/>
      <c r="DMU112" s="32"/>
      <c r="DMV112" s="33"/>
      <c r="DMW112" s="34"/>
      <c r="DMX112" s="35"/>
      <c r="DMY112" s="36"/>
      <c r="DMZ112" s="37"/>
      <c r="DNA112" s="37"/>
      <c r="DNB112" s="37"/>
      <c r="DNC112" s="38"/>
      <c r="DND112" s="32"/>
      <c r="DNE112" s="33"/>
      <c r="DNF112" s="34"/>
      <c r="DNG112" s="35"/>
      <c r="DNH112" s="36"/>
      <c r="DNI112" s="37"/>
      <c r="DNJ112" s="37"/>
      <c r="DNK112" s="37"/>
      <c r="DNL112" s="38"/>
      <c r="DNM112" s="32"/>
      <c r="DNN112" s="33"/>
      <c r="DNO112" s="34"/>
      <c r="DNP112" s="35"/>
      <c r="DNQ112" s="36"/>
      <c r="DNR112" s="37"/>
      <c r="DNS112" s="37"/>
      <c r="DNT112" s="37"/>
      <c r="DNU112" s="38"/>
      <c r="DNV112" s="32"/>
      <c r="DNW112" s="33"/>
      <c r="DNX112" s="34"/>
      <c r="DNY112" s="35"/>
      <c r="DNZ112" s="36"/>
      <c r="DOA112" s="37"/>
      <c r="DOB112" s="37"/>
      <c r="DOC112" s="37"/>
      <c r="DOD112" s="38"/>
      <c r="DOE112" s="32"/>
      <c r="DOF112" s="33"/>
      <c r="DOG112" s="34"/>
      <c r="DOH112" s="35"/>
      <c r="DOI112" s="36"/>
      <c r="DOJ112" s="37"/>
      <c r="DOK112" s="37"/>
      <c r="DOL112" s="37"/>
      <c r="DOM112" s="38"/>
      <c r="DON112" s="32"/>
      <c r="DOO112" s="33"/>
      <c r="DOP112" s="34"/>
      <c r="DOQ112" s="35"/>
      <c r="DOR112" s="36"/>
      <c r="DOS112" s="37"/>
      <c r="DOT112" s="37"/>
      <c r="DOU112" s="37"/>
      <c r="DOV112" s="38"/>
      <c r="DOW112" s="32"/>
      <c r="DOX112" s="33"/>
      <c r="DOY112" s="34"/>
      <c r="DOZ112" s="35"/>
      <c r="DPA112" s="36"/>
      <c r="DPB112" s="37"/>
      <c r="DPC112" s="37"/>
      <c r="DPD112" s="37"/>
      <c r="DPE112" s="38"/>
      <c r="DPF112" s="32"/>
      <c r="DPG112" s="33"/>
      <c r="DPH112" s="34"/>
      <c r="DPI112" s="35"/>
      <c r="DPJ112" s="36"/>
      <c r="DPK112" s="37"/>
      <c r="DPL112" s="37"/>
      <c r="DPM112" s="37"/>
      <c r="DPN112" s="38"/>
      <c r="DPO112" s="32"/>
      <c r="DPP112" s="33"/>
      <c r="DPQ112" s="34"/>
      <c r="DPR112" s="35"/>
      <c r="DPS112" s="36"/>
      <c r="DPT112" s="37"/>
      <c r="DPU112" s="37"/>
      <c r="DPV112" s="37"/>
      <c r="DPW112" s="38"/>
      <c r="DPX112" s="32"/>
      <c r="DPY112" s="33"/>
      <c r="DPZ112" s="34"/>
      <c r="DQA112" s="35"/>
      <c r="DQB112" s="36"/>
      <c r="DQC112" s="37"/>
      <c r="DQD112" s="37"/>
      <c r="DQE112" s="37"/>
      <c r="DQF112" s="38"/>
      <c r="DQG112" s="32"/>
      <c r="DQH112" s="33"/>
      <c r="DQI112" s="34"/>
      <c r="DQJ112" s="35"/>
      <c r="DQK112" s="36"/>
      <c r="DQL112" s="37"/>
      <c r="DQM112" s="37"/>
      <c r="DQN112" s="37"/>
      <c r="DQO112" s="38"/>
      <c r="DQP112" s="32"/>
      <c r="DQQ112" s="33"/>
      <c r="DQR112" s="34"/>
      <c r="DQS112" s="35"/>
      <c r="DQT112" s="36"/>
      <c r="DQU112" s="37"/>
      <c r="DQV112" s="37"/>
      <c r="DQW112" s="37"/>
      <c r="DQX112" s="38"/>
      <c r="DQY112" s="32"/>
      <c r="DQZ112" s="33"/>
      <c r="DRA112" s="34"/>
      <c r="DRB112" s="35"/>
      <c r="DRC112" s="36"/>
      <c r="DRD112" s="37"/>
      <c r="DRE112" s="37"/>
      <c r="DRF112" s="37"/>
      <c r="DRG112" s="38"/>
      <c r="DRH112" s="32"/>
      <c r="DRI112" s="33"/>
      <c r="DRJ112" s="34"/>
      <c r="DRK112" s="35"/>
      <c r="DRL112" s="36"/>
      <c r="DRM112" s="37"/>
      <c r="DRN112" s="37"/>
      <c r="DRO112" s="37"/>
      <c r="DRP112" s="38"/>
      <c r="DRQ112" s="32"/>
      <c r="DRR112" s="33"/>
      <c r="DRS112" s="34"/>
      <c r="DRT112" s="35"/>
      <c r="DRU112" s="36"/>
      <c r="DRV112" s="37"/>
      <c r="DRW112" s="37"/>
      <c r="DRX112" s="37"/>
      <c r="DRY112" s="38"/>
      <c r="DRZ112" s="32"/>
      <c r="DSA112" s="33"/>
      <c r="DSB112" s="34"/>
      <c r="DSC112" s="35"/>
      <c r="DSD112" s="36"/>
      <c r="DSE112" s="37"/>
      <c r="DSF112" s="37"/>
      <c r="DSG112" s="37"/>
      <c r="DSH112" s="38"/>
      <c r="DSI112" s="32"/>
      <c r="DSJ112" s="33"/>
      <c r="DSK112" s="34"/>
      <c r="DSL112" s="35"/>
      <c r="DSM112" s="36"/>
      <c r="DSN112" s="37"/>
      <c r="DSO112" s="37"/>
      <c r="DSP112" s="37"/>
      <c r="DSQ112" s="38"/>
      <c r="DSR112" s="32"/>
      <c r="DSS112" s="33"/>
      <c r="DST112" s="34"/>
      <c r="DSU112" s="35"/>
      <c r="DSV112" s="36"/>
      <c r="DSW112" s="37"/>
      <c r="DSX112" s="37"/>
      <c r="DSY112" s="37"/>
      <c r="DSZ112" s="38"/>
      <c r="DTA112" s="32"/>
      <c r="DTB112" s="33"/>
      <c r="DTC112" s="34"/>
      <c r="DTD112" s="35"/>
      <c r="DTE112" s="36"/>
      <c r="DTF112" s="37"/>
      <c r="DTG112" s="37"/>
      <c r="DTH112" s="37"/>
      <c r="DTI112" s="38"/>
      <c r="DTJ112" s="32"/>
      <c r="DTK112" s="33"/>
      <c r="DTL112" s="34"/>
      <c r="DTM112" s="35"/>
      <c r="DTN112" s="36"/>
      <c r="DTO112" s="37"/>
      <c r="DTP112" s="37"/>
      <c r="DTQ112" s="37"/>
      <c r="DTR112" s="38"/>
      <c r="DTS112" s="32"/>
      <c r="DTT112" s="33"/>
      <c r="DTU112" s="34"/>
      <c r="DTV112" s="35"/>
      <c r="DTW112" s="36"/>
      <c r="DTX112" s="37"/>
      <c r="DTY112" s="37"/>
      <c r="DTZ112" s="37"/>
      <c r="DUA112" s="38"/>
      <c r="DUB112" s="32"/>
      <c r="DUC112" s="33"/>
      <c r="DUD112" s="34"/>
      <c r="DUE112" s="35"/>
      <c r="DUF112" s="36"/>
      <c r="DUG112" s="37"/>
      <c r="DUH112" s="37"/>
      <c r="DUI112" s="37"/>
      <c r="DUJ112" s="38"/>
      <c r="DUK112" s="32"/>
      <c r="DUL112" s="33"/>
      <c r="DUM112" s="34"/>
      <c r="DUN112" s="35"/>
      <c r="DUO112" s="36"/>
      <c r="DUP112" s="37"/>
      <c r="DUQ112" s="37"/>
      <c r="DUR112" s="37"/>
      <c r="DUS112" s="38"/>
      <c r="DUT112" s="32"/>
      <c r="DUU112" s="33"/>
      <c r="DUV112" s="34"/>
      <c r="DUW112" s="35"/>
      <c r="DUX112" s="36"/>
      <c r="DUY112" s="37"/>
      <c r="DUZ112" s="37"/>
      <c r="DVA112" s="37"/>
      <c r="DVB112" s="38"/>
      <c r="DVC112" s="32"/>
      <c r="DVD112" s="33"/>
      <c r="DVE112" s="34"/>
      <c r="DVF112" s="35"/>
      <c r="DVG112" s="36"/>
      <c r="DVH112" s="37"/>
      <c r="DVI112" s="37"/>
      <c r="DVJ112" s="37"/>
      <c r="DVK112" s="38"/>
      <c r="DVL112" s="32"/>
      <c r="DVM112" s="33"/>
      <c r="DVN112" s="34"/>
      <c r="DVO112" s="35"/>
      <c r="DVP112" s="36"/>
      <c r="DVQ112" s="37"/>
      <c r="DVR112" s="37"/>
      <c r="DVS112" s="37"/>
      <c r="DVT112" s="38"/>
      <c r="DVU112" s="32"/>
      <c r="DVV112" s="33"/>
      <c r="DVW112" s="34"/>
      <c r="DVX112" s="35"/>
      <c r="DVY112" s="36"/>
      <c r="DVZ112" s="37"/>
      <c r="DWA112" s="37"/>
      <c r="DWB112" s="37"/>
      <c r="DWC112" s="38"/>
      <c r="DWD112" s="32"/>
      <c r="DWE112" s="33"/>
      <c r="DWF112" s="34"/>
      <c r="DWG112" s="35"/>
      <c r="DWH112" s="36"/>
      <c r="DWI112" s="37"/>
      <c r="DWJ112" s="37"/>
      <c r="DWK112" s="37"/>
      <c r="DWL112" s="38"/>
      <c r="DWM112" s="32"/>
      <c r="DWN112" s="33"/>
      <c r="DWO112" s="34"/>
      <c r="DWP112" s="35"/>
      <c r="DWQ112" s="36"/>
      <c r="DWR112" s="37"/>
      <c r="DWS112" s="37"/>
      <c r="DWT112" s="37"/>
      <c r="DWU112" s="38"/>
      <c r="DWV112" s="32"/>
      <c r="DWW112" s="33"/>
      <c r="DWX112" s="34"/>
      <c r="DWY112" s="35"/>
      <c r="DWZ112" s="36"/>
      <c r="DXA112" s="37"/>
      <c r="DXB112" s="37"/>
      <c r="DXC112" s="37"/>
      <c r="DXD112" s="38"/>
      <c r="DXE112" s="32"/>
      <c r="DXF112" s="33"/>
      <c r="DXG112" s="34"/>
      <c r="DXH112" s="35"/>
      <c r="DXI112" s="36"/>
      <c r="DXJ112" s="37"/>
      <c r="DXK112" s="37"/>
      <c r="DXL112" s="37"/>
      <c r="DXM112" s="38"/>
      <c r="DXN112" s="32"/>
      <c r="DXO112" s="33"/>
      <c r="DXP112" s="34"/>
      <c r="DXQ112" s="35"/>
      <c r="DXR112" s="36"/>
      <c r="DXS112" s="37"/>
      <c r="DXT112" s="37"/>
      <c r="DXU112" s="37"/>
      <c r="DXV112" s="38"/>
      <c r="DXW112" s="32"/>
      <c r="DXX112" s="33"/>
      <c r="DXY112" s="34"/>
      <c r="DXZ112" s="35"/>
      <c r="DYA112" s="36"/>
      <c r="DYB112" s="37"/>
      <c r="DYC112" s="37"/>
      <c r="DYD112" s="37"/>
      <c r="DYE112" s="38"/>
      <c r="DYF112" s="32"/>
      <c r="DYG112" s="33"/>
      <c r="DYH112" s="34"/>
      <c r="DYI112" s="35"/>
      <c r="DYJ112" s="36"/>
      <c r="DYK112" s="37"/>
      <c r="DYL112" s="37"/>
      <c r="DYM112" s="37"/>
      <c r="DYN112" s="38"/>
      <c r="DYO112" s="32"/>
      <c r="DYP112" s="33"/>
      <c r="DYQ112" s="34"/>
      <c r="DYR112" s="35"/>
      <c r="DYS112" s="36"/>
      <c r="DYT112" s="37"/>
      <c r="DYU112" s="37"/>
      <c r="DYV112" s="37"/>
      <c r="DYW112" s="38"/>
      <c r="DYX112" s="32"/>
      <c r="DYY112" s="33"/>
      <c r="DYZ112" s="34"/>
      <c r="DZA112" s="35"/>
      <c r="DZB112" s="36"/>
      <c r="DZC112" s="37"/>
      <c r="DZD112" s="37"/>
      <c r="DZE112" s="37"/>
      <c r="DZF112" s="38"/>
      <c r="DZG112" s="32"/>
      <c r="DZH112" s="33"/>
      <c r="DZI112" s="34"/>
      <c r="DZJ112" s="35"/>
      <c r="DZK112" s="36"/>
      <c r="DZL112" s="37"/>
      <c r="DZM112" s="37"/>
      <c r="DZN112" s="37"/>
      <c r="DZO112" s="38"/>
      <c r="DZP112" s="32"/>
      <c r="DZQ112" s="33"/>
      <c r="DZR112" s="34"/>
      <c r="DZS112" s="35"/>
      <c r="DZT112" s="36"/>
      <c r="DZU112" s="37"/>
      <c r="DZV112" s="37"/>
      <c r="DZW112" s="37"/>
      <c r="DZX112" s="38"/>
      <c r="DZY112" s="32"/>
      <c r="DZZ112" s="33"/>
      <c r="EAA112" s="34"/>
      <c r="EAB112" s="35"/>
      <c r="EAC112" s="36"/>
      <c r="EAD112" s="37"/>
      <c r="EAE112" s="37"/>
      <c r="EAF112" s="37"/>
      <c r="EAG112" s="38"/>
      <c r="EAH112" s="32"/>
      <c r="EAI112" s="33"/>
      <c r="EAJ112" s="34"/>
      <c r="EAK112" s="35"/>
      <c r="EAL112" s="36"/>
      <c r="EAM112" s="37"/>
      <c r="EAN112" s="37"/>
      <c r="EAO112" s="37"/>
      <c r="EAP112" s="38"/>
      <c r="EAQ112" s="32"/>
      <c r="EAR112" s="33"/>
      <c r="EAS112" s="34"/>
      <c r="EAT112" s="35"/>
      <c r="EAU112" s="36"/>
      <c r="EAV112" s="37"/>
      <c r="EAW112" s="37"/>
      <c r="EAX112" s="37"/>
      <c r="EAY112" s="38"/>
      <c r="EAZ112" s="32"/>
      <c r="EBA112" s="33"/>
      <c r="EBB112" s="34"/>
      <c r="EBC112" s="35"/>
      <c r="EBD112" s="36"/>
      <c r="EBE112" s="37"/>
      <c r="EBF112" s="37"/>
      <c r="EBG112" s="37"/>
      <c r="EBH112" s="38"/>
      <c r="EBI112" s="32"/>
      <c r="EBJ112" s="33"/>
      <c r="EBK112" s="34"/>
      <c r="EBL112" s="35"/>
      <c r="EBM112" s="36"/>
      <c r="EBN112" s="37"/>
      <c r="EBO112" s="37"/>
      <c r="EBP112" s="37"/>
      <c r="EBQ112" s="38"/>
      <c r="EBR112" s="32"/>
      <c r="EBS112" s="33"/>
      <c r="EBT112" s="34"/>
      <c r="EBU112" s="35"/>
      <c r="EBV112" s="36"/>
      <c r="EBW112" s="37"/>
      <c r="EBX112" s="37"/>
      <c r="EBY112" s="37"/>
      <c r="EBZ112" s="38"/>
      <c r="ECA112" s="32"/>
      <c r="ECB112" s="33"/>
      <c r="ECC112" s="34"/>
      <c r="ECD112" s="35"/>
      <c r="ECE112" s="36"/>
      <c r="ECF112" s="37"/>
      <c r="ECG112" s="37"/>
      <c r="ECH112" s="37"/>
      <c r="ECI112" s="38"/>
      <c r="ECJ112" s="32"/>
      <c r="ECK112" s="33"/>
      <c r="ECL112" s="34"/>
      <c r="ECM112" s="35"/>
      <c r="ECN112" s="36"/>
      <c r="ECO112" s="37"/>
      <c r="ECP112" s="37"/>
      <c r="ECQ112" s="37"/>
      <c r="ECR112" s="38"/>
      <c r="ECS112" s="32"/>
      <c r="ECT112" s="33"/>
      <c r="ECU112" s="34"/>
      <c r="ECV112" s="35"/>
      <c r="ECW112" s="36"/>
      <c r="ECX112" s="37"/>
      <c r="ECY112" s="37"/>
      <c r="ECZ112" s="37"/>
      <c r="EDA112" s="38"/>
      <c r="EDB112" s="32"/>
      <c r="EDC112" s="33"/>
      <c r="EDD112" s="34"/>
      <c r="EDE112" s="35"/>
      <c r="EDF112" s="36"/>
      <c r="EDG112" s="37"/>
      <c r="EDH112" s="37"/>
      <c r="EDI112" s="37"/>
      <c r="EDJ112" s="38"/>
      <c r="EDK112" s="32"/>
      <c r="EDL112" s="33"/>
      <c r="EDM112" s="34"/>
      <c r="EDN112" s="35"/>
      <c r="EDO112" s="36"/>
      <c r="EDP112" s="37"/>
      <c r="EDQ112" s="37"/>
      <c r="EDR112" s="37"/>
      <c r="EDS112" s="38"/>
      <c r="EDT112" s="32"/>
      <c r="EDU112" s="33"/>
      <c r="EDV112" s="34"/>
      <c r="EDW112" s="35"/>
      <c r="EDX112" s="36"/>
      <c r="EDY112" s="37"/>
      <c r="EDZ112" s="37"/>
      <c r="EEA112" s="37"/>
      <c r="EEB112" s="38"/>
      <c r="EEC112" s="32"/>
      <c r="EED112" s="33"/>
      <c r="EEE112" s="34"/>
      <c r="EEF112" s="35"/>
      <c r="EEG112" s="36"/>
      <c r="EEH112" s="37"/>
      <c r="EEI112" s="37"/>
      <c r="EEJ112" s="37"/>
      <c r="EEK112" s="38"/>
      <c r="EEL112" s="32"/>
      <c r="EEM112" s="33"/>
      <c r="EEN112" s="34"/>
      <c r="EEO112" s="35"/>
      <c r="EEP112" s="36"/>
      <c r="EEQ112" s="37"/>
      <c r="EER112" s="37"/>
      <c r="EES112" s="37"/>
      <c r="EET112" s="38"/>
      <c r="EEU112" s="32"/>
      <c r="EEV112" s="33"/>
      <c r="EEW112" s="34"/>
      <c r="EEX112" s="35"/>
      <c r="EEY112" s="36"/>
      <c r="EEZ112" s="37"/>
      <c r="EFA112" s="37"/>
      <c r="EFB112" s="37"/>
      <c r="EFC112" s="38"/>
      <c r="EFD112" s="32"/>
      <c r="EFE112" s="33"/>
      <c r="EFF112" s="34"/>
      <c r="EFG112" s="35"/>
      <c r="EFH112" s="36"/>
      <c r="EFI112" s="37"/>
      <c r="EFJ112" s="37"/>
      <c r="EFK112" s="37"/>
      <c r="EFL112" s="38"/>
      <c r="EFM112" s="32"/>
      <c r="EFN112" s="33"/>
      <c r="EFO112" s="34"/>
      <c r="EFP112" s="35"/>
      <c r="EFQ112" s="36"/>
      <c r="EFR112" s="37"/>
      <c r="EFS112" s="37"/>
      <c r="EFT112" s="37"/>
      <c r="EFU112" s="38"/>
      <c r="EFV112" s="32"/>
      <c r="EFW112" s="33"/>
      <c r="EFX112" s="34"/>
      <c r="EFY112" s="35"/>
      <c r="EFZ112" s="36"/>
      <c r="EGA112" s="37"/>
      <c r="EGB112" s="37"/>
      <c r="EGC112" s="37"/>
      <c r="EGD112" s="38"/>
      <c r="EGE112" s="32"/>
      <c r="EGF112" s="33"/>
      <c r="EGG112" s="34"/>
      <c r="EGH112" s="35"/>
      <c r="EGI112" s="36"/>
      <c r="EGJ112" s="37"/>
      <c r="EGK112" s="37"/>
      <c r="EGL112" s="37"/>
      <c r="EGM112" s="38"/>
      <c r="EGN112" s="32"/>
      <c r="EGO112" s="33"/>
      <c r="EGP112" s="34"/>
      <c r="EGQ112" s="35"/>
      <c r="EGR112" s="36"/>
      <c r="EGS112" s="37"/>
      <c r="EGT112" s="37"/>
      <c r="EGU112" s="37"/>
      <c r="EGV112" s="38"/>
      <c r="EGW112" s="32"/>
      <c r="EGX112" s="33"/>
      <c r="EGY112" s="34"/>
      <c r="EGZ112" s="35"/>
      <c r="EHA112" s="36"/>
      <c r="EHB112" s="37"/>
      <c r="EHC112" s="37"/>
      <c r="EHD112" s="37"/>
      <c r="EHE112" s="38"/>
      <c r="EHF112" s="32"/>
      <c r="EHG112" s="33"/>
      <c r="EHH112" s="34"/>
      <c r="EHI112" s="35"/>
      <c r="EHJ112" s="36"/>
      <c r="EHK112" s="37"/>
      <c r="EHL112" s="37"/>
      <c r="EHM112" s="37"/>
      <c r="EHN112" s="38"/>
      <c r="EHO112" s="32"/>
      <c r="EHP112" s="33"/>
      <c r="EHQ112" s="34"/>
      <c r="EHR112" s="35"/>
      <c r="EHS112" s="36"/>
      <c r="EHT112" s="37"/>
      <c r="EHU112" s="37"/>
      <c r="EHV112" s="37"/>
      <c r="EHW112" s="38"/>
      <c r="EHX112" s="32"/>
      <c r="EHY112" s="33"/>
      <c r="EHZ112" s="34"/>
      <c r="EIA112" s="35"/>
      <c r="EIB112" s="36"/>
      <c r="EIC112" s="37"/>
      <c r="EID112" s="37"/>
      <c r="EIE112" s="37"/>
      <c r="EIF112" s="38"/>
      <c r="EIG112" s="32"/>
      <c r="EIH112" s="33"/>
      <c r="EII112" s="34"/>
      <c r="EIJ112" s="35"/>
      <c r="EIK112" s="36"/>
      <c r="EIL112" s="37"/>
      <c r="EIM112" s="37"/>
      <c r="EIN112" s="37"/>
      <c r="EIO112" s="38"/>
      <c r="EIP112" s="32"/>
      <c r="EIQ112" s="33"/>
      <c r="EIR112" s="34"/>
      <c r="EIS112" s="35"/>
      <c r="EIT112" s="36"/>
      <c r="EIU112" s="37"/>
      <c r="EIV112" s="37"/>
      <c r="EIW112" s="37"/>
      <c r="EIX112" s="38"/>
      <c r="EIY112" s="32"/>
      <c r="EIZ112" s="33"/>
      <c r="EJA112" s="34"/>
      <c r="EJB112" s="35"/>
      <c r="EJC112" s="36"/>
      <c r="EJD112" s="37"/>
      <c r="EJE112" s="37"/>
      <c r="EJF112" s="37"/>
      <c r="EJG112" s="38"/>
      <c r="EJH112" s="32"/>
      <c r="EJI112" s="33"/>
      <c r="EJJ112" s="34"/>
      <c r="EJK112" s="35"/>
      <c r="EJL112" s="36"/>
      <c r="EJM112" s="37"/>
      <c r="EJN112" s="37"/>
      <c r="EJO112" s="37"/>
      <c r="EJP112" s="38"/>
      <c r="EJQ112" s="32"/>
      <c r="EJR112" s="33"/>
      <c r="EJS112" s="34"/>
      <c r="EJT112" s="35"/>
      <c r="EJU112" s="36"/>
      <c r="EJV112" s="37"/>
      <c r="EJW112" s="37"/>
      <c r="EJX112" s="37"/>
      <c r="EJY112" s="38"/>
      <c r="EJZ112" s="32"/>
      <c r="EKA112" s="33"/>
      <c r="EKB112" s="34"/>
      <c r="EKC112" s="35"/>
      <c r="EKD112" s="36"/>
      <c r="EKE112" s="37"/>
      <c r="EKF112" s="37"/>
      <c r="EKG112" s="37"/>
      <c r="EKH112" s="38"/>
      <c r="EKI112" s="32"/>
      <c r="EKJ112" s="33"/>
      <c r="EKK112" s="34"/>
      <c r="EKL112" s="35"/>
      <c r="EKM112" s="36"/>
      <c r="EKN112" s="37"/>
      <c r="EKO112" s="37"/>
      <c r="EKP112" s="37"/>
      <c r="EKQ112" s="38"/>
      <c r="EKR112" s="32"/>
      <c r="EKS112" s="33"/>
      <c r="EKT112" s="34"/>
      <c r="EKU112" s="35"/>
      <c r="EKV112" s="36"/>
      <c r="EKW112" s="37"/>
      <c r="EKX112" s="37"/>
      <c r="EKY112" s="37"/>
      <c r="EKZ112" s="38"/>
      <c r="ELA112" s="32"/>
      <c r="ELB112" s="33"/>
      <c r="ELC112" s="34"/>
      <c r="ELD112" s="35"/>
      <c r="ELE112" s="36"/>
      <c r="ELF112" s="37"/>
      <c r="ELG112" s="37"/>
      <c r="ELH112" s="37"/>
      <c r="ELI112" s="38"/>
      <c r="ELJ112" s="32"/>
      <c r="ELK112" s="33"/>
      <c r="ELL112" s="34"/>
      <c r="ELM112" s="35"/>
      <c r="ELN112" s="36"/>
      <c r="ELO112" s="37"/>
      <c r="ELP112" s="37"/>
      <c r="ELQ112" s="37"/>
      <c r="ELR112" s="38"/>
      <c r="ELS112" s="32"/>
      <c r="ELT112" s="33"/>
      <c r="ELU112" s="34"/>
      <c r="ELV112" s="35"/>
      <c r="ELW112" s="36"/>
      <c r="ELX112" s="37"/>
      <c r="ELY112" s="37"/>
      <c r="ELZ112" s="37"/>
      <c r="EMA112" s="38"/>
      <c r="EMB112" s="32"/>
      <c r="EMC112" s="33"/>
      <c r="EMD112" s="34"/>
      <c r="EME112" s="35"/>
      <c r="EMF112" s="36"/>
      <c r="EMG112" s="37"/>
      <c r="EMH112" s="37"/>
      <c r="EMI112" s="37"/>
      <c r="EMJ112" s="38"/>
      <c r="EMK112" s="32"/>
      <c r="EML112" s="33"/>
      <c r="EMM112" s="34"/>
      <c r="EMN112" s="35"/>
      <c r="EMO112" s="36"/>
      <c r="EMP112" s="37"/>
      <c r="EMQ112" s="37"/>
      <c r="EMR112" s="37"/>
      <c r="EMS112" s="38"/>
      <c r="EMT112" s="32"/>
      <c r="EMU112" s="33"/>
      <c r="EMV112" s="34"/>
      <c r="EMW112" s="35"/>
      <c r="EMX112" s="36"/>
      <c r="EMY112" s="37"/>
      <c r="EMZ112" s="37"/>
      <c r="ENA112" s="37"/>
      <c r="ENB112" s="38"/>
      <c r="ENC112" s="32"/>
      <c r="END112" s="33"/>
      <c r="ENE112" s="34"/>
      <c r="ENF112" s="35"/>
      <c r="ENG112" s="36"/>
      <c r="ENH112" s="37"/>
      <c r="ENI112" s="37"/>
      <c r="ENJ112" s="37"/>
      <c r="ENK112" s="38"/>
      <c r="ENL112" s="32"/>
      <c r="ENM112" s="33"/>
      <c r="ENN112" s="34"/>
      <c r="ENO112" s="35"/>
      <c r="ENP112" s="36"/>
      <c r="ENQ112" s="37"/>
      <c r="ENR112" s="37"/>
      <c r="ENS112" s="37"/>
      <c r="ENT112" s="38"/>
      <c r="ENU112" s="32"/>
      <c r="ENV112" s="33"/>
      <c r="ENW112" s="34"/>
      <c r="ENX112" s="35"/>
      <c r="ENY112" s="36"/>
      <c r="ENZ112" s="37"/>
      <c r="EOA112" s="37"/>
      <c r="EOB112" s="37"/>
      <c r="EOC112" s="38"/>
      <c r="EOD112" s="32"/>
      <c r="EOE112" s="33"/>
      <c r="EOF112" s="34"/>
      <c r="EOG112" s="35"/>
      <c r="EOH112" s="36"/>
      <c r="EOI112" s="37"/>
      <c r="EOJ112" s="37"/>
      <c r="EOK112" s="37"/>
      <c r="EOL112" s="38"/>
      <c r="EOM112" s="32"/>
      <c r="EON112" s="33"/>
      <c r="EOO112" s="34"/>
      <c r="EOP112" s="35"/>
      <c r="EOQ112" s="36"/>
      <c r="EOR112" s="37"/>
      <c r="EOS112" s="37"/>
      <c r="EOT112" s="37"/>
      <c r="EOU112" s="38"/>
      <c r="EOV112" s="32"/>
      <c r="EOW112" s="33"/>
      <c r="EOX112" s="34"/>
      <c r="EOY112" s="35"/>
      <c r="EOZ112" s="36"/>
      <c r="EPA112" s="37"/>
      <c r="EPB112" s="37"/>
      <c r="EPC112" s="37"/>
      <c r="EPD112" s="38"/>
      <c r="EPE112" s="32"/>
      <c r="EPF112" s="33"/>
      <c r="EPG112" s="34"/>
      <c r="EPH112" s="35"/>
      <c r="EPI112" s="36"/>
      <c r="EPJ112" s="37"/>
      <c r="EPK112" s="37"/>
      <c r="EPL112" s="37"/>
      <c r="EPM112" s="38"/>
      <c r="EPN112" s="32"/>
      <c r="EPO112" s="33"/>
      <c r="EPP112" s="34"/>
      <c r="EPQ112" s="35"/>
      <c r="EPR112" s="36"/>
      <c r="EPS112" s="37"/>
      <c r="EPT112" s="37"/>
      <c r="EPU112" s="37"/>
      <c r="EPV112" s="38"/>
      <c r="EPW112" s="32"/>
      <c r="EPX112" s="33"/>
      <c r="EPY112" s="34"/>
      <c r="EPZ112" s="35"/>
      <c r="EQA112" s="36"/>
      <c r="EQB112" s="37"/>
      <c r="EQC112" s="37"/>
      <c r="EQD112" s="37"/>
      <c r="EQE112" s="38"/>
      <c r="EQF112" s="32"/>
      <c r="EQG112" s="33"/>
      <c r="EQH112" s="34"/>
      <c r="EQI112" s="35"/>
      <c r="EQJ112" s="36"/>
      <c r="EQK112" s="37"/>
      <c r="EQL112" s="37"/>
      <c r="EQM112" s="37"/>
      <c r="EQN112" s="38"/>
      <c r="EQO112" s="32"/>
      <c r="EQP112" s="33"/>
      <c r="EQQ112" s="34"/>
      <c r="EQR112" s="35"/>
      <c r="EQS112" s="36"/>
      <c r="EQT112" s="37"/>
      <c r="EQU112" s="37"/>
      <c r="EQV112" s="37"/>
      <c r="EQW112" s="38"/>
      <c r="EQX112" s="32"/>
      <c r="EQY112" s="33"/>
      <c r="EQZ112" s="34"/>
      <c r="ERA112" s="35"/>
      <c r="ERB112" s="36"/>
      <c r="ERC112" s="37"/>
      <c r="ERD112" s="37"/>
      <c r="ERE112" s="37"/>
      <c r="ERF112" s="38"/>
      <c r="ERG112" s="32"/>
      <c r="ERH112" s="33"/>
      <c r="ERI112" s="34"/>
      <c r="ERJ112" s="35"/>
      <c r="ERK112" s="36"/>
      <c r="ERL112" s="37"/>
      <c r="ERM112" s="37"/>
      <c r="ERN112" s="37"/>
      <c r="ERO112" s="38"/>
      <c r="ERP112" s="32"/>
      <c r="ERQ112" s="33"/>
      <c r="ERR112" s="34"/>
      <c r="ERS112" s="35"/>
      <c r="ERT112" s="36"/>
      <c r="ERU112" s="37"/>
      <c r="ERV112" s="37"/>
      <c r="ERW112" s="37"/>
      <c r="ERX112" s="38"/>
      <c r="ERY112" s="32"/>
      <c r="ERZ112" s="33"/>
      <c r="ESA112" s="34"/>
      <c r="ESB112" s="35"/>
      <c r="ESC112" s="36"/>
      <c r="ESD112" s="37"/>
      <c r="ESE112" s="37"/>
      <c r="ESF112" s="37"/>
      <c r="ESG112" s="38"/>
      <c r="ESH112" s="32"/>
      <c r="ESI112" s="33"/>
      <c r="ESJ112" s="34"/>
      <c r="ESK112" s="35"/>
      <c r="ESL112" s="36"/>
      <c r="ESM112" s="37"/>
      <c r="ESN112" s="37"/>
      <c r="ESO112" s="37"/>
      <c r="ESP112" s="38"/>
      <c r="ESQ112" s="32"/>
      <c r="ESR112" s="33"/>
      <c r="ESS112" s="34"/>
      <c r="EST112" s="35"/>
      <c r="ESU112" s="36"/>
      <c r="ESV112" s="37"/>
      <c r="ESW112" s="37"/>
      <c r="ESX112" s="37"/>
      <c r="ESY112" s="38"/>
      <c r="ESZ112" s="32"/>
      <c r="ETA112" s="33"/>
      <c r="ETB112" s="34"/>
      <c r="ETC112" s="35"/>
      <c r="ETD112" s="36"/>
      <c r="ETE112" s="37"/>
      <c r="ETF112" s="37"/>
      <c r="ETG112" s="37"/>
      <c r="ETH112" s="38"/>
      <c r="ETI112" s="32"/>
      <c r="ETJ112" s="33"/>
      <c r="ETK112" s="34"/>
      <c r="ETL112" s="35"/>
      <c r="ETM112" s="36"/>
      <c r="ETN112" s="37"/>
      <c r="ETO112" s="37"/>
      <c r="ETP112" s="37"/>
      <c r="ETQ112" s="38"/>
      <c r="ETR112" s="32"/>
      <c r="ETS112" s="33"/>
      <c r="ETT112" s="34"/>
      <c r="ETU112" s="35"/>
      <c r="ETV112" s="36"/>
      <c r="ETW112" s="37"/>
      <c r="ETX112" s="37"/>
      <c r="ETY112" s="37"/>
      <c r="ETZ112" s="38"/>
      <c r="EUA112" s="32"/>
      <c r="EUB112" s="33"/>
      <c r="EUC112" s="34"/>
      <c r="EUD112" s="35"/>
      <c r="EUE112" s="36"/>
      <c r="EUF112" s="37"/>
      <c r="EUG112" s="37"/>
      <c r="EUH112" s="37"/>
      <c r="EUI112" s="38"/>
      <c r="EUJ112" s="32"/>
      <c r="EUK112" s="33"/>
      <c r="EUL112" s="34"/>
      <c r="EUM112" s="35"/>
      <c r="EUN112" s="36"/>
      <c r="EUO112" s="37"/>
      <c r="EUP112" s="37"/>
      <c r="EUQ112" s="37"/>
      <c r="EUR112" s="38"/>
      <c r="EUS112" s="32"/>
      <c r="EUT112" s="33"/>
      <c r="EUU112" s="34"/>
      <c r="EUV112" s="35"/>
      <c r="EUW112" s="36"/>
      <c r="EUX112" s="37"/>
      <c r="EUY112" s="37"/>
      <c r="EUZ112" s="37"/>
      <c r="EVA112" s="38"/>
      <c r="EVB112" s="32"/>
      <c r="EVC112" s="33"/>
      <c r="EVD112" s="34"/>
      <c r="EVE112" s="35"/>
      <c r="EVF112" s="36"/>
      <c r="EVG112" s="37"/>
      <c r="EVH112" s="37"/>
      <c r="EVI112" s="37"/>
      <c r="EVJ112" s="38"/>
      <c r="EVK112" s="32"/>
      <c r="EVL112" s="33"/>
      <c r="EVM112" s="34"/>
      <c r="EVN112" s="35"/>
      <c r="EVO112" s="36"/>
      <c r="EVP112" s="37"/>
      <c r="EVQ112" s="37"/>
      <c r="EVR112" s="37"/>
      <c r="EVS112" s="38"/>
      <c r="EVT112" s="32"/>
      <c r="EVU112" s="33"/>
      <c r="EVV112" s="34"/>
      <c r="EVW112" s="35"/>
      <c r="EVX112" s="36"/>
      <c r="EVY112" s="37"/>
      <c r="EVZ112" s="37"/>
      <c r="EWA112" s="37"/>
      <c r="EWB112" s="38"/>
      <c r="EWC112" s="32"/>
      <c r="EWD112" s="33"/>
      <c r="EWE112" s="34"/>
      <c r="EWF112" s="35"/>
      <c r="EWG112" s="36"/>
      <c r="EWH112" s="37"/>
      <c r="EWI112" s="37"/>
      <c r="EWJ112" s="37"/>
      <c r="EWK112" s="38"/>
      <c r="EWL112" s="32"/>
      <c r="EWM112" s="33"/>
      <c r="EWN112" s="34"/>
      <c r="EWO112" s="35"/>
      <c r="EWP112" s="36"/>
      <c r="EWQ112" s="37"/>
      <c r="EWR112" s="37"/>
      <c r="EWS112" s="37"/>
      <c r="EWT112" s="38"/>
      <c r="EWU112" s="32"/>
      <c r="EWV112" s="33"/>
      <c r="EWW112" s="34"/>
      <c r="EWX112" s="35"/>
      <c r="EWY112" s="36"/>
      <c r="EWZ112" s="37"/>
      <c r="EXA112" s="37"/>
      <c r="EXB112" s="37"/>
      <c r="EXC112" s="38"/>
      <c r="EXD112" s="32"/>
      <c r="EXE112" s="33"/>
      <c r="EXF112" s="34"/>
      <c r="EXG112" s="35"/>
      <c r="EXH112" s="36"/>
      <c r="EXI112" s="37"/>
      <c r="EXJ112" s="37"/>
      <c r="EXK112" s="37"/>
      <c r="EXL112" s="38"/>
      <c r="EXM112" s="32"/>
      <c r="EXN112" s="33"/>
      <c r="EXO112" s="34"/>
      <c r="EXP112" s="35"/>
      <c r="EXQ112" s="36"/>
      <c r="EXR112" s="37"/>
      <c r="EXS112" s="37"/>
      <c r="EXT112" s="37"/>
      <c r="EXU112" s="38"/>
      <c r="EXV112" s="32"/>
      <c r="EXW112" s="33"/>
      <c r="EXX112" s="34"/>
      <c r="EXY112" s="35"/>
      <c r="EXZ112" s="36"/>
      <c r="EYA112" s="37"/>
      <c r="EYB112" s="37"/>
      <c r="EYC112" s="37"/>
      <c r="EYD112" s="38"/>
      <c r="EYE112" s="32"/>
      <c r="EYF112" s="33"/>
      <c r="EYG112" s="34"/>
      <c r="EYH112" s="35"/>
      <c r="EYI112" s="36"/>
      <c r="EYJ112" s="37"/>
      <c r="EYK112" s="37"/>
      <c r="EYL112" s="37"/>
      <c r="EYM112" s="38"/>
      <c r="EYN112" s="32"/>
      <c r="EYO112" s="33"/>
      <c r="EYP112" s="34"/>
      <c r="EYQ112" s="35"/>
      <c r="EYR112" s="36"/>
      <c r="EYS112" s="37"/>
      <c r="EYT112" s="37"/>
      <c r="EYU112" s="37"/>
      <c r="EYV112" s="38"/>
      <c r="EYW112" s="32"/>
      <c r="EYX112" s="33"/>
      <c r="EYY112" s="34"/>
      <c r="EYZ112" s="35"/>
      <c r="EZA112" s="36"/>
      <c r="EZB112" s="37"/>
      <c r="EZC112" s="37"/>
      <c r="EZD112" s="37"/>
      <c r="EZE112" s="38"/>
      <c r="EZF112" s="32"/>
      <c r="EZG112" s="33"/>
      <c r="EZH112" s="34"/>
      <c r="EZI112" s="35"/>
      <c r="EZJ112" s="36"/>
      <c r="EZK112" s="37"/>
      <c r="EZL112" s="37"/>
      <c r="EZM112" s="37"/>
      <c r="EZN112" s="38"/>
      <c r="EZO112" s="32"/>
      <c r="EZP112" s="33"/>
      <c r="EZQ112" s="34"/>
      <c r="EZR112" s="35"/>
      <c r="EZS112" s="36"/>
      <c r="EZT112" s="37"/>
      <c r="EZU112" s="37"/>
      <c r="EZV112" s="37"/>
      <c r="EZW112" s="38"/>
      <c r="EZX112" s="32"/>
      <c r="EZY112" s="33"/>
      <c r="EZZ112" s="34"/>
      <c r="FAA112" s="35"/>
      <c r="FAB112" s="36"/>
      <c r="FAC112" s="37"/>
      <c r="FAD112" s="37"/>
      <c r="FAE112" s="37"/>
      <c r="FAF112" s="38"/>
      <c r="FAG112" s="32"/>
      <c r="FAH112" s="33"/>
      <c r="FAI112" s="34"/>
      <c r="FAJ112" s="35"/>
      <c r="FAK112" s="36"/>
      <c r="FAL112" s="37"/>
      <c r="FAM112" s="37"/>
      <c r="FAN112" s="37"/>
      <c r="FAO112" s="38"/>
      <c r="FAP112" s="32"/>
      <c r="FAQ112" s="33"/>
      <c r="FAR112" s="34"/>
      <c r="FAS112" s="35"/>
      <c r="FAT112" s="36"/>
      <c r="FAU112" s="37"/>
      <c r="FAV112" s="37"/>
      <c r="FAW112" s="37"/>
      <c r="FAX112" s="38"/>
      <c r="FAY112" s="32"/>
      <c r="FAZ112" s="33"/>
      <c r="FBA112" s="34"/>
      <c r="FBB112" s="35"/>
      <c r="FBC112" s="36"/>
      <c r="FBD112" s="37"/>
      <c r="FBE112" s="37"/>
      <c r="FBF112" s="37"/>
      <c r="FBG112" s="38"/>
      <c r="FBH112" s="32"/>
      <c r="FBI112" s="33"/>
      <c r="FBJ112" s="34"/>
      <c r="FBK112" s="35"/>
      <c r="FBL112" s="36"/>
      <c r="FBM112" s="37"/>
      <c r="FBN112" s="37"/>
      <c r="FBO112" s="37"/>
      <c r="FBP112" s="38"/>
      <c r="FBQ112" s="32"/>
      <c r="FBR112" s="33"/>
      <c r="FBS112" s="34"/>
      <c r="FBT112" s="35"/>
      <c r="FBU112" s="36"/>
      <c r="FBV112" s="37"/>
      <c r="FBW112" s="37"/>
      <c r="FBX112" s="37"/>
      <c r="FBY112" s="38"/>
      <c r="FBZ112" s="32"/>
      <c r="FCA112" s="33"/>
      <c r="FCB112" s="34"/>
      <c r="FCC112" s="35"/>
      <c r="FCD112" s="36"/>
      <c r="FCE112" s="37"/>
      <c r="FCF112" s="37"/>
      <c r="FCG112" s="37"/>
      <c r="FCH112" s="38"/>
      <c r="FCI112" s="32"/>
      <c r="FCJ112" s="33"/>
      <c r="FCK112" s="34"/>
      <c r="FCL112" s="35"/>
      <c r="FCM112" s="36"/>
      <c r="FCN112" s="37"/>
      <c r="FCO112" s="37"/>
      <c r="FCP112" s="37"/>
      <c r="FCQ112" s="38"/>
      <c r="FCR112" s="32"/>
      <c r="FCS112" s="33"/>
      <c r="FCT112" s="34"/>
      <c r="FCU112" s="35"/>
      <c r="FCV112" s="36"/>
      <c r="FCW112" s="37"/>
      <c r="FCX112" s="37"/>
      <c r="FCY112" s="37"/>
      <c r="FCZ112" s="38"/>
      <c r="FDA112" s="32"/>
      <c r="FDB112" s="33"/>
      <c r="FDC112" s="34"/>
      <c r="FDD112" s="35"/>
      <c r="FDE112" s="36"/>
      <c r="FDF112" s="37"/>
      <c r="FDG112" s="37"/>
      <c r="FDH112" s="37"/>
      <c r="FDI112" s="38"/>
      <c r="FDJ112" s="32"/>
      <c r="FDK112" s="33"/>
      <c r="FDL112" s="34"/>
      <c r="FDM112" s="35"/>
      <c r="FDN112" s="36"/>
      <c r="FDO112" s="37"/>
      <c r="FDP112" s="37"/>
      <c r="FDQ112" s="37"/>
      <c r="FDR112" s="38"/>
      <c r="FDS112" s="32"/>
      <c r="FDT112" s="33"/>
      <c r="FDU112" s="34"/>
      <c r="FDV112" s="35"/>
      <c r="FDW112" s="36"/>
      <c r="FDX112" s="37"/>
      <c r="FDY112" s="37"/>
      <c r="FDZ112" s="37"/>
      <c r="FEA112" s="38"/>
      <c r="FEB112" s="32"/>
      <c r="FEC112" s="33"/>
      <c r="FED112" s="34"/>
      <c r="FEE112" s="35"/>
      <c r="FEF112" s="36"/>
      <c r="FEG112" s="37"/>
      <c r="FEH112" s="37"/>
      <c r="FEI112" s="37"/>
      <c r="FEJ112" s="38"/>
      <c r="FEK112" s="32"/>
      <c r="FEL112" s="33"/>
      <c r="FEM112" s="34"/>
      <c r="FEN112" s="35"/>
      <c r="FEO112" s="36"/>
      <c r="FEP112" s="37"/>
      <c r="FEQ112" s="37"/>
      <c r="FER112" s="37"/>
      <c r="FES112" s="38"/>
      <c r="FET112" s="32"/>
      <c r="FEU112" s="33"/>
      <c r="FEV112" s="34"/>
      <c r="FEW112" s="35"/>
      <c r="FEX112" s="36"/>
      <c r="FEY112" s="37"/>
      <c r="FEZ112" s="37"/>
      <c r="FFA112" s="37"/>
      <c r="FFB112" s="38"/>
      <c r="FFC112" s="32"/>
      <c r="FFD112" s="33"/>
      <c r="FFE112" s="34"/>
      <c r="FFF112" s="35"/>
      <c r="FFG112" s="36"/>
      <c r="FFH112" s="37"/>
      <c r="FFI112" s="37"/>
      <c r="FFJ112" s="37"/>
      <c r="FFK112" s="38"/>
      <c r="FFL112" s="32"/>
      <c r="FFM112" s="33"/>
      <c r="FFN112" s="34"/>
      <c r="FFO112" s="35"/>
      <c r="FFP112" s="36"/>
      <c r="FFQ112" s="37"/>
      <c r="FFR112" s="37"/>
      <c r="FFS112" s="37"/>
      <c r="FFT112" s="38"/>
      <c r="FFU112" s="32"/>
      <c r="FFV112" s="33"/>
      <c r="FFW112" s="34"/>
      <c r="FFX112" s="35"/>
      <c r="FFY112" s="36"/>
      <c r="FFZ112" s="37"/>
      <c r="FGA112" s="37"/>
      <c r="FGB112" s="37"/>
      <c r="FGC112" s="38"/>
      <c r="FGD112" s="32"/>
      <c r="FGE112" s="33"/>
      <c r="FGF112" s="34"/>
      <c r="FGG112" s="35"/>
      <c r="FGH112" s="36"/>
      <c r="FGI112" s="37"/>
      <c r="FGJ112" s="37"/>
      <c r="FGK112" s="37"/>
      <c r="FGL112" s="38"/>
      <c r="FGM112" s="32"/>
      <c r="FGN112" s="33"/>
      <c r="FGO112" s="34"/>
      <c r="FGP112" s="35"/>
      <c r="FGQ112" s="36"/>
      <c r="FGR112" s="37"/>
      <c r="FGS112" s="37"/>
      <c r="FGT112" s="37"/>
      <c r="FGU112" s="38"/>
      <c r="FGV112" s="32"/>
      <c r="FGW112" s="33"/>
      <c r="FGX112" s="34"/>
      <c r="FGY112" s="35"/>
      <c r="FGZ112" s="36"/>
      <c r="FHA112" s="37"/>
      <c r="FHB112" s="37"/>
      <c r="FHC112" s="37"/>
      <c r="FHD112" s="38"/>
      <c r="FHE112" s="32"/>
      <c r="FHF112" s="33"/>
      <c r="FHG112" s="34"/>
      <c r="FHH112" s="35"/>
      <c r="FHI112" s="36"/>
      <c r="FHJ112" s="37"/>
      <c r="FHK112" s="37"/>
      <c r="FHL112" s="37"/>
      <c r="FHM112" s="38"/>
      <c r="FHN112" s="32"/>
      <c r="FHO112" s="33"/>
      <c r="FHP112" s="34"/>
      <c r="FHQ112" s="35"/>
      <c r="FHR112" s="36"/>
      <c r="FHS112" s="37"/>
      <c r="FHT112" s="37"/>
      <c r="FHU112" s="37"/>
      <c r="FHV112" s="38"/>
      <c r="FHW112" s="32"/>
      <c r="FHX112" s="33"/>
      <c r="FHY112" s="34"/>
      <c r="FHZ112" s="35"/>
      <c r="FIA112" s="36"/>
      <c r="FIB112" s="37"/>
      <c r="FIC112" s="37"/>
      <c r="FID112" s="37"/>
      <c r="FIE112" s="38"/>
      <c r="FIF112" s="32"/>
      <c r="FIG112" s="33"/>
      <c r="FIH112" s="34"/>
      <c r="FII112" s="35"/>
      <c r="FIJ112" s="36"/>
      <c r="FIK112" s="37"/>
      <c r="FIL112" s="37"/>
      <c r="FIM112" s="37"/>
      <c r="FIN112" s="38"/>
      <c r="FIO112" s="32"/>
      <c r="FIP112" s="33"/>
      <c r="FIQ112" s="34"/>
      <c r="FIR112" s="35"/>
      <c r="FIS112" s="36"/>
      <c r="FIT112" s="37"/>
      <c r="FIU112" s="37"/>
      <c r="FIV112" s="37"/>
      <c r="FIW112" s="38"/>
      <c r="FIX112" s="32"/>
      <c r="FIY112" s="33"/>
      <c r="FIZ112" s="34"/>
      <c r="FJA112" s="35"/>
      <c r="FJB112" s="36"/>
      <c r="FJC112" s="37"/>
      <c r="FJD112" s="37"/>
      <c r="FJE112" s="37"/>
      <c r="FJF112" s="38"/>
      <c r="FJG112" s="32"/>
      <c r="FJH112" s="33"/>
      <c r="FJI112" s="34"/>
      <c r="FJJ112" s="35"/>
      <c r="FJK112" s="36"/>
      <c r="FJL112" s="37"/>
      <c r="FJM112" s="37"/>
      <c r="FJN112" s="37"/>
      <c r="FJO112" s="38"/>
      <c r="FJP112" s="32"/>
      <c r="FJQ112" s="33"/>
      <c r="FJR112" s="34"/>
      <c r="FJS112" s="35"/>
      <c r="FJT112" s="36"/>
      <c r="FJU112" s="37"/>
      <c r="FJV112" s="37"/>
      <c r="FJW112" s="37"/>
      <c r="FJX112" s="38"/>
      <c r="FJY112" s="32"/>
      <c r="FJZ112" s="33"/>
      <c r="FKA112" s="34"/>
      <c r="FKB112" s="35"/>
      <c r="FKC112" s="36"/>
      <c r="FKD112" s="37"/>
      <c r="FKE112" s="37"/>
      <c r="FKF112" s="37"/>
      <c r="FKG112" s="38"/>
      <c r="FKH112" s="32"/>
      <c r="FKI112" s="33"/>
      <c r="FKJ112" s="34"/>
      <c r="FKK112" s="35"/>
      <c r="FKL112" s="36"/>
      <c r="FKM112" s="37"/>
      <c r="FKN112" s="37"/>
      <c r="FKO112" s="37"/>
      <c r="FKP112" s="38"/>
      <c r="FKQ112" s="32"/>
      <c r="FKR112" s="33"/>
      <c r="FKS112" s="34"/>
      <c r="FKT112" s="35"/>
      <c r="FKU112" s="36"/>
      <c r="FKV112" s="37"/>
      <c r="FKW112" s="37"/>
      <c r="FKX112" s="37"/>
      <c r="FKY112" s="38"/>
      <c r="FKZ112" s="32"/>
      <c r="FLA112" s="33"/>
      <c r="FLB112" s="34"/>
      <c r="FLC112" s="35"/>
      <c r="FLD112" s="36"/>
      <c r="FLE112" s="37"/>
      <c r="FLF112" s="37"/>
      <c r="FLG112" s="37"/>
      <c r="FLH112" s="38"/>
      <c r="FLI112" s="32"/>
      <c r="FLJ112" s="33"/>
      <c r="FLK112" s="34"/>
      <c r="FLL112" s="35"/>
      <c r="FLM112" s="36"/>
      <c r="FLN112" s="37"/>
      <c r="FLO112" s="37"/>
      <c r="FLP112" s="37"/>
      <c r="FLQ112" s="38"/>
      <c r="FLR112" s="32"/>
      <c r="FLS112" s="33"/>
      <c r="FLT112" s="34"/>
      <c r="FLU112" s="35"/>
      <c r="FLV112" s="36"/>
      <c r="FLW112" s="37"/>
      <c r="FLX112" s="37"/>
      <c r="FLY112" s="37"/>
      <c r="FLZ112" s="38"/>
      <c r="FMA112" s="32"/>
      <c r="FMB112" s="33"/>
      <c r="FMC112" s="34"/>
      <c r="FMD112" s="35"/>
      <c r="FME112" s="36"/>
      <c r="FMF112" s="37"/>
      <c r="FMG112" s="37"/>
      <c r="FMH112" s="37"/>
      <c r="FMI112" s="38"/>
      <c r="FMJ112" s="32"/>
      <c r="FMK112" s="33"/>
      <c r="FML112" s="34"/>
      <c r="FMM112" s="35"/>
      <c r="FMN112" s="36"/>
      <c r="FMO112" s="37"/>
      <c r="FMP112" s="37"/>
      <c r="FMQ112" s="37"/>
      <c r="FMR112" s="38"/>
      <c r="FMS112" s="32"/>
      <c r="FMT112" s="33"/>
      <c r="FMU112" s="34"/>
      <c r="FMV112" s="35"/>
      <c r="FMW112" s="36"/>
      <c r="FMX112" s="37"/>
      <c r="FMY112" s="37"/>
      <c r="FMZ112" s="37"/>
      <c r="FNA112" s="38"/>
      <c r="FNB112" s="32"/>
      <c r="FNC112" s="33"/>
      <c r="FND112" s="34"/>
      <c r="FNE112" s="35"/>
      <c r="FNF112" s="36"/>
      <c r="FNG112" s="37"/>
      <c r="FNH112" s="37"/>
      <c r="FNI112" s="37"/>
      <c r="FNJ112" s="38"/>
      <c r="FNK112" s="32"/>
      <c r="FNL112" s="33"/>
      <c r="FNM112" s="34"/>
      <c r="FNN112" s="35"/>
      <c r="FNO112" s="36"/>
      <c r="FNP112" s="37"/>
      <c r="FNQ112" s="37"/>
      <c r="FNR112" s="37"/>
      <c r="FNS112" s="38"/>
      <c r="FNT112" s="32"/>
      <c r="FNU112" s="33"/>
      <c r="FNV112" s="34"/>
      <c r="FNW112" s="35"/>
      <c r="FNX112" s="36"/>
      <c r="FNY112" s="37"/>
      <c r="FNZ112" s="37"/>
      <c r="FOA112" s="37"/>
      <c r="FOB112" s="38"/>
      <c r="FOC112" s="32"/>
      <c r="FOD112" s="33"/>
      <c r="FOE112" s="34"/>
      <c r="FOF112" s="35"/>
      <c r="FOG112" s="36"/>
      <c r="FOH112" s="37"/>
      <c r="FOI112" s="37"/>
      <c r="FOJ112" s="37"/>
      <c r="FOK112" s="38"/>
      <c r="FOL112" s="32"/>
      <c r="FOM112" s="33"/>
      <c r="FON112" s="34"/>
      <c r="FOO112" s="35"/>
      <c r="FOP112" s="36"/>
      <c r="FOQ112" s="37"/>
      <c r="FOR112" s="37"/>
      <c r="FOS112" s="37"/>
      <c r="FOT112" s="38"/>
      <c r="FOU112" s="32"/>
      <c r="FOV112" s="33"/>
      <c r="FOW112" s="34"/>
      <c r="FOX112" s="35"/>
      <c r="FOY112" s="36"/>
      <c r="FOZ112" s="37"/>
      <c r="FPA112" s="37"/>
      <c r="FPB112" s="37"/>
      <c r="FPC112" s="38"/>
      <c r="FPD112" s="32"/>
      <c r="FPE112" s="33"/>
      <c r="FPF112" s="34"/>
      <c r="FPG112" s="35"/>
      <c r="FPH112" s="36"/>
      <c r="FPI112" s="37"/>
      <c r="FPJ112" s="37"/>
      <c r="FPK112" s="37"/>
      <c r="FPL112" s="38"/>
      <c r="FPM112" s="32"/>
      <c r="FPN112" s="33"/>
      <c r="FPO112" s="34"/>
      <c r="FPP112" s="35"/>
      <c r="FPQ112" s="36"/>
      <c r="FPR112" s="37"/>
      <c r="FPS112" s="37"/>
      <c r="FPT112" s="37"/>
      <c r="FPU112" s="38"/>
      <c r="FPV112" s="32"/>
      <c r="FPW112" s="33"/>
      <c r="FPX112" s="34"/>
      <c r="FPY112" s="35"/>
      <c r="FPZ112" s="36"/>
      <c r="FQA112" s="37"/>
      <c r="FQB112" s="37"/>
      <c r="FQC112" s="37"/>
      <c r="FQD112" s="38"/>
      <c r="FQE112" s="32"/>
      <c r="FQF112" s="33"/>
      <c r="FQG112" s="34"/>
      <c r="FQH112" s="35"/>
      <c r="FQI112" s="36"/>
      <c r="FQJ112" s="37"/>
      <c r="FQK112" s="37"/>
      <c r="FQL112" s="37"/>
      <c r="FQM112" s="38"/>
      <c r="FQN112" s="32"/>
      <c r="FQO112" s="33"/>
      <c r="FQP112" s="34"/>
      <c r="FQQ112" s="35"/>
      <c r="FQR112" s="36"/>
      <c r="FQS112" s="37"/>
      <c r="FQT112" s="37"/>
      <c r="FQU112" s="37"/>
      <c r="FQV112" s="38"/>
      <c r="FQW112" s="32"/>
      <c r="FQX112" s="33"/>
      <c r="FQY112" s="34"/>
      <c r="FQZ112" s="35"/>
      <c r="FRA112" s="36"/>
      <c r="FRB112" s="37"/>
      <c r="FRC112" s="37"/>
      <c r="FRD112" s="37"/>
      <c r="FRE112" s="38"/>
      <c r="FRF112" s="32"/>
      <c r="FRG112" s="33"/>
      <c r="FRH112" s="34"/>
      <c r="FRI112" s="35"/>
      <c r="FRJ112" s="36"/>
      <c r="FRK112" s="37"/>
      <c r="FRL112" s="37"/>
      <c r="FRM112" s="37"/>
      <c r="FRN112" s="38"/>
      <c r="FRO112" s="32"/>
      <c r="FRP112" s="33"/>
      <c r="FRQ112" s="34"/>
      <c r="FRR112" s="35"/>
      <c r="FRS112" s="36"/>
      <c r="FRT112" s="37"/>
      <c r="FRU112" s="37"/>
      <c r="FRV112" s="37"/>
      <c r="FRW112" s="38"/>
      <c r="FRX112" s="32"/>
      <c r="FRY112" s="33"/>
      <c r="FRZ112" s="34"/>
      <c r="FSA112" s="35"/>
      <c r="FSB112" s="36"/>
      <c r="FSC112" s="37"/>
      <c r="FSD112" s="37"/>
      <c r="FSE112" s="37"/>
      <c r="FSF112" s="38"/>
      <c r="FSG112" s="32"/>
      <c r="FSH112" s="33"/>
      <c r="FSI112" s="34"/>
      <c r="FSJ112" s="35"/>
      <c r="FSK112" s="36"/>
      <c r="FSL112" s="37"/>
      <c r="FSM112" s="37"/>
      <c r="FSN112" s="37"/>
      <c r="FSO112" s="38"/>
      <c r="FSP112" s="32"/>
      <c r="FSQ112" s="33"/>
      <c r="FSR112" s="34"/>
      <c r="FSS112" s="35"/>
      <c r="FST112" s="36"/>
      <c r="FSU112" s="37"/>
      <c r="FSV112" s="37"/>
      <c r="FSW112" s="37"/>
      <c r="FSX112" s="38"/>
      <c r="FSY112" s="32"/>
      <c r="FSZ112" s="33"/>
      <c r="FTA112" s="34"/>
      <c r="FTB112" s="35"/>
      <c r="FTC112" s="36"/>
      <c r="FTD112" s="37"/>
      <c r="FTE112" s="37"/>
      <c r="FTF112" s="37"/>
      <c r="FTG112" s="38"/>
      <c r="FTH112" s="32"/>
      <c r="FTI112" s="33"/>
      <c r="FTJ112" s="34"/>
      <c r="FTK112" s="35"/>
      <c r="FTL112" s="36"/>
      <c r="FTM112" s="37"/>
      <c r="FTN112" s="37"/>
      <c r="FTO112" s="37"/>
      <c r="FTP112" s="38"/>
      <c r="FTQ112" s="32"/>
      <c r="FTR112" s="33"/>
      <c r="FTS112" s="34"/>
      <c r="FTT112" s="35"/>
      <c r="FTU112" s="36"/>
      <c r="FTV112" s="37"/>
      <c r="FTW112" s="37"/>
      <c r="FTX112" s="37"/>
      <c r="FTY112" s="38"/>
      <c r="FTZ112" s="32"/>
      <c r="FUA112" s="33"/>
      <c r="FUB112" s="34"/>
      <c r="FUC112" s="35"/>
      <c r="FUD112" s="36"/>
      <c r="FUE112" s="37"/>
      <c r="FUF112" s="37"/>
      <c r="FUG112" s="37"/>
      <c r="FUH112" s="38"/>
      <c r="FUI112" s="32"/>
      <c r="FUJ112" s="33"/>
      <c r="FUK112" s="34"/>
      <c r="FUL112" s="35"/>
      <c r="FUM112" s="36"/>
      <c r="FUN112" s="37"/>
      <c r="FUO112" s="37"/>
      <c r="FUP112" s="37"/>
      <c r="FUQ112" s="38"/>
      <c r="FUR112" s="32"/>
      <c r="FUS112" s="33"/>
      <c r="FUT112" s="34"/>
      <c r="FUU112" s="35"/>
      <c r="FUV112" s="36"/>
      <c r="FUW112" s="37"/>
      <c r="FUX112" s="37"/>
      <c r="FUY112" s="37"/>
      <c r="FUZ112" s="38"/>
      <c r="FVA112" s="32"/>
      <c r="FVB112" s="33"/>
      <c r="FVC112" s="34"/>
      <c r="FVD112" s="35"/>
      <c r="FVE112" s="36"/>
      <c r="FVF112" s="37"/>
      <c r="FVG112" s="37"/>
      <c r="FVH112" s="37"/>
      <c r="FVI112" s="38"/>
      <c r="FVJ112" s="32"/>
      <c r="FVK112" s="33"/>
      <c r="FVL112" s="34"/>
      <c r="FVM112" s="35"/>
      <c r="FVN112" s="36"/>
      <c r="FVO112" s="37"/>
      <c r="FVP112" s="37"/>
      <c r="FVQ112" s="37"/>
      <c r="FVR112" s="38"/>
      <c r="FVS112" s="32"/>
      <c r="FVT112" s="33"/>
      <c r="FVU112" s="34"/>
      <c r="FVV112" s="35"/>
      <c r="FVW112" s="36"/>
      <c r="FVX112" s="37"/>
      <c r="FVY112" s="37"/>
      <c r="FVZ112" s="37"/>
      <c r="FWA112" s="38"/>
      <c r="FWB112" s="32"/>
      <c r="FWC112" s="33"/>
      <c r="FWD112" s="34"/>
      <c r="FWE112" s="35"/>
      <c r="FWF112" s="36"/>
      <c r="FWG112" s="37"/>
      <c r="FWH112" s="37"/>
      <c r="FWI112" s="37"/>
      <c r="FWJ112" s="38"/>
      <c r="FWK112" s="32"/>
      <c r="FWL112" s="33"/>
      <c r="FWM112" s="34"/>
      <c r="FWN112" s="35"/>
      <c r="FWO112" s="36"/>
      <c r="FWP112" s="37"/>
      <c r="FWQ112" s="37"/>
      <c r="FWR112" s="37"/>
      <c r="FWS112" s="38"/>
      <c r="FWT112" s="32"/>
      <c r="FWU112" s="33"/>
      <c r="FWV112" s="34"/>
      <c r="FWW112" s="35"/>
      <c r="FWX112" s="36"/>
      <c r="FWY112" s="37"/>
      <c r="FWZ112" s="37"/>
      <c r="FXA112" s="37"/>
      <c r="FXB112" s="38"/>
      <c r="FXC112" s="32"/>
      <c r="FXD112" s="33"/>
      <c r="FXE112" s="34"/>
      <c r="FXF112" s="35"/>
      <c r="FXG112" s="36"/>
      <c r="FXH112" s="37"/>
      <c r="FXI112" s="37"/>
      <c r="FXJ112" s="37"/>
      <c r="FXK112" s="38"/>
      <c r="FXL112" s="32"/>
      <c r="FXM112" s="33"/>
      <c r="FXN112" s="34"/>
      <c r="FXO112" s="35"/>
      <c r="FXP112" s="36"/>
      <c r="FXQ112" s="37"/>
      <c r="FXR112" s="37"/>
      <c r="FXS112" s="37"/>
      <c r="FXT112" s="38"/>
      <c r="FXU112" s="32"/>
      <c r="FXV112" s="33"/>
      <c r="FXW112" s="34"/>
      <c r="FXX112" s="35"/>
      <c r="FXY112" s="36"/>
      <c r="FXZ112" s="37"/>
      <c r="FYA112" s="37"/>
      <c r="FYB112" s="37"/>
      <c r="FYC112" s="38"/>
      <c r="FYD112" s="32"/>
      <c r="FYE112" s="33"/>
      <c r="FYF112" s="34"/>
      <c r="FYG112" s="35"/>
      <c r="FYH112" s="36"/>
      <c r="FYI112" s="37"/>
      <c r="FYJ112" s="37"/>
      <c r="FYK112" s="37"/>
      <c r="FYL112" s="38"/>
      <c r="FYM112" s="32"/>
      <c r="FYN112" s="33"/>
      <c r="FYO112" s="34"/>
      <c r="FYP112" s="35"/>
      <c r="FYQ112" s="36"/>
      <c r="FYR112" s="37"/>
      <c r="FYS112" s="37"/>
      <c r="FYT112" s="37"/>
      <c r="FYU112" s="38"/>
      <c r="FYV112" s="32"/>
      <c r="FYW112" s="33"/>
      <c r="FYX112" s="34"/>
      <c r="FYY112" s="35"/>
      <c r="FYZ112" s="36"/>
      <c r="FZA112" s="37"/>
      <c r="FZB112" s="37"/>
      <c r="FZC112" s="37"/>
      <c r="FZD112" s="38"/>
      <c r="FZE112" s="32"/>
      <c r="FZF112" s="33"/>
      <c r="FZG112" s="34"/>
      <c r="FZH112" s="35"/>
      <c r="FZI112" s="36"/>
      <c r="FZJ112" s="37"/>
      <c r="FZK112" s="37"/>
      <c r="FZL112" s="37"/>
      <c r="FZM112" s="38"/>
      <c r="FZN112" s="32"/>
      <c r="FZO112" s="33"/>
      <c r="FZP112" s="34"/>
      <c r="FZQ112" s="35"/>
      <c r="FZR112" s="36"/>
      <c r="FZS112" s="37"/>
      <c r="FZT112" s="37"/>
      <c r="FZU112" s="37"/>
      <c r="FZV112" s="38"/>
      <c r="FZW112" s="32"/>
      <c r="FZX112" s="33"/>
      <c r="FZY112" s="34"/>
      <c r="FZZ112" s="35"/>
      <c r="GAA112" s="36"/>
      <c r="GAB112" s="37"/>
      <c r="GAC112" s="37"/>
      <c r="GAD112" s="37"/>
      <c r="GAE112" s="38"/>
      <c r="GAF112" s="32"/>
      <c r="GAG112" s="33"/>
      <c r="GAH112" s="34"/>
      <c r="GAI112" s="35"/>
      <c r="GAJ112" s="36"/>
      <c r="GAK112" s="37"/>
      <c r="GAL112" s="37"/>
      <c r="GAM112" s="37"/>
      <c r="GAN112" s="38"/>
      <c r="GAO112" s="32"/>
      <c r="GAP112" s="33"/>
      <c r="GAQ112" s="34"/>
      <c r="GAR112" s="35"/>
      <c r="GAS112" s="36"/>
      <c r="GAT112" s="37"/>
      <c r="GAU112" s="37"/>
      <c r="GAV112" s="37"/>
      <c r="GAW112" s="38"/>
      <c r="GAX112" s="32"/>
      <c r="GAY112" s="33"/>
      <c r="GAZ112" s="34"/>
      <c r="GBA112" s="35"/>
      <c r="GBB112" s="36"/>
      <c r="GBC112" s="37"/>
      <c r="GBD112" s="37"/>
      <c r="GBE112" s="37"/>
      <c r="GBF112" s="38"/>
      <c r="GBG112" s="32"/>
      <c r="GBH112" s="33"/>
      <c r="GBI112" s="34"/>
      <c r="GBJ112" s="35"/>
      <c r="GBK112" s="36"/>
      <c r="GBL112" s="37"/>
      <c r="GBM112" s="37"/>
      <c r="GBN112" s="37"/>
      <c r="GBO112" s="38"/>
      <c r="GBP112" s="32"/>
      <c r="GBQ112" s="33"/>
      <c r="GBR112" s="34"/>
      <c r="GBS112" s="35"/>
      <c r="GBT112" s="36"/>
      <c r="GBU112" s="37"/>
      <c r="GBV112" s="37"/>
      <c r="GBW112" s="37"/>
      <c r="GBX112" s="38"/>
      <c r="GBY112" s="32"/>
      <c r="GBZ112" s="33"/>
      <c r="GCA112" s="34"/>
      <c r="GCB112" s="35"/>
      <c r="GCC112" s="36"/>
      <c r="GCD112" s="37"/>
      <c r="GCE112" s="37"/>
      <c r="GCF112" s="37"/>
      <c r="GCG112" s="38"/>
      <c r="GCH112" s="32"/>
      <c r="GCI112" s="33"/>
      <c r="GCJ112" s="34"/>
      <c r="GCK112" s="35"/>
      <c r="GCL112" s="36"/>
      <c r="GCM112" s="37"/>
      <c r="GCN112" s="37"/>
      <c r="GCO112" s="37"/>
      <c r="GCP112" s="38"/>
      <c r="GCQ112" s="32"/>
      <c r="GCR112" s="33"/>
      <c r="GCS112" s="34"/>
      <c r="GCT112" s="35"/>
      <c r="GCU112" s="36"/>
      <c r="GCV112" s="37"/>
      <c r="GCW112" s="37"/>
      <c r="GCX112" s="37"/>
      <c r="GCY112" s="38"/>
      <c r="GCZ112" s="32"/>
      <c r="GDA112" s="33"/>
      <c r="GDB112" s="34"/>
      <c r="GDC112" s="35"/>
      <c r="GDD112" s="36"/>
      <c r="GDE112" s="37"/>
      <c r="GDF112" s="37"/>
      <c r="GDG112" s="37"/>
      <c r="GDH112" s="38"/>
      <c r="GDI112" s="32"/>
      <c r="GDJ112" s="33"/>
      <c r="GDK112" s="34"/>
      <c r="GDL112" s="35"/>
      <c r="GDM112" s="36"/>
      <c r="GDN112" s="37"/>
      <c r="GDO112" s="37"/>
      <c r="GDP112" s="37"/>
      <c r="GDQ112" s="38"/>
      <c r="GDR112" s="32"/>
      <c r="GDS112" s="33"/>
      <c r="GDT112" s="34"/>
      <c r="GDU112" s="35"/>
      <c r="GDV112" s="36"/>
      <c r="GDW112" s="37"/>
      <c r="GDX112" s="37"/>
      <c r="GDY112" s="37"/>
      <c r="GDZ112" s="38"/>
      <c r="GEA112" s="32"/>
      <c r="GEB112" s="33"/>
      <c r="GEC112" s="34"/>
      <c r="GED112" s="35"/>
      <c r="GEE112" s="36"/>
      <c r="GEF112" s="37"/>
      <c r="GEG112" s="37"/>
      <c r="GEH112" s="37"/>
      <c r="GEI112" s="38"/>
      <c r="GEJ112" s="32"/>
      <c r="GEK112" s="33"/>
      <c r="GEL112" s="34"/>
      <c r="GEM112" s="35"/>
      <c r="GEN112" s="36"/>
      <c r="GEO112" s="37"/>
      <c r="GEP112" s="37"/>
      <c r="GEQ112" s="37"/>
      <c r="GER112" s="38"/>
      <c r="GES112" s="32"/>
      <c r="GET112" s="33"/>
      <c r="GEU112" s="34"/>
      <c r="GEV112" s="35"/>
      <c r="GEW112" s="36"/>
      <c r="GEX112" s="37"/>
      <c r="GEY112" s="37"/>
      <c r="GEZ112" s="37"/>
      <c r="GFA112" s="38"/>
      <c r="GFB112" s="32"/>
      <c r="GFC112" s="33"/>
      <c r="GFD112" s="34"/>
      <c r="GFE112" s="35"/>
      <c r="GFF112" s="36"/>
      <c r="GFG112" s="37"/>
      <c r="GFH112" s="37"/>
      <c r="GFI112" s="37"/>
      <c r="GFJ112" s="38"/>
      <c r="GFK112" s="32"/>
      <c r="GFL112" s="33"/>
      <c r="GFM112" s="34"/>
      <c r="GFN112" s="35"/>
      <c r="GFO112" s="36"/>
      <c r="GFP112" s="37"/>
      <c r="GFQ112" s="37"/>
      <c r="GFR112" s="37"/>
      <c r="GFS112" s="38"/>
      <c r="GFT112" s="32"/>
      <c r="GFU112" s="33"/>
      <c r="GFV112" s="34"/>
      <c r="GFW112" s="35"/>
      <c r="GFX112" s="36"/>
      <c r="GFY112" s="37"/>
      <c r="GFZ112" s="37"/>
      <c r="GGA112" s="37"/>
      <c r="GGB112" s="38"/>
      <c r="GGC112" s="32"/>
      <c r="GGD112" s="33"/>
      <c r="GGE112" s="34"/>
      <c r="GGF112" s="35"/>
      <c r="GGG112" s="36"/>
      <c r="GGH112" s="37"/>
      <c r="GGI112" s="37"/>
      <c r="GGJ112" s="37"/>
      <c r="GGK112" s="38"/>
      <c r="GGL112" s="32"/>
      <c r="GGM112" s="33"/>
      <c r="GGN112" s="34"/>
      <c r="GGO112" s="35"/>
      <c r="GGP112" s="36"/>
      <c r="GGQ112" s="37"/>
      <c r="GGR112" s="37"/>
      <c r="GGS112" s="37"/>
      <c r="GGT112" s="38"/>
      <c r="GGU112" s="32"/>
      <c r="GGV112" s="33"/>
      <c r="GGW112" s="34"/>
      <c r="GGX112" s="35"/>
      <c r="GGY112" s="36"/>
      <c r="GGZ112" s="37"/>
      <c r="GHA112" s="37"/>
      <c r="GHB112" s="37"/>
      <c r="GHC112" s="38"/>
      <c r="GHD112" s="32"/>
      <c r="GHE112" s="33"/>
      <c r="GHF112" s="34"/>
      <c r="GHG112" s="35"/>
      <c r="GHH112" s="36"/>
      <c r="GHI112" s="37"/>
      <c r="GHJ112" s="37"/>
      <c r="GHK112" s="37"/>
      <c r="GHL112" s="38"/>
      <c r="GHM112" s="32"/>
      <c r="GHN112" s="33"/>
      <c r="GHO112" s="34"/>
      <c r="GHP112" s="35"/>
      <c r="GHQ112" s="36"/>
      <c r="GHR112" s="37"/>
      <c r="GHS112" s="37"/>
      <c r="GHT112" s="37"/>
      <c r="GHU112" s="38"/>
      <c r="GHV112" s="32"/>
      <c r="GHW112" s="33"/>
      <c r="GHX112" s="34"/>
      <c r="GHY112" s="35"/>
      <c r="GHZ112" s="36"/>
      <c r="GIA112" s="37"/>
      <c r="GIB112" s="37"/>
      <c r="GIC112" s="37"/>
      <c r="GID112" s="38"/>
      <c r="GIE112" s="32"/>
      <c r="GIF112" s="33"/>
      <c r="GIG112" s="34"/>
      <c r="GIH112" s="35"/>
      <c r="GII112" s="36"/>
      <c r="GIJ112" s="37"/>
      <c r="GIK112" s="37"/>
      <c r="GIL112" s="37"/>
      <c r="GIM112" s="38"/>
      <c r="GIN112" s="32"/>
      <c r="GIO112" s="33"/>
      <c r="GIP112" s="34"/>
      <c r="GIQ112" s="35"/>
      <c r="GIR112" s="36"/>
      <c r="GIS112" s="37"/>
      <c r="GIT112" s="37"/>
      <c r="GIU112" s="37"/>
      <c r="GIV112" s="38"/>
      <c r="GIW112" s="32"/>
      <c r="GIX112" s="33"/>
      <c r="GIY112" s="34"/>
      <c r="GIZ112" s="35"/>
      <c r="GJA112" s="36"/>
      <c r="GJB112" s="37"/>
      <c r="GJC112" s="37"/>
      <c r="GJD112" s="37"/>
      <c r="GJE112" s="38"/>
      <c r="GJF112" s="32"/>
      <c r="GJG112" s="33"/>
      <c r="GJH112" s="34"/>
      <c r="GJI112" s="35"/>
      <c r="GJJ112" s="36"/>
      <c r="GJK112" s="37"/>
      <c r="GJL112" s="37"/>
      <c r="GJM112" s="37"/>
      <c r="GJN112" s="38"/>
      <c r="GJO112" s="32"/>
      <c r="GJP112" s="33"/>
      <c r="GJQ112" s="34"/>
      <c r="GJR112" s="35"/>
      <c r="GJS112" s="36"/>
      <c r="GJT112" s="37"/>
      <c r="GJU112" s="37"/>
      <c r="GJV112" s="37"/>
      <c r="GJW112" s="38"/>
      <c r="GJX112" s="32"/>
      <c r="GJY112" s="33"/>
      <c r="GJZ112" s="34"/>
      <c r="GKA112" s="35"/>
      <c r="GKB112" s="36"/>
      <c r="GKC112" s="37"/>
      <c r="GKD112" s="37"/>
      <c r="GKE112" s="37"/>
      <c r="GKF112" s="38"/>
      <c r="GKG112" s="32"/>
      <c r="GKH112" s="33"/>
      <c r="GKI112" s="34"/>
      <c r="GKJ112" s="35"/>
      <c r="GKK112" s="36"/>
      <c r="GKL112" s="37"/>
      <c r="GKM112" s="37"/>
      <c r="GKN112" s="37"/>
      <c r="GKO112" s="38"/>
      <c r="GKP112" s="32"/>
      <c r="GKQ112" s="33"/>
      <c r="GKR112" s="34"/>
      <c r="GKS112" s="35"/>
      <c r="GKT112" s="36"/>
      <c r="GKU112" s="37"/>
      <c r="GKV112" s="37"/>
      <c r="GKW112" s="37"/>
      <c r="GKX112" s="38"/>
      <c r="GKY112" s="32"/>
      <c r="GKZ112" s="33"/>
      <c r="GLA112" s="34"/>
      <c r="GLB112" s="35"/>
      <c r="GLC112" s="36"/>
      <c r="GLD112" s="37"/>
      <c r="GLE112" s="37"/>
      <c r="GLF112" s="37"/>
      <c r="GLG112" s="38"/>
      <c r="GLH112" s="32"/>
      <c r="GLI112" s="33"/>
      <c r="GLJ112" s="34"/>
      <c r="GLK112" s="35"/>
      <c r="GLL112" s="36"/>
      <c r="GLM112" s="37"/>
      <c r="GLN112" s="37"/>
      <c r="GLO112" s="37"/>
      <c r="GLP112" s="38"/>
      <c r="GLQ112" s="32"/>
      <c r="GLR112" s="33"/>
      <c r="GLS112" s="34"/>
      <c r="GLT112" s="35"/>
      <c r="GLU112" s="36"/>
      <c r="GLV112" s="37"/>
      <c r="GLW112" s="37"/>
      <c r="GLX112" s="37"/>
      <c r="GLY112" s="38"/>
      <c r="GLZ112" s="32"/>
      <c r="GMA112" s="33"/>
      <c r="GMB112" s="34"/>
      <c r="GMC112" s="35"/>
      <c r="GMD112" s="36"/>
      <c r="GME112" s="37"/>
      <c r="GMF112" s="37"/>
      <c r="GMG112" s="37"/>
      <c r="GMH112" s="38"/>
      <c r="GMI112" s="32"/>
      <c r="GMJ112" s="33"/>
      <c r="GMK112" s="34"/>
      <c r="GML112" s="35"/>
      <c r="GMM112" s="36"/>
      <c r="GMN112" s="37"/>
      <c r="GMO112" s="37"/>
      <c r="GMP112" s="37"/>
      <c r="GMQ112" s="38"/>
      <c r="GMR112" s="32"/>
      <c r="GMS112" s="33"/>
      <c r="GMT112" s="34"/>
      <c r="GMU112" s="35"/>
      <c r="GMV112" s="36"/>
      <c r="GMW112" s="37"/>
      <c r="GMX112" s="37"/>
      <c r="GMY112" s="37"/>
      <c r="GMZ112" s="38"/>
      <c r="GNA112" s="32"/>
      <c r="GNB112" s="33"/>
      <c r="GNC112" s="34"/>
      <c r="GND112" s="35"/>
      <c r="GNE112" s="36"/>
      <c r="GNF112" s="37"/>
      <c r="GNG112" s="37"/>
      <c r="GNH112" s="37"/>
      <c r="GNI112" s="38"/>
      <c r="GNJ112" s="32"/>
      <c r="GNK112" s="33"/>
      <c r="GNL112" s="34"/>
      <c r="GNM112" s="35"/>
      <c r="GNN112" s="36"/>
      <c r="GNO112" s="37"/>
      <c r="GNP112" s="37"/>
      <c r="GNQ112" s="37"/>
      <c r="GNR112" s="38"/>
      <c r="GNS112" s="32"/>
      <c r="GNT112" s="33"/>
      <c r="GNU112" s="34"/>
      <c r="GNV112" s="35"/>
      <c r="GNW112" s="36"/>
      <c r="GNX112" s="37"/>
      <c r="GNY112" s="37"/>
      <c r="GNZ112" s="37"/>
      <c r="GOA112" s="38"/>
      <c r="GOB112" s="32"/>
      <c r="GOC112" s="33"/>
      <c r="GOD112" s="34"/>
      <c r="GOE112" s="35"/>
      <c r="GOF112" s="36"/>
      <c r="GOG112" s="37"/>
      <c r="GOH112" s="37"/>
      <c r="GOI112" s="37"/>
      <c r="GOJ112" s="38"/>
      <c r="GOK112" s="32"/>
      <c r="GOL112" s="33"/>
      <c r="GOM112" s="34"/>
      <c r="GON112" s="35"/>
      <c r="GOO112" s="36"/>
      <c r="GOP112" s="37"/>
      <c r="GOQ112" s="37"/>
      <c r="GOR112" s="37"/>
      <c r="GOS112" s="38"/>
      <c r="GOT112" s="32"/>
      <c r="GOU112" s="33"/>
      <c r="GOV112" s="34"/>
      <c r="GOW112" s="35"/>
      <c r="GOX112" s="36"/>
      <c r="GOY112" s="37"/>
      <c r="GOZ112" s="37"/>
      <c r="GPA112" s="37"/>
      <c r="GPB112" s="38"/>
      <c r="GPC112" s="32"/>
      <c r="GPD112" s="33"/>
      <c r="GPE112" s="34"/>
      <c r="GPF112" s="35"/>
      <c r="GPG112" s="36"/>
      <c r="GPH112" s="37"/>
      <c r="GPI112" s="37"/>
      <c r="GPJ112" s="37"/>
      <c r="GPK112" s="38"/>
      <c r="GPL112" s="32"/>
      <c r="GPM112" s="33"/>
      <c r="GPN112" s="34"/>
      <c r="GPO112" s="35"/>
      <c r="GPP112" s="36"/>
      <c r="GPQ112" s="37"/>
      <c r="GPR112" s="37"/>
      <c r="GPS112" s="37"/>
      <c r="GPT112" s="38"/>
      <c r="GPU112" s="32"/>
      <c r="GPV112" s="33"/>
      <c r="GPW112" s="34"/>
      <c r="GPX112" s="35"/>
      <c r="GPY112" s="36"/>
      <c r="GPZ112" s="37"/>
      <c r="GQA112" s="37"/>
      <c r="GQB112" s="37"/>
      <c r="GQC112" s="38"/>
      <c r="GQD112" s="32"/>
      <c r="GQE112" s="33"/>
      <c r="GQF112" s="34"/>
      <c r="GQG112" s="35"/>
      <c r="GQH112" s="36"/>
      <c r="GQI112" s="37"/>
      <c r="GQJ112" s="37"/>
      <c r="GQK112" s="37"/>
      <c r="GQL112" s="38"/>
      <c r="GQM112" s="32"/>
      <c r="GQN112" s="33"/>
      <c r="GQO112" s="34"/>
      <c r="GQP112" s="35"/>
      <c r="GQQ112" s="36"/>
      <c r="GQR112" s="37"/>
      <c r="GQS112" s="37"/>
      <c r="GQT112" s="37"/>
      <c r="GQU112" s="38"/>
      <c r="GQV112" s="32"/>
      <c r="GQW112" s="33"/>
      <c r="GQX112" s="34"/>
      <c r="GQY112" s="35"/>
      <c r="GQZ112" s="36"/>
      <c r="GRA112" s="37"/>
      <c r="GRB112" s="37"/>
      <c r="GRC112" s="37"/>
      <c r="GRD112" s="38"/>
      <c r="GRE112" s="32"/>
      <c r="GRF112" s="33"/>
      <c r="GRG112" s="34"/>
      <c r="GRH112" s="35"/>
      <c r="GRI112" s="36"/>
      <c r="GRJ112" s="37"/>
      <c r="GRK112" s="37"/>
      <c r="GRL112" s="37"/>
      <c r="GRM112" s="38"/>
      <c r="GRN112" s="32"/>
      <c r="GRO112" s="33"/>
      <c r="GRP112" s="34"/>
      <c r="GRQ112" s="35"/>
      <c r="GRR112" s="36"/>
      <c r="GRS112" s="37"/>
      <c r="GRT112" s="37"/>
      <c r="GRU112" s="37"/>
      <c r="GRV112" s="38"/>
      <c r="GRW112" s="32"/>
      <c r="GRX112" s="33"/>
      <c r="GRY112" s="34"/>
      <c r="GRZ112" s="35"/>
      <c r="GSA112" s="36"/>
      <c r="GSB112" s="37"/>
      <c r="GSC112" s="37"/>
      <c r="GSD112" s="37"/>
      <c r="GSE112" s="38"/>
      <c r="GSF112" s="32"/>
      <c r="GSG112" s="33"/>
      <c r="GSH112" s="34"/>
      <c r="GSI112" s="35"/>
      <c r="GSJ112" s="36"/>
      <c r="GSK112" s="37"/>
      <c r="GSL112" s="37"/>
      <c r="GSM112" s="37"/>
      <c r="GSN112" s="38"/>
      <c r="GSO112" s="32"/>
      <c r="GSP112" s="33"/>
      <c r="GSQ112" s="34"/>
      <c r="GSR112" s="35"/>
      <c r="GSS112" s="36"/>
      <c r="GST112" s="37"/>
      <c r="GSU112" s="37"/>
      <c r="GSV112" s="37"/>
      <c r="GSW112" s="38"/>
      <c r="GSX112" s="32"/>
      <c r="GSY112" s="33"/>
      <c r="GSZ112" s="34"/>
      <c r="GTA112" s="35"/>
      <c r="GTB112" s="36"/>
      <c r="GTC112" s="37"/>
      <c r="GTD112" s="37"/>
      <c r="GTE112" s="37"/>
      <c r="GTF112" s="38"/>
      <c r="GTG112" s="32"/>
      <c r="GTH112" s="33"/>
      <c r="GTI112" s="34"/>
      <c r="GTJ112" s="35"/>
      <c r="GTK112" s="36"/>
      <c r="GTL112" s="37"/>
      <c r="GTM112" s="37"/>
      <c r="GTN112" s="37"/>
      <c r="GTO112" s="38"/>
      <c r="GTP112" s="32"/>
      <c r="GTQ112" s="33"/>
      <c r="GTR112" s="34"/>
      <c r="GTS112" s="35"/>
      <c r="GTT112" s="36"/>
      <c r="GTU112" s="37"/>
      <c r="GTV112" s="37"/>
      <c r="GTW112" s="37"/>
      <c r="GTX112" s="38"/>
      <c r="GTY112" s="32"/>
      <c r="GTZ112" s="33"/>
      <c r="GUA112" s="34"/>
      <c r="GUB112" s="35"/>
      <c r="GUC112" s="36"/>
      <c r="GUD112" s="37"/>
      <c r="GUE112" s="37"/>
      <c r="GUF112" s="37"/>
      <c r="GUG112" s="38"/>
      <c r="GUH112" s="32"/>
      <c r="GUI112" s="33"/>
      <c r="GUJ112" s="34"/>
      <c r="GUK112" s="35"/>
      <c r="GUL112" s="36"/>
      <c r="GUM112" s="37"/>
      <c r="GUN112" s="37"/>
      <c r="GUO112" s="37"/>
      <c r="GUP112" s="38"/>
      <c r="GUQ112" s="32"/>
      <c r="GUR112" s="33"/>
      <c r="GUS112" s="34"/>
      <c r="GUT112" s="35"/>
      <c r="GUU112" s="36"/>
      <c r="GUV112" s="37"/>
      <c r="GUW112" s="37"/>
      <c r="GUX112" s="37"/>
      <c r="GUY112" s="38"/>
      <c r="GUZ112" s="32"/>
      <c r="GVA112" s="33"/>
      <c r="GVB112" s="34"/>
      <c r="GVC112" s="35"/>
      <c r="GVD112" s="36"/>
      <c r="GVE112" s="37"/>
      <c r="GVF112" s="37"/>
      <c r="GVG112" s="37"/>
      <c r="GVH112" s="38"/>
      <c r="GVI112" s="32"/>
      <c r="GVJ112" s="33"/>
      <c r="GVK112" s="34"/>
      <c r="GVL112" s="35"/>
      <c r="GVM112" s="36"/>
      <c r="GVN112" s="37"/>
      <c r="GVO112" s="37"/>
      <c r="GVP112" s="37"/>
      <c r="GVQ112" s="38"/>
      <c r="GVR112" s="32"/>
      <c r="GVS112" s="33"/>
      <c r="GVT112" s="34"/>
      <c r="GVU112" s="35"/>
      <c r="GVV112" s="36"/>
      <c r="GVW112" s="37"/>
      <c r="GVX112" s="37"/>
      <c r="GVY112" s="37"/>
      <c r="GVZ112" s="38"/>
      <c r="GWA112" s="32"/>
      <c r="GWB112" s="33"/>
      <c r="GWC112" s="34"/>
      <c r="GWD112" s="35"/>
      <c r="GWE112" s="36"/>
      <c r="GWF112" s="37"/>
      <c r="GWG112" s="37"/>
      <c r="GWH112" s="37"/>
      <c r="GWI112" s="38"/>
      <c r="GWJ112" s="32"/>
      <c r="GWK112" s="33"/>
      <c r="GWL112" s="34"/>
      <c r="GWM112" s="35"/>
      <c r="GWN112" s="36"/>
      <c r="GWO112" s="37"/>
      <c r="GWP112" s="37"/>
      <c r="GWQ112" s="37"/>
      <c r="GWR112" s="38"/>
      <c r="GWS112" s="32"/>
      <c r="GWT112" s="33"/>
      <c r="GWU112" s="34"/>
      <c r="GWV112" s="35"/>
      <c r="GWW112" s="36"/>
      <c r="GWX112" s="37"/>
      <c r="GWY112" s="37"/>
      <c r="GWZ112" s="37"/>
      <c r="GXA112" s="38"/>
      <c r="GXB112" s="32"/>
      <c r="GXC112" s="33"/>
      <c r="GXD112" s="34"/>
      <c r="GXE112" s="35"/>
      <c r="GXF112" s="36"/>
      <c r="GXG112" s="37"/>
      <c r="GXH112" s="37"/>
      <c r="GXI112" s="37"/>
      <c r="GXJ112" s="38"/>
      <c r="GXK112" s="32"/>
      <c r="GXL112" s="33"/>
      <c r="GXM112" s="34"/>
      <c r="GXN112" s="35"/>
      <c r="GXO112" s="36"/>
      <c r="GXP112" s="37"/>
      <c r="GXQ112" s="37"/>
      <c r="GXR112" s="37"/>
      <c r="GXS112" s="38"/>
      <c r="GXT112" s="32"/>
      <c r="GXU112" s="33"/>
      <c r="GXV112" s="34"/>
      <c r="GXW112" s="35"/>
      <c r="GXX112" s="36"/>
      <c r="GXY112" s="37"/>
      <c r="GXZ112" s="37"/>
      <c r="GYA112" s="37"/>
      <c r="GYB112" s="38"/>
      <c r="GYC112" s="32"/>
      <c r="GYD112" s="33"/>
      <c r="GYE112" s="34"/>
      <c r="GYF112" s="35"/>
      <c r="GYG112" s="36"/>
      <c r="GYH112" s="37"/>
      <c r="GYI112" s="37"/>
      <c r="GYJ112" s="37"/>
      <c r="GYK112" s="38"/>
      <c r="GYL112" s="32"/>
      <c r="GYM112" s="33"/>
      <c r="GYN112" s="34"/>
      <c r="GYO112" s="35"/>
      <c r="GYP112" s="36"/>
      <c r="GYQ112" s="37"/>
      <c r="GYR112" s="37"/>
      <c r="GYS112" s="37"/>
      <c r="GYT112" s="38"/>
      <c r="GYU112" s="32"/>
      <c r="GYV112" s="33"/>
      <c r="GYW112" s="34"/>
      <c r="GYX112" s="35"/>
      <c r="GYY112" s="36"/>
      <c r="GYZ112" s="37"/>
      <c r="GZA112" s="37"/>
      <c r="GZB112" s="37"/>
      <c r="GZC112" s="38"/>
      <c r="GZD112" s="32"/>
      <c r="GZE112" s="33"/>
      <c r="GZF112" s="34"/>
      <c r="GZG112" s="35"/>
      <c r="GZH112" s="36"/>
      <c r="GZI112" s="37"/>
      <c r="GZJ112" s="37"/>
      <c r="GZK112" s="37"/>
      <c r="GZL112" s="38"/>
      <c r="GZM112" s="32"/>
      <c r="GZN112" s="33"/>
      <c r="GZO112" s="34"/>
      <c r="GZP112" s="35"/>
      <c r="GZQ112" s="36"/>
      <c r="GZR112" s="37"/>
      <c r="GZS112" s="37"/>
      <c r="GZT112" s="37"/>
      <c r="GZU112" s="38"/>
      <c r="GZV112" s="32"/>
      <c r="GZW112" s="33"/>
      <c r="GZX112" s="34"/>
      <c r="GZY112" s="35"/>
      <c r="GZZ112" s="36"/>
      <c r="HAA112" s="37"/>
      <c r="HAB112" s="37"/>
      <c r="HAC112" s="37"/>
      <c r="HAD112" s="38"/>
      <c r="HAE112" s="32"/>
      <c r="HAF112" s="33"/>
      <c r="HAG112" s="34"/>
      <c r="HAH112" s="35"/>
      <c r="HAI112" s="36"/>
      <c r="HAJ112" s="37"/>
      <c r="HAK112" s="37"/>
      <c r="HAL112" s="37"/>
      <c r="HAM112" s="38"/>
      <c r="HAN112" s="32"/>
      <c r="HAO112" s="33"/>
      <c r="HAP112" s="34"/>
      <c r="HAQ112" s="35"/>
      <c r="HAR112" s="36"/>
      <c r="HAS112" s="37"/>
      <c r="HAT112" s="37"/>
      <c r="HAU112" s="37"/>
      <c r="HAV112" s="38"/>
      <c r="HAW112" s="32"/>
      <c r="HAX112" s="33"/>
      <c r="HAY112" s="34"/>
      <c r="HAZ112" s="35"/>
      <c r="HBA112" s="36"/>
      <c r="HBB112" s="37"/>
      <c r="HBC112" s="37"/>
      <c r="HBD112" s="37"/>
      <c r="HBE112" s="38"/>
      <c r="HBF112" s="32"/>
      <c r="HBG112" s="33"/>
      <c r="HBH112" s="34"/>
      <c r="HBI112" s="35"/>
      <c r="HBJ112" s="36"/>
      <c r="HBK112" s="37"/>
      <c r="HBL112" s="37"/>
      <c r="HBM112" s="37"/>
      <c r="HBN112" s="38"/>
      <c r="HBO112" s="32"/>
      <c r="HBP112" s="33"/>
      <c r="HBQ112" s="34"/>
      <c r="HBR112" s="35"/>
      <c r="HBS112" s="36"/>
      <c r="HBT112" s="37"/>
      <c r="HBU112" s="37"/>
      <c r="HBV112" s="37"/>
      <c r="HBW112" s="38"/>
      <c r="HBX112" s="32"/>
      <c r="HBY112" s="33"/>
      <c r="HBZ112" s="34"/>
      <c r="HCA112" s="35"/>
      <c r="HCB112" s="36"/>
      <c r="HCC112" s="37"/>
      <c r="HCD112" s="37"/>
      <c r="HCE112" s="37"/>
      <c r="HCF112" s="38"/>
      <c r="HCG112" s="32"/>
      <c r="HCH112" s="33"/>
      <c r="HCI112" s="34"/>
      <c r="HCJ112" s="35"/>
      <c r="HCK112" s="36"/>
      <c r="HCL112" s="37"/>
      <c r="HCM112" s="37"/>
      <c r="HCN112" s="37"/>
      <c r="HCO112" s="38"/>
      <c r="HCP112" s="32"/>
      <c r="HCQ112" s="33"/>
      <c r="HCR112" s="34"/>
      <c r="HCS112" s="35"/>
      <c r="HCT112" s="36"/>
      <c r="HCU112" s="37"/>
      <c r="HCV112" s="37"/>
      <c r="HCW112" s="37"/>
      <c r="HCX112" s="38"/>
      <c r="HCY112" s="32"/>
      <c r="HCZ112" s="33"/>
      <c r="HDA112" s="34"/>
      <c r="HDB112" s="35"/>
      <c r="HDC112" s="36"/>
      <c r="HDD112" s="37"/>
      <c r="HDE112" s="37"/>
      <c r="HDF112" s="37"/>
      <c r="HDG112" s="38"/>
      <c r="HDH112" s="32"/>
      <c r="HDI112" s="33"/>
      <c r="HDJ112" s="34"/>
      <c r="HDK112" s="35"/>
      <c r="HDL112" s="36"/>
      <c r="HDM112" s="37"/>
      <c r="HDN112" s="37"/>
      <c r="HDO112" s="37"/>
      <c r="HDP112" s="38"/>
      <c r="HDQ112" s="32"/>
      <c r="HDR112" s="33"/>
      <c r="HDS112" s="34"/>
      <c r="HDT112" s="35"/>
      <c r="HDU112" s="36"/>
      <c r="HDV112" s="37"/>
      <c r="HDW112" s="37"/>
      <c r="HDX112" s="37"/>
      <c r="HDY112" s="38"/>
      <c r="HDZ112" s="32"/>
      <c r="HEA112" s="33"/>
      <c r="HEB112" s="34"/>
      <c r="HEC112" s="35"/>
      <c r="HED112" s="36"/>
      <c r="HEE112" s="37"/>
      <c r="HEF112" s="37"/>
      <c r="HEG112" s="37"/>
      <c r="HEH112" s="38"/>
      <c r="HEI112" s="32"/>
      <c r="HEJ112" s="33"/>
      <c r="HEK112" s="34"/>
      <c r="HEL112" s="35"/>
      <c r="HEM112" s="36"/>
      <c r="HEN112" s="37"/>
      <c r="HEO112" s="37"/>
      <c r="HEP112" s="37"/>
      <c r="HEQ112" s="38"/>
      <c r="HER112" s="32"/>
      <c r="HES112" s="33"/>
      <c r="HET112" s="34"/>
      <c r="HEU112" s="35"/>
      <c r="HEV112" s="36"/>
      <c r="HEW112" s="37"/>
      <c r="HEX112" s="37"/>
      <c r="HEY112" s="37"/>
      <c r="HEZ112" s="38"/>
      <c r="HFA112" s="32"/>
      <c r="HFB112" s="33"/>
      <c r="HFC112" s="34"/>
      <c r="HFD112" s="35"/>
      <c r="HFE112" s="36"/>
      <c r="HFF112" s="37"/>
      <c r="HFG112" s="37"/>
      <c r="HFH112" s="37"/>
      <c r="HFI112" s="38"/>
      <c r="HFJ112" s="32"/>
      <c r="HFK112" s="33"/>
      <c r="HFL112" s="34"/>
      <c r="HFM112" s="35"/>
      <c r="HFN112" s="36"/>
      <c r="HFO112" s="37"/>
      <c r="HFP112" s="37"/>
      <c r="HFQ112" s="37"/>
      <c r="HFR112" s="38"/>
      <c r="HFS112" s="32"/>
      <c r="HFT112" s="33"/>
      <c r="HFU112" s="34"/>
      <c r="HFV112" s="35"/>
      <c r="HFW112" s="36"/>
      <c r="HFX112" s="37"/>
      <c r="HFY112" s="37"/>
      <c r="HFZ112" s="37"/>
      <c r="HGA112" s="38"/>
      <c r="HGB112" s="32"/>
      <c r="HGC112" s="33"/>
      <c r="HGD112" s="34"/>
      <c r="HGE112" s="35"/>
      <c r="HGF112" s="36"/>
      <c r="HGG112" s="37"/>
      <c r="HGH112" s="37"/>
      <c r="HGI112" s="37"/>
      <c r="HGJ112" s="38"/>
      <c r="HGK112" s="32"/>
      <c r="HGL112" s="33"/>
      <c r="HGM112" s="34"/>
      <c r="HGN112" s="35"/>
      <c r="HGO112" s="36"/>
      <c r="HGP112" s="37"/>
      <c r="HGQ112" s="37"/>
      <c r="HGR112" s="37"/>
      <c r="HGS112" s="38"/>
      <c r="HGT112" s="32"/>
      <c r="HGU112" s="33"/>
      <c r="HGV112" s="34"/>
      <c r="HGW112" s="35"/>
      <c r="HGX112" s="36"/>
      <c r="HGY112" s="37"/>
      <c r="HGZ112" s="37"/>
      <c r="HHA112" s="37"/>
      <c r="HHB112" s="38"/>
      <c r="HHC112" s="32"/>
      <c r="HHD112" s="33"/>
      <c r="HHE112" s="34"/>
      <c r="HHF112" s="35"/>
      <c r="HHG112" s="36"/>
      <c r="HHH112" s="37"/>
      <c r="HHI112" s="37"/>
      <c r="HHJ112" s="37"/>
      <c r="HHK112" s="38"/>
      <c r="HHL112" s="32"/>
      <c r="HHM112" s="33"/>
      <c r="HHN112" s="34"/>
      <c r="HHO112" s="35"/>
      <c r="HHP112" s="36"/>
      <c r="HHQ112" s="37"/>
      <c r="HHR112" s="37"/>
      <c r="HHS112" s="37"/>
      <c r="HHT112" s="38"/>
      <c r="HHU112" s="32"/>
      <c r="HHV112" s="33"/>
      <c r="HHW112" s="34"/>
      <c r="HHX112" s="35"/>
      <c r="HHY112" s="36"/>
      <c r="HHZ112" s="37"/>
      <c r="HIA112" s="37"/>
      <c r="HIB112" s="37"/>
      <c r="HIC112" s="38"/>
      <c r="HID112" s="32"/>
      <c r="HIE112" s="33"/>
      <c r="HIF112" s="34"/>
      <c r="HIG112" s="35"/>
      <c r="HIH112" s="36"/>
      <c r="HII112" s="37"/>
      <c r="HIJ112" s="37"/>
      <c r="HIK112" s="37"/>
      <c r="HIL112" s="38"/>
      <c r="HIM112" s="32"/>
      <c r="HIN112" s="33"/>
      <c r="HIO112" s="34"/>
      <c r="HIP112" s="35"/>
      <c r="HIQ112" s="36"/>
      <c r="HIR112" s="37"/>
      <c r="HIS112" s="37"/>
      <c r="HIT112" s="37"/>
      <c r="HIU112" s="38"/>
      <c r="HIV112" s="32"/>
      <c r="HIW112" s="33"/>
      <c r="HIX112" s="34"/>
      <c r="HIY112" s="35"/>
      <c r="HIZ112" s="36"/>
      <c r="HJA112" s="37"/>
      <c r="HJB112" s="37"/>
      <c r="HJC112" s="37"/>
      <c r="HJD112" s="38"/>
      <c r="HJE112" s="32"/>
      <c r="HJF112" s="33"/>
      <c r="HJG112" s="34"/>
      <c r="HJH112" s="35"/>
      <c r="HJI112" s="36"/>
      <c r="HJJ112" s="37"/>
      <c r="HJK112" s="37"/>
      <c r="HJL112" s="37"/>
      <c r="HJM112" s="38"/>
      <c r="HJN112" s="32"/>
      <c r="HJO112" s="33"/>
      <c r="HJP112" s="34"/>
      <c r="HJQ112" s="35"/>
      <c r="HJR112" s="36"/>
      <c r="HJS112" s="37"/>
      <c r="HJT112" s="37"/>
      <c r="HJU112" s="37"/>
      <c r="HJV112" s="38"/>
      <c r="HJW112" s="32"/>
      <c r="HJX112" s="33"/>
      <c r="HJY112" s="34"/>
      <c r="HJZ112" s="35"/>
      <c r="HKA112" s="36"/>
      <c r="HKB112" s="37"/>
      <c r="HKC112" s="37"/>
      <c r="HKD112" s="37"/>
      <c r="HKE112" s="38"/>
      <c r="HKF112" s="32"/>
      <c r="HKG112" s="33"/>
      <c r="HKH112" s="34"/>
      <c r="HKI112" s="35"/>
      <c r="HKJ112" s="36"/>
      <c r="HKK112" s="37"/>
      <c r="HKL112" s="37"/>
      <c r="HKM112" s="37"/>
      <c r="HKN112" s="38"/>
      <c r="HKO112" s="32"/>
      <c r="HKP112" s="33"/>
      <c r="HKQ112" s="34"/>
      <c r="HKR112" s="35"/>
      <c r="HKS112" s="36"/>
      <c r="HKT112" s="37"/>
      <c r="HKU112" s="37"/>
      <c r="HKV112" s="37"/>
      <c r="HKW112" s="38"/>
      <c r="HKX112" s="32"/>
      <c r="HKY112" s="33"/>
      <c r="HKZ112" s="34"/>
      <c r="HLA112" s="35"/>
      <c r="HLB112" s="36"/>
      <c r="HLC112" s="37"/>
      <c r="HLD112" s="37"/>
      <c r="HLE112" s="37"/>
      <c r="HLF112" s="38"/>
      <c r="HLG112" s="32"/>
      <c r="HLH112" s="33"/>
      <c r="HLI112" s="34"/>
      <c r="HLJ112" s="35"/>
      <c r="HLK112" s="36"/>
      <c r="HLL112" s="37"/>
      <c r="HLM112" s="37"/>
      <c r="HLN112" s="37"/>
      <c r="HLO112" s="38"/>
      <c r="HLP112" s="32"/>
      <c r="HLQ112" s="33"/>
      <c r="HLR112" s="34"/>
      <c r="HLS112" s="35"/>
      <c r="HLT112" s="36"/>
      <c r="HLU112" s="37"/>
      <c r="HLV112" s="37"/>
      <c r="HLW112" s="37"/>
      <c r="HLX112" s="38"/>
      <c r="HLY112" s="32"/>
      <c r="HLZ112" s="33"/>
      <c r="HMA112" s="34"/>
      <c r="HMB112" s="35"/>
      <c r="HMC112" s="36"/>
      <c r="HMD112" s="37"/>
      <c r="HME112" s="37"/>
      <c r="HMF112" s="37"/>
      <c r="HMG112" s="38"/>
      <c r="HMH112" s="32"/>
      <c r="HMI112" s="33"/>
      <c r="HMJ112" s="34"/>
      <c r="HMK112" s="35"/>
      <c r="HML112" s="36"/>
      <c r="HMM112" s="37"/>
      <c r="HMN112" s="37"/>
      <c r="HMO112" s="37"/>
      <c r="HMP112" s="38"/>
      <c r="HMQ112" s="32"/>
      <c r="HMR112" s="33"/>
      <c r="HMS112" s="34"/>
      <c r="HMT112" s="35"/>
      <c r="HMU112" s="36"/>
      <c r="HMV112" s="37"/>
      <c r="HMW112" s="37"/>
      <c r="HMX112" s="37"/>
      <c r="HMY112" s="38"/>
      <c r="HMZ112" s="32"/>
      <c r="HNA112" s="33"/>
      <c r="HNB112" s="34"/>
      <c r="HNC112" s="35"/>
      <c r="HND112" s="36"/>
      <c r="HNE112" s="37"/>
      <c r="HNF112" s="37"/>
      <c r="HNG112" s="37"/>
      <c r="HNH112" s="38"/>
      <c r="HNI112" s="32"/>
      <c r="HNJ112" s="33"/>
      <c r="HNK112" s="34"/>
      <c r="HNL112" s="35"/>
      <c r="HNM112" s="36"/>
      <c r="HNN112" s="37"/>
      <c r="HNO112" s="37"/>
      <c r="HNP112" s="37"/>
      <c r="HNQ112" s="38"/>
      <c r="HNR112" s="32"/>
      <c r="HNS112" s="33"/>
      <c r="HNT112" s="34"/>
      <c r="HNU112" s="35"/>
      <c r="HNV112" s="36"/>
      <c r="HNW112" s="37"/>
      <c r="HNX112" s="37"/>
      <c r="HNY112" s="37"/>
      <c r="HNZ112" s="38"/>
      <c r="HOA112" s="32"/>
      <c r="HOB112" s="33"/>
      <c r="HOC112" s="34"/>
      <c r="HOD112" s="35"/>
      <c r="HOE112" s="36"/>
      <c r="HOF112" s="37"/>
      <c r="HOG112" s="37"/>
      <c r="HOH112" s="37"/>
      <c r="HOI112" s="38"/>
      <c r="HOJ112" s="32"/>
      <c r="HOK112" s="33"/>
      <c r="HOL112" s="34"/>
      <c r="HOM112" s="35"/>
      <c r="HON112" s="36"/>
      <c r="HOO112" s="37"/>
      <c r="HOP112" s="37"/>
      <c r="HOQ112" s="37"/>
      <c r="HOR112" s="38"/>
      <c r="HOS112" s="32"/>
      <c r="HOT112" s="33"/>
      <c r="HOU112" s="34"/>
      <c r="HOV112" s="35"/>
      <c r="HOW112" s="36"/>
      <c r="HOX112" s="37"/>
      <c r="HOY112" s="37"/>
      <c r="HOZ112" s="37"/>
      <c r="HPA112" s="38"/>
      <c r="HPB112" s="32"/>
      <c r="HPC112" s="33"/>
      <c r="HPD112" s="34"/>
      <c r="HPE112" s="35"/>
      <c r="HPF112" s="36"/>
      <c r="HPG112" s="37"/>
      <c r="HPH112" s="37"/>
      <c r="HPI112" s="37"/>
      <c r="HPJ112" s="38"/>
      <c r="HPK112" s="32"/>
      <c r="HPL112" s="33"/>
      <c r="HPM112" s="34"/>
      <c r="HPN112" s="35"/>
      <c r="HPO112" s="36"/>
      <c r="HPP112" s="37"/>
      <c r="HPQ112" s="37"/>
      <c r="HPR112" s="37"/>
      <c r="HPS112" s="38"/>
      <c r="HPT112" s="32"/>
      <c r="HPU112" s="33"/>
      <c r="HPV112" s="34"/>
      <c r="HPW112" s="35"/>
      <c r="HPX112" s="36"/>
      <c r="HPY112" s="37"/>
      <c r="HPZ112" s="37"/>
      <c r="HQA112" s="37"/>
      <c r="HQB112" s="38"/>
      <c r="HQC112" s="32"/>
      <c r="HQD112" s="33"/>
      <c r="HQE112" s="34"/>
      <c r="HQF112" s="35"/>
      <c r="HQG112" s="36"/>
      <c r="HQH112" s="37"/>
      <c r="HQI112" s="37"/>
      <c r="HQJ112" s="37"/>
      <c r="HQK112" s="38"/>
      <c r="HQL112" s="32"/>
      <c r="HQM112" s="33"/>
      <c r="HQN112" s="34"/>
      <c r="HQO112" s="35"/>
      <c r="HQP112" s="36"/>
      <c r="HQQ112" s="37"/>
      <c r="HQR112" s="37"/>
      <c r="HQS112" s="37"/>
      <c r="HQT112" s="38"/>
      <c r="HQU112" s="32"/>
      <c r="HQV112" s="33"/>
      <c r="HQW112" s="34"/>
      <c r="HQX112" s="35"/>
      <c r="HQY112" s="36"/>
      <c r="HQZ112" s="37"/>
      <c r="HRA112" s="37"/>
      <c r="HRB112" s="37"/>
      <c r="HRC112" s="38"/>
      <c r="HRD112" s="32"/>
      <c r="HRE112" s="33"/>
      <c r="HRF112" s="34"/>
      <c r="HRG112" s="35"/>
      <c r="HRH112" s="36"/>
      <c r="HRI112" s="37"/>
      <c r="HRJ112" s="37"/>
      <c r="HRK112" s="37"/>
      <c r="HRL112" s="38"/>
      <c r="HRM112" s="32"/>
      <c r="HRN112" s="33"/>
      <c r="HRO112" s="34"/>
      <c r="HRP112" s="35"/>
      <c r="HRQ112" s="36"/>
      <c r="HRR112" s="37"/>
      <c r="HRS112" s="37"/>
      <c r="HRT112" s="37"/>
      <c r="HRU112" s="38"/>
      <c r="HRV112" s="32"/>
      <c r="HRW112" s="33"/>
      <c r="HRX112" s="34"/>
      <c r="HRY112" s="35"/>
      <c r="HRZ112" s="36"/>
      <c r="HSA112" s="37"/>
      <c r="HSB112" s="37"/>
      <c r="HSC112" s="37"/>
      <c r="HSD112" s="38"/>
      <c r="HSE112" s="32"/>
      <c r="HSF112" s="33"/>
      <c r="HSG112" s="34"/>
      <c r="HSH112" s="35"/>
      <c r="HSI112" s="36"/>
      <c r="HSJ112" s="37"/>
      <c r="HSK112" s="37"/>
      <c r="HSL112" s="37"/>
      <c r="HSM112" s="38"/>
      <c r="HSN112" s="32"/>
      <c r="HSO112" s="33"/>
      <c r="HSP112" s="34"/>
      <c r="HSQ112" s="35"/>
      <c r="HSR112" s="36"/>
      <c r="HSS112" s="37"/>
      <c r="HST112" s="37"/>
      <c r="HSU112" s="37"/>
      <c r="HSV112" s="38"/>
      <c r="HSW112" s="32"/>
      <c r="HSX112" s="33"/>
      <c r="HSY112" s="34"/>
      <c r="HSZ112" s="35"/>
      <c r="HTA112" s="36"/>
      <c r="HTB112" s="37"/>
      <c r="HTC112" s="37"/>
      <c r="HTD112" s="37"/>
      <c r="HTE112" s="38"/>
      <c r="HTF112" s="32"/>
      <c r="HTG112" s="33"/>
      <c r="HTH112" s="34"/>
      <c r="HTI112" s="35"/>
      <c r="HTJ112" s="36"/>
      <c r="HTK112" s="37"/>
      <c r="HTL112" s="37"/>
      <c r="HTM112" s="37"/>
      <c r="HTN112" s="38"/>
      <c r="HTO112" s="32"/>
      <c r="HTP112" s="33"/>
      <c r="HTQ112" s="34"/>
      <c r="HTR112" s="35"/>
      <c r="HTS112" s="36"/>
      <c r="HTT112" s="37"/>
      <c r="HTU112" s="37"/>
      <c r="HTV112" s="37"/>
      <c r="HTW112" s="38"/>
      <c r="HTX112" s="32"/>
      <c r="HTY112" s="33"/>
      <c r="HTZ112" s="34"/>
      <c r="HUA112" s="35"/>
      <c r="HUB112" s="36"/>
      <c r="HUC112" s="37"/>
      <c r="HUD112" s="37"/>
      <c r="HUE112" s="37"/>
      <c r="HUF112" s="38"/>
      <c r="HUG112" s="32"/>
      <c r="HUH112" s="33"/>
      <c r="HUI112" s="34"/>
      <c r="HUJ112" s="35"/>
      <c r="HUK112" s="36"/>
      <c r="HUL112" s="37"/>
      <c r="HUM112" s="37"/>
      <c r="HUN112" s="37"/>
      <c r="HUO112" s="38"/>
      <c r="HUP112" s="32"/>
      <c r="HUQ112" s="33"/>
      <c r="HUR112" s="34"/>
      <c r="HUS112" s="35"/>
      <c r="HUT112" s="36"/>
      <c r="HUU112" s="37"/>
      <c r="HUV112" s="37"/>
      <c r="HUW112" s="37"/>
      <c r="HUX112" s="38"/>
      <c r="HUY112" s="32"/>
      <c r="HUZ112" s="33"/>
      <c r="HVA112" s="34"/>
      <c r="HVB112" s="35"/>
      <c r="HVC112" s="36"/>
      <c r="HVD112" s="37"/>
      <c r="HVE112" s="37"/>
      <c r="HVF112" s="37"/>
      <c r="HVG112" s="38"/>
      <c r="HVH112" s="32"/>
      <c r="HVI112" s="33"/>
      <c r="HVJ112" s="34"/>
      <c r="HVK112" s="35"/>
      <c r="HVL112" s="36"/>
      <c r="HVM112" s="37"/>
      <c r="HVN112" s="37"/>
      <c r="HVO112" s="37"/>
      <c r="HVP112" s="38"/>
      <c r="HVQ112" s="32"/>
      <c r="HVR112" s="33"/>
      <c r="HVS112" s="34"/>
      <c r="HVT112" s="35"/>
      <c r="HVU112" s="36"/>
      <c r="HVV112" s="37"/>
      <c r="HVW112" s="37"/>
      <c r="HVX112" s="37"/>
      <c r="HVY112" s="38"/>
      <c r="HVZ112" s="32"/>
      <c r="HWA112" s="33"/>
      <c r="HWB112" s="34"/>
      <c r="HWC112" s="35"/>
      <c r="HWD112" s="36"/>
      <c r="HWE112" s="37"/>
      <c r="HWF112" s="37"/>
      <c r="HWG112" s="37"/>
      <c r="HWH112" s="38"/>
      <c r="HWI112" s="32"/>
      <c r="HWJ112" s="33"/>
      <c r="HWK112" s="34"/>
      <c r="HWL112" s="35"/>
      <c r="HWM112" s="36"/>
      <c r="HWN112" s="37"/>
      <c r="HWO112" s="37"/>
      <c r="HWP112" s="37"/>
      <c r="HWQ112" s="38"/>
      <c r="HWR112" s="32"/>
      <c r="HWS112" s="33"/>
      <c r="HWT112" s="34"/>
      <c r="HWU112" s="35"/>
      <c r="HWV112" s="36"/>
      <c r="HWW112" s="37"/>
      <c r="HWX112" s="37"/>
      <c r="HWY112" s="37"/>
      <c r="HWZ112" s="38"/>
      <c r="HXA112" s="32"/>
      <c r="HXB112" s="33"/>
      <c r="HXC112" s="34"/>
      <c r="HXD112" s="35"/>
      <c r="HXE112" s="36"/>
      <c r="HXF112" s="37"/>
      <c r="HXG112" s="37"/>
      <c r="HXH112" s="37"/>
      <c r="HXI112" s="38"/>
      <c r="HXJ112" s="32"/>
      <c r="HXK112" s="33"/>
      <c r="HXL112" s="34"/>
      <c r="HXM112" s="35"/>
      <c r="HXN112" s="36"/>
      <c r="HXO112" s="37"/>
      <c r="HXP112" s="37"/>
      <c r="HXQ112" s="37"/>
      <c r="HXR112" s="38"/>
      <c r="HXS112" s="32"/>
      <c r="HXT112" s="33"/>
      <c r="HXU112" s="34"/>
      <c r="HXV112" s="35"/>
      <c r="HXW112" s="36"/>
      <c r="HXX112" s="37"/>
      <c r="HXY112" s="37"/>
      <c r="HXZ112" s="37"/>
      <c r="HYA112" s="38"/>
      <c r="HYB112" s="32"/>
      <c r="HYC112" s="33"/>
      <c r="HYD112" s="34"/>
      <c r="HYE112" s="35"/>
      <c r="HYF112" s="36"/>
      <c r="HYG112" s="37"/>
      <c r="HYH112" s="37"/>
      <c r="HYI112" s="37"/>
      <c r="HYJ112" s="38"/>
      <c r="HYK112" s="32"/>
      <c r="HYL112" s="33"/>
      <c r="HYM112" s="34"/>
      <c r="HYN112" s="35"/>
      <c r="HYO112" s="36"/>
      <c r="HYP112" s="37"/>
      <c r="HYQ112" s="37"/>
      <c r="HYR112" s="37"/>
      <c r="HYS112" s="38"/>
      <c r="HYT112" s="32"/>
      <c r="HYU112" s="33"/>
      <c r="HYV112" s="34"/>
      <c r="HYW112" s="35"/>
      <c r="HYX112" s="36"/>
      <c r="HYY112" s="37"/>
      <c r="HYZ112" s="37"/>
      <c r="HZA112" s="37"/>
      <c r="HZB112" s="38"/>
      <c r="HZC112" s="32"/>
      <c r="HZD112" s="33"/>
      <c r="HZE112" s="34"/>
      <c r="HZF112" s="35"/>
      <c r="HZG112" s="36"/>
      <c r="HZH112" s="37"/>
      <c r="HZI112" s="37"/>
      <c r="HZJ112" s="37"/>
      <c r="HZK112" s="38"/>
      <c r="HZL112" s="32"/>
      <c r="HZM112" s="33"/>
      <c r="HZN112" s="34"/>
      <c r="HZO112" s="35"/>
      <c r="HZP112" s="36"/>
      <c r="HZQ112" s="37"/>
      <c r="HZR112" s="37"/>
      <c r="HZS112" s="37"/>
      <c r="HZT112" s="38"/>
      <c r="HZU112" s="32"/>
      <c r="HZV112" s="33"/>
      <c r="HZW112" s="34"/>
      <c r="HZX112" s="35"/>
      <c r="HZY112" s="36"/>
      <c r="HZZ112" s="37"/>
      <c r="IAA112" s="37"/>
      <c r="IAB112" s="37"/>
      <c r="IAC112" s="38"/>
      <c r="IAD112" s="32"/>
      <c r="IAE112" s="33"/>
      <c r="IAF112" s="34"/>
      <c r="IAG112" s="35"/>
      <c r="IAH112" s="36"/>
      <c r="IAI112" s="37"/>
      <c r="IAJ112" s="37"/>
      <c r="IAK112" s="37"/>
      <c r="IAL112" s="38"/>
      <c r="IAM112" s="32"/>
      <c r="IAN112" s="33"/>
      <c r="IAO112" s="34"/>
      <c r="IAP112" s="35"/>
      <c r="IAQ112" s="36"/>
      <c r="IAR112" s="37"/>
      <c r="IAS112" s="37"/>
      <c r="IAT112" s="37"/>
      <c r="IAU112" s="38"/>
      <c r="IAV112" s="32"/>
      <c r="IAW112" s="33"/>
      <c r="IAX112" s="34"/>
      <c r="IAY112" s="35"/>
      <c r="IAZ112" s="36"/>
      <c r="IBA112" s="37"/>
      <c r="IBB112" s="37"/>
      <c r="IBC112" s="37"/>
      <c r="IBD112" s="38"/>
      <c r="IBE112" s="32"/>
      <c r="IBF112" s="33"/>
      <c r="IBG112" s="34"/>
      <c r="IBH112" s="35"/>
      <c r="IBI112" s="36"/>
      <c r="IBJ112" s="37"/>
      <c r="IBK112" s="37"/>
      <c r="IBL112" s="37"/>
      <c r="IBM112" s="38"/>
      <c r="IBN112" s="32"/>
      <c r="IBO112" s="33"/>
      <c r="IBP112" s="34"/>
      <c r="IBQ112" s="35"/>
      <c r="IBR112" s="36"/>
      <c r="IBS112" s="37"/>
      <c r="IBT112" s="37"/>
      <c r="IBU112" s="37"/>
      <c r="IBV112" s="38"/>
      <c r="IBW112" s="32"/>
      <c r="IBX112" s="33"/>
      <c r="IBY112" s="34"/>
      <c r="IBZ112" s="35"/>
      <c r="ICA112" s="36"/>
      <c r="ICB112" s="37"/>
      <c r="ICC112" s="37"/>
      <c r="ICD112" s="37"/>
      <c r="ICE112" s="38"/>
      <c r="ICF112" s="32"/>
      <c r="ICG112" s="33"/>
      <c r="ICH112" s="34"/>
      <c r="ICI112" s="35"/>
      <c r="ICJ112" s="36"/>
      <c r="ICK112" s="37"/>
      <c r="ICL112" s="37"/>
      <c r="ICM112" s="37"/>
      <c r="ICN112" s="38"/>
      <c r="ICO112" s="32"/>
      <c r="ICP112" s="33"/>
      <c r="ICQ112" s="34"/>
      <c r="ICR112" s="35"/>
      <c r="ICS112" s="36"/>
      <c r="ICT112" s="37"/>
      <c r="ICU112" s="37"/>
      <c r="ICV112" s="37"/>
      <c r="ICW112" s="38"/>
      <c r="ICX112" s="32"/>
      <c r="ICY112" s="33"/>
      <c r="ICZ112" s="34"/>
      <c r="IDA112" s="35"/>
      <c r="IDB112" s="36"/>
      <c r="IDC112" s="37"/>
      <c r="IDD112" s="37"/>
      <c r="IDE112" s="37"/>
      <c r="IDF112" s="38"/>
      <c r="IDG112" s="32"/>
      <c r="IDH112" s="33"/>
      <c r="IDI112" s="34"/>
      <c r="IDJ112" s="35"/>
      <c r="IDK112" s="36"/>
      <c r="IDL112" s="37"/>
      <c r="IDM112" s="37"/>
      <c r="IDN112" s="37"/>
      <c r="IDO112" s="38"/>
      <c r="IDP112" s="32"/>
      <c r="IDQ112" s="33"/>
      <c r="IDR112" s="34"/>
      <c r="IDS112" s="35"/>
      <c r="IDT112" s="36"/>
      <c r="IDU112" s="37"/>
      <c r="IDV112" s="37"/>
      <c r="IDW112" s="37"/>
      <c r="IDX112" s="38"/>
      <c r="IDY112" s="32"/>
      <c r="IDZ112" s="33"/>
      <c r="IEA112" s="34"/>
      <c r="IEB112" s="35"/>
      <c r="IEC112" s="36"/>
      <c r="IED112" s="37"/>
      <c r="IEE112" s="37"/>
      <c r="IEF112" s="37"/>
      <c r="IEG112" s="38"/>
      <c r="IEH112" s="32"/>
      <c r="IEI112" s="33"/>
      <c r="IEJ112" s="34"/>
      <c r="IEK112" s="35"/>
      <c r="IEL112" s="36"/>
      <c r="IEM112" s="37"/>
      <c r="IEN112" s="37"/>
      <c r="IEO112" s="37"/>
      <c r="IEP112" s="38"/>
      <c r="IEQ112" s="32"/>
      <c r="IER112" s="33"/>
      <c r="IES112" s="34"/>
      <c r="IET112" s="35"/>
      <c r="IEU112" s="36"/>
      <c r="IEV112" s="37"/>
      <c r="IEW112" s="37"/>
      <c r="IEX112" s="37"/>
      <c r="IEY112" s="38"/>
      <c r="IEZ112" s="32"/>
      <c r="IFA112" s="33"/>
      <c r="IFB112" s="34"/>
      <c r="IFC112" s="35"/>
      <c r="IFD112" s="36"/>
      <c r="IFE112" s="37"/>
      <c r="IFF112" s="37"/>
      <c r="IFG112" s="37"/>
      <c r="IFH112" s="38"/>
      <c r="IFI112" s="32"/>
      <c r="IFJ112" s="33"/>
      <c r="IFK112" s="34"/>
      <c r="IFL112" s="35"/>
      <c r="IFM112" s="36"/>
      <c r="IFN112" s="37"/>
      <c r="IFO112" s="37"/>
      <c r="IFP112" s="37"/>
      <c r="IFQ112" s="38"/>
      <c r="IFR112" s="32"/>
      <c r="IFS112" s="33"/>
      <c r="IFT112" s="34"/>
      <c r="IFU112" s="35"/>
      <c r="IFV112" s="36"/>
      <c r="IFW112" s="37"/>
      <c r="IFX112" s="37"/>
      <c r="IFY112" s="37"/>
      <c r="IFZ112" s="38"/>
      <c r="IGA112" s="32"/>
      <c r="IGB112" s="33"/>
      <c r="IGC112" s="34"/>
      <c r="IGD112" s="35"/>
      <c r="IGE112" s="36"/>
      <c r="IGF112" s="37"/>
      <c r="IGG112" s="37"/>
      <c r="IGH112" s="37"/>
      <c r="IGI112" s="38"/>
      <c r="IGJ112" s="32"/>
      <c r="IGK112" s="33"/>
      <c r="IGL112" s="34"/>
      <c r="IGM112" s="35"/>
      <c r="IGN112" s="36"/>
      <c r="IGO112" s="37"/>
      <c r="IGP112" s="37"/>
      <c r="IGQ112" s="37"/>
      <c r="IGR112" s="38"/>
      <c r="IGS112" s="32"/>
      <c r="IGT112" s="33"/>
      <c r="IGU112" s="34"/>
      <c r="IGV112" s="35"/>
      <c r="IGW112" s="36"/>
      <c r="IGX112" s="37"/>
      <c r="IGY112" s="37"/>
      <c r="IGZ112" s="37"/>
      <c r="IHA112" s="38"/>
      <c r="IHB112" s="32"/>
      <c r="IHC112" s="33"/>
      <c r="IHD112" s="34"/>
      <c r="IHE112" s="35"/>
      <c r="IHF112" s="36"/>
      <c r="IHG112" s="37"/>
      <c r="IHH112" s="37"/>
      <c r="IHI112" s="37"/>
      <c r="IHJ112" s="38"/>
      <c r="IHK112" s="32"/>
      <c r="IHL112" s="33"/>
      <c r="IHM112" s="34"/>
      <c r="IHN112" s="35"/>
      <c r="IHO112" s="36"/>
      <c r="IHP112" s="37"/>
      <c r="IHQ112" s="37"/>
      <c r="IHR112" s="37"/>
      <c r="IHS112" s="38"/>
      <c r="IHT112" s="32"/>
      <c r="IHU112" s="33"/>
      <c r="IHV112" s="34"/>
      <c r="IHW112" s="35"/>
      <c r="IHX112" s="36"/>
      <c r="IHY112" s="37"/>
      <c r="IHZ112" s="37"/>
      <c r="IIA112" s="37"/>
      <c r="IIB112" s="38"/>
      <c r="IIC112" s="32"/>
      <c r="IID112" s="33"/>
      <c r="IIE112" s="34"/>
      <c r="IIF112" s="35"/>
      <c r="IIG112" s="36"/>
      <c r="IIH112" s="37"/>
      <c r="III112" s="37"/>
      <c r="IIJ112" s="37"/>
      <c r="IIK112" s="38"/>
      <c r="IIL112" s="32"/>
      <c r="IIM112" s="33"/>
      <c r="IIN112" s="34"/>
      <c r="IIO112" s="35"/>
      <c r="IIP112" s="36"/>
      <c r="IIQ112" s="37"/>
      <c r="IIR112" s="37"/>
      <c r="IIS112" s="37"/>
      <c r="IIT112" s="38"/>
      <c r="IIU112" s="32"/>
      <c r="IIV112" s="33"/>
      <c r="IIW112" s="34"/>
      <c r="IIX112" s="35"/>
      <c r="IIY112" s="36"/>
      <c r="IIZ112" s="37"/>
      <c r="IJA112" s="37"/>
      <c r="IJB112" s="37"/>
      <c r="IJC112" s="38"/>
      <c r="IJD112" s="32"/>
      <c r="IJE112" s="33"/>
      <c r="IJF112" s="34"/>
      <c r="IJG112" s="35"/>
      <c r="IJH112" s="36"/>
      <c r="IJI112" s="37"/>
      <c r="IJJ112" s="37"/>
      <c r="IJK112" s="37"/>
      <c r="IJL112" s="38"/>
      <c r="IJM112" s="32"/>
      <c r="IJN112" s="33"/>
      <c r="IJO112" s="34"/>
      <c r="IJP112" s="35"/>
      <c r="IJQ112" s="36"/>
      <c r="IJR112" s="37"/>
      <c r="IJS112" s="37"/>
      <c r="IJT112" s="37"/>
      <c r="IJU112" s="38"/>
      <c r="IJV112" s="32"/>
      <c r="IJW112" s="33"/>
      <c r="IJX112" s="34"/>
      <c r="IJY112" s="35"/>
      <c r="IJZ112" s="36"/>
      <c r="IKA112" s="37"/>
      <c r="IKB112" s="37"/>
      <c r="IKC112" s="37"/>
      <c r="IKD112" s="38"/>
      <c r="IKE112" s="32"/>
      <c r="IKF112" s="33"/>
      <c r="IKG112" s="34"/>
      <c r="IKH112" s="35"/>
      <c r="IKI112" s="36"/>
      <c r="IKJ112" s="37"/>
      <c r="IKK112" s="37"/>
      <c r="IKL112" s="37"/>
      <c r="IKM112" s="38"/>
      <c r="IKN112" s="32"/>
      <c r="IKO112" s="33"/>
      <c r="IKP112" s="34"/>
      <c r="IKQ112" s="35"/>
      <c r="IKR112" s="36"/>
      <c r="IKS112" s="37"/>
      <c r="IKT112" s="37"/>
      <c r="IKU112" s="37"/>
      <c r="IKV112" s="38"/>
      <c r="IKW112" s="32"/>
      <c r="IKX112" s="33"/>
      <c r="IKY112" s="34"/>
      <c r="IKZ112" s="35"/>
      <c r="ILA112" s="36"/>
      <c r="ILB112" s="37"/>
      <c r="ILC112" s="37"/>
      <c r="ILD112" s="37"/>
      <c r="ILE112" s="38"/>
      <c r="ILF112" s="32"/>
      <c r="ILG112" s="33"/>
      <c r="ILH112" s="34"/>
      <c r="ILI112" s="35"/>
      <c r="ILJ112" s="36"/>
      <c r="ILK112" s="37"/>
      <c r="ILL112" s="37"/>
      <c r="ILM112" s="37"/>
      <c r="ILN112" s="38"/>
      <c r="ILO112" s="32"/>
      <c r="ILP112" s="33"/>
      <c r="ILQ112" s="34"/>
      <c r="ILR112" s="35"/>
      <c r="ILS112" s="36"/>
      <c r="ILT112" s="37"/>
      <c r="ILU112" s="37"/>
      <c r="ILV112" s="37"/>
      <c r="ILW112" s="38"/>
      <c r="ILX112" s="32"/>
      <c r="ILY112" s="33"/>
      <c r="ILZ112" s="34"/>
      <c r="IMA112" s="35"/>
      <c r="IMB112" s="36"/>
      <c r="IMC112" s="37"/>
      <c r="IMD112" s="37"/>
      <c r="IME112" s="37"/>
      <c r="IMF112" s="38"/>
      <c r="IMG112" s="32"/>
      <c r="IMH112" s="33"/>
      <c r="IMI112" s="34"/>
      <c r="IMJ112" s="35"/>
      <c r="IMK112" s="36"/>
      <c r="IML112" s="37"/>
      <c r="IMM112" s="37"/>
      <c r="IMN112" s="37"/>
      <c r="IMO112" s="38"/>
      <c r="IMP112" s="32"/>
      <c r="IMQ112" s="33"/>
      <c r="IMR112" s="34"/>
      <c r="IMS112" s="35"/>
      <c r="IMT112" s="36"/>
      <c r="IMU112" s="37"/>
      <c r="IMV112" s="37"/>
      <c r="IMW112" s="37"/>
      <c r="IMX112" s="38"/>
      <c r="IMY112" s="32"/>
      <c r="IMZ112" s="33"/>
      <c r="INA112" s="34"/>
      <c r="INB112" s="35"/>
      <c r="INC112" s="36"/>
      <c r="IND112" s="37"/>
      <c r="INE112" s="37"/>
      <c r="INF112" s="37"/>
      <c r="ING112" s="38"/>
      <c r="INH112" s="32"/>
      <c r="INI112" s="33"/>
      <c r="INJ112" s="34"/>
      <c r="INK112" s="35"/>
      <c r="INL112" s="36"/>
      <c r="INM112" s="37"/>
      <c r="INN112" s="37"/>
      <c r="INO112" s="37"/>
      <c r="INP112" s="38"/>
      <c r="INQ112" s="32"/>
      <c r="INR112" s="33"/>
      <c r="INS112" s="34"/>
      <c r="INT112" s="35"/>
      <c r="INU112" s="36"/>
      <c r="INV112" s="37"/>
      <c r="INW112" s="37"/>
      <c r="INX112" s="37"/>
      <c r="INY112" s="38"/>
      <c r="INZ112" s="32"/>
      <c r="IOA112" s="33"/>
      <c r="IOB112" s="34"/>
      <c r="IOC112" s="35"/>
      <c r="IOD112" s="36"/>
      <c r="IOE112" s="37"/>
      <c r="IOF112" s="37"/>
      <c r="IOG112" s="37"/>
      <c r="IOH112" s="38"/>
      <c r="IOI112" s="32"/>
      <c r="IOJ112" s="33"/>
      <c r="IOK112" s="34"/>
      <c r="IOL112" s="35"/>
      <c r="IOM112" s="36"/>
      <c r="ION112" s="37"/>
      <c r="IOO112" s="37"/>
      <c r="IOP112" s="37"/>
      <c r="IOQ112" s="38"/>
      <c r="IOR112" s="32"/>
      <c r="IOS112" s="33"/>
      <c r="IOT112" s="34"/>
      <c r="IOU112" s="35"/>
      <c r="IOV112" s="36"/>
      <c r="IOW112" s="37"/>
      <c r="IOX112" s="37"/>
      <c r="IOY112" s="37"/>
      <c r="IOZ112" s="38"/>
      <c r="IPA112" s="32"/>
      <c r="IPB112" s="33"/>
      <c r="IPC112" s="34"/>
      <c r="IPD112" s="35"/>
      <c r="IPE112" s="36"/>
      <c r="IPF112" s="37"/>
      <c r="IPG112" s="37"/>
      <c r="IPH112" s="37"/>
      <c r="IPI112" s="38"/>
      <c r="IPJ112" s="32"/>
      <c r="IPK112" s="33"/>
      <c r="IPL112" s="34"/>
      <c r="IPM112" s="35"/>
      <c r="IPN112" s="36"/>
      <c r="IPO112" s="37"/>
      <c r="IPP112" s="37"/>
      <c r="IPQ112" s="37"/>
      <c r="IPR112" s="38"/>
      <c r="IPS112" s="32"/>
      <c r="IPT112" s="33"/>
      <c r="IPU112" s="34"/>
      <c r="IPV112" s="35"/>
      <c r="IPW112" s="36"/>
      <c r="IPX112" s="37"/>
      <c r="IPY112" s="37"/>
      <c r="IPZ112" s="37"/>
      <c r="IQA112" s="38"/>
      <c r="IQB112" s="32"/>
      <c r="IQC112" s="33"/>
      <c r="IQD112" s="34"/>
      <c r="IQE112" s="35"/>
      <c r="IQF112" s="36"/>
      <c r="IQG112" s="37"/>
      <c r="IQH112" s="37"/>
      <c r="IQI112" s="37"/>
      <c r="IQJ112" s="38"/>
      <c r="IQK112" s="32"/>
      <c r="IQL112" s="33"/>
      <c r="IQM112" s="34"/>
      <c r="IQN112" s="35"/>
      <c r="IQO112" s="36"/>
      <c r="IQP112" s="37"/>
      <c r="IQQ112" s="37"/>
      <c r="IQR112" s="37"/>
      <c r="IQS112" s="38"/>
      <c r="IQT112" s="32"/>
      <c r="IQU112" s="33"/>
      <c r="IQV112" s="34"/>
      <c r="IQW112" s="35"/>
      <c r="IQX112" s="36"/>
      <c r="IQY112" s="37"/>
      <c r="IQZ112" s="37"/>
      <c r="IRA112" s="37"/>
      <c r="IRB112" s="38"/>
      <c r="IRC112" s="32"/>
      <c r="IRD112" s="33"/>
      <c r="IRE112" s="34"/>
      <c r="IRF112" s="35"/>
      <c r="IRG112" s="36"/>
      <c r="IRH112" s="37"/>
      <c r="IRI112" s="37"/>
      <c r="IRJ112" s="37"/>
      <c r="IRK112" s="38"/>
      <c r="IRL112" s="32"/>
      <c r="IRM112" s="33"/>
      <c r="IRN112" s="34"/>
      <c r="IRO112" s="35"/>
      <c r="IRP112" s="36"/>
      <c r="IRQ112" s="37"/>
      <c r="IRR112" s="37"/>
      <c r="IRS112" s="37"/>
      <c r="IRT112" s="38"/>
      <c r="IRU112" s="32"/>
      <c r="IRV112" s="33"/>
      <c r="IRW112" s="34"/>
      <c r="IRX112" s="35"/>
      <c r="IRY112" s="36"/>
      <c r="IRZ112" s="37"/>
      <c r="ISA112" s="37"/>
      <c r="ISB112" s="37"/>
      <c r="ISC112" s="38"/>
      <c r="ISD112" s="32"/>
      <c r="ISE112" s="33"/>
      <c r="ISF112" s="34"/>
      <c r="ISG112" s="35"/>
      <c r="ISH112" s="36"/>
      <c r="ISI112" s="37"/>
      <c r="ISJ112" s="37"/>
      <c r="ISK112" s="37"/>
      <c r="ISL112" s="38"/>
      <c r="ISM112" s="32"/>
      <c r="ISN112" s="33"/>
      <c r="ISO112" s="34"/>
      <c r="ISP112" s="35"/>
      <c r="ISQ112" s="36"/>
      <c r="ISR112" s="37"/>
      <c r="ISS112" s="37"/>
      <c r="IST112" s="37"/>
      <c r="ISU112" s="38"/>
      <c r="ISV112" s="32"/>
      <c r="ISW112" s="33"/>
      <c r="ISX112" s="34"/>
      <c r="ISY112" s="35"/>
      <c r="ISZ112" s="36"/>
      <c r="ITA112" s="37"/>
      <c r="ITB112" s="37"/>
      <c r="ITC112" s="37"/>
      <c r="ITD112" s="38"/>
      <c r="ITE112" s="32"/>
      <c r="ITF112" s="33"/>
      <c r="ITG112" s="34"/>
      <c r="ITH112" s="35"/>
      <c r="ITI112" s="36"/>
      <c r="ITJ112" s="37"/>
      <c r="ITK112" s="37"/>
      <c r="ITL112" s="37"/>
      <c r="ITM112" s="38"/>
      <c r="ITN112" s="32"/>
      <c r="ITO112" s="33"/>
      <c r="ITP112" s="34"/>
      <c r="ITQ112" s="35"/>
      <c r="ITR112" s="36"/>
      <c r="ITS112" s="37"/>
      <c r="ITT112" s="37"/>
      <c r="ITU112" s="37"/>
      <c r="ITV112" s="38"/>
      <c r="ITW112" s="32"/>
      <c r="ITX112" s="33"/>
      <c r="ITY112" s="34"/>
      <c r="ITZ112" s="35"/>
      <c r="IUA112" s="36"/>
      <c r="IUB112" s="37"/>
      <c r="IUC112" s="37"/>
      <c r="IUD112" s="37"/>
      <c r="IUE112" s="38"/>
      <c r="IUF112" s="32"/>
      <c r="IUG112" s="33"/>
      <c r="IUH112" s="34"/>
      <c r="IUI112" s="35"/>
      <c r="IUJ112" s="36"/>
      <c r="IUK112" s="37"/>
      <c r="IUL112" s="37"/>
      <c r="IUM112" s="37"/>
      <c r="IUN112" s="38"/>
      <c r="IUO112" s="32"/>
      <c r="IUP112" s="33"/>
      <c r="IUQ112" s="34"/>
      <c r="IUR112" s="35"/>
      <c r="IUS112" s="36"/>
      <c r="IUT112" s="37"/>
      <c r="IUU112" s="37"/>
      <c r="IUV112" s="37"/>
      <c r="IUW112" s="38"/>
      <c r="IUX112" s="32"/>
      <c r="IUY112" s="33"/>
      <c r="IUZ112" s="34"/>
      <c r="IVA112" s="35"/>
      <c r="IVB112" s="36"/>
      <c r="IVC112" s="37"/>
      <c r="IVD112" s="37"/>
      <c r="IVE112" s="37"/>
      <c r="IVF112" s="38"/>
      <c r="IVG112" s="32"/>
      <c r="IVH112" s="33"/>
      <c r="IVI112" s="34"/>
      <c r="IVJ112" s="35"/>
      <c r="IVK112" s="36"/>
      <c r="IVL112" s="37"/>
      <c r="IVM112" s="37"/>
      <c r="IVN112" s="37"/>
      <c r="IVO112" s="38"/>
      <c r="IVP112" s="32"/>
      <c r="IVQ112" s="33"/>
      <c r="IVR112" s="34"/>
      <c r="IVS112" s="35"/>
      <c r="IVT112" s="36"/>
      <c r="IVU112" s="37"/>
      <c r="IVV112" s="37"/>
      <c r="IVW112" s="37"/>
      <c r="IVX112" s="38"/>
      <c r="IVY112" s="32"/>
      <c r="IVZ112" s="33"/>
      <c r="IWA112" s="34"/>
      <c r="IWB112" s="35"/>
      <c r="IWC112" s="36"/>
      <c r="IWD112" s="37"/>
      <c r="IWE112" s="37"/>
      <c r="IWF112" s="37"/>
      <c r="IWG112" s="38"/>
      <c r="IWH112" s="32"/>
      <c r="IWI112" s="33"/>
      <c r="IWJ112" s="34"/>
      <c r="IWK112" s="35"/>
      <c r="IWL112" s="36"/>
      <c r="IWM112" s="37"/>
      <c r="IWN112" s="37"/>
      <c r="IWO112" s="37"/>
      <c r="IWP112" s="38"/>
      <c r="IWQ112" s="32"/>
      <c r="IWR112" s="33"/>
      <c r="IWS112" s="34"/>
      <c r="IWT112" s="35"/>
      <c r="IWU112" s="36"/>
      <c r="IWV112" s="37"/>
      <c r="IWW112" s="37"/>
      <c r="IWX112" s="37"/>
      <c r="IWY112" s="38"/>
      <c r="IWZ112" s="32"/>
      <c r="IXA112" s="33"/>
      <c r="IXB112" s="34"/>
      <c r="IXC112" s="35"/>
      <c r="IXD112" s="36"/>
      <c r="IXE112" s="37"/>
      <c r="IXF112" s="37"/>
      <c r="IXG112" s="37"/>
      <c r="IXH112" s="38"/>
      <c r="IXI112" s="32"/>
      <c r="IXJ112" s="33"/>
      <c r="IXK112" s="34"/>
      <c r="IXL112" s="35"/>
      <c r="IXM112" s="36"/>
      <c r="IXN112" s="37"/>
      <c r="IXO112" s="37"/>
      <c r="IXP112" s="37"/>
      <c r="IXQ112" s="38"/>
      <c r="IXR112" s="32"/>
      <c r="IXS112" s="33"/>
      <c r="IXT112" s="34"/>
      <c r="IXU112" s="35"/>
      <c r="IXV112" s="36"/>
      <c r="IXW112" s="37"/>
      <c r="IXX112" s="37"/>
      <c r="IXY112" s="37"/>
      <c r="IXZ112" s="38"/>
      <c r="IYA112" s="32"/>
      <c r="IYB112" s="33"/>
      <c r="IYC112" s="34"/>
      <c r="IYD112" s="35"/>
      <c r="IYE112" s="36"/>
      <c r="IYF112" s="37"/>
      <c r="IYG112" s="37"/>
      <c r="IYH112" s="37"/>
      <c r="IYI112" s="38"/>
      <c r="IYJ112" s="32"/>
      <c r="IYK112" s="33"/>
      <c r="IYL112" s="34"/>
      <c r="IYM112" s="35"/>
      <c r="IYN112" s="36"/>
      <c r="IYO112" s="37"/>
      <c r="IYP112" s="37"/>
      <c r="IYQ112" s="37"/>
      <c r="IYR112" s="38"/>
      <c r="IYS112" s="32"/>
      <c r="IYT112" s="33"/>
      <c r="IYU112" s="34"/>
      <c r="IYV112" s="35"/>
      <c r="IYW112" s="36"/>
      <c r="IYX112" s="37"/>
      <c r="IYY112" s="37"/>
      <c r="IYZ112" s="37"/>
      <c r="IZA112" s="38"/>
      <c r="IZB112" s="32"/>
      <c r="IZC112" s="33"/>
      <c r="IZD112" s="34"/>
      <c r="IZE112" s="35"/>
      <c r="IZF112" s="36"/>
      <c r="IZG112" s="37"/>
      <c r="IZH112" s="37"/>
      <c r="IZI112" s="37"/>
      <c r="IZJ112" s="38"/>
      <c r="IZK112" s="32"/>
      <c r="IZL112" s="33"/>
      <c r="IZM112" s="34"/>
      <c r="IZN112" s="35"/>
      <c r="IZO112" s="36"/>
      <c r="IZP112" s="37"/>
      <c r="IZQ112" s="37"/>
      <c r="IZR112" s="37"/>
      <c r="IZS112" s="38"/>
      <c r="IZT112" s="32"/>
      <c r="IZU112" s="33"/>
      <c r="IZV112" s="34"/>
      <c r="IZW112" s="35"/>
      <c r="IZX112" s="36"/>
      <c r="IZY112" s="37"/>
      <c r="IZZ112" s="37"/>
      <c r="JAA112" s="37"/>
      <c r="JAB112" s="38"/>
      <c r="JAC112" s="32"/>
      <c r="JAD112" s="33"/>
      <c r="JAE112" s="34"/>
      <c r="JAF112" s="35"/>
      <c r="JAG112" s="36"/>
      <c r="JAH112" s="37"/>
      <c r="JAI112" s="37"/>
      <c r="JAJ112" s="37"/>
      <c r="JAK112" s="38"/>
      <c r="JAL112" s="32"/>
      <c r="JAM112" s="33"/>
      <c r="JAN112" s="34"/>
      <c r="JAO112" s="35"/>
      <c r="JAP112" s="36"/>
      <c r="JAQ112" s="37"/>
      <c r="JAR112" s="37"/>
      <c r="JAS112" s="37"/>
      <c r="JAT112" s="38"/>
      <c r="JAU112" s="32"/>
      <c r="JAV112" s="33"/>
      <c r="JAW112" s="34"/>
      <c r="JAX112" s="35"/>
      <c r="JAY112" s="36"/>
      <c r="JAZ112" s="37"/>
      <c r="JBA112" s="37"/>
      <c r="JBB112" s="37"/>
      <c r="JBC112" s="38"/>
      <c r="JBD112" s="32"/>
      <c r="JBE112" s="33"/>
      <c r="JBF112" s="34"/>
      <c r="JBG112" s="35"/>
      <c r="JBH112" s="36"/>
      <c r="JBI112" s="37"/>
      <c r="JBJ112" s="37"/>
      <c r="JBK112" s="37"/>
      <c r="JBL112" s="38"/>
      <c r="JBM112" s="32"/>
      <c r="JBN112" s="33"/>
      <c r="JBO112" s="34"/>
      <c r="JBP112" s="35"/>
      <c r="JBQ112" s="36"/>
      <c r="JBR112" s="37"/>
      <c r="JBS112" s="37"/>
      <c r="JBT112" s="37"/>
      <c r="JBU112" s="38"/>
      <c r="JBV112" s="32"/>
      <c r="JBW112" s="33"/>
      <c r="JBX112" s="34"/>
      <c r="JBY112" s="35"/>
      <c r="JBZ112" s="36"/>
      <c r="JCA112" s="37"/>
      <c r="JCB112" s="37"/>
      <c r="JCC112" s="37"/>
      <c r="JCD112" s="38"/>
      <c r="JCE112" s="32"/>
      <c r="JCF112" s="33"/>
      <c r="JCG112" s="34"/>
      <c r="JCH112" s="35"/>
      <c r="JCI112" s="36"/>
      <c r="JCJ112" s="37"/>
      <c r="JCK112" s="37"/>
      <c r="JCL112" s="37"/>
      <c r="JCM112" s="38"/>
      <c r="JCN112" s="32"/>
      <c r="JCO112" s="33"/>
      <c r="JCP112" s="34"/>
      <c r="JCQ112" s="35"/>
      <c r="JCR112" s="36"/>
      <c r="JCS112" s="37"/>
      <c r="JCT112" s="37"/>
      <c r="JCU112" s="37"/>
      <c r="JCV112" s="38"/>
      <c r="JCW112" s="32"/>
      <c r="JCX112" s="33"/>
      <c r="JCY112" s="34"/>
      <c r="JCZ112" s="35"/>
      <c r="JDA112" s="36"/>
      <c r="JDB112" s="37"/>
      <c r="JDC112" s="37"/>
      <c r="JDD112" s="37"/>
      <c r="JDE112" s="38"/>
      <c r="JDF112" s="32"/>
      <c r="JDG112" s="33"/>
      <c r="JDH112" s="34"/>
      <c r="JDI112" s="35"/>
      <c r="JDJ112" s="36"/>
      <c r="JDK112" s="37"/>
      <c r="JDL112" s="37"/>
      <c r="JDM112" s="37"/>
      <c r="JDN112" s="38"/>
      <c r="JDO112" s="32"/>
      <c r="JDP112" s="33"/>
      <c r="JDQ112" s="34"/>
      <c r="JDR112" s="35"/>
      <c r="JDS112" s="36"/>
      <c r="JDT112" s="37"/>
      <c r="JDU112" s="37"/>
      <c r="JDV112" s="37"/>
      <c r="JDW112" s="38"/>
      <c r="JDX112" s="32"/>
      <c r="JDY112" s="33"/>
      <c r="JDZ112" s="34"/>
      <c r="JEA112" s="35"/>
      <c r="JEB112" s="36"/>
      <c r="JEC112" s="37"/>
      <c r="JED112" s="37"/>
      <c r="JEE112" s="37"/>
      <c r="JEF112" s="38"/>
      <c r="JEG112" s="32"/>
      <c r="JEH112" s="33"/>
      <c r="JEI112" s="34"/>
      <c r="JEJ112" s="35"/>
      <c r="JEK112" s="36"/>
      <c r="JEL112" s="37"/>
      <c r="JEM112" s="37"/>
      <c r="JEN112" s="37"/>
      <c r="JEO112" s="38"/>
      <c r="JEP112" s="32"/>
      <c r="JEQ112" s="33"/>
      <c r="JER112" s="34"/>
      <c r="JES112" s="35"/>
      <c r="JET112" s="36"/>
      <c r="JEU112" s="37"/>
      <c r="JEV112" s="37"/>
      <c r="JEW112" s="37"/>
      <c r="JEX112" s="38"/>
      <c r="JEY112" s="32"/>
      <c r="JEZ112" s="33"/>
      <c r="JFA112" s="34"/>
      <c r="JFB112" s="35"/>
      <c r="JFC112" s="36"/>
      <c r="JFD112" s="37"/>
      <c r="JFE112" s="37"/>
      <c r="JFF112" s="37"/>
      <c r="JFG112" s="38"/>
      <c r="JFH112" s="32"/>
      <c r="JFI112" s="33"/>
      <c r="JFJ112" s="34"/>
      <c r="JFK112" s="35"/>
      <c r="JFL112" s="36"/>
      <c r="JFM112" s="37"/>
      <c r="JFN112" s="37"/>
      <c r="JFO112" s="37"/>
      <c r="JFP112" s="38"/>
      <c r="JFQ112" s="32"/>
      <c r="JFR112" s="33"/>
      <c r="JFS112" s="34"/>
      <c r="JFT112" s="35"/>
      <c r="JFU112" s="36"/>
      <c r="JFV112" s="37"/>
      <c r="JFW112" s="37"/>
      <c r="JFX112" s="37"/>
      <c r="JFY112" s="38"/>
      <c r="JFZ112" s="32"/>
      <c r="JGA112" s="33"/>
      <c r="JGB112" s="34"/>
      <c r="JGC112" s="35"/>
      <c r="JGD112" s="36"/>
      <c r="JGE112" s="37"/>
      <c r="JGF112" s="37"/>
      <c r="JGG112" s="37"/>
      <c r="JGH112" s="38"/>
      <c r="JGI112" s="32"/>
      <c r="JGJ112" s="33"/>
      <c r="JGK112" s="34"/>
      <c r="JGL112" s="35"/>
      <c r="JGM112" s="36"/>
      <c r="JGN112" s="37"/>
      <c r="JGO112" s="37"/>
      <c r="JGP112" s="37"/>
      <c r="JGQ112" s="38"/>
      <c r="JGR112" s="32"/>
      <c r="JGS112" s="33"/>
      <c r="JGT112" s="34"/>
      <c r="JGU112" s="35"/>
      <c r="JGV112" s="36"/>
      <c r="JGW112" s="37"/>
      <c r="JGX112" s="37"/>
      <c r="JGY112" s="37"/>
      <c r="JGZ112" s="38"/>
      <c r="JHA112" s="32"/>
      <c r="JHB112" s="33"/>
      <c r="JHC112" s="34"/>
      <c r="JHD112" s="35"/>
      <c r="JHE112" s="36"/>
      <c r="JHF112" s="37"/>
      <c r="JHG112" s="37"/>
      <c r="JHH112" s="37"/>
      <c r="JHI112" s="38"/>
      <c r="JHJ112" s="32"/>
      <c r="JHK112" s="33"/>
      <c r="JHL112" s="34"/>
      <c r="JHM112" s="35"/>
      <c r="JHN112" s="36"/>
      <c r="JHO112" s="37"/>
      <c r="JHP112" s="37"/>
      <c r="JHQ112" s="37"/>
      <c r="JHR112" s="38"/>
      <c r="JHS112" s="32"/>
      <c r="JHT112" s="33"/>
      <c r="JHU112" s="34"/>
      <c r="JHV112" s="35"/>
      <c r="JHW112" s="36"/>
      <c r="JHX112" s="37"/>
      <c r="JHY112" s="37"/>
      <c r="JHZ112" s="37"/>
      <c r="JIA112" s="38"/>
      <c r="JIB112" s="32"/>
      <c r="JIC112" s="33"/>
      <c r="JID112" s="34"/>
      <c r="JIE112" s="35"/>
      <c r="JIF112" s="36"/>
      <c r="JIG112" s="37"/>
      <c r="JIH112" s="37"/>
      <c r="JII112" s="37"/>
      <c r="JIJ112" s="38"/>
      <c r="JIK112" s="32"/>
      <c r="JIL112" s="33"/>
      <c r="JIM112" s="34"/>
      <c r="JIN112" s="35"/>
      <c r="JIO112" s="36"/>
      <c r="JIP112" s="37"/>
      <c r="JIQ112" s="37"/>
      <c r="JIR112" s="37"/>
      <c r="JIS112" s="38"/>
      <c r="JIT112" s="32"/>
      <c r="JIU112" s="33"/>
      <c r="JIV112" s="34"/>
      <c r="JIW112" s="35"/>
      <c r="JIX112" s="36"/>
      <c r="JIY112" s="37"/>
      <c r="JIZ112" s="37"/>
      <c r="JJA112" s="37"/>
      <c r="JJB112" s="38"/>
      <c r="JJC112" s="32"/>
      <c r="JJD112" s="33"/>
      <c r="JJE112" s="34"/>
      <c r="JJF112" s="35"/>
      <c r="JJG112" s="36"/>
      <c r="JJH112" s="37"/>
      <c r="JJI112" s="37"/>
      <c r="JJJ112" s="37"/>
      <c r="JJK112" s="38"/>
      <c r="JJL112" s="32"/>
      <c r="JJM112" s="33"/>
      <c r="JJN112" s="34"/>
      <c r="JJO112" s="35"/>
      <c r="JJP112" s="36"/>
      <c r="JJQ112" s="37"/>
      <c r="JJR112" s="37"/>
      <c r="JJS112" s="37"/>
      <c r="JJT112" s="38"/>
      <c r="JJU112" s="32"/>
      <c r="JJV112" s="33"/>
      <c r="JJW112" s="34"/>
      <c r="JJX112" s="35"/>
      <c r="JJY112" s="36"/>
      <c r="JJZ112" s="37"/>
      <c r="JKA112" s="37"/>
      <c r="JKB112" s="37"/>
      <c r="JKC112" s="38"/>
      <c r="JKD112" s="32"/>
      <c r="JKE112" s="33"/>
      <c r="JKF112" s="34"/>
      <c r="JKG112" s="35"/>
      <c r="JKH112" s="36"/>
      <c r="JKI112" s="37"/>
      <c r="JKJ112" s="37"/>
      <c r="JKK112" s="37"/>
      <c r="JKL112" s="38"/>
      <c r="JKM112" s="32"/>
      <c r="JKN112" s="33"/>
      <c r="JKO112" s="34"/>
      <c r="JKP112" s="35"/>
      <c r="JKQ112" s="36"/>
      <c r="JKR112" s="37"/>
      <c r="JKS112" s="37"/>
      <c r="JKT112" s="37"/>
      <c r="JKU112" s="38"/>
      <c r="JKV112" s="32"/>
      <c r="JKW112" s="33"/>
      <c r="JKX112" s="34"/>
      <c r="JKY112" s="35"/>
      <c r="JKZ112" s="36"/>
      <c r="JLA112" s="37"/>
      <c r="JLB112" s="37"/>
      <c r="JLC112" s="37"/>
      <c r="JLD112" s="38"/>
      <c r="JLE112" s="32"/>
      <c r="JLF112" s="33"/>
      <c r="JLG112" s="34"/>
      <c r="JLH112" s="35"/>
      <c r="JLI112" s="36"/>
      <c r="JLJ112" s="37"/>
      <c r="JLK112" s="37"/>
      <c r="JLL112" s="37"/>
      <c r="JLM112" s="38"/>
      <c r="JLN112" s="32"/>
      <c r="JLO112" s="33"/>
      <c r="JLP112" s="34"/>
      <c r="JLQ112" s="35"/>
      <c r="JLR112" s="36"/>
      <c r="JLS112" s="37"/>
      <c r="JLT112" s="37"/>
      <c r="JLU112" s="37"/>
      <c r="JLV112" s="38"/>
      <c r="JLW112" s="32"/>
      <c r="JLX112" s="33"/>
      <c r="JLY112" s="34"/>
      <c r="JLZ112" s="35"/>
      <c r="JMA112" s="36"/>
      <c r="JMB112" s="37"/>
      <c r="JMC112" s="37"/>
      <c r="JMD112" s="37"/>
      <c r="JME112" s="38"/>
      <c r="JMF112" s="32"/>
      <c r="JMG112" s="33"/>
      <c r="JMH112" s="34"/>
      <c r="JMI112" s="35"/>
      <c r="JMJ112" s="36"/>
      <c r="JMK112" s="37"/>
      <c r="JML112" s="37"/>
      <c r="JMM112" s="37"/>
      <c r="JMN112" s="38"/>
      <c r="JMO112" s="32"/>
      <c r="JMP112" s="33"/>
      <c r="JMQ112" s="34"/>
      <c r="JMR112" s="35"/>
      <c r="JMS112" s="36"/>
      <c r="JMT112" s="37"/>
      <c r="JMU112" s="37"/>
      <c r="JMV112" s="37"/>
      <c r="JMW112" s="38"/>
      <c r="JMX112" s="32"/>
      <c r="JMY112" s="33"/>
      <c r="JMZ112" s="34"/>
      <c r="JNA112" s="35"/>
      <c r="JNB112" s="36"/>
      <c r="JNC112" s="37"/>
      <c r="JND112" s="37"/>
      <c r="JNE112" s="37"/>
      <c r="JNF112" s="38"/>
      <c r="JNG112" s="32"/>
      <c r="JNH112" s="33"/>
      <c r="JNI112" s="34"/>
      <c r="JNJ112" s="35"/>
      <c r="JNK112" s="36"/>
      <c r="JNL112" s="37"/>
      <c r="JNM112" s="37"/>
      <c r="JNN112" s="37"/>
      <c r="JNO112" s="38"/>
      <c r="JNP112" s="32"/>
      <c r="JNQ112" s="33"/>
      <c r="JNR112" s="34"/>
      <c r="JNS112" s="35"/>
      <c r="JNT112" s="36"/>
      <c r="JNU112" s="37"/>
      <c r="JNV112" s="37"/>
      <c r="JNW112" s="37"/>
      <c r="JNX112" s="38"/>
      <c r="JNY112" s="32"/>
      <c r="JNZ112" s="33"/>
      <c r="JOA112" s="34"/>
      <c r="JOB112" s="35"/>
      <c r="JOC112" s="36"/>
      <c r="JOD112" s="37"/>
      <c r="JOE112" s="37"/>
      <c r="JOF112" s="37"/>
      <c r="JOG112" s="38"/>
      <c r="JOH112" s="32"/>
      <c r="JOI112" s="33"/>
      <c r="JOJ112" s="34"/>
      <c r="JOK112" s="35"/>
      <c r="JOL112" s="36"/>
      <c r="JOM112" s="37"/>
      <c r="JON112" s="37"/>
      <c r="JOO112" s="37"/>
      <c r="JOP112" s="38"/>
      <c r="JOQ112" s="32"/>
      <c r="JOR112" s="33"/>
      <c r="JOS112" s="34"/>
      <c r="JOT112" s="35"/>
      <c r="JOU112" s="36"/>
      <c r="JOV112" s="37"/>
      <c r="JOW112" s="37"/>
      <c r="JOX112" s="37"/>
      <c r="JOY112" s="38"/>
      <c r="JOZ112" s="32"/>
      <c r="JPA112" s="33"/>
      <c r="JPB112" s="34"/>
      <c r="JPC112" s="35"/>
      <c r="JPD112" s="36"/>
      <c r="JPE112" s="37"/>
      <c r="JPF112" s="37"/>
      <c r="JPG112" s="37"/>
      <c r="JPH112" s="38"/>
      <c r="JPI112" s="32"/>
      <c r="JPJ112" s="33"/>
      <c r="JPK112" s="34"/>
      <c r="JPL112" s="35"/>
      <c r="JPM112" s="36"/>
      <c r="JPN112" s="37"/>
      <c r="JPO112" s="37"/>
      <c r="JPP112" s="37"/>
      <c r="JPQ112" s="38"/>
      <c r="JPR112" s="32"/>
      <c r="JPS112" s="33"/>
      <c r="JPT112" s="34"/>
      <c r="JPU112" s="35"/>
      <c r="JPV112" s="36"/>
      <c r="JPW112" s="37"/>
      <c r="JPX112" s="37"/>
      <c r="JPY112" s="37"/>
      <c r="JPZ112" s="38"/>
      <c r="JQA112" s="32"/>
      <c r="JQB112" s="33"/>
      <c r="JQC112" s="34"/>
      <c r="JQD112" s="35"/>
      <c r="JQE112" s="36"/>
      <c r="JQF112" s="37"/>
      <c r="JQG112" s="37"/>
      <c r="JQH112" s="37"/>
      <c r="JQI112" s="38"/>
      <c r="JQJ112" s="32"/>
      <c r="JQK112" s="33"/>
      <c r="JQL112" s="34"/>
      <c r="JQM112" s="35"/>
      <c r="JQN112" s="36"/>
      <c r="JQO112" s="37"/>
      <c r="JQP112" s="37"/>
      <c r="JQQ112" s="37"/>
      <c r="JQR112" s="38"/>
      <c r="JQS112" s="32"/>
      <c r="JQT112" s="33"/>
      <c r="JQU112" s="34"/>
      <c r="JQV112" s="35"/>
      <c r="JQW112" s="36"/>
      <c r="JQX112" s="37"/>
      <c r="JQY112" s="37"/>
      <c r="JQZ112" s="37"/>
      <c r="JRA112" s="38"/>
      <c r="JRB112" s="32"/>
      <c r="JRC112" s="33"/>
      <c r="JRD112" s="34"/>
      <c r="JRE112" s="35"/>
      <c r="JRF112" s="36"/>
      <c r="JRG112" s="37"/>
      <c r="JRH112" s="37"/>
      <c r="JRI112" s="37"/>
      <c r="JRJ112" s="38"/>
      <c r="JRK112" s="32"/>
      <c r="JRL112" s="33"/>
      <c r="JRM112" s="34"/>
      <c r="JRN112" s="35"/>
      <c r="JRO112" s="36"/>
      <c r="JRP112" s="37"/>
      <c r="JRQ112" s="37"/>
      <c r="JRR112" s="37"/>
      <c r="JRS112" s="38"/>
      <c r="JRT112" s="32"/>
      <c r="JRU112" s="33"/>
      <c r="JRV112" s="34"/>
      <c r="JRW112" s="35"/>
      <c r="JRX112" s="36"/>
      <c r="JRY112" s="37"/>
      <c r="JRZ112" s="37"/>
      <c r="JSA112" s="37"/>
      <c r="JSB112" s="38"/>
      <c r="JSC112" s="32"/>
      <c r="JSD112" s="33"/>
      <c r="JSE112" s="34"/>
      <c r="JSF112" s="35"/>
      <c r="JSG112" s="36"/>
      <c r="JSH112" s="37"/>
      <c r="JSI112" s="37"/>
      <c r="JSJ112" s="37"/>
      <c r="JSK112" s="38"/>
      <c r="JSL112" s="32"/>
      <c r="JSM112" s="33"/>
      <c r="JSN112" s="34"/>
      <c r="JSO112" s="35"/>
      <c r="JSP112" s="36"/>
      <c r="JSQ112" s="37"/>
      <c r="JSR112" s="37"/>
      <c r="JSS112" s="37"/>
      <c r="JST112" s="38"/>
      <c r="JSU112" s="32"/>
      <c r="JSV112" s="33"/>
      <c r="JSW112" s="34"/>
      <c r="JSX112" s="35"/>
      <c r="JSY112" s="36"/>
      <c r="JSZ112" s="37"/>
      <c r="JTA112" s="37"/>
      <c r="JTB112" s="37"/>
      <c r="JTC112" s="38"/>
      <c r="JTD112" s="32"/>
      <c r="JTE112" s="33"/>
      <c r="JTF112" s="34"/>
      <c r="JTG112" s="35"/>
      <c r="JTH112" s="36"/>
      <c r="JTI112" s="37"/>
      <c r="JTJ112" s="37"/>
      <c r="JTK112" s="37"/>
      <c r="JTL112" s="38"/>
      <c r="JTM112" s="32"/>
      <c r="JTN112" s="33"/>
      <c r="JTO112" s="34"/>
      <c r="JTP112" s="35"/>
      <c r="JTQ112" s="36"/>
      <c r="JTR112" s="37"/>
      <c r="JTS112" s="37"/>
      <c r="JTT112" s="37"/>
      <c r="JTU112" s="38"/>
      <c r="JTV112" s="32"/>
      <c r="JTW112" s="33"/>
      <c r="JTX112" s="34"/>
      <c r="JTY112" s="35"/>
      <c r="JTZ112" s="36"/>
      <c r="JUA112" s="37"/>
      <c r="JUB112" s="37"/>
      <c r="JUC112" s="37"/>
      <c r="JUD112" s="38"/>
      <c r="JUE112" s="32"/>
      <c r="JUF112" s="33"/>
      <c r="JUG112" s="34"/>
      <c r="JUH112" s="35"/>
      <c r="JUI112" s="36"/>
      <c r="JUJ112" s="37"/>
      <c r="JUK112" s="37"/>
      <c r="JUL112" s="37"/>
      <c r="JUM112" s="38"/>
      <c r="JUN112" s="32"/>
      <c r="JUO112" s="33"/>
      <c r="JUP112" s="34"/>
      <c r="JUQ112" s="35"/>
      <c r="JUR112" s="36"/>
      <c r="JUS112" s="37"/>
      <c r="JUT112" s="37"/>
      <c r="JUU112" s="37"/>
      <c r="JUV112" s="38"/>
      <c r="JUW112" s="32"/>
      <c r="JUX112" s="33"/>
      <c r="JUY112" s="34"/>
      <c r="JUZ112" s="35"/>
      <c r="JVA112" s="36"/>
      <c r="JVB112" s="37"/>
      <c r="JVC112" s="37"/>
      <c r="JVD112" s="37"/>
      <c r="JVE112" s="38"/>
      <c r="JVF112" s="32"/>
      <c r="JVG112" s="33"/>
      <c r="JVH112" s="34"/>
      <c r="JVI112" s="35"/>
      <c r="JVJ112" s="36"/>
      <c r="JVK112" s="37"/>
      <c r="JVL112" s="37"/>
      <c r="JVM112" s="37"/>
      <c r="JVN112" s="38"/>
      <c r="JVO112" s="32"/>
      <c r="JVP112" s="33"/>
      <c r="JVQ112" s="34"/>
      <c r="JVR112" s="35"/>
      <c r="JVS112" s="36"/>
      <c r="JVT112" s="37"/>
      <c r="JVU112" s="37"/>
      <c r="JVV112" s="37"/>
      <c r="JVW112" s="38"/>
      <c r="JVX112" s="32"/>
      <c r="JVY112" s="33"/>
      <c r="JVZ112" s="34"/>
      <c r="JWA112" s="35"/>
      <c r="JWB112" s="36"/>
      <c r="JWC112" s="37"/>
      <c r="JWD112" s="37"/>
      <c r="JWE112" s="37"/>
      <c r="JWF112" s="38"/>
      <c r="JWG112" s="32"/>
      <c r="JWH112" s="33"/>
      <c r="JWI112" s="34"/>
      <c r="JWJ112" s="35"/>
      <c r="JWK112" s="36"/>
      <c r="JWL112" s="37"/>
      <c r="JWM112" s="37"/>
      <c r="JWN112" s="37"/>
      <c r="JWO112" s="38"/>
      <c r="JWP112" s="32"/>
      <c r="JWQ112" s="33"/>
      <c r="JWR112" s="34"/>
      <c r="JWS112" s="35"/>
      <c r="JWT112" s="36"/>
      <c r="JWU112" s="37"/>
      <c r="JWV112" s="37"/>
      <c r="JWW112" s="37"/>
      <c r="JWX112" s="38"/>
      <c r="JWY112" s="32"/>
      <c r="JWZ112" s="33"/>
      <c r="JXA112" s="34"/>
      <c r="JXB112" s="35"/>
      <c r="JXC112" s="36"/>
      <c r="JXD112" s="37"/>
      <c r="JXE112" s="37"/>
      <c r="JXF112" s="37"/>
      <c r="JXG112" s="38"/>
      <c r="JXH112" s="32"/>
      <c r="JXI112" s="33"/>
      <c r="JXJ112" s="34"/>
      <c r="JXK112" s="35"/>
      <c r="JXL112" s="36"/>
      <c r="JXM112" s="37"/>
      <c r="JXN112" s="37"/>
      <c r="JXO112" s="37"/>
      <c r="JXP112" s="38"/>
      <c r="JXQ112" s="32"/>
      <c r="JXR112" s="33"/>
      <c r="JXS112" s="34"/>
      <c r="JXT112" s="35"/>
      <c r="JXU112" s="36"/>
      <c r="JXV112" s="37"/>
      <c r="JXW112" s="37"/>
      <c r="JXX112" s="37"/>
      <c r="JXY112" s="38"/>
      <c r="JXZ112" s="32"/>
      <c r="JYA112" s="33"/>
      <c r="JYB112" s="34"/>
      <c r="JYC112" s="35"/>
      <c r="JYD112" s="36"/>
      <c r="JYE112" s="37"/>
      <c r="JYF112" s="37"/>
      <c r="JYG112" s="37"/>
      <c r="JYH112" s="38"/>
      <c r="JYI112" s="32"/>
      <c r="JYJ112" s="33"/>
      <c r="JYK112" s="34"/>
      <c r="JYL112" s="35"/>
      <c r="JYM112" s="36"/>
      <c r="JYN112" s="37"/>
      <c r="JYO112" s="37"/>
      <c r="JYP112" s="37"/>
      <c r="JYQ112" s="38"/>
      <c r="JYR112" s="32"/>
      <c r="JYS112" s="33"/>
      <c r="JYT112" s="34"/>
      <c r="JYU112" s="35"/>
      <c r="JYV112" s="36"/>
      <c r="JYW112" s="37"/>
      <c r="JYX112" s="37"/>
      <c r="JYY112" s="37"/>
      <c r="JYZ112" s="38"/>
      <c r="JZA112" s="32"/>
      <c r="JZB112" s="33"/>
      <c r="JZC112" s="34"/>
      <c r="JZD112" s="35"/>
      <c r="JZE112" s="36"/>
      <c r="JZF112" s="37"/>
      <c r="JZG112" s="37"/>
      <c r="JZH112" s="37"/>
      <c r="JZI112" s="38"/>
      <c r="JZJ112" s="32"/>
      <c r="JZK112" s="33"/>
      <c r="JZL112" s="34"/>
      <c r="JZM112" s="35"/>
      <c r="JZN112" s="36"/>
      <c r="JZO112" s="37"/>
      <c r="JZP112" s="37"/>
      <c r="JZQ112" s="37"/>
      <c r="JZR112" s="38"/>
      <c r="JZS112" s="32"/>
      <c r="JZT112" s="33"/>
      <c r="JZU112" s="34"/>
      <c r="JZV112" s="35"/>
      <c r="JZW112" s="36"/>
      <c r="JZX112" s="37"/>
      <c r="JZY112" s="37"/>
      <c r="JZZ112" s="37"/>
      <c r="KAA112" s="38"/>
      <c r="KAB112" s="32"/>
      <c r="KAC112" s="33"/>
      <c r="KAD112" s="34"/>
      <c r="KAE112" s="35"/>
      <c r="KAF112" s="36"/>
      <c r="KAG112" s="37"/>
      <c r="KAH112" s="37"/>
      <c r="KAI112" s="37"/>
      <c r="KAJ112" s="38"/>
      <c r="KAK112" s="32"/>
      <c r="KAL112" s="33"/>
      <c r="KAM112" s="34"/>
      <c r="KAN112" s="35"/>
      <c r="KAO112" s="36"/>
      <c r="KAP112" s="37"/>
      <c r="KAQ112" s="37"/>
      <c r="KAR112" s="37"/>
      <c r="KAS112" s="38"/>
      <c r="KAT112" s="32"/>
      <c r="KAU112" s="33"/>
      <c r="KAV112" s="34"/>
      <c r="KAW112" s="35"/>
      <c r="KAX112" s="36"/>
      <c r="KAY112" s="37"/>
      <c r="KAZ112" s="37"/>
      <c r="KBA112" s="37"/>
      <c r="KBB112" s="38"/>
      <c r="KBC112" s="32"/>
      <c r="KBD112" s="33"/>
      <c r="KBE112" s="34"/>
      <c r="KBF112" s="35"/>
      <c r="KBG112" s="36"/>
      <c r="KBH112" s="37"/>
      <c r="KBI112" s="37"/>
      <c r="KBJ112" s="37"/>
      <c r="KBK112" s="38"/>
      <c r="KBL112" s="32"/>
      <c r="KBM112" s="33"/>
      <c r="KBN112" s="34"/>
      <c r="KBO112" s="35"/>
      <c r="KBP112" s="36"/>
      <c r="KBQ112" s="37"/>
      <c r="KBR112" s="37"/>
      <c r="KBS112" s="37"/>
      <c r="KBT112" s="38"/>
      <c r="KBU112" s="32"/>
      <c r="KBV112" s="33"/>
      <c r="KBW112" s="34"/>
      <c r="KBX112" s="35"/>
      <c r="KBY112" s="36"/>
      <c r="KBZ112" s="37"/>
      <c r="KCA112" s="37"/>
      <c r="KCB112" s="37"/>
      <c r="KCC112" s="38"/>
      <c r="KCD112" s="32"/>
      <c r="KCE112" s="33"/>
      <c r="KCF112" s="34"/>
      <c r="KCG112" s="35"/>
      <c r="KCH112" s="36"/>
      <c r="KCI112" s="37"/>
      <c r="KCJ112" s="37"/>
      <c r="KCK112" s="37"/>
      <c r="KCL112" s="38"/>
      <c r="KCM112" s="32"/>
      <c r="KCN112" s="33"/>
      <c r="KCO112" s="34"/>
      <c r="KCP112" s="35"/>
      <c r="KCQ112" s="36"/>
      <c r="KCR112" s="37"/>
      <c r="KCS112" s="37"/>
      <c r="KCT112" s="37"/>
      <c r="KCU112" s="38"/>
      <c r="KCV112" s="32"/>
      <c r="KCW112" s="33"/>
      <c r="KCX112" s="34"/>
      <c r="KCY112" s="35"/>
      <c r="KCZ112" s="36"/>
      <c r="KDA112" s="37"/>
      <c r="KDB112" s="37"/>
      <c r="KDC112" s="37"/>
      <c r="KDD112" s="38"/>
      <c r="KDE112" s="32"/>
      <c r="KDF112" s="33"/>
      <c r="KDG112" s="34"/>
      <c r="KDH112" s="35"/>
      <c r="KDI112" s="36"/>
      <c r="KDJ112" s="37"/>
      <c r="KDK112" s="37"/>
      <c r="KDL112" s="37"/>
      <c r="KDM112" s="38"/>
      <c r="KDN112" s="32"/>
      <c r="KDO112" s="33"/>
      <c r="KDP112" s="34"/>
      <c r="KDQ112" s="35"/>
      <c r="KDR112" s="36"/>
      <c r="KDS112" s="37"/>
      <c r="KDT112" s="37"/>
      <c r="KDU112" s="37"/>
      <c r="KDV112" s="38"/>
      <c r="KDW112" s="32"/>
      <c r="KDX112" s="33"/>
      <c r="KDY112" s="34"/>
      <c r="KDZ112" s="35"/>
      <c r="KEA112" s="36"/>
      <c r="KEB112" s="37"/>
      <c r="KEC112" s="37"/>
      <c r="KED112" s="37"/>
      <c r="KEE112" s="38"/>
      <c r="KEF112" s="32"/>
      <c r="KEG112" s="33"/>
      <c r="KEH112" s="34"/>
      <c r="KEI112" s="35"/>
      <c r="KEJ112" s="36"/>
      <c r="KEK112" s="37"/>
      <c r="KEL112" s="37"/>
      <c r="KEM112" s="37"/>
      <c r="KEN112" s="38"/>
      <c r="KEO112" s="32"/>
      <c r="KEP112" s="33"/>
      <c r="KEQ112" s="34"/>
      <c r="KER112" s="35"/>
      <c r="KES112" s="36"/>
      <c r="KET112" s="37"/>
      <c r="KEU112" s="37"/>
      <c r="KEV112" s="37"/>
      <c r="KEW112" s="38"/>
      <c r="KEX112" s="32"/>
      <c r="KEY112" s="33"/>
      <c r="KEZ112" s="34"/>
      <c r="KFA112" s="35"/>
      <c r="KFB112" s="36"/>
      <c r="KFC112" s="37"/>
      <c r="KFD112" s="37"/>
      <c r="KFE112" s="37"/>
      <c r="KFF112" s="38"/>
      <c r="KFG112" s="32"/>
      <c r="KFH112" s="33"/>
      <c r="KFI112" s="34"/>
      <c r="KFJ112" s="35"/>
      <c r="KFK112" s="36"/>
      <c r="KFL112" s="37"/>
      <c r="KFM112" s="37"/>
      <c r="KFN112" s="37"/>
      <c r="KFO112" s="38"/>
      <c r="KFP112" s="32"/>
      <c r="KFQ112" s="33"/>
      <c r="KFR112" s="34"/>
      <c r="KFS112" s="35"/>
      <c r="KFT112" s="36"/>
      <c r="KFU112" s="37"/>
      <c r="KFV112" s="37"/>
      <c r="KFW112" s="37"/>
      <c r="KFX112" s="38"/>
      <c r="KFY112" s="32"/>
      <c r="KFZ112" s="33"/>
      <c r="KGA112" s="34"/>
      <c r="KGB112" s="35"/>
      <c r="KGC112" s="36"/>
      <c r="KGD112" s="37"/>
      <c r="KGE112" s="37"/>
      <c r="KGF112" s="37"/>
      <c r="KGG112" s="38"/>
      <c r="KGH112" s="32"/>
      <c r="KGI112" s="33"/>
      <c r="KGJ112" s="34"/>
      <c r="KGK112" s="35"/>
      <c r="KGL112" s="36"/>
      <c r="KGM112" s="37"/>
      <c r="KGN112" s="37"/>
      <c r="KGO112" s="37"/>
      <c r="KGP112" s="38"/>
      <c r="KGQ112" s="32"/>
      <c r="KGR112" s="33"/>
      <c r="KGS112" s="34"/>
      <c r="KGT112" s="35"/>
      <c r="KGU112" s="36"/>
      <c r="KGV112" s="37"/>
      <c r="KGW112" s="37"/>
      <c r="KGX112" s="37"/>
      <c r="KGY112" s="38"/>
      <c r="KGZ112" s="32"/>
      <c r="KHA112" s="33"/>
      <c r="KHB112" s="34"/>
      <c r="KHC112" s="35"/>
      <c r="KHD112" s="36"/>
      <c r="KHE112" s="37"/>
      <c r="KHF112" s="37"/>
      <c r="KHG112" s="37"/>
      <c r="KHH112" s="38"/>
      <c r="KHI112" s="32"/>
      <c r="KHJ112" s="33"/>
      <c r="KHK112" s="34"/>
      <c r="KHL112" s="35"/>
      <c r="KHM112" s="36"/>
      <c r="KHN112" s="37"/>
      <c r="KHO112" s="37"/>
      <c r="KHP112" s="37"/>
      <c r="KHQ112" s="38"/>
      <c r="KHR112" s="32"/>
      <c r="KHS112" s="33"/>
      <c r="KHT112" s="34"/>
      <c r="KHU112" s="35"/>
      <c r="KHV112" s="36"/>
      <c r="KHW112" s="37"/>
      <c r="KHX112" s="37"/>
      <c r="KHY112" s="37"/>
      <c r="KHZ112" s="38"/>
      <c r="KIA112" s="32"/>
      <c r="KIB112" s="33"/>
      <c r="KIC112" s="34"/>
      <c r="KID112" s="35"/>
      <c r="KIE112" s="36"/>
      <c r="KIF112" s="37"/>
      <c r="KIG112" s="37"/>
      <c r="KIH112" s="37"/>
      <c r="KII112" s="38"/>
      <c r="KIJ112" s="32"/>
      <c r="KIK112" s="33"/>
      <c r="KIL112" s="34"/>
      <c r="KIM112" s="35"/>
      <c r="KIN112" s="36"/>
      <c r="KIO112" s="37"/>
      <c r="KIP112" s="37"/>
      <c r="KIQ112" s="37"/>
      <c r="KIR112" s="38"/>
      <c r="KIS112" s="32"/>
      <c r="KIT112" s="33"/>
      <c r="KIU112" s="34"/>
      <c r="KIV112" s="35"/>
      <c r="KIW112" s="36"/>
      <c r="KIX112" s="37"/>
      <c r="KIY112" s="37"/>
      <c r="KIZ112" s="37"/>
      <c r="KJA112" s="38"/>
      <c r="KJB112" s="32"/>
      <c r="KJC112" s="33"/>
      <c r="KJD112" s="34"/>
      <c r="KJE112" s="35"/>
      <c r="KJF112" s="36"/>
      <c r="KJG112" s="37"/>
      <c r="KJH112" s="37"/>
      <c r="KJI112" s="37"/>
      <c r="KJJ112" s="38"/>
      <c r="KJK112" s="32"/>
      <c r="KJL112" s="33"/>
      <c r="KJM112" s="34"/>
      <c r="KJN112" s="35"/>
      <c r="KJO112" s="36"/>
      <c r="KJP112" s="37"/>
      <c r="KJQ112" s="37"/>
      <c r="KJR112" s="37"/>
      <c r="KJS112" s="38"/>
      <c r="KJT112" s="32"/>
      <c r="KJU112" s="33"/>
      <c r="KJV112" s="34"/>
      <c r="KJW112" s="35"/>
      <c r="KJX112" s="36"/>
      <c r="KJY112" s="37"/>
      <c r="KJZ112" s="37"/>
      <c r="KKA112" s="37"/>
      <c r="KKB112" s="38"/>
      <c r="KKC112" s="32"/>
      <c r="KKD112" s="33"/>
      <c r="KKE112" s="34"/>
      <c r="KKF112" s="35"/>
      <c r="KKG112" s="36"/>
      <c r="KKH112" s="37"/>
      <c r="KKI112" s="37"/>
      <c r="KKJ112" s="37"/>
      <c r="KKK112" s="38"/>
      <c r="KKL112" s="32"/>
      <c r="KKM112" s="33"/>
      <c r="KKN112" s="34"/>
      <c r="KKO112" s="35"/>
      <c r="KKP112" s="36"/>
      <c r="KKQ112" s="37"/>
      <c r="KKR112" s="37"/>
      <c r="KKS112" s="37"/>
      <c r="KKT112" s="38"/>
      <c r="KKU112" s="32"/>
      <c r="KKV112" s="33"/>
      <c r="KKW112" s="34"/>
      <c r="KKX112" s="35"/>
      <c r="KKY112" s="36"/>
      <c r="KKZ112" s="37"/>
      <c r="KLA112" s="37"/>
      <c r="KLB112" s="37"/>
      <c r="KLC112" s="38"/>
      <c r="KLD112" s="32"/>
      <c r="KLE112" s="33"/>
      <c r="KLF112" s="34"/>
      <c r="KLG112" s="35"/>
      <c r="KLH112" s="36"/>
      <c r="KLI112" s="37"/>
      <c r="KLJ112" s="37"/>
      <c r="KLK112" s="37"/>
      <c r="KLL112" s="38"/>
      <c r="KLM112" s="32"/>
      <c r="KLN112" s="33"/>
      <c r="KLO112" s="34"/>
      <c r="KLP112" s="35"/>
      <c r="KLQ112" s="36"/>
      <c r="KLR112" s="37"/>
      <c r="KLS112" s="37"/>
      <c r="KLT112" s="37"/>
      <c r="KLU112" s="38"/>
      <c r="KLV112" s="32"/>
      <c r="KLW112" s="33"/>
      <c r="KLX112" s="34"/>
      <c r="KLY112" s="35"/>
      <c r="KLZ112" s="36"/>
      <c r="KMA112" s="37"/>
      <c r="KMB112" s="37"/>
      <c r="KMC112" s="37"/>
      <c r="KMD112" s="38"/>
      <c r="KME112" s="32"/>
      <c r="KMF112" s="33"/>
      <c r="KMG112" s="34"/>
      <c r="KMH112" s="35"/>
      <c r="KMI112" s="36"/>
      <c r="KMJ112" s="37"/>
      <c r="KMK112" s="37"/>
      <c r="KML112" s="37"/>
      <c r="KMM112" s="38"/>
      <c r="KMN112" s="32"/>
      <c r="KMO112" s="33"/>
      <c r="KMP112" s="34"/>
      <c r="KMQ112" s="35"/>
      <c r="KMR112" s="36"/>
      <c r="KMS112" s="37"/>
      <c r="KMT112" s="37"/>
      <c r="KMU112" s="37"/>
      <c r="KMV112" s="38"/>
      <c r="KMW112" s="32"/>
      <c r="KMX112" s="33"/>
      <c r="KMY112" s="34"/>
      <c r="KMZ112" s="35"/>
      <c r="KNA112" s="36"/>
      <c r="KNB112" s="37"/>
      <c r="KNC112" s="37"/>
      <c r="KND112" s="37"/>
      <c r="KNE112" s="38"/>
      <c r="KNF112" s="32"/>
      <c r="KNG112" s="33"/>
      <c r="KNH112" s="34"/>
      <c r="KNI112" s="35"/>
      <c r="KNJ112" s="36"/>
      <c r="KNK112" s="37"/>
      <c r="KNL112" s="37"/>
      <c r="KNM112" s="37"/>
      <c r="KNN112" s="38"/>
      <c r="KNO112" s="32"/>
      <c r="KNP112" s="33"/>
      <c r="KNQ112" s="34"/>
      <c r="KNR112" s="35"/>
      <c r="KNS112" s="36"/>
      <c r="KNT112" s="37"/>
      <c r="KNU112" s="37"/>
      <c r="KNV112" s="37"/>
      <c r="KNW112" s="38"/>
      <c r="KNX112" s="32"/>
      <c r="KNY112" s="33"/>
      <c r="KNZ112" s="34"/>
      <c r="KOA112" s="35"/>
      <c r="KOB112" s="36"/>
      <c r="KOC112" s="37"/>
      <c r="KOD112" s="37"/>
      <c r="KOE112" s="37"/>
      <c r="KOF112" s="38"/>
      <c r="KOG112" s="32"/>
      <c r="KOH112" s="33"/>
      <c r="KOI112" s="34"/>
      <c r="KOJ112" s="35"/>
      <c r="KOK112" s="36"/>
      <c r="KOL112" s="37"/>
      <c r="KOM112" s="37"/>
      <c r="KON112" s="37"/>
      <c r="KOO112" s="38"/>
      <c r="KOP112" s="32"/>
      <c r="KOQ112" s="33"/>
      <c r="KOR112" s="34"/>
      <c r="KOS112" s="35"/>
      <c r="KOT112" s="36"/>
      <c r="KOU112" s="37"/>
      <c r="KOV112" s="37"/>
      <c r="KOW112" s="37"/>
      <c r="KOX112" s="38"/>
      <c r="KOY112" s="32"/>
      <c r="KOZ112" s="33"/>
      <c r="KPA112" s="34"/>
      <c r="KPB112" s="35"/>
      <c r="KPC112" s="36"/>
      <c r="KPD112" s="37"/>
      <c r="KPE112" s="37"/>
      <c r="KPF112" s="37"/>
      <c r="KPG112" s="38"/>
      <c r="KPH112" s="32"/>
      <c r="KPI112" s="33"/>
      <c r="KPJ112" s="34"/>
      <c r="KPK112" s="35"/>
      <c r="KPL112" s="36"/>
      <c r="KPM112" s="37"/>
      <c r="KPN112" s="37"/>
      <c r="KPO112" s="37"/>
      <c r="KPP112" s="38"/>
      <c r="KPQ112" s="32"/>
      <c r="KPR112" s="33"/>
      <c r="KPS112" s="34"/>
      <c r="KPT112" s="35"/>
      <c r="KPU112" s="36"/>
      <c r="KPV112" s="37"/>
      <c r="KPW112" s="37"/>
      <c r="KPX112" s="37"/>
      <c r="KPY112" s="38"/>
      <c r="KPZ112" s="32"/>
      <c r="KQA112" s="33"/>
      <c r="KQB112" s="34"/>
      <c r="KQC112" s="35"/>
      <c r="KQD112" s="36"/>
      <c r="KQE112" s="37"/>
      <c r="KQF112" s="37"/>
      <c r="KQG112" s="37"/>
      <c r="KQH112" s="38"/>
      <c r="KQI112" s="32"/>
      <c r="KQJ112" s="33"/>
      <c r="KQK112" s="34"/>
      <c r="KQL112" s="35"/>
      <c r="KQM112" s="36"/>
      <c r="KQN112" s="37"/>
      <c r="KQO112" s="37"/>
      <c r="KQP112" s="37"/>
      <c r="KQQ112" s="38"/>
      <c r="KQR112" s="32"/>
      <c r="KQS112" s="33"/>
      <c r="KQT112" s="34"/>
      <c r="KQU112" s="35"/>
      <c r="KQV112" s="36"/>
      <c r="KQW112" s="37"/>
      <c r="KQX112" s="37"/>
      <c r="KQY112" s="37"/>
      <c r="KQZ112" s="38"/>
      <c r="KRA112" s="32"/>
      <c r="KRB112" s="33"/>
      <c r="KRC112" s="34"/>
      <c r="KRD112" s="35"/>
      <c r="KRE112" s="36"/>
      <c r="KRF112" s="37"/>
      <c r="KRG112" s="37"/>
      <c r="KRH112" s="37"/>
      <c r="KRI112" s="38"/>
      <c r="KRJ112" s="32"/>
      <c r="KRK112" s="33"/>
      <c r="KRL112" s="34"/>
      <c r="KRM112" s="35"/>
      <c r="KRN112" s="36"/>
      <c r="KRO112" s="37"/>
      <c r="KRP112" s="37"/>
      <c r="KRQ112" s="37"/>
      <c r="KRR112" s="38"/>
      <c r="KRS112" s="32"/>
      <c r="KRT112" s="33"/>
      <c r="KRU112" s="34"/>
      <c r="KRV112" s="35"/>
      <c r="KRW112" s="36"/>
      <c r="KRX112" s="37"/>
      <c r="KRY112" s="37"/>
      <c r="KRZ112" s="37"/>
      <c r="KSA112" s="38"/>
      <c r="KSB112" s="32"/>
      <c r="KSC112" s="33"/>
      <c r="KSD112" s="34"/>
      <c r="KSE112" s="35"/>
      <c r="KSF112" s="36"/>
      <c r="KSG112" s="37"/>
      <c r="KSH112" s="37"/>
      <c r="KSI112" s="37"/>
      <c r="KSJ112" s="38"/>
      <c r="KSK112" s="32"/>
      <c r="KSL112" s="33"/>
      <c r="KSM112" s="34"/>
      <c r="KSN112" s="35"/>
      <c r="KSO112" s="36"/>
      <c r="KSP112" s="37"/>
      <c r="KSQ112" s="37"/>
      <c r="KSR112" s="37"/>
      <c r="KSS112" s="38"/>
      <c r="KST112" s="32"/>
      <c r="KSU112" s="33"/>
      <c r="KSV112" s="34"/>
      <c r="KSW112" s="35"/>
      <c r="KSX112" s="36"/>
      <c r="KSY112" s="37"/>
      <c r="KSZ112" s="37"/>
      <c r="KTA112" s="37"/>
      <c r="KTB112" s="38"/>
      <c r="KTC112" s="32"/>
      <c r="KTD112" s="33"/>
      <c r="KTE112" s="34"/>
      <c r="KTF112" s="35"/>
      <c r="KTG112" s="36"/>
      <c r="KTH112" s="37"/>
      <c r="KTI112" s="37"/>
      <c r="KTJ112" s="37"/>
      <c r="KTK112" s="38"/>
      <c r="KTL112" s="32"/>
      <c r="KTM112" s="33"/>
      <c r="KTN112" s="34"/>
      <c r="KTO112" s="35"/>
      <c r="KTP112" s="36"/>
      <c r="KTQ112" s="37"/>
      <c r="KTR112" s="37"/>
      <c r="KTS112" s="37"/>
      <c r="KTT112" s="38"/>
      <c r="KTU112" s="32"/>
      <c r="KTV112" s="33"/>
      <c r="KTW112" s="34"/>
      <c r="KTX112" s="35"/>
      <c r="KTY112" s="36"/>
      <c r="KTZ112" s="37"/>
      <c r="KUA112" s="37"/>
      <c r="KUB112" s="37"/>
      <c r="KUC112" s="38"/>
      <c r="KUD112" s="32"/>
      <c r="KUE112" s="33"/>
      <c r="KUF112" s="34"/>
      <c r="KUG112" s="35"/>
      <c r="KUH112" s="36"/>
      <c r="KUI112" s="37"/>
      <c r="KUJ112" s="37"/>
      <c r="KUK112" s="37"/>
      <c r="KUL112" s="38"/>
      <c r="KUM112" s="32"/>
      <c r="KUN112" s="33"/>
      <c r="KUO112" s="34"/>
      <c r="KUP112" s="35"/>
      <c r="KUQ112" s="36"/>
      <c r="KUR112" s="37"/>
      <c r="KUS112" s="37"/>
      <c r="KUT112" s="37"/>
      <c r="KUU112" s="38"/>
      <c r="KUV112" s="32"/>
      <c r="KUW112" s="33"/>
      <c r="KUX112" s="34"/>
      <c r="KUY112" s="35"/>
      <c r="KUZ112" s="36"/>
      <c r="KVA112" s="37"/>
      <c r="KVB112" s="37"/>
      <c r="KVC112" s="37"/>
      <c r="KVD112" s="38"/>
      <c r="KVE112" s="32"/>
      <c r="KVF112" s="33"/>
      <c r="KVG112" s="34"/>
      <c r="KVH112" s="35"/>
      <c r="KVI112" s="36"/>
      <c r="KVJ112" s="37"/>
      <c r="KVK112" s="37"/>
      <c r="KVL112" s="37"/>
      <c r="KVM112" s="38"/>
      <c r="KVN112" s="32"/>
      <c r="KVO112" s="33"/>
      <c r="KVP112" s="34"/>
      <c r="KVQ112" s="35"/>
      <c r="KVR112" s="36"/>
      <c r="KVS112" s="37"/>
      <c r="KVT112" s="37"/>
      <c r="KVU112" s="37"/>
      <c r="KVV112" s="38"/>
      <c r="KVW112" s="32"/>
      <c r="KVX112" s="33"/>
      <c r="KVY112" s="34"/>
      <c r="KVZ112" s="35"/>
      <c r="KWA112" s="36"/>
      <c r="KWB112" s="37"/>
      <c r="KWC112" s="37"/>
      <c r="KWD112" s="37"/>
      <c r="KWE112" s="38"/>
      <c r="KWF112" s="32"/>
      <c r="KWG112" s="33"/>
      <c r="KWH112" s="34"/>
      <c r="KWI112" s="35"/>
      <c r="KWJ112" s="36"/>
      <c r="KWK112" s="37"/>
      <c r="KWL112" s="37"/>
      <c r="KWM112" s="37"/>
      <c r="KWN112" s="38"/>
      <c r="KWO112" s="32"/>
      <c r="KWP112" s="33"/>
      <c r="KWQ112" s="34"/>
      <c r="KWR112" s="35"/>
      <c r="KWS112" s="36"/>
      <c r="KWT112" s="37"/>
      <c r="KWU112" s="37"/>
      <c r="KWV112" s="37"/>
      <c r="KWW112" s="38"/>
      <c r="KWX112" s="32"/>
      <c r="KWY112" s="33"/>
      <c r="KWZ112" s="34"/>
      <c r="KXA112" s="35"/>
      <c r="KXB112" s="36"/>
      <c r="KXC112" s="37"/>
      <c r="KXD112" s="37"/>
      <c r="KXE112" s="37"/>
      <c r="KXF112" s="38"/>
      <c r="KXG112" s="32"/>
      <c r="KXH112" s="33"/>
      <c r="KXI112" s="34"/>
      <c r="KXJ112" s="35"/>
      <c r="KXK112" s="36"/>
      <c r="KXL112" s="37"/>
      <c r="KXM112" s="37"/>
      <c r="KXN112" s="37"/>
      <c r="KXO112" s="38"/>
      <c r="KXP112" s="32"/>
      <c r="KXQ112" s="33"/>
      <c r="KXR112" s="34"/>
      <c r="KXS112" s="35"/>
      <c r="KXT112" s="36"/>
      <c r="KXU112" s="37"/>
      <c r="KXV112" s="37"/>
      <c r="KXW112" s="37"/>
      <c r="KXX112" s="38"/>
      <c r="KXY112" s="32"/>
      <c r="KXZ112" s="33"/>
      <c r="KYA112" s="34"/>
      <c r="KYB112" s="35"/>
      <c r="KYC112" s="36"/>
      <c r="KYD112" s="37"/>
      <c r="KYE112" s="37"/>
      <c r="KYF112" s="37"/>
      <c r="KYG112" s="38"/>
      <c r="KYH112" s="32"/>
      <c r="KYI112" s="33"/>
      <c r="KYJ112" s="34"/>
      <c r="KYK112" s="35"/>
      <c r="KYL112" s="36"/>
      <c r="KYM112" s="37"/>
      <c r="KYN112" s="37"/>
      <c r="KYO112" s="37"/>
      <c r="KYP112" s="38"/>
      <c r="KYQ112" s="32"/>
      <c r="KYR112" s="33"/>
      <c r="KYS112" s="34"/>
      <c r="KYT112" s="35"/>
      <c r="KYU112" s="36"/>
      <c r="KYV112" s="37"/>
      <c r="KYW112" s="37"/>
      <c r="KYX112" s="37"/>
      <c r="KYY112" s="38"/>
      <c r="KYZ112" s="32"/>
      <c r="KZA112" s="33"/>
      <c r="KZB112" s="34"/>
      <c r="KZC112" s="35"/>
      <c r="KZD112" s="36"/>
      <c r="KZE112" s="37"/>
      <c r="KZF112" s="37"/>
      <c r="KZG112" s="37"/>
      <c r="KZH112" s="38"/>
      <c r="KZI112" s="32"/>
      <c r="KZJ112" s="33"/>
      <c r="KZK112" s="34"/>
      <c r="KZL112" s="35"/>
      <c r="KZM112" s="36"/>
      <c r="KZN112" s="37"/>
      <c r="KZO112" s="37"/>
      <c r="KZP112" s="37"/>
      <c r="KZQ112" s="38"/>
      <c r="KZR112" s="32"/>
      <c r="KZS112" s="33"/>
      <c r="KZT112" s="34"/>
      <c r="KZU112" s="35"/>
      <c r="KZV112" s="36"/>
      <c r="KZW112" s="37"/>
      <c r="KZX112" s="37"/>
      <c r="KZY112" s="37"/>
      <c r="KZZ112" s="38"/>
      <c r="LAA112" s="32"/>
      <c r="LAB112" s="33"/>
      <c r="LAC112" s="34"/>
      <c r="LAD112" s="35"/>
      <c r="LAE112" s="36"/>
      <c r="LAF112" s="37"/>
      <c r="LAG112" s="37"/>
      <c r="LAH112" s="37"/>
      <c r="LAI112" s="38"/>
      <c r="LAJ112" s="32"/>
      <c r="LAK112" s="33"/>
      <c r="LAL112" s="34"/>
      <c r="LAM112" s="35"/>
      <c r="LAN112" s="36"/>
      <c r="LAO112" s="37"/>
      <c r="LAP112" s="37"/>
      <c r="LAQ112" s="37"/>
      <c r="LAR112" s="38"/>
      <c r="LAS112" s="32"/>
      <c r="LAT112" s="33"/>
      <c r="LAU112" s="34"/>
      <c r="LAV112" s="35"/>
      <c r="LAW112" s="36"/>
      <c r="LAX112" s="37"/>
      <c r="LAY112" s="37"/>
      <c r="LAZ112" s="37"/>
      <c r="LBA112" s="38"/>
      <c r="LBB112" s="32"/>
      <c r="LBC112" s="33"/>
      <c r="LBD112" s="34"/>
      <c r="LBE112" s="35"/>
      <c r="LBF112" s="36"/>
      <c r="LBG112" s="37"/>
      <c r="LBH112" s="37"/>
      <c r="LBI112" s="37"/>
      <c r="LBJ112" s="38"/>
      <c r="LBK112" s="32"/>
      <c r="LBL112" s="33"/>
      <c r="LBM112" s="34"/>
      <c r="LBN112" s="35"/>
      <c r="LBO112" s="36"/>
      <c r="LBP112" s="37"/>
      <c r="LBQ112" s="37"/>
      <c r="LBR112" s="37"/>
      <c r="LBS112" s="38"/>
      <c r="LBT112" s="32"/>
      <c r="LBU112" s="33"/>
      <c r="LBV112" s="34"/>
      <c r="LBW112" s="35"/>
      <c r="LBX112" s="36"/>
      <c r="LBY112" s="37"/>
      <c r="LBZ112" s="37"/>
      <c r="LCA112" s="37"/>
      <c r="LCB112" s="38"/>
      <c r="LCC112" s="32"/>
      <c r="LCD112" s="33"/>
      <c r="LCE112" s="34"/>
      <c r="LCF112" s="35"/>
      <c r="LCG112" s="36"/>
      <c r="LCH112" s="37"/>
      <c r="LCI112" s="37"/>
      <c r="LCJ112" s="37"/>
      <c r="LCK112" s="38"/>
      <c r="LCL112" s="32"/>
      <c r="LCM112" s="33"/>
      <c r="LCN112" s="34"/>
      <c r="LCO112" s="35"/>
      <c r="LCP112" s="36"/>
      <c r="LCQ112" s="37"/>
      <c r="LCR112" s="37"/>
      <c r="LCS112" s="37"/>
      <c r="LCT112" s="38"/>
      <c r="LCU112" s="32"/>
      <c r="LCV112" s="33"/>
      <c r="LCW112" s="34"/>
      <c r="LCX112" s="35"/>
      <c r="LCY112" s="36"/>
      <c r="LCZ112" s="37"/>
      <c r="LDA112" s="37"/>
      <c r="LDB112" s="37"/>
      <c r="LDC112" s="38"/>
      <c r="LDD112" s="32"/>
      <c r="LDE112" s="33"/>
      <c r="LDF112" s="34"/>
      <c r="LDG112" s="35"/>
      <c r="LDH112" s="36"/>
      <c r="LDI112" s="37"/>
      <c r="LDJ112" s="37"/>
      <c r="LDK112" s="37"/>
      <c r="LDL112" s="38"/>
      <c r="LDM112" s="32"/>
      <c r="LDN112" s="33"/>
      <c r="LDO112" s="34"/>
      <c r="LDP112" s="35"/>
      <c r="LDQ112" s="36"/>
      <c r="LDR112" s="37"/>
      <c r="LDS112" s="37"/>
      <c r="LDT112" s="37"/>
      <c r="LDU112" s="38"/>
      <c r="LDV112" s="32"/>
      <c r="LDW112" s="33"/>
      <c r="LDX112" s="34"/>
      <c r="LDY112" s="35"/>
      <c r="LDZ112" s="36"/>
      <c r="LEA112" s="37"/>
      <c r="LEB112" s="37"/>
      <c r="LEC112" s="37"/>
      <c r="LED112" s="38"/>
      <c r="LEE112" s="32"/>
      <c r="LEF112" s="33"/>
      <c r="LEG112" s="34"/>
      <c r="LEH112" s="35"/>
      <c r="LEI112" s="36"/>
      <c r="LEJ112" s="37"/>
      <c r="LEK112" s="37"/>
      <c r="LEL112" s="37"/>
      <c r="LEM112" s="38"/>
      <c r="LEN112" s="32"/>
      <c r="LEO112" s="33"/>
      <c r="LEP112" s="34"/>
      <c r="LEQ112" s="35"/>
      <c r="LER112" s="36"/>
      <c r="LES112" s="37"/>
      <c r="LET112" s="37"/>
      <c r="LEU112" s="37"/>
      <c r="LEV112" s="38"/>
      <c r="LEW112" s="32"/>
      <c r="LEX112" s="33"/>
      <c r="LEY112" s="34"/>
      <c r="LEZ112" s="35"/>
      <c r="LFA112" s="36"/>
      <c r="LFB112" s="37"/>
      <c r="LFC112" s="37"/>
      <c r="LFD112" s="37"/>
      <c r="LFE112" s="38"/>
      <c r="LFF112" s="32"/>
      <c r="LFG112" s="33"/>
      <c r="LFH112" s="34"/>
      <c r="LFI112" s="35"/>
      <c r="LFJ112" s="36"/>
      <c r="LFK112" s="37"/>
      <c r="LFL112" s="37"/>
      <c r="LFM112" s="37"/>
      <c r="LFN112" s="38"/>
      <c r="LFO112" s="32"/>
      <c r="LFP112" s="33"/>
      <c r="LFQ112" s="34"/>
      <c r="LFR112" s="35"/>
      <c r="LFS112" s="36"/>
      <c r="LFT112" s="37"/>
      <c r="LFU112" s="37"/>
      <c r="LFV112" s="37"/>
      <c r="LFW112" s="38"/>
      <c r="LFX112" s="32"/>
      <c r="LFY112" s="33"/>
      <c r="LFZ112" s="34"/>
      <c r="LGA112" s="35"/>
      <c r="LGB112" s="36"/>
      <c r="LGC112" s="37"/>
      <c r="LGD112" s="37"/>
      <c r="LGE112" s="37"/>
      <c r="LGF112" s="38"/>
      <c r="LGG112" s="32"/>
      <c r="LGH112" s="33"/>
      <c r="LGI112" s="34"/>
      <c r="LGJ112" s="35"/>
      <c r="LGK112" s="36"/>
      <c r="LGL112" s="37"/>
      <c r="LGM112" s="37"/>
      <c r="LGN112" s="37"/>
      <c r="LGO112" s="38"/>
      <c r="LGP112" s="32"/>
      <c r="LGQ112" s="33"/>
      <c r="LGR112" s="34"/>
      <c r="LGS112" s="35"/>
      <c r="LGT112" s="36"/>
      <c r="LGU112" s="37"/>
      <c r="LGV112" s="37"/>
      <c r="LGW112" s="37"/>
      <c r="LGX112" s="38"/>
      <c r="LGY112" s="32"/>
      <c r="LGZ112" s="33"/>
      <c r="LHA112" s="34"/>
      <c r="LHB112" s="35"/>
      <c r="LHC112" s="36"/>
      <c r="LHD112" s="37"/>
      <c r="LHE112" s="37"/>
      <c r="LHF112" s="37"/>
      <c r="LHG112" s="38"/>
      <c r="LHH112" s="32"/>
      <c r="LHI112" s="33"/>
      <c r="LHJ112" s="34"/>
      <c r="LHK112" s="35"/>
      <c r="LHL112" s="36"/>
      <c r="LHM112" s="37"/>
      <c r="LHN112" s="37"/>
      <c r="LHO112" s="37"/>
      <c r="LHP112" s="38"/>
      <c r="LHQ112" s="32"/>
      <c r="LHR112" s="33"/>
      <c r="LHS112" s="34"/>
      <c r="LHT112" s="35"/>
      <c r="LHU112" s="36"/>
      <c r="LHV112" s="37"/>
      <c r="LHW112" s="37"/>
      <c r="LHX112" s="37"/>
      <c r="LHY112" s="38"/>
      <c r="LHZ112" s="32"/>
      <c r="LIA112" s="33"/>
      <c r="LIB112" s="34"/>
      <c r="LIC112" s="35"/>
      <c r="LID112" s="36"/>
      <c r="LIE112" s="37"/>
      <c r="LIF112" s="37"/>
      <c r="LIG112" s="37"/>
      <c r="LIH112" s="38"/>
      <c r="LII112" s="32"/>
      <c r="LIJ112" s="33"/>
      <c r="LIK112" s="34"/>
      <c r="LIL112" s="35"/>
      <c r="LIM112" s="36"/>
      <c r="LIN112" s="37"/>
      <c r="LIO112" s="37"/>
      <c r="LIP112" s="37"/>
      <c r="LIQ112" s="38"/>
      <c r="LIR112" s="32"/>
      <c r="LIS112" s="33"/>
      <c r="LIT112" s="34"/>
      <c r="LIU112" s="35"/>
      <c r="LIV112" s="36"/>
      <c r="LIW112" s="37"/>
      <c r="LIX112" s="37"/>
      <c r="LIY112" s="37"/>
      <c r="LIZ112" s="38"/>
      <c r="LJA112" s="32"/>
      <c r="LJB112" s="33"/>
      <c r="LJC112" s="34"/>
      <c r="LJD112" s="35"/>
      <c r="LJE112" s="36"/>
      <c r="LJF112" s="37"/>
      <c r="LJG112" s="37"/>
      <c r="LJH112" s="37"/>
      <c r="LJI112" s="38"/>
      <c r="LJJ112" s="32"/>
      <c r="LJK112" s="33"/>
      <c r="LJL112" s="34"/>
      <c r="LJM112" s="35"/>
      <c r="LJN112" s="36"/>
      <c r="LJO112" s="37"/>
      <c r="LJP112" s="37"/>
      <c r="LJQ112" s="37"/>
      <c r="LJR112" s="38"/>
      <c r="LJS112" s="32"/>
      <c r="LJT112" s="33"/>
      <c r="LJU112" s="34"/>
      <c r="LJV112" s="35"/>
      <c r="LJW112" s="36"/>
      <c r="LJX112" s="37"/>
      <c r="LJY112" s="37"/>
      <c r="LJZ112" s="37"/>
      <c r="LKA112" s="38"/>
      <c r="LKB112" s="32"/>
      <c r="LKC112" s="33"/>
      <c r="LKD112" s="34"/>
      <c r="LKE112" s="35"/>
      <c r="LKF112" s="36"/>
      <c r="LKG112" s="37"/>
      <c r="LKH112" s="37"/>
      <c r="LKI112" s="37"/>
      <c r="LKJ112" s="38"/>
      <c r="LKK112" s="32"/>
      <c r="LKL112" s="33"/>
      <c r="LKM112" s="34"/>
      <c r="LKN112" s="35"/>
      <c r="LKO112" s="36"/>
      <c r="LKP112" s="37"/>
      <c r="LKQ112" s="37"/>
      <c r="LKR112" s="37"/>
      <c r="LKS112" s="38"/>
      <c r="LKT112" s="32"/>
      <c r="LKU112" s="33"/>
      <c r="LKV112" s="34"/>
      <c r="LKW112" s="35"/>
      <c r="LKX112" s="36"/>
      <c r="LKY112" s="37"/>
      <c r="LKZ112" s="37"/>
      <c r="LLA112" s="37"/>
      <c r="LLB112" s="38"/>
      <c r="LLC112" s="32"/>
      <c r="LLD112" s="33"/>
      <c r="LLE112" s="34"/>
      <c r="LLF112" s="35"/>
      <c r="LLG112" s="36"/>
      <c r="LLH112" s="37"/>
      <c r="LLI112" s="37"/>
      <c r="LLJ112" s="37"/>
      <c r="LLK112" s="38"/>
      <c r="LLL112" s="32"/>
      <c r="LLM112" s="33"/>
      <c r="LLN112" s="34"/>
      <c r="LLO112" s="35"/>
      <c r="LLP112" s="36"/>
      <c r="LLQ112" s="37"/>
      <c r="LLR112" s="37"/>
      <c r="LLS112" s="37"/>
      <c r="LLT112" s="38"/>
      <c r="LLU112" s="32"/>
      <c r="LLV112" s="33"/>
      <c r="LLW112" s="34"/>
      <c r="LLX112" s="35"/>
      <c r="LLY112" s="36"/>
      <c r="LLZ112" s="37"/>
      <c r="LMA112" s="37"/>
      <c r="LMB112" s="37"/>
      <c r="LMC112" s="38"/>
      <c r="LMD112" s="32"/>
      <c r="LME112" s="33"/>
      <c r="LMF112" s="34"/>
      <c r="LMG112" s="35"/>
      <c r="LMH112" s="36"/>
      <c r="LMI112" s="37"/>
      <c r="LMJ112" s="37"/>
      <c r="LMK112" s="37"/>
      <c r="LML112" s="38"/>
      <c r="LMM112" s="32"/>
      <c r="LMN112" s="33"/>
      <c r="LMO112" s="34"/>
      <c r="LMP112" s="35"/>
      <c r="LMQ112" s="36"/>
      <c r="LMR112" s="37"/>
      <c r="LMS112" s="37"/>
      <c r="LMT112" s="37"/>
      <c r="LMU112" s="38"/>
      <c r="LMV112" s="32"/>
      <c r="LMW112" s="33"/>
      <c r="LMX112" s="34"/>
      <c r="LMY112" s="35"/>
      <c r="LMZ112" s="36"/>
      <c r="LNA112" s="37"/>
      <c r="LNB112" s="37"/>
      <c r="LNC112" s="37"/>
      <c r="LND112" s="38"/>
      <c r="LNE112" s="32"/>
      <c r="LNF112" s="33"/>
      <c r="LNG112" s="34"/>
      <c r="LNH112" s="35"/>
      <c r="LNI112" s="36"/>
      <c r="LNJ112" s="37"/>
      <c r="LNK112" s="37"/>
      <c r="LNL112" s="37"/>
      <c r="LNM112" s="38"/>
      <c r="LNN112" s="32"/>
      <c r="LNO112" s="33"/>
      <c r="LNP112" s="34"/>
      <c r="LNQ112" s="35"/>
      <c r="LNR112" s="36"/>
      <c r="LNS112" s="37"/>
      <c r="LNT112" s="37"/>
      <c r="LNU112" s="37"/>
      <c r="LNV112" s="38"/>
      <c r="LNW112" s="32"/>
      <c r="LNX112" s="33"/>
      <c r="LNY112" s="34"/>
      <c r="LNZ112" s="35"/>
      <c r="LOA112" s="36"/>
      <c r="LOB112" s="37"/>
      <c r="LOC112" s="37"/>
      <c r="LOD112" s="37"/>
      <c r="LOE112" s="38"/>
      <c r="LOF112" s="32"/>
      <c r="LOG112" s="33"/>
      <c r="LOH112" s="34"/>
      <c r="LOI112" s="35"/>
      <c r="LOJ112" s="36"/>
      <c r="LOK112" s="37"/>
      <c r="LOL112" s="37"/>
      <c r="LOM112" s="37"/>
      <c r="LON112" s="38"/>
      <c r="LOO112" s="32"/>
      <c r="LOP112" s="33"/>
      <c r="LOQ112" s="34"/>
      <c r="LOR112" s="35"/>
      <c r="LOS112" s="36"/>
      <c r="LOT112" s="37"/>
      <c r="LOU112" s="37"/>
      <c r="LOV112" s="37"/>
      <c r="LOW112" s="38"/>
      <c r="LOX112" s="32"/>
      <c r="LOY112" s="33"/>
      <c r="LOZ112" s="34"/>
      <c r="LPA112" s="35"/>
      <c r="LPB112" s="36"/>
      <c r="LPC112" s="37"/>
      <c r="LPD112" s="37"/>
      <c r="LPE112" s="37"/>
      <c r="LPF112" s="38"/>
      <c r="LPG112" s="32"/>
      <c r="LPH112" s="33"/>
      <c r="LPI112" s="34"/>
      <c r="LPJ112" s="35"/>
      <c r="LPK112" s="36"/>
      <c r="LPL112" s="37"/>
      <c r="LPM112" s="37"/>
      <c r="LPN112" s="37"/>
      <c r="LPO112" s="38"/>
      <c r="LPP112" s="32"/>
      <c r="LPQ112" s="33"/>
      <c r="LPR112" s="34"/>
      <c r="LPS112" s="35"/>
      <c r="LPT112" s="36"/>
      <c r="LPU112" s="37"/>
      <c r="LPV112" s="37"/>
      <c r="LPW112" s="37"/>
      <c r="LPX112" s="38"/>
      <c r="LPY112" s="32"/>
      <c r="LPZ112" s="33"/>
      <c r="LQA112" s="34"/>
      <c r="LQB112" s="35"/>
      <c r="LQC112" s="36"/>
      <c r="LQD112" s="37"/>
      <c r="LQE112" s="37"/>
      <c r="LQF112" s="37"/>
      <c r="LQG112" s="38"/>
      <c r="LQH112" s="32"/>
      <c r="LQI112" s="33"/>
      <c r="LQJ112" s="34"/>
      <c r="LQK112" s="35"/>
      <c r="LQL112" s="36"/>
      <c r="LQM112" s="37"/>
      <c r="LQN112" s="37"/>
      <c r="LQO112" s="37"/>
      <c r="LQP112" s="38"/>
      <c r="LQQ112" s="32"/>
      <c r="LQR112" s="33"/>
      <c r="LQS112" s="34"/>
      <c r="LQT112" s="35"/>
      <c r="LQU112" s="36"/>
      <c r="LQV112" s="37"/>
      <c r="LQW112" s="37"/>
      <c r="LQX112" s="37"/>
      <c r="LQY112" s="38"/>
      <c r="LQZ112" s="32"/>
      <c r="LRA112" s="33"/>
      <c r="LRB112" s="34"/>
      <c r="LRC112" s="35"/>
      <c r="LRD112" s="36"/>
      <c r="LRE112" s="37"/>
      <c r="LRF112" s="37"/>
      <c r="LRG112" s="37"/>
      <c r="LRH112" s="38"/>
      <c r="LRI112" s="32"/>
      <c r="LRJ112" s="33"/>
      <c r="LRK112" s="34"/>
      <c r="LRL112" s="35"/>
      <c r="LRM112" s="36"/>
      <c r="LRN112" s="37"/>
      <c r="LRO112" s="37"/>
      <c r="LRP112" s="37"/>
      <c r="LRQ112" s="38"/>
      <c r="LRR112" s="32"/>
      <c r="LRS112" s="33"/>
      <c r="LRT112" s="34"/>
      <c r="LRU112" s="35"/>
      <c r="LRV112" s="36"/>
      <c r="LRW112" s="37"/>
      <c r="LRX112" s="37"/>
      <c r="LRY112" s="37"/>
      <c r="LRZ112" s="38"/>
      <c r="LSA112" s="32"/>
      <c r="LSB112" s="33"/>
      <c r="LSC112" s="34"/>
      <c r="LSD112" s="35"/>
      <c r="LSE112" s="36"/>
      <c r="LSF112" s="37"/>
      <c r="LSG112" s="37"/>
      <c r="LSH112" s="37"/>
      <c r="LSI112" s="38"/>
      <c r="LSJ112" s="32"/>
      <c r="LSK112" s="33"/>
      <c r="LSL112" s="34"/>
      <c r="LSM112" s="35"/>
      <c r="LSN112" s="36"/>
      <c r="LSO112" s="37"/>
      <c r="LSP112" s="37"/>
      <c r="LSQ112" s="37"/>
      <c r="LSR112" s="38"/>
      <c r="LSS112" s="32"/>
      <c r="LST112" s="33"/>
      <c r="LSU112" s="34"/>
      <c r="LSV112" s="35"/>
      <c r="LSW112" s="36"/>
      <c r="LSX112" s="37"/>
      <c r="LSY112" s="37"/>
      <c r="LSZ112" s="37"/>
      <c r="LTA112" s="38"/>
      <c r="LTB112" s="32"/>
      <c r="LTC112" s="33"/>
      <c r="LTD112" s="34"/>
      <c r="LTE112" s="35"/>
      <c r="LTF112" s="36"/>
      <c r="LTG112" s="37"/>
      <c r="LTH112" s="37"/>
      <c r="LTI112" s="37"/>
      <c r="LTJ112" s="38"/>
      <c r="LTK112" s="32"/>
      <c r="LTL112" s="33"/>
      <c r="LTM112" s="34"/>
      <c r="LTN112" s="35"/>
      <c r="LTO112" s="36"/>
      <c r="LTP112" s="37"/>
      <c r="LTQ112" s="37"/>
      <c r="LTR112" s="37"/>
      <c r="LTS112" s="38"/>
      <c r="LTT112" s="32"/>
      <c r="LTU112" s="33"/>
      <c r="LTV112" s="34"/>
      <c r="LTW112" s="35"/>
      <c r="LTX112" s="36"/>
      <c r="LTY112" s="37"/>
      <c r="LTZ112" s="37"/>
      <c r="LUA112" s="37"/>
      <c r="LUB112" s="38"/>
      <c r="LUC112" s="32"/>
      <c r="LUD112" s="33"/>
      <c r="LUE112" s="34"/>
      <c r="LUF112" s="35"/>
      <c r="LUG112" s="36"/>
      <c r="LUH112" s="37"/>
      <c r="LUI112" s="37"/>
      <c r="LUJ112" s="37"/>
      <c r="LUK112" s="38"/>
      <c r="LUL112" s="32"/>
      <c r="LUM112" s="33"/>
      <c r="LUN112" s="34"/>
      <c r="LUO112" s="35"/>
      <c r="LUP112" s="36"/>
      <c r="LUQ112" s="37"/>
      <c r="LUR112" s="37"/>
      <c r="LUS112" s="37"/>
      <c r="LUT112" s="38"/>
      <c r="LUU112" s="32"/>
      <c r="LUV112" s="33"/>
      <c r="LUW112" s="34"/>
      <c r="LUX112" s="35"/>
      <c r="LUY112" s="36"/>
      <c r="LUZ112" s="37"/>
      <c r="LVA112" s="37"/>
      <c r="LVB112" s="37"/>
      <c r="LVC112" s="38"/>
      <c r="LVD112" s="32"/>
      <c r="LVE112" s="33"/>
      <c r="LVF112" s="34"/>
      <c r="LVG112" s="35"/>
      <c r="LVH112" s="36"/>
      <c r="LVI112" s="37"/>
      <c r="LVJ112" s="37"/>
      <c r="LVK112" s="37"/>
      <c r="LVL112" s="38"/>
      <c r="LVM112" s="32"/>
      <c r="LVN112" s="33"/>
      <c r="LVO112" s="34"/>
      <c r="LVP112" s="35"/>
      <c r="LVQ112" s="36"/>
      <c r="LVR112" s="37"/>
      <c r="LVS112" s="37"/>
      <c r="LVT112" s="37"/>
      <c r="LVU112" s="38"/>
      <c r="LVV112" s="32"/>
      <c r="LVW112" s="33"/>
      <c r="LVX112" s="34"/>
      <c r="LVY112" s="35"/>
      <c r="LVZ112" s="36"/>
      <c r="LWA112" s="37"/>
      <c r="LWB112" s="37"/>
      <c r="LWC112" s="37"/>
      <c r="LWD112" s="38"/>
      <c r="LWE112" s="32"/>
      <c r="LWF112" s="33"/>
      <c r="LWG112" s="34"/>
      <c r="LWH112" s="35"/>
      <c r="LWI112" s="36"/>
      <c r="LWJ112" s="37"/>
      <c r="LWK112" s="37"/>
      <c r="LWL112" s="37"/>
      <c r="LWM112" s="38"/>
      <c r="LWN112" s="32"/>
      <c r="LWO112" s="33"/>
      <c r="LWP112" s="34"/>
      <c r="LWQ112" s="35"/>
      <c r="LWR112" s="36"/>
      <c r="LWS112" s="37"/>
      <c r="LWT112" s="37"/>
      <c r="LWU112" s="37"/>
      <c r="LWV112" s="38"/>
      <c r="LWW112" s="32"/>
      <c r="LWX112" s="33"/>
      <c r="LWY112" s="34"/>
      <c r="LWZ112" s="35"/>
      <c r="LXA112" s="36"/>
      <c r="LXB112" s="37"/>
      <c r="LXC112" s="37"/>
      <c r="LXD112" s="37"/>
      <c r="LXE112" s="38"/>
      <c r="LXF112" s="32"/>
      <c r="LXG112" s="33"/>
      <c r="LXH112" s="34"/>
      <c r="LXI112" s="35"/>
      <c r="LXJ112" s="36"/>
      <c r="LXK112" s="37"/>
      <c r="LXL112" s="37"/>
      <c r="LXM112" s="37"/>
      <c r="LXN112" s="38"/>
      <c r="LXO112" s="32"/>
      <c r="LXP112" s="33"/>
      <c r="LXQ112" s="34"/>
      <c r="LXR112" s="35"/>
      <c r="LXS112" s="36"/>
      <c r="LXT112" s="37"/>
      <c r="LXU112" s="37"/>
      <c r="LXV112" s="37"/>
      <c r="LXW112" s="38"/>
      <c r="LXX112" s="32"/>
      <c r="LXY112" s="33"/>
      <c r="LXZ112" s="34"/>
      <c r="LYA112" s="35"/>
      <c r="LYB112" s="36"/>
      <c r="LYC112" s="37"/>
      <c r="LYD112" s="37"/>
      <c r="LYE112" s="37"/>
      <c r="LYF112" s="38"/>
      <c r="LYG112" s="32"/>
      <c r="LYH112" s="33"/>
      <c r="LYI112" s="34"/>
      <c r="LYJ112" s="35"/>
      <c r="LYK112" s="36"/>
      <c r="LYL112" s="37"/>
      <c r="LYM112" s="37"/>
      <c r="LYN112" s="37"/>
      <c r="LYO112" s="38"/>
      <c r="LYP112" s="32"/>
      <c r="LYQ112" s="33"/>
      <c r="LYR112" s="34"/>
      <c r="LYS112" s="35"/>
      <c r="LYT112" s="36"/>
      <c r="LYU112" s="37"/>
      <c r="LYV112" s="37"/>
      <c r="LYW112" s="37"/>
      <c r="LYX112" s="38"/>
      <c r="LYY112" s="32"/>
      <c r="LYZ112" s="33"/>
      <c r="LZA112" s="34"/>
      <c r="LZB112" s="35"/>
      <c r="LZC112" s="36"/>
      <c r="LZD112" s="37"/>
      <c r="LZE112" s="37"/>
      <c r="LZF112" s="37"/>
      <c r="LZG112" s="38"/>
      <c r="LZH112" s="32"/>
      <c r="LZI112" s="33"/>
      <c r="LZJ112" s="34"/>
      <c r="LZK112" s="35"/>
      <c r="LZL112" s="36"/>
      <c r="LZM112" s="37"/>
      <c r="LZN112" s="37"/>
      <c r="LZO112" s="37"/>
      <c r="LZP112" s="38"/>
      <c r="LZQ112" s="32"/>
      <c r="LZR112" s="33"/>
      <c r="LZS112" s="34"/>
      <c r="LZT112" s="35"/>
      <c r="LZU112" s="36"/>
      <c r="LZV112" s="37"/>
      <c r="LZW112" s="37"/>
      <c r="LZX112" s="37"/>
      <c r="LZY112" s="38"/>
      <c r="LZZ112" s="32"/>
      <c r="MAA112" s="33"/>
      <c r="MAB112" s="34"/>
      <c r="MAC112" s="35"/>
      <c r="MAD112" s="36"/>
      <c r="MAE112" s="37"/>
      <c r="MAF112" s="37"/>
      <c r="MAG112" s="37"/>
      <c r="MAH112" s="38"/>
      <c r="MAI112" s="32"/>
      <c r="MAJ112" s="33"/>
      <c r="MAK112" s="34"/>
      <c r="MAL112" s="35"/>
      <c r="MAM112" s="36"/>
      <c r="MAN112" s="37"/>
      <c r="MAO112" s="37"/>
      <c r="MAP112" s="37"/>
      <c r="MAQ112" s="38"/>
      <c r="MAR112" s="32"/>
      <c r="MAS112" s="33"/>
      <c r="MAT112" s="34"/>
      <c r="MAU112" s="35"/>
      <c r="MAV112" s="36"/>
      <c r="MAW112" s="37"/>
      <c r="MAX112" s="37"/>
      <c r="MAY112" s="37"/>
      <c r="MAZ112" s="38"/>
      <c r="MBA112" s="32"/>
      <c r="MBB112" s="33"/>
      <c r="MBC112" s="34"/>
      <c r="MBD112" s="35"/>
      <c r="MBE112" s="36"/>
      <c r="MBF112" s="37"/>
      <c r="MBG112" s="37"/>
      <c r="MBH112" s="37"/>
      <c r="MBI112" s="38"/>
      <c r="MBJ112" s="32"/>
      <c r="MBK112" s="33"/>
      <c r="MBL112" s="34"/>
      <c r="MBM112" s="35"/>
      <c r="MBN112" s="36"/>
      <c r="MBO112" s="37"/>
      <c r="MBP112" s="37"/>
      <c r="MBQ112" s="37"/>
      <c r="MBR112" s="38"/>
      <c r="MBS112" s="32"/>
      <c r="MBT112" s="33"/>
      <c r="MBU112" s="34"/>
      <c r="MBV112" s="35"/>
      <c r="MBW112" s="36"/>
      <c r="MBX112" s="37"/>
      <c r="MBY112" s="37"/>
      <c r="MBZ112" s="37"/>
      <c r="MCA112" s="38"/>
      <c r="MCB112" s="32"/>
      <c r="MCC112" s="33"/>
      <c r="MCD112" s="34"/>
      <c r="MCE112" s="35"/>
      <c r="MCF112" s="36"/>
      <c r="MCG112" s="37"/>
      <c r="MCH112" s="37"/>
      <c r="MCI112" s="37"/>
      <c r="MCJ112" s="38"/>
      <c r="MCK112" s="32"/>
      <c r="MCL112" s="33"/>
      <c r="MCM112" s="34"/>
      <c r="MCN112" s="35"/>
      <c r="MCO112" s="36"/>
      <c r="MCP112" s="37"/>
      <c r="MCQ112" s="37"/>
      <c r="MCR112" s="37"/>
      <c r="MCS112" s="38"/>
      <c r="MCT112" s="32"/>
      <c r="MCU112" s="33"/>
      <c r="MCV112" s="34"/>
      <c r="MCW112" s="35"/>
      <c r="MCX112" s="36"/>
      <c r="MCY112" s="37"/>
      <c r="MCZ112" s="37"/>
      <c r="MDA112" s="37"/>
      <c r="MDB112" s="38"/>
      <c r="MDC112" s="32"/>
      <c r="MDD112" s="33"/>
      <c r="MDE112" s="34"/>
      <c r="MDF112" s="35"/>
      <c r="MDG112" s="36"/>
      <c r="MDH112" s="37"/>
      <c r="MDI112" s="37"/>
      <c r="MDJ112" s="37"/>
      <c r="MDK112" s="38"/>
      <c r="MDL112" s="32"/>
      <c r="MDM112" s="33"/>
      <c r="MDN112" s="34"/>
      <c r="MDO112" s="35"/>
      <c r="MDP112" s="36"/>
      <c r="MDQ112" s="37"/>
      <c r="MDR112" s="37"/>
      <c r="MDS112" s="37"/>
      <c r="MDT112" s="38"/>
      <c r="MDU112" s="32"/>
      <c r="MDV112" s="33"/>
      <c r="MDW112" s="34"/>
      <c r="MDX112" s="35"/>
      <c r="MDY112" s="36"/>
      <c r="MDZ112" s="37"/>
      <c r="MEA112" s="37"/>
      <c r="MEB112" s="37"/>
      <c r="MEC112" s="38"/>
      <c r="MED112" s="32"/>
      <c r="MEE112" s="33"/>
      <c r="MEF112" s="34"/>
      <c r="MEG112" s="35"/>
      <c r="MEH112" s="36"/>
      <c r="MEI112" s="37"/>
      <c r="MEJ112" s="37"/>
      <c r="MEK112" s="37"/>
      <c r="MEL112" s="38"/>
      <c r="MEM112" s="32"/>
      <c r="MEN112" s="33"/>
      <c r="MEO112" s="34"/>
      <c r="MEP112" s="35"/>
      <c r="MEQ112" s="36"/>
      <c r="MER112" s="37"/>
      <c r="MES112" s="37"/>
      <c r="MET112" s="37"/>
      <c r="MEU112" s="38"/>
      <c r="MEV112" s="32"/>
      <c r="MEW112" s="33"/>
      <c r="MEX112" s="34"/>
      <c r="MEY112" s="35"/>
      <c r="MEZ112" s="36"/>
      <c r="MFA112" s="37"/>
      <c r="MFB112" s="37"/>
      <c r="MFC112" s="37"/>
      <c r="MFD112" s="38"/>
      <c r="MFE112" s="32"/>
      <c r="MFF112" s="33"/>
      <c r="MFG112" s="34"/>
      <c r="MFH112" s="35"/>
      <c r="MFI112" s="36"/>
      <c r="MFJ112" s="37"/>
      <c r="MFK112" s="37"/>
      <c r="MFL112" s="37"/>
      <c r="MFM112" s="38"/>
      <c r="MFN112" s="32"/>
      <c r="MFO112" s="33"/>
      <c r="MFP112" s="34"/>
      <c r="MFQ112" s="35"/>
      <c r="MFR112" s="36"/>
      <c r="MFS112" s="37"/>
      <c r="MFT112" s="37"/>
      <c r="MFU112" s="37"/>
      <c r="MFV112" s="38"/>
      <c r="MFW112" s="32"/>
      <c r="MFX112" s="33"/>
      <c r="MFY112" s="34"/>
      <c r="MFZ112" s="35"/>
      <c r="MGA112" s="36"/>
      <c r="MGB112" s="37"/>
      <c r="MGC112" s="37"/>
      <c r="MGD112" s="37"/>
      <c r="MGE112" s="38"/>
      <c r="MGF112" s="32"/>
      <c r="MGG112" s="33"/>
      <c r="MGH112" s="34"/>
      <c r="MGI112" s="35"/>
      <c r="MGJ112" s="36"/>
      <c r="MGK112" s="37"/>
      <c r="MGL112" s="37"/>
      <c r="MGM112" s="37"/>
      <c r="MGN112" s="38"/>
      <c r="MGO112" s="32"/>
      <c r="MGP112" s="33"/>
      <c r="MGQ112" s="34"/>
      <c r="MGR112" s="35"/>
      <c r="MGS112" s="36"/>
      <c r="MGT112" s="37"/>
      <c r="MGU112" s="37"/>
      <c r="MGV112" s="37"/>
      <c r="MGW112" s="38"/>
      <c r="MGX112" s="32"/>
      <c r="MGY112" s="33"/>
      <c r="MGZ112" s="34"/>
      <c r="MHA112" s="35"/>
      <c r="MHB112" s="36"/>
      <c r="MHC112" s="37"/>
      <c r="MHD112" s="37"/>
      <c r="MHE112" s="37"/>
      <c r="MHF112" s="38"/>
      <c r="MHG112" s="32"/>
      <c r="MHH112" s="33"/>
      <c r="MHI112" s="34"/>
      <c r="MHJ112" s="35"/>
      <c r="MHK112" s="36"/>
      <c r="MHL112" s="37"/>
      <c r="MHM112" s="37"/>
      <c r="MHN112" s="37"/>
      <c r="MHO112" s="38"/>
      <c r="MHP112" s="32"/>
      <c r="MHQ112" s="33"/>
      <c r="MHR112" s="34"/>
      <c r="MHS112" s="35"/>
      <c r="MHT112" s="36"/>
      <c r="MHU112" s="37"/>
      <c r="MHV112" s="37"/>
      <c r="MHW112" s="37"/>
      <c r="MHX112" s="38"/>
      <c r="MHY112" s="32"/>
      <c r="MHZ112" s="33"/>
      <c r="MIA112" s="34"/>
      <c r="MIB112" s="35"/>
      <c r="MIC112" s="36"/>
      <c r="MID112" s="37"/>
      <c r="MIE112" s="37"/>
      <c r="MIF112" s="37"/>
      <c r="MIG112" s="38"/>
      <c r="MIH112" s="32"/>
      <c r="MII112" s="33"/>
      <c r="MIJ112" s="34"/>
      <c r="MIK112" s="35"/>
      <c r="MIL112" s="36"/>
      <c r="MIM112" s="37"/>
      <c r="MIN112" s="37"/>
      <c r="MIO112" s="37"/>
      <c r="MIP112" s="38"/>
      <c r="MIQ112" s="32"/>
      <c r="MIR112" s="33"/>
      <c r="MIS112" s="34"/>
      <c r="MIT112" s="35"/>
      <c r="MIU112" s="36"/>
      <c r="MIV112" s="37"/>
      <c r="MIW112" s="37"/>
      <c r="MIX112" s="37"/>
      <c r="MIY112" s="38"/>
      <c r="MIZ112" s="32"/>
      <c r="MJA112" s="33"/>
      <c r="MJB112" s="34"/>
      <c r="MJC112" s="35"/>
      <c r="MJD112" s="36"/>
      <c r="MJE112" s="37"/>
      <c r="MJF112" s="37"/>
      <c r="MJG112" s="37"/>
      <c r="MJH112" s="38"/>
      <c r="MJI112" s="32"/>
      <c r="MJJ112" s="33"/>
      <c r="MJK112" s="34"/>
      <c r="MJL112" s="35"/>
      <c r="MJM112" s="36"/>
      <c r="MJN112" s="37"/>
      <c r="MJO112" s="37"/>
      <c r="MJP112" s="37"/>
      <c r="MJQ112" s="38"/>
      <c r="MJR112" s="32"/>
      <c r="MJS112" s="33"/>
      <c r="MJT112" s="34"/>
      <c r="MJU112" s="35"/>
      <c r="MJV112" s="36"/>
      <c r="MJW112" s="37"/>
      <c r="MJX112" s="37"/>
      <c r="MJY112" s="37"/>
      <c r="MJZ112" s="38"/>
      <c r="MKA112" s="32"/>
      <c r="MKB112" s="33"/>
      <c r="MKC112" s="34"/>
      <c r="MKD112" s="35"/>
      <c r="MKE112" s="36"/>
      <c r="MKF112" s="37"/>
      <c r="MKG112" s="37"/>
      <c r="MKH112" s="37"/>
      <c r="MKI112" s="38"/>
      <c r="MKJ112" s="32"/>
      <c r="MKK112" s="33"/>
      <c r="MKL112" s="34"/>
      <c r="MKM112" s="35"/>
      <c r="MKN112" s="36"/>
      <c r="MKO112" s="37"/>
      <c r="MKP112" s="37"/>
      <c r="MKQ112" s="37"/>
      <c r="MKR112" s="38"/>
      <c r="MKS112" s="32"/>
      <c r="MKT112" s="33"/>
      <c r="MKU112" s="34"/>
      <c r="MKV112" s="35"/>
      <c r="MKW112" s="36"/>
      <c r="MKX112" s="37"/>
      <c r="MKY112" s="37"/>
      <c r="MKZ112" s="37"/>
      <c r="MLA112" s="38"/>
      <c r="MLB112" s="32"/>
      <c r="MLC112" s="33"/>
      <c r="MLD112" s="34"/>
      <c r="MLE112" s="35"/>
      <c r="MLF112" s="36"/>
      <c r="MLG112" s="37"/>
      <c r="MLH112" s="37"/>
      <c r="MLI112" s="37"/>
      <c r="MLJ112" s="38"/>
      <c r="MLK112" s="32"/>
      <c r="MLL112" s="33"/>
      <c r="MLM112" s="34"/>
      <c r="MLN112" s="35"/>
      <c r="MLO112" s="36"/>
      <c r="MLP112" s="37"/>
      <c r="MLQ112" s="37"/>
      <c r="MLR112" s="37"/>
      <c r="MLS112" s="38"/>
      <c r="MLT112" s="32"/>
      <c r="MLU112" s="33"/>
      <c r="MLV112" s="34"/>
      <c r="MLW112" s="35"/>
      <c r="MLX112" s="36"/>
      <c r="MLY112" s="37"/>
      <c r="MLZ112" s="37"/>
      <c r="MMA112" s="37"/>
      <c r="MMB112" s="38"/>
      <c r="MMC112" s="32"/>
      <c r="MMD112" s="33"/>
      <c r="MME112" s="34"/>
      <c r="MMF112" s="35"/>
      <c r="MMG112" s="36"/>
      <c r="MMH112" s="37"/>
      <c r="MMI112" s="37"/>
      <c r="MMJ112" s="37"/>
      <c r="MMK112" s="38"/>
      <c r="MML112" s="32"/>
      <c r="MMM112" s="33"/>
      <c r="MMN112" s="34"/>
      <c r="MMO112" s="35"/>
      <c r="MMP112" s="36"/>
      <c r="MMQ112" s="37"/>
      <c r="MMR112" s="37"/>
      <c r="MMS112" s="37"/>
      <c r="MMT112" s="38"/>
      <c r="MMU112" s="32"/>
      <c r="MMV112" s="33"/>
      <c r="MMW112" s="34"/>
      <c r="MMX112" s="35"/>
      <c r="MMY112" s="36"/>
      <c r="MMZ112" s="37"/>
      <c r="MNA112" s="37"/>
      <c r="MNB112" s="37"/>
      <c r="MNC112" s="38"/>
      <c r="MND112" s="32"/>
      <c r="MNE112" s="33"/>
      <c r="MNF112" s="34"/>
      <c r="MNG112" s="35"/>
      <c r="MNH112" s="36"/>
      <c r="MNI112" s="37"/>
      <c r="MNJ112" s="37"/>
      <c r="MNK112" s="37"/>
      <c r="MNL112" s="38"/>
      <c r="MNM112" s="32"/>
      <c r="MNN112" s="33"/>
      <c r="MNO112" s="34"/>
      <c r="MNP112" s="35"/>
      <c r="MNQ112" s="36"/>
      <c r="MNR112" s="37"/>
      <c r="MNS112" s="37"/>
      <c r="MNT112" s="37"/>
      <c r="MNU112" s="38"/>
      <c r="MNV112" s="32"/>
      <c r="MNW112" s="33"/>
      <c r="MNX112" s="34"/>
      <c r="MNY112" s="35"/>
      <c r="MNZ112" s="36"/>
      <c r="MOA112" s="37"/>
      <c r="MOB112" s="37"/>
      <c r="MOC112" s="37"/>
      <c r="MOD112" s="38"/>
      <c r="MOE112" s="32"/>
      <c r="MOF112" s="33"/>
      <c r="MOG112" s="34"/>
      <c r="MOH112" s="35"/>
      <c r="MOI112" s="36"/>
      <c r="MOJ112" s="37"/>
      <c r="MOK112" s="37"/>
      <c r="MOL112" s="37"/>
      <c r="MOM112" s="38"/>
      <c r="MON112" s="32"/>
      <c r="MOO112" s="33"/>
      <c r="MOP112" s="34"/>
      <c r="MOQ112" s="35"/>
      <c r="MOR112" s="36"/>
      <c r="MOS112" s="37"/>
      <c r="MOT112" s="37"/>
      <c r="MOU112" s="37"/>
      <c r="MOV112" s="38"/>
      <c r="MOW112" s="32"/>
      <c r="MOX112" s="33"/>
      <c r="MOY112" s="34"/>
      <c r="MOZ112" s="35"/>
      <c r="MPA112" s="36"/>
      <c r="MPB112" s="37"/>
      <c r="MPC112" s="37"/>
      <c r="MPD112" s="37"/>
      <c r="MPE112" s="38"/>
      <c r="MPF112" s="32"/>
      <c r="MPG112" s="33"/>
      <c r="MPH112" s="34"/>
      <c r="MPI112" s="35"/>
      <c r="MPJ112" s="36"/>
      <c r="MPK112" s="37"/>
      <c r="MPL112" s="37"/>
      <c r="MPM112" s="37"/>
      <c r="MPN112" s="38"/>
      <c r="MPO112" s="32"/>
      <c r="MPP112" s="33"/>
      <c r="MPQ112" s="34"/>
      <c r="MPR112" s="35"/>
      <c r="MPS112" s="36"/>
      <c r="MPT112" s="37"/>
      <c r="MPU112" s="37"/>
      <c r="MPV112" s="37"/>
      <c r="MPW112" s="38"/>
      <c r="MPX112" s="32"/>
      <c r="MPY112" s="33"/>
      <c r="MPZ112" s="34"/>
      <c r="MQA112" s="35"/>
      <c r="MQB112" s="36"/>
      <c r="MQC112" s="37"/>
      <c r="MQD112" s="37"/>
      <c r="MQE112" s="37"/>
      <c r="MQF112" s="38"/>
      <c r="MQG112" s="32"/>
      <c r="MQH112" s="33"/>
      <c r="MQI112" s="34"/>
      <c r="MQJ112" s="35"/>
      <c r="MQK112" s="36"/>
      <c r="MQL112" s="37"/>
      <c r="MQM112" s="37"/>
      <c r="MQN112" s="37"/>
      <c r="MQO112" s="38"/>
      <c r="MQP112" s="32"/>
      <c r="MQQ112" s="33"/>
      <c r="MQR112" s="34"/>
      <c r="MQS112" s="35"/>
      <c r="MQT112" s="36"/>
      <c r="MQU112" s="37"/>
      <c r="MQV112" s="37"/>
      <c r="MQW112" s="37"/>
      <c r="MQX112" s="38"/>
      <c r="MQY112" s="32"/>
      <c r="MQZ112" s="33"/>
      <c r="MRA112" s="34"/>
      <c r="MRB112" s="35"/>
      <c r="MRC112" s="36"/>
      <c r="MRD112" s="37"/>
      <c r="MRE112" s="37"/>
      <c r="MRF112" s="37"/>
      <c r="MRG112" s="38"/>
      <c r="MRH112" s="32"/>
      <c r="MRI112" s="33"/>
      <c r="MRJ112" s="34"/>
      <c r="MRK112" s="35"/>
      <c r="MRL112" s="36"/>
      <c r="MRM112" s="37"/>
      <c r="MRN112" s="37"/>
      <c r="MRO112" s="37"/>
      <c r="MRP112" s="38"/>
      <c r="MRQ112" s="32"/>
      <c r="MRR112" s="33"/>
      <c r="MRS112" s="34"/>
      <c r="MRT112" s="35"/>
      <c r="MRU112" s="36"/>
      <c r="MRV112" s="37"/>
      <c r="MRW112" s="37"/>
      <c r="MRX112" s="37"/>
      <c r="MRY112" s="38"/>
      <c r="MRZ112" s="32"/>
      <c r="MSA112" s="33"/>
      <c r="MSB112" s="34"/>
      <c r="MSC112" s="35"/>
      <c r="MSD112" s="36"/>
      <c r="MSE112" s="37"/>
      <c r="MSF112" s="37"/>
      <c r="MSG112" s="37"/>
      <c r="MSH112" s="38"/>
      <c r="MSI112" s="32"/>
      <c r="MSJ112" s="33"/>
      <c r="MSK112" s="34"/>
      <c r="MSL112" s="35"/>
      <c r="MSM112" s="36"/>
      <c r="MSN112" s="37"/>
      <c r="MSO112" s="37"/>
      <c r="MSP112" s="37"/>
      <c r="MSQ112" s="38"/>
      <c r="MSR112" s="32"/>
      <c r="MSS112" s="33"/>
      <c r="MST112" s="34"/>
      <c r="MSU112" s="35"/>
      <c r="MSV112" s="36"/>
      <c r="MSW112" s="37"/>
      <c r="MSX112" s="37"/>
      <c r="MSY112" s="37"/>
      <c r="MSZ112" s="38"/>
      <c r="MTA112" s="32"/>
      <c r="MTB112" s="33"/>
      <c r="MTC112" s="34"/>
      <c r="MTD112" s="35"/>
      <c r="MTE112" s="36"/>
      <c r="MTF112" s="37"/>
      <c r="MTG112" s="37"/>
      <c r="MTH112" s="37"/>
      <c r="MTI112" s="38"/>
      <c r="MTJ112" s="32"/>
      <c r="MTK112" s="33"/>
      <c r="MTL112" s="34"/>
      <c r="MTM112" s="35"/>
      <c r="MTN112" s="36"/>
      <c r="MTO112" s="37"/>
      <c r="MTP112" s="37"/>
      <c r="MTQ112" s="37"/>
      <c r="MTR112" s="38"/>
      <c r="MTS112" s="32"/>
      <c r="MTT112" s="33"/>
      <c r="MTU112" s="34"/>
      <c r="MTV112" s="35"/>
      <c r="MTW112" s="36"/>
      <c r="MTX112" s="37"/>
      <c r="MTY112" s="37"/>
      <c r="MTZ112" s="37"/>
      <c r="MUA112" s="38"/>
      <c r="MUB112" s="32"/>
      <c r="MUC112" s="33"/>
      <c r="MUD112" s="34"/>
      <c r="MUE112" s="35"/>
      <c r="MUF112" s="36"/>
      <c r="MUG112" s="37"/>
      <c r="MUH112" s="37"/>
      <c r="MUI112" s="37"/>
      <c r="MUJ112" s="38"/>
      <c r="MUK112" s="32"/>
      <c r="MUL112" s="33"/>
      <c r="MUM112" s="34"/>
      <c r="MUN112" s="35"/>
      <c r="MUO112" s="36"/>
      <c r="MUP112" s="37"/>
      <c r="MUQ112" s="37"/>
      <c r="MUR112" s="37"/>
      <c r="MUS112" s="38"/>
      <c r="MUT112" s="32"/>
      <c r="MUU112" s="33"/>
      <c r="MUV112" s="34"/>
      <c r="MUW112" s="35"/>
      <c r="MUX112" s="36"/>
      <c r="MUY112" s="37"/>
      <c r="MUZ112" s="37"/>
      <c r="MVA112" s="37"/>
      <c r="MVB112" s="38"/>
      <c r="MVC112" s="32"/>
      <c r="MVD112" s="33"/>
      <c r="MVE112" s="34"/>
      <c r="MVF112" s="35"/>
      <c r="MVG112" s="36"/>
      <c r="MVH112" s="37"/>
      <c r="MVI112" s="37"/>
      <c r="MVJ112" s="37"/>
      <c r="MVK112" s="38"/>
      <c r="MVL112" s="32"/>
      <c r="MVM112" s="33"/>
      <c r="MVN112" s="34"/>
      <c r="MVO112" s="35"/>
      <c r="MVP112" s="36"/>
      <c r="MVQ112" s="37"/>
      <c r="MVR112" s="37"/>
      <c r="MVS112" s="37"/>
      <c r="MVT112" s="38"/>
      <c r="MVU112" s="32"/>
      <c r="MVV112" s="33"/>
      <c r="MVW112" s="34"/>
      <c r="MVX112" s="35"/>
      <c r="MVY112" s="36"/>
      <c r="MVZ112" s="37"/>
      <c r="MWA112" s="37"/>
      <c r="MWB112" s="37"/>
      <c r="MWC112" s="38"/>
      <c r="MWD112" s="32"/>
      <c r="MWE112" s="33"/>
      <c r="MWF112" s="34"/>
      <c r="MWG112" s="35"/>
      <c r="MWH112" s="36"/>
      <c r="MWI112" s="37"/>
      <c r="MWJ112" s="37"/>
      <c r="MWK112" s="37"/>
      <c r="MWL112" s="38"/>
      <c r="MWM112" s="32"/>
      <c r="MWN112" s="33"/>
      <c r="MWO112" s="34"/>
      <c r="MWP112" s="35"/>
      <c r="MWQ112" s="36"/>
      <c r="MWR112" s="37"/>
      <c r="MWS112" s="37"/>
      <c r="MWT112" s="37"/>
      <c r="MWU112" s="38"/>
      <c r="MWV112" s="32"/>
      <c r="MWW112" s="33"/>
      <c r="MWX112" s="34"/>
      <c r="MWY112" s="35"/>
      <c r="MWZ112" s="36"/>
      <c r="MXA112" s="37"/>
      <c r="MXB112" s="37"/>
      <c r="MXC112" s="37"/>
      <c r="MXD112" s="38"/>
      <c r="MXE112" s="32"/>
      <c r="MXF112" s="33"/>
      <c r="MXG112" s="34"/>
      <c r="MXH112" s="35"/>
      <c r="MXI112" s="36"/>
      <c r="MXJ112" s="37"/>
      <c r="MXK112" s="37"/>
      <c r="MXL112" s="37"/>
      <c r="MXM112" s="38"/>
      <c r="MXN112" s="32"/>
      <c r="MXO112" s="33"/>
      <c r="MXP112" s="34"/>
      <c r="MXQ112" s="35"/>
      <c r="MXR112" s="36"/>
      <c r="MXS112" s="37"/>
      <c r="MXT112" s="37"/>
      <c r="MXU112" s="37"/>
      <c r="MXV112" s="38"/>
      <c r="MXW112" s="32"/>
      <c r="MXX112" s="33"/>
      <c r="MXY112" s="34"/>
      <c r="MXZ112" s="35"/>
      <c r="MYA112" s="36"/>
      <c r="MYB112" s="37"/>
      <c r="MYC112" s="37"/>
      <c r="MYD112" s="37"/>
      <c r="MYE112" s="38"/>
      <c r="MYF112" s="32"/>
      <c r="MYG112" s="33"/>
      <c r="MYH112" s="34"/>
      <c r="MYI112" s="35"/>
      <c r="MYJ112" s="36"/>
      <c r="MYK112" s="37"/>
      <c r="MYL112" s="37"/>
      <c r="MYM112" s="37"/>
      <c r="MYN112" s="38"/>
      <c r="MYO112" s="32"/>
      <c r="MYP112" s="33"/>
      <c r="MYQ112" s="34"/>
      <c r="MYR112" s="35"/>
      <c r="MYS112" s="36"/>
      <c r="MYT112" s="37"/>
      <c r="MYU112" s="37"/>
      <c r="MYV112" s="37"/>
      <c r="MYW112" s="38"/>
      <c r="MYX112" s="32"/>
      <c r="MYY112" s="33"/>
      <c r="MYZ112" s="34"/>
      <c r="MZA112" s="35"/>
      <c r="MZB112" s="36"/>
      <c r="MZC112" s="37"/>
      <c r="MZD112" s="37"/>
      <c r="MZE112" s="37"/>
      <c r="MZF112" s="38"/>
      <c r="MZG112" s="32"/>
      <c r="MZH112" s="33"/>
      <c r="MZI112" s="34"/>
      <c r="MZJ112" s="35"/>
      <c r="MZK112" s="36"/>
      <c r="MZL112" s="37"/>
      <c r="MZM112" s="37"/>
      <c r="MZN112" s="37"/>
      <c r="MZO112" s="38"/>
      <c r="MZP112" s="32"/>
      <c r="MZQ112" s="33"/>
      <c r="MZR112" s="34"/>
      <c r="MZS112" s="35"/>
      <c r="MZT112" s="36"/>
      <c r="MZU112" s="37"/>
      <c r="MZV112" s="37"/>
      <c r="MZW112" s="37"/>
      <c r="MZX112" s="38"/>
      <c r="MZY112" s="32"/>
      <c r="MZZ112" s="33"/>
      <c r="NAA112" s="34"/>
      <c r="NAB112" s="35"/>
      <c r="NAC112" s="36"/>
      <c r="NAD112" s="37"/>
      <c r="NAE112" s="37"/>
      <c r="NAF112" s="37"/>
      <c r="NAG112" s="38"/>
      <c r="NAH112" s="32"/>
      <c r="NAI112" s="33"/>
      <c r="NAJ112" s="34"/>
      <c r="NAK112" s="35"/>
      <c r="NAL112" s="36"/>
      <c r="NAM112" s="37"/>
      <c r="NAN112" s="37"/>
      <c r="NAO112" s="37"/>
      <c r="NAP112" s="38"/>
      <c r="NAQ112" s="32"/>
      <c r="NAR112" s="33"/>
      <c r="NAS112" s="34"/>
      <c r="NAT112" s="35"/>
      <c r="NAU112" s="36"/>
      <c r="NAV112" s="37"/>
      <c r="NAW112" s="37"/>
      <c r="NAX112" s="37"/>
      <c r="NAY112" s="38"/>
      <c r="NAZ112" s="32"/>
      <c r="NBA112" s="33"/>
      <c r="NBB112" s="34"/>
      <c r="NBC112" s="35"/>
      <c r="NBD112" s="36"/>
      <c r="NBE112" s="37"/>
      <c r="NBF112" s="37"/>
      <c r="NBG112" s="37"/>
      <c r="NBH112" s="38"/>
      <c r="NBI112" s="32"/>
      <c r="NBJ112" s="33"/>
      <c r="NBK112" s="34"/>
      <c r="NBL112" s="35"/>
      <c r="NBM112" s="36"/>
      <c r="NBN112" s="37"/>
      <c r="NBO112" s="37"/>
      <c r="NBP112" s="37"/>
      <c r="NBQ112" s="38"/>
      <c r="NBR112" s="32"/>
      <c r="NBS112" s="33"/>
      <c r="NBT112" s="34"/>
      <c r="NBU112" s="35"/>
      <c r="NBV112" s="36"/>
      <c r="NBW112" s="37"/>
      <c r="NBX112" s="37"/>
      <c r="NBY112" s="37"/>
      <c r="NBZ112" s="38"/>
      <c r="NCA112" s="32"/>
      <c r="NCB112" s="33"/>
      <c r="NCC112" s="34"/>
      <c r="NCD112" s="35"/>
      <c r="NCE112" s="36"/>
      <c r="NCF112" s="37"/>
      <c r="NCG112" s="37"/>
      <c r="NCH112" s="37"/>
      <c r="NCI112" s="38"/>
      <c r="NCJ112" s="32"/>
      <c r="NCK112" s="33"/>
      <c r="NCL112" s="34"/>
      <c r="NCM112" s="35"/>
      <c r="NCN112" s="36"/>
      <c r="NCO112" s="37"/>
      <c r="NCP112" s="37"/>
      <c r="NCQ112" s="37"/>
      <c r="NCR112" s="38"/>
      <c r="NCS112" s="32"/>
      <c r="NCT112" s="33"/>
      <c r="NCU112" s="34"/>
      <c r="NCV112" s="35"/>
      <c r="NCW112" s="36"/>
      <c r="NCX112" s="37"/>
      <c r="NCY112" s="37"/>
      <c r="NCZ112" s="37"/>
      <c r="NDA112" s="38"/>
      <c r="NDB112" s="32"/>
      <c r="NDC112" s="33"/>
      <c r="NDD112" s="34"/>
      <c r="NDE112" s="35"/>
      <c r="NDF112" s="36"/>
      <c r="NDG112" s="37"/>
      <c r="NDH112" s="37"/>
      <c r="NDI112" s="37"/>
      <c r="NDJ112" s="38"/>
      <c r="NDK112" s="32"/>
      <c r="NDL112" s="33"/>
      <c r="NDM112" s="34"/>
      <c r="NDN112" s="35"/>
      <c r="NDO112" s="36"/>
      <c r="NDP112" s="37"/>
      <c r="NDQ112" s="37"/>
      <c r="NDR112" s="37"/>
      <c r="NDS112" s="38"/>
      <c r="NDT112" s="32"/>
      <c r="NDU112" s="33"/>
      <c r="NDV112" s="34"/>
      <c r="NDW112" s="35"/>
      <c r="NDX112" s="36"/>
      <c r="NDY112" s="37"/>
      <c r="NDZ112" s="37"/>
      <c r="NEA112" s="37"/>
      <c r="NEB112" s="38"/>
      <c r="NEC112" s="32"/>
      <c r="NED112" s="33"/>
      <c r="NEE112" s="34"/>
      <c r="NEF112" s="35"/>
      <c r="NEG112" s="36"/>
      <c r="NEH112" s="37"/>
      <c r="NEI112" s="37"/>
      <c r="NEJ112" s="37"/>
      <c r="NEK112" s="38"/>
      <c r="NEL112" s="32"/>
      <c r="NEM112" s="33"/>
      <c r="NEN112" s="34"/>
      <c r="NEO112" s="35"/>
      <c r="NEP112" s="36"/>
      <c r="NEQ112" s="37"/>
      <c r="NER112" s="37"/>
      <c r="NES112" s="37"/>
      <c r="NET112" s="38"/>
      <c r="NEU112" s="32"/>
      <c r="NEV112" s="33"/>
      <c r="NEW112" s="34"/>
      <c r="NEX112" s="35"/>
      <c r="NEY112" s="36"/>
      <c r="NEZ112" s="37"/>
      <c r="NFA112" s="37"/>
      <c r="NFB112" s="37"/>
      <c r="NFC112" s="38"/>
      <c r="NFD112" s="32"/>
      <c r="NFE112" s="33"/>
      <c r="NFF112" s="34"/>
      <c r="NFG112" s="35"/>
      <c r="NFH112" s="36"/>
      <c r="NFI112" s="37"/>
      <c r="NFJ112" s="37"/>
      <c r="NFK112" s="37"/>
      <c r="NFL112" s="38"/>
      <c r="NFM112" s="32"/>
      <c r="NFN112" s="33"/>
      <c r="NFO112" s="34"/>
      <c r="NFP112" s="35"/>
      <c r="NFQ112" s="36"/>
      <c r="NFR112" s="37"/>
      <c r="NFS112" s="37"/>
      <c r="NFT112" s="37"/>
      <c r="NFU112" s="38"/>
      <c r="NFV112" s="32"/>
      <c r="NFW112" s="33"/>
      <c r="NFX112" s="34"/>
      <c r="NFY112" s="35"/>
      <c r="NFZ112" s="36"/>
      <c r="NGA112" s="37"/>
      <c r="NGB112" s="37"/>
      <c r="NGC112" s="37"/>
      <c r="NGD112" s="38"/>
      <c r="NGE112" s="32"/>
      <c r="NGF112" s="33"/>
      <c r="NGG112" s="34"/>
      <c r="NGH112" s="35"/>
      <c r="NGI112" s="36"/>
      <c r="NGJ112" s="37"/>
      <c r="NGK112" s="37"/>
      <c r="NGL112" s="37"/>
      <c r="NGM112" s="38"/>
      <c r="NGN112" s="32"/>
      <c r="NGO112" s="33"/>
      <c r="NGP112" s="34"/>
      <c r="NGQ112" s="35"/>
      <c r="NGR112" s="36"/>
      <c r="NGS112" s="37"/>
      <c r="NGT112" s="37"/>
      <c r="NGU112" s="37"/>
      <c r="NGV112" s="38"/>
      <c r="NGW112" s="32"/>
      <c r="NGX112" s="33"/>
      <c r="NGY112" s="34"/>
      <c r="NGZ112" s="35"/>
      <c r="NHA112" s="36"/>
      <c r="NHB112" s="37"/>
      <c r="NHC112" s="37"/>
      <c r="NHD112" s="37"/>
      <c r="NHE112" s="38"/>
      <c r="NHF112" s="32"/>
      <c r="NHG112" s="33"/>
      <c r="NHH112" s="34"/>
      <c r="NHI112" s="35"/>
      <c r="NHJ112" s="36"/>
      <c r="NHK112" s="37"/>
      <c r="NHL112" s="37"/>
      <c r="NHM112" s="37"/>
      <c r="NHN112" s="38"/>
      <c r="NHO112" s="32"/>
      <c r="NHP112" s="33"/>
      <c r="NHQ112" s="34"/>
      <c r="NHR112" s="35"/>
      <c r="NHS112" s="36"/>
      <c r="NHT112" s="37"/>
      <c r="NHU112" s="37"/>
      <c r="NHV112" s="37"/>
      <c r="NHW112" s="38"/>
      <c r="NHX112" s="32"/>
      <c r="NHY112" s="33"/>
      <c r="NHZ112" s="34"/>
      <c r="NIA112" s="35"/>
      <c r="NIB112" s="36"/>
      <c r="NIC112" s="37"/>
      <c r="NID112" s="37"/>
      <c r="NIE112" s="37"/>
      <c r="NIF112" s="38"/>
      <c r="NIG112" s="32"/>
      <c r="NIH112" s="33"/>
      <c r="NII112" s="34"/>
      <c r="NIJ112" s="35"/>
      <c r="NIK112" s="36"/>
      <c r="NIL112" s="37"/>
      <c r="NIM112" s="37"/>
      <c r="NIN112" s="37"/>
      <c r="NIO112" s="38"/>
      <c r="NIP112" s="32"/>
      <c r="NIQ112" s="33"/>
      <c r="NIR112" s="34"/>
      <c r="NIS112" s="35"/>
      <c r="NIT112" s="36"/>
      <c r="NIU112" s="37"/>
      <c r="NIV112" s="37"/>
      <c r="NIW112" s="37"/>
      <c r="NIX112" s="38"/>
      <c r="NIY112" s="32"/>
      <c r="NIZ112" s="33"/>
      <c r="NJA112" s="34"/>
      <c r="NJB112" s="35"/>
      <c r="NJC112" s="36"/>
      <c r="NJD112" s="37"/>
      <c r="NJE112" s="37"/>
      <c r="NJF112" s="37"/>
      <c r="NJG112" s="38"/>
      <c r="NJH112" s="32"/>
      <c r="NJI112" s="33"/>
      <c r="NJJ112" s="34"/>
      <c r="NJK112" s="35"/>
      <c r="NJL112" s="36"/>
      <c r="NJM112" s="37"/>
      <c r="NJN112" s="37"/>
      <c r="NJO112" s="37"/>
      <c r="NJP112" s="38"/>
      <c r="NJQ112" s="32"/>
      <c r="NJR112" s="33"/>
      <c r="NJS112" s="34"/>
      <c r="NJT112" s="35"/>
      <c r="NJU112" s="36"/>
      <c r="NJV112" s="37"/>
      <c r="NJW112" s="37"/>
      <c r="NJX112" s="37"/>
      <c r="NJY112" s="38"/>
      <c r="NJZ112" s="32"/>
      <c r="NKA112" s="33"/>
      <c r="NKB112" s="34"/>
      <c r="NKC112" s="35"/>
      <c r="NKD112" s="36"/>
      <c r="NKE112" s="37"/>
      <c r="NKF112" s="37"/>
      <c r="NKG112" s="37"/>
      <c r="NKH112" s="38"/>
      <c r="NKI112" s="32"/>
      <c r="NKJ112" s="33"/>
      <c r="NKK112" s="34"/>
      <c r="NKL112" s="35"/>
      <c r="NKM112" s="36"/>
      <c r="NKN112" s="37"/>
      <c r="NKO112" s="37"/>
      <c r="NKP112" s="37"/>
      <c r="NKQ112" s="38"/>
      <c r="NKR112" s="32"/>
      <c r="NKS112" s="33"/>
      <c r="NKT112" s="34"/>
      <c r="NKU112" s="35"/>
      <c r="NKV112" s="36"/>
      <c r="NKW112" s="37"/>
      <c r="NKX112" s="37"/>
      <c r="NKY112" s="37"/>
      <c r="NKZ112" s="38"/>
      <c r="NLA112" s="32"/>
      <c r="NLB112" s="33"/>
      <c r="NLC112" s="34"/>
      <c r="NLD112" s="35"/>
      <c r="NLE112" s="36"/>
      <c r="NLF112" s="37"/>
      <c r="NLG112" s="37"/>
      <c r="NLH112" s="37"/>
      <c r="NLI112" s="38"/>
      <c r="NLJ112" s="32"/>
      <c r="NLK112" s="33"/>
      <c r="NLL112" s="34"/>
      <c r="NLM112" s="35"/>
      <c r="NLN112" s="36"/>
      <c r="NLO112" s="37"/>
      <c r="NLP112" s="37"/>
      <c r="NLQ112" s="37"/>
      <c r="NLR112" s="38"/>
      <c r="NLS112" s="32"/>
      <c r="NLT112" s="33"/>
      <c r="NLU112" s="34"/>
      <c r="NLV112" s="35"/>
      <c r="NLW112" s="36"/>
      <c r="NLX112" s="37"/>
      <c r="NLY112" s="37"/>
      <c r="NLZ112" s="37"/>
      <c r="NMA112" s="38"/>
      <c r="NMB112" s="32"/>
      <c r="NMC112" s="33"/>
      <c r="NMD112" s="34"/>
      <c r="NME112" s="35"/>
      <c r="NMF112" s="36"/>
      <c r="NMG112" s="37"/>
      <c r="NMH112" s="37"/>
      <c r="NMI112" s="37"/>
      <c r="NMJ112" s="38"/>
      <c r="NMK112" s="32"/>
      <c r="NML112" s="33"/>
      <c r="NMM112" s="34"/>
      <c r="NMN112" s="35"/>
      <c r="NMO112" s="36"/>
      <c r="NMP112" s="37"/>
      <c r="NMQ112" s="37"/>
      <c r="NMR112" s="37"/>
      <c r="NMS112" s="38"/>
      <c r="NMT112" s="32"/>
      <c r="NMU112" s="33"/>
      <c r="NMV112" s="34"/>
      <c r="NMW112" s="35"/>
      <c r="NMX112" s="36"/>
      <c r="NMY112" s="37"/>
      <c r="NMZ112" s="37"/>
      <c r="NNA112" s="37"/>
      <c r="NNB112" s="38"/>
      <c r="NNC112" s="32"/>
      <c r="NND112" s="33"/>
      <c r="NNE112" s="34"/>
      <c r="NNF112" s="35"/>
      <c r="NNG112" s="36"/>
      <c r="NNH112" s="37"/>
      <c r="NNI112" s="37"/>
      <c r="NNJ112" s="37"/>
      <c r="NNK112" s="38"/>
      <c r="NNL112" s="32"/>
      <c r="NNM112" s="33"/>
      <c r="NNN112" s="34"/>
      <c r="NNO112" s="35"/>
      <c r="NNP112" s="36"/>
      <c r="NNQ112" s="37"/>
      <c r="NNR112" s="37"/>
      <c r="NNS112" s="37"/>
      <c r="NNT112" s="38"/>
      <c r="NNU112" s="32"/>
      <c r="NNV112" s="33"/>
      <c r="NNW112" s="34"/>
      <c r="NNX112" s="35"/>
      <c r="NNY112" s="36"/>
      <c r="NNZ112" s="37"/>
      <c r="NOA112" s="37"/>
      <c r="NOB112" s="37"/>
      <c r="NOC112" s="38"/>
      <c r="NOD112" s="32"/>
      <c r="NOE112" s="33"/>
      <c r="NOF112" s="34"/>
      <c r="NOG112" s="35"/>
      <c r="NOH112" s="36"/>
      <c r="NOI112" s="37"/>
      <c r="NOJ112" s="37"/>
      <c r="NOK112" s="37"/>
      <c r="NOL112" s="38"/>
      <c r="NOM112" s="32"/>
      <c r="NON112" s="33"/>
      <c r="NOO112" s="34"/>
      <c r="NOP112" s="35"/>
      <c r="NOQ112" s="36"/>
      <c r="NOR112" s="37"/>
      <c r="NOS112" s="37"/>
      <c r="NOT112" s="37"/>
      <c r="NOU112" s="38"/>
      <c r="NOV112" s="32"/>
      <c r="NOW112" s="33"/>
      <c r="NOX112" s="34"/>
      <c r="NOY112" s="35"/>
      <c r="NOZ112" s="36"/>
      <c r="NPA112" s="37"/>
      <c r="NPB112" s="37"/>
      <c r="NPC112" s="37"/>
      <c r="NPD112" s="38"/>
      <c r="NPE112" s="32"/>
      <c r="NPF112" s="33"/>
      <c r="NPG112" s="34"/>
      <c r="NPH112" s="35"/>
      <c r="NPI112" s="36"/>
      <c r="NPJ112" s="37"/>
      <c r="NPK112" s="37"/>
      <c r="NPL112" s="37"/>
      <c r="NPM112" s="38"/>
      <c r="NPN112" s="32"/>
      <c r="NPO112" s="33"/>
      <c r="NPP112" s="34"/>
      <c r="NPQ112" s="35"/>
      <c r="NPR112" s="36"/>
      <c r="NPS112" s="37"/>
      <c r="NPT112" s="37"/>
      <c r="NPU112" s="37"/>
      <c r="NPV112" s="38"/>
      <c r="NPW112" s="32"/>
      <c r="NPX112" s="33"/>
      <c r="NPY112" s="34"/>
      <c r="NPZ112" s="35"/>
      <c r="NQA112" s="36"/>
      <c r="NQB112" s="37"/>
      <c r="NQC112" s="37"/>
      <c r="NQD112" s="37"/>
      <c r="NQE112" s="38"/>
      <c r="NQF112" s="32"/>
      <c r="NQG112" s="33"/>
      <c r="NQH112" s="34"/>
      <c r="NQI112" s="35"/>
      <c r="NQJ112" s="36"/>
      <c r="NQK112" s="37"/>
      <c r="NQL112" s="37"/>
      <c r="NQM112" s="37"/>
      <c r="NQN112" s="38"/>
      <c r="NQO112" s="32"/>
      <c r="NQP112" s="33"/>
      <c r="NQQ112" s="34"/>
      <c r="NQR112" s="35"/>
      <c r="NQS112" s="36"/>
      <c r="NQT112" s="37"/>
      <c r="NQU112" s="37"/>
      <c r="NQV112" s="37"/>
      <c r="NQW112" s="38"/>
      <c r="NQX112" s="32"/>
      <c r="NQY112" s="33"/>
      <c r="NQZ112" s="34"/>
      <c r="NRA112" s="35"/>
      <c r="NRB112" s="36"/>
      <c r="NRC112" s="37"/>
      <c r="NRD112" s="37"/>
      <c r="NRE112" s="37"/>
      <c r="NRF112" s="38"/>
      <c r="NRG112" s="32"/>
      <c r="NRH112" s="33"/>
      <c r="NRI112" s="34"/>
      <c r="NRJ112" s="35"/>
      <c r="NRK112" s="36"/>
      <c r="NRL112" s="37"/>
      <c r="NRM112" s="37"/>
      <c r="NRN112" s="37"/>
      <c r="NRO112" s="38"/>
      <c r="NRP112" s="32"/>
      <c r="NRQ112" s="33"/>
      <c r="NRR112" s="34"/>
      <c r="NRS112" s="35"/>
      <c r="NRT112" s="36"/>
      <c r="NRU112" s="37"/>
      <c r="NRV112" s="37"/>
      <c r="NRW112" s="37"/>
      <c r="NRX112" s="38"/>
      <c r="NRY112" s="32"/>
      <c r="NRZ112" s="33"/>
      <c r="NSA112" s="34"/>
      <c r="NSB112" s="35"/>
      <c r="NSC112" s="36"/>
      <c r="NSD112" s="37"/>
      <c r="NSE112" s="37"/>
      <c r="NSF112" s="37"/>
      <c r="NSG112" s="38"/>
      <c r="NSH112" s="32"/>
      <c r="NSI112" s="33"/>
      <c r="NSJ112" s="34"/>
      <c r="NSK112" s="35"/>
      <c r="NSL112" s="36"/>
      <c r="NSM112" s="37"/>
      <c r="NSN112" s="37"/>
      <c r="NSO112" s="37"/>
      <c r="NSP112" s="38"/>
      <c r="NSQ112" s="32"/>
      <c r="NSR112" s="33"/>
      <c r="NSS112" s="34"/>
      <c r="NST112" s="35"/>
      <c r="NSU112" s="36"/>
      <c r="NSV112" s="37"/>
      <c r="NSW112" s="37"/>
      <c r="NSX112" s="37"/>
      <c r="NSY112" s="38"/>
      <c r="NSZ112" s="32"/>
      <c r="NTA112" s="33"/>
      <c r="NTB112" s="34"/>
      <c r="NTC112" s="35"/>
      <c r="NTD112" s="36"/>
      <c r="NTE112" s="37"/>
      <c r="NTF112" s="37"/>
      <c r="NTG112" s="37"/>
      <c r="NTH112" s="38"/>
      <c r="NTI112" s="32"/>
      <c r="NTJ112" s="33"/>
      <c r="NTK112" s="34"/>
      <c r="NTL112" s="35"/>
      <c r="NTM112" s="36"/>
      <c r="NTN112" s="37"/>
      <c r="NTO112" s="37"/>
      <c r="NTP112" s="37"/>
      <c r="NTQ112" s="38"/>
      <c r="NTR112" s="32"/>
      <c r="NTS112" s="33"/>
      <c r="NTT112" s="34"/>
      <c r="NTU112" s="35"/>
      <c r="NTV112" s="36"/>
      <c r="NTW112" s="37"/>
      <c r="NTX112" s="37"/>
      <c r="NTY112" s="37"/>
      <c r="NTZ112" s="38"/>
      <c r="NUA112" s="32"/>
      <c r="NUB112" s="33"/>
      <c r="NUC112" s="34"/>
      <c r="NUD112" s="35"/>
      <c r="NUE112" s="36"/>
      <c r="NUF112" s="37"/>
      <c r="NUG112" s="37"/>
      <c r="NUH112" s="37"/>
      <c r="NUI112" s="38"/>
      <c r="NUJ112" s="32"/>
      <c r="NUK112" s="33"/>
      <c r="NUL112" s="34"/>
      <c r="NUM112" s="35"/>
      <c r="NUN112" s="36"/>
      <c r="NUO112" s="37"/>
      <c r="NUP112" s="37"/>
      <c r="NUQ112" s="37"/>
      <c r="NUR112" s="38"/>
      <c r="NUS112" s="32"/>
      <c r="NUT112" s="33"/>
      <c r="NUU112" s="34"/>
      <c r="NUV112" s="35"/>
      <c r="NUW112" s="36"/>
      <c r="NUX112" s="37"/>
      <c r="NUY112" s="37"/>
      <c r="NUZ112" s="37"/>
      <c r="NVA112" s="38"/>
      <c r="NVB112" s="32"/>
      <c r="NVC112" s="33"/>
      <c r="NVD112" s="34"/>
      <c r="NVE112" s="35"/>
      <c r="NVF112" s="36"/>
      <c r="NVG112" s="37"/>
      <c r="NVH112" s="37"/>
      <c r="NVI112" s="37"/>
      <c r="NVJ112" s="38"/>
      <c r="NVK112" s="32"/>
      <c r="NVL112" s="33"/>
      <c r="NVM112" s="34"/>
      <c r="NVN112" s="35"/>
      <c r="NVO112" s="36"/>
      <c r="NVP112" s="37"/>
      <c r="NVQ112" s="37"/>
      <c r="NVR112" s="37"/>
      <c r="NVS112" s="38"/>
      <c r="NVT112" s="32"/>
      <c r="NVU112" s="33"/>
      <c r="NVV112" s="34"/>
      <c r="NVW112" s="35"/>
      <c r="NVX112" s="36"/>
      <c r="NVY112" s="37"/>
      <c r="NVZ112" s="37"/>
      <c r="NWA112" s="37"/>
      <c r="NWB112" s="38"/>
      <c r="NWC112" s="32"/>
      <c r="NWD112" s="33"/>
      <c r="NWE112" s="34"/>
      <c r="NWF112" s="35"/>
      <c r="NWG112" s="36"/>
      <c r="NWH112" s="37"/>
      <c r="NWI112" s="37"/>
      <c r="NWJ112" s="37"/>
      <c r="NWK112" s="38"/>
      <c r="NWL112" s="32"/>
      <c r="NWM112" s="33"/>
      <c r="NWN112" s="34"/>
      <c r="NWO112" s="35"/>
      <c r="NWP112" s="36"/>
      <c r="NWQ112" s="37"/>
      <c r="NWR112" s="37"/>
      <c r="NWS112" s="37"/>
      <c r="NWT112" s="38"/>
      <c r="NWU112" s="32"/>
      <c r="NWV112" s="33"/>
      <c r="NWW112" s="34"/>
      <c r="NWX112" s="35"/>
      <c r="NWY112" s="36"/>
      <c r="NWZ112" s="37"/>
      <c r="NXA112" s="37"/>
      <c r="NXB112" s="37"/>
      <c r="NXC112" s="38"/>
      <c r="NXD112" s="32"/>
      <c r="NXE112" s="33"/>
      <c r="NXF112" s="34"/>
      <c r="NXG112" s="35"/>
      <c r="NXH112" s="36"/>
      <c r="NXI112" s="37"/>
      <c r="NXJ112" s="37"/>
      <c r="NXK112" s="37"/>
      <c r="NXL112" s="38"/>
      <c r="NXM112" s="32"/>
      <c r="NXN112" s="33"/>
      <c r="NXO112" s="34"/>
      <c r="NXP112" s="35"/>
      <c r="NXQ112" s="36"/>
      <c r="NXR112" s="37"/>
      <c r="NXS112" s="37"/>
      <c r="NXT112" s="37"/>
      <c r="NXU112" s="38"/>
      <c r="NXV112" s="32"/>
      <c r="NXW112" s="33"/>
      <c r="NXX112" s="34"/>
      <c r="NXY112" s="35"/>
      <c r="NXZ112" s="36"/>
      <c r="NYA112" s="37"/>
      <c r="NYB112" s="37"/>
      <c r="NYC112" s="37"/>
      <c r="NYD112" s="38"/>
      <c r="NYE112" s="32"/>
      <c r="NYF112" s="33"/>
      <c r="NYG112" s="34"/>
      <c r="NYH112" s="35"/>
      <c r="NYI112" s="36"/>
      <c r="NYJ112" s="37"/>
      <c r="NYK112" s="37"/>
      <c r="NYL112" s="37"/>
      <c r="NYM112" s="38"/>
      <c r="NYN112" s="32"/>
      <c r="NYO112" s="33"/>
      <c r="NYP112" s="34"/>
      <c r="NYQ112" s="35"/>
      <c r="NYR112" s="36"/>
      <c r="NYS112" s="37"/>
      <c r="NYT112" s="37"/>
      <c r="NYU112" s="37"/>
      <c r="NYV112" s="38"/>
      <c r="NYW112" s="32"/>
      <c r="NYX112" s="33"/>
      <c r="NYY112" s="34"/>
      <c r="NYZ112" s="35"/>
      <c r="NZA112" s="36"/>
      <c r="NZB112" s="37"/>
      <c r="NZC112" s="37"/>
      <c r="NZD112" s="37"/>
      <c r="NZE112" s="38"/>
      <c r="NZF112" s="32"/>
      <c r="NZG112" s="33"/>
      <c r="NZH112" s="34"/>
      <c r="NZI112" s="35"/>
      <c r="NZJ112" s="36"/>
      <c r="NZK112" s="37"/>
      <c r="NZL112" s="37"/>
      <c r="NZM112" s="37"/>
      <c r="NZN112" s="38"/>
      <c r="NZO112" s="32"/>
      <c r="NZP112" s="33"/>
      <c r="NZQ112" s="34"/>
      <c r="NZR112" s="35"/>
      <c r="NZS112" s="36"/>
      <c r="NZT112" s="37"/>
      <c r="NZU112" s="37"/>
      <c r="NZV112" s="37"/>
      <c r="NZW112" s="38"/>
      <c r="NZX112" s="32"/>
      <c r="NZY112" s="33"/>
      <c r="NZZ112" s="34"/>
      <c r="OAA112" s="35"/>
      <c r="OAB112" s="36"/>
      <c r="OAC112" s="37"/>
      <c r="OAD112" s="37"/>
      <c r="OAE112" s="37"/>
      <c r="OAF112" s="38"/>
      <c r="OAG112" s="32"/>
      <c r="OAH112" s="33"/>
      <c r="OAI112" s="34"/>
      <c r="OAJ112" s="35"/>
      <c r="OAK112" s="36"/>
      <c r="OAL112" s="37"/>
      <c r="OAM112" s="37"/>
      <c r="OAN112" s="37"/>
      <c r="OAO112" s="38"/>
      <c r="OAP112" s="32"/>
      <c r="OAQ112" s="33"/>
      <c r="OAR112" s="34"/>
      <c r="OAS112" s="35"/>
      <c r="OAT112" s="36"/>
      <c r="OAU112" s="37"/>
      <c r="OAV112" s="37"/>
      <c r="OAW112" s="37"/>
      <c r="OAX112" s="38"/>
      <c r="OAY112" s="32"/>
      <c r="OAZ112" s="33"/>
      <c r="OBA112" s="34"/>
      <c r="OBB112" s="35"/>
      <c r="OBC112" s="36"/>
      <c r="OBD112" s="37"/>
      <c r="OBE112" s="37"/>
      <c r="OBF112" s="37"/>
      <c r="OBG112" s="38"/>
      <c r="OBH112" s="32"/>
      <c r="OBI112" s="33"/>
      <c r="OBJ112" s="34"/>
      <c r="OBK112" s="35"/>
      <c r="OBL112" s="36"/>
      <c r="OBM112" s="37"/>
      <c r="OBN112" s="37"/>
      <c r="OBO112" s="37"/>
      <c r="OBP112" s="38"/>
      <c r="OBQ112" s="32"/>
      <c r="OBR112" s="33"/>
      <c r="OBS112" s="34"/>
      <c r="OBT112" s="35"/>
      <c r="OBU112" s="36"/>
      <c r="OBV112" s="37"/>
      <c r="OBW112" s="37"/>
      <c r="OBX112" s="37"/>
      <c r="OBY112" s="38"/>
      <c r="OBZ112" s="32"/>
      <c r="OCA112" s="33"/>
      <c r="OCB112" s="34"/>
      <c r="OCC112" s="35"/>
      <c r="OCD112" s="36"/>
      <c r="OCE112" s="37"/>
      <c r="OCF112" s="37"/>
      <c r="OCG112" s="37"/>
      <c r="OCH112" s="38"/>
      <c r="OCI112" s="32"/>
      <c r="OCJ112" s="33"/>
      <c r="OCK112" s="34"/>
      <c r="OCL112" s="35"/>
      <c r="OCM112" s="36"/>
      <c r="OCN112" s="37"/>
      <c r="OCO112" s="37"/>
      <c r="OCP112" s="37"/>
      <c r="OCQ112" s="38"/>
      <c r="OCR112" s="32"/>
      <c r="OCS112" s="33"/>
      <c r="OCT112" s="34"/>
      <c r="OCU112" s="35"/>
      <c r="OCV112" s="36"/>
      <c r="OCW112" s="37"/>
      <c r="OCX112" s="37"/>
      <c r="OCY112" s="37"/>
      <c r="OCZ112" s="38"/>
      <c r="ODA112" s="32"/>
      <c r="ODB112" s="33"/>
      <c r="ODC112" s="34"/>
      <c r="ODD112" s="35"/>
      <c r="ODE112" s="36"/>
      <c r="ODF112" s="37"/>
      <c r="ODG112" s="37"/>
      <c r="ODH112" s="37"/>
      <c r="ODI112" s="38"/>
      <c r="ODJ112" s="32"/>
      <c r="ODK112" s="33"/>
      <c r="ODL112" s="34"/>
      <c r="ODM112" s="35"/>
      <c r="ODN112" s="36"/>
      <c r="ODO112" s="37"/>
      <c r="ODP112" s="37"/>
      <c r="ODQ112" s="37"/>
      <c r="ODR112" s="38"/>
      <c r="ODS112" s="32"/>
      <c r="ODT112" s="33"/>
      <c r="ODU112" s="34"/>
      <c r="ODV112" s="35"/>
      <c r="ODW112" s="36"/>
      <c r="ODX112" s="37"/>
      <c r="ODY112" s="37"/>
      <c r="ODZ112" s="37"/>
      <c r="OEA112" s="38"/>
      <c r="OEB112" s="32"/>
      <c r="OEC112" s="33"/>
      <c r="OED112" s="34"/>
      <c r="OEE112" s="35"/>
      <c r="OEF112" s="36"/>
      <c r="OEG112" s="37"/>
      <c r="OEH112" s="37"/>
      <c r="OEI112" s="37"/>
      <c r="OEJ112" s="38"/>
      <c r="OEK112" s="32"/>
      <c r="OEL112" s="33"/>
      <c r="OEM112" s="34"/>
      <c r="OEN112" s="35"/>
      <c r="OEO112" s="36"/>
      <c r="OEP112" s="37"/>
      <c r="OEQ112" s="37"/>
      <c r="OER112" s="37"/>
      <c r="OES112" s="38"/>
      <c r="OET112" s="32"/>
      <c r="OEU112" s="33"/>
      <c r="OEV112" s="34"/>
      <c r="OEW112" s="35"/>
      <c r="OEX112" s="36"/>
      <c r="OEY112" s="37"/>
      <c r="OEZ112" s="37"/>
      <c r="OFA112" s="37"/>
      <c r="OFB112" s="38"/>
      <c r="OFC112" s="32"/>
      <c r="OFD112" s="33"/>
      <c r="OFE112" s="34"/>
      <c r="OFF112" s="35"/>
      <c r="OFG112" s="36"/>
      <c r="OFH112" s="37"/>
      <c r="OFI112" s="37"/>
      <c r="OFJ112" s="37"/>
      <c r="OFK112" s="38"/>
      <c r="OFL112" s="32"/>
      <c r="OFM112" s="33"/>
      <c r="OFN112" s="34"/>
      <c r="OFO112" s="35"/>
      <c r="OFP112" s="36"/>
      <c r="OFQ112" s="37"/>
      <c r="OFR112" s="37"/>
      <c r="OFS112" s="37"/>
      <c r="OFT112" s="38"/>
      <c r="OFU112" s="32"/>
      <c r="OFV112" s="33"/>
      <c r="OFW112" s="34"/>
      <c r="OFX112" s="35"/>
      <c r="OFY112" s="36"/>
      <c r="OFZ112" s="37"/>
      <c r="OGA112" s="37"/>
      <c r="OGB112" s="37"/>
      <c r="OGC112" s="38"/>
      <c r="OGD112" s="32"/>
      <c r="OGE112" s="33"/>
      <c r="OGF112" s="34"/>
      <c r="OGG112" s="35"/>
      <c r="OGH112" s="36"/>
      <c r="OGI112" s="37"/>
      <c r="OGJ112" s="37"/>
      <c r="OGK112" s="37"/>
      <c r="OGL112" s="38"/>
      <c r="OGM112" s="32"/>
      <c r="OGN112" s="33"/>
      <c r="OGO112" s="34"/>
      <c r="OGP112" s="35"/>
      <c r="OGQ112" s="36"/>
      <c r="OGR112" s="37"/>
      <c r="OGS112" s="37"/>
      <c r="OGT112" s="37"/>
      <c r="OGU112" s="38"/>
      <c r="OGV112" s="32"/>
      <c r="OGW112" s="33"/>
      <c r="OGX112" s="34"/>
      <c r="OGY112" s="35"/>
      <c r="OGZ112" s="36"/>
      <c r="OHA112" s="37"/>
      <c r="OHB112" s="37"/>
      <c r="OHC112" s="37"/>
      <c r="OHD112" s="38"/>
      <c r="OHE112" s="32"/>
      <c r="OHF112" s="33"/>
      <c r="OHG112" s="34"/>
      <c r="OHH112" s="35"/>
      <c r="OHI112" s="36"/>
      <c r="OHJ112" s="37"/>
      <c r="OHK112" s="37"/>
      <c r="OHL112" s="37"/>
      <c r="OHM112" s="38"/>
      <c r="OHN112" s="32"/>
      <c r="OHO112" s="33"/>
      <c r="OHP112" s="34"/>
      <c r="OHQ112" s="35"/>
      <c r="OHR112" s="36"/>
      <c r="OHS112" s="37"/>
      <c r="OHT112" s="37"/>
      <c r="OHU112" s="37"/>
      <c r="OHV112" s="38"/>
      <c r="OHW112" s="32"/>
      <c r="OHX112" s="33"/>
      <c r="OHY112" s="34"/>
      <c r="OHZ112" s="35"/>
      <c r="OIA112" s="36"/>
      <c r="OIB112" s="37"/>
      <c r="OIC112" s="37"/>
      <c r="OID112" s="37"/>
      <c r="OIE112" s="38"/>
      <c r="OIF112" s="32"/>
      <c r="OIG112" s="33"/>
      <c r="OIH112" s="34"/>
      <c r="OII112" s="35"/>
      <c r="OIJ112" s="36"/>
      <c r="OIK112" s="37"/>
      <c r="OIL112" s="37"/>
      <c r="OIM112" s="37"/>
      <c r="OIN112" s="38"/>
      <c r="OIO112" s="32"/>
      <c r="OIP112" s="33"/>
      <c r="OIQ112" s="34"/>
      <c r="OIR112" s="35"/>
      <c r="OIS112" s="36"/>
      <c r="OIT112" s="37"/>
      <c r="OIU112" s="37"/>
      <c r="OIV112" s="37"/>
      <c r="OIW112" s="38"/>
      <c r="OIX112" s="32"/>
      <c r="OIY112" s="33"/>
      <c r="OIZ112" s="34"/>
      <c r="OJA112" s="35"/>
      <c r="OJB112" s="36"/>
      <c r="OJC112" s="37"/>
      <c r="OJD112" s="37"/>
      <c r="OJE112" s="37"/>
      <c r="OJF112" s="38"/>
      <c r="OJG112" s="32"/>
      <c r="OJH112" s="33"/>
      <c r="OJI112" s="34"/>
      <c r="OJJ112" s="35"/>
      <c r="OJK112" s="36"/>
      <c r="OJL112" s="37"/>
      <c r="OJM112" s="37"/>
      <c r="OJN112" s="37"/>
      <c r="OJO112" s="38"/>
      <c r="OJP112" s="32"/>
      <c r="OJQ112" s="33"/>
      <c r="OJR112" s="34"/>
      <c r="OJS112" s="35"/>
      <c r="OJT112" s="36"/>
      <c r="OJU112" s="37"/>
      <c r="OJV112" s="37"/>
      <c r="OJW112" s="37"/>
      <c r="OJX112" s="38"/>
      <c r="OJY112" s="32"/>
      <c r="OJZ112" s="33"/>
      <c r="OKA112" s="34"/>
      <c r="OKB112" s="35"/>
      <c r="OKC112" s="36"/>
      <c r="OKD112" s="37"/>
      <c r="OKE112" s="37"/>
      <c r="OKF112" s="37"/>
      <c r="OKG112" s="38"/>
      <c r="OKH112" s="32"/>
      <c r="OKI112" s="33"/>
      <c r="OKJ112" s="34"/>
      <c r="OKK112" s="35"/>
      <c r="OKL112" s="36"/>
      <c r="OKM112" s="37"/>
      <c r="OKN112" s="37"/>
      <c r="OKO112" s="37"/>
      <c r="OKP112" s="38"/>
      <c r="OKQ112" s="32"/>
      <c r="OKR112" s="33"/>
      <c r="OKS112" s="34"/>
      <c r="OKT112" s="35"/>
      <c r="OKU112" s="36"/>
      <c r="OKV112" s="37"/>
      <c r="OKW112" s="37"/>
      <c r="OKX112" s="37"/>
      <c r="OKY112" s="38"/>
      <c r="OKZ112" s="32"/>
      <c r="OLA112" s="33"/>
      <c r="OLB112" s="34"/>
      <c r="OLC112" s="35"/>
      <c r="OLD112" s="36"/>
      <c r="OLE112" s="37"/>
      <c r="OLF112" s="37"/>
      <c r="OLG112" s="37"/>
      <c r="OLH112" s="38"/>
      <c r="OLI112" s="32"/>
      <c r="OLJ112" s="33"/>
      <c r="OLK112" s="34"/>
      <c r="OLL112" s="35"/>
      <c r="OLM112" s="36"/>
      <c r="OLN112" s="37"/>
      <c r="OLO112" s="37"/>
      <c r="OLP112" s="37"/>
      <c r="OLQ112" s="38"/>
      <c r="OLR112" s="32"/>
      <c r="OLS112" s="33"/>
      <c r="OLT112" s="34"/>
      <c r="OLU112" s="35"/>
      <c r="OLV112" s="36"/>
      <c r="OLW112" s="37"/>
      <c r="OLX112" s="37"/>
      <c r="OLY112" s="37"/>
      <c r="OLZ112" s="38"/>
      <c r="OMA112" s="32"/>
      <c r="OMB112" s="33"/>
      <c r="OMC112" s="34"/>
      <c r="OMD112" s="35"/>
      <c r="OME112" s="36"/>
      <c r="OMF112" s="37"/>
      <c r="OMG112" s="37"/>
      <c r="OMH112" s="37"/>
      <c r="OMI112" s="38"/>
      <c r="OMJ112" s="32"/>
      <c r="OMK112" s="33"/>
      <c r="OML112" s="34"/>
      <c r="OMM112" s="35"/>
      <c r="OMN112" s="36"/>
      <c r="OMO112" s="37"/>
      <c r="OMP112" s="37"/>
      <c r="OMQ112" s="37"/>
      <c r="OMR112" s="38"/>
      <c r="OMS112" s="32"/>
      <c r="OMT112" s="33"/>
      <c r="OMU112" s="34"/>
      <c r="OMV112" s="35"/>
      <c r="OMW112" s="36"/>
      <c r="OMX112" s="37"/>
      <c r="OMY112" s="37"/>
      <c r="OMZ112" s="37"/>
      <c r="ONA112" s="38"/>
      <c r="ONB112" s="32"/>
      <c r="ONC112" s="33"/>
      <c r="OND112" s="34"/>
      <c r="ONE112" s="35"/>
      <c r="ONF112" s="36"/>
      <c r="ONG112" s="37"/>
      <c r="ONH112" s="37"/>
      <c r="ONI112" s="37"/>
      <c r="ONJ112" s="38"/>
      <c r="ONK112" s="32"/>
      <c r="ONL112" s="33"/>
      <c r="ONM112" s="34"/>
      <c r="ONN112" s="35"/>
      <c r="ONO112" s="36"/>
      <c r="ONP112" s="37"/>
      <c r="ONQ112" s="37"/>
      <c r="ONR112" s="37"/>
      <c r="ONS112" s="38"/>
      <c r="ONT112" s="32"/>
      <c r="ONU112" s="33"/>
      <c r="ONV112" s="34"/>
      <c r="ONW112" s="35"/>
      <c r="ONX112" s="36"/>
      <c r="ONY112" s="37"/>
      <c r="ONZ112" s="37"/>
      <c r="OOA112" s="37"/>
      <c r="OOB112" s="38"/>
      <c r="OOC112" s="32"/>
      <c r="OOD112" s="33"/>
      <c r="OOE112" s="34"/>
      <c r="OOF112" s="35"/>
      <c r="OOG112" s="36"/>
      <c r="OOH112" s="37"/>
      <c r="OOI112" s="37"/>
      <c r="OOJ112" s="37"/>
      <c r="OOK112" s="38"/>
      <c r="OOL112" s="32"/>
      <c r="OOM112" s="33"/>
      <c r="OON112" s="34"/>
      <c r="OOO112" s="35"/>
      <c r="OOP112" s="36"/>
      <c r="OOQ112" s="37"/>
      <c r="OOR112" s="37"/>
      <c r="OOS112" s="37"/>
      <c r="OOT112" s="38"/>
      <c r="OOU112" s="32"/>
      <c r="OOV112" s="33"/>
      <c r="OOW112" s="34"/>
      <c r="OOX112" s="35"/>
      <c r="OOY112" s="36"/>
      <c r="OOZ112" s="37"/>
      <c r="OPA112" s="37"/>
      <c r="OPB112" s="37"/>
      <c r="OPC112" s="38"/>
      <c r="OPD112" s="32"/>
      <c r="OPE112" s="33"/>
      <c r="OPF112" s="34"/>
      <c r="OPG112" s="35"/>
      <c r="OPH112" s="36"/>
      <c r="OPI112" s="37"/>
      <c r="OPJ112" s="37"/>
      <c r="OPK112" s="37"/>
      <c r="OPL112" s="38"/>
      <c r="OPM112" s="32"/>
      <c r="OPN112" s="33"/>
      <c r="OPO112" s="34"/>
      <c r="OPP112" s="35"/>
      <c r="OPQ112" s="36"/>
      <c r="OPR112" s="37"/>
      <c r="OPS112" s="37"/>
      <c r="OPT112" s="37"/>
      <c r="OPU112" s="38"/>
      <c r="OPV112" s="32"/>
      <c r="OPW112" s="33"/>
      <c r="OPX112" s="34"/>
      <c r="OPY112" s="35"/>
      <c r="OPZ112" s="36"/>
      <c r="OQA112" s="37"/>
      <c r="OQB112" s="37"/>
      <c r="OQC112" s="37"/>
      <c r="OQD112" s="38"/>
      <c r="OQE112" s="32"/>
      <c r="OQF112" s="33"/>
      <c r="OQG112" s="34"/>
      <c r="OQH112" s="35"/>
      <c r="OQI112" s="36"/>
      <c r="OQJ112" s="37"/>
      <c r="OQK112" s="37"/>
      <c r="OQL112" s="37"/>
      <c r="OQM112" s="38"/>
      <c r="OQN112" s="32"/>
      <c r="OQO112" s="33"/>
      <c r="OQP112" s="34"/>
      <c r="OQQ112" s="35"/>
      <c r="OQR112" s="36"/>
      <c r="OQS112" s="37"/>
      <c r="OQT112" s="37"/>
      <c r="OQU112" s="37"/>
      <c r="OQV112" s="38"/>
      <c r="OQW112" s="32"/>
      <c r="OQX112" s="33"/>
      <c r="OQY112" s="34"/>
      <c r="OQZ112" s="35"/>
      <c r="ORA112" s="36"/>
      <c r="ORB112" s="37"/>
      <c r="ORC112" s="37"/>
      <c r="ORD112" s="37"/>
      <c r="ORE112" s="38"/>
      <c r="ORF112" s="32"/>
      <c r="ORG112" s="33"/>
      <c r="ORH112" s="34"/>
      <c r="ORI112" s="35"/>
      <c r="ORJ112" s="36"/>
      <c r="ORK112" s="37"/>
      <c r="ORL112" s="37"/>
      <c r="ORM112" s="37"/>
      <c r="ORN112" s="38"/>
      <c r="ORO112" s="32"/>
      <c r="ORP112" s="33"/>
      <c r="ORQ112" s="34"/>
      <c r="ORR112" s="35"/>
      <c r="ORS112" s="36"/>
      <c r="ORT112" s="37"/>
      <c r="ORU112" s="37"/>
      <c r="ORV112" s="37"/>
      <c r="ORW112" s="38"/>
      <c r="ORX112" s="32"/>
      <c r="ORY112" s="33"/>
      <c r="ORZ112" s="34"/>
      <c r="OSA112" s="35"/>
      <c r="OSB112" s="36"/>
      <c r="OSC112" s="37"/>
      <c r="OSD112" s="37"/>
      <c r="OSE112" s="37"/>
      <c r="OSF112" s="38"/>
      <c r="OSG112" s="32"/>
      <c r="OSH112" s="33"/>
      <c r="OSI112" s="34"/>
      <c r="OSJ112" s="35"/>
      <c r="OSK112" s="36"/>
      <c r="OSL112" s="37"/>
      <c r="OSM112" s="37"/>
      <c r="OSN112" s="37"/>
      <c r="OSO112" s="38"/>
      <c r="OSP112" s="32"/>
      <c r="OSQ112" s="33"/>
      <c r="OSR112" s="34"/>
      <c r="OSS112" s="35"/>
      <c r="OST112" s="36"/>
      <c r="OSU112" s="37"/>
      <c r="OSV112" s="37"/>
      <c r="OSW112" s="37"/>
      <c r="OSX112" s="38"/>
      <c r="OSY112" s="32"/>
      <c r="OSZ112" s="33"/>
      <c r="OTA112" s="34"/>
      <c r="OTB112" s="35"/>
      <c r="OTC112" s="36"/>
      <c r="OTD112" s="37"/>
      <c r="OTE112" s="37"/>
      <c r="OTF112" s="37"/>
      <c r="OTG112" s="38"/>
      <c r="OTH112" s="32"/>
      <c r="OTI112" s="33"/>
      <c r="OTJ112" s="34"/>
      <c r="OTK112" s="35"/>
      <c r="OTL112" s="36"/>
      <c r="OTM112" s="37"/>
      <c r="OTN112" s="37"/>
      <c r="OTO112" s="37"/>
      <c r="OTP112" s="38"/>
      <c r="OTQ112" s="32"/>
      <c r="OTR112" s="33"/>
      <c r="OTS112" s="34"/>
      <c r="OTT112" s="35"/>
      <c r="OTU112" s="36"/>
      <c r="OTV112" s="37"/>
      <c r="OTW112" s="37"/>
      <c r="OTX112" s="37"/>
      <c r="OTY112" s="38"/>
      <c r="OTZ112" s="32"/>
      <c r="OUA112" s="33"/>
      <c r="OUB112" s="34"/>
      <c r="OUC112" s="35"/>
      <c r="OUD112" s="36"/>
      <c r="OUE112" s="37"/>
      <c r="OUF112" s="37"/>
      <c r="OUG112" s="37"/>
      <c r="OUH112" s="38"/>
      <c r="OUI112" s="32"/>
      <c r="OUJ112" s="33"/>
      <c r="OUK112" s="34"/>
      <c r="OUL112" s="35"/>
      <c r="OUM112" s="36"/>
      <c r="OUN112" s="37"/>
      <c r="OUO112" s="37"/>
      <c r="OUP112" s="37"/>
      <c r="OUQ112" s="38"/>
      <c r="OUR112" s="32"/>
      <c r="OUS112" s="33"/>
      <c r="OUT112" s="34"/>
      <c r="OUU112" s="35"/>
      <c r="OUV112" s="36"/>
      <c r="OUW112" s="37"/>
      <c r="OUX112" s="37"/>
      <c r="OUY112" s="37"/>
      <c r="OUZ112" s="38"/>
      <c r="OVA112" s="32"/>
      <c r="OVB112" s="33"/>
      <c r="OVC112" s="34"/>
      <c r="OVD112" s="35"/>
      <c r="OVE112" s="36"/>
      <c r="OVF112" s="37"/>
      <c r="OVG112" s="37"/>
      <c r="OVH112" s="37"/>
      <c r="OVI112" s="38"/>
      <c r="OVJ112" s="32"/>
      <c r="OVK112" s="33"/>
      <c r="OVL112" s="34"/>
      <c r="OVM112" s="35"/>
      <c r="OVN112" s="36"/>
      <c r="OVO112" s="37"/>
      <c r="OVP112" s="37"/>
      <c r="OVQ112" s="37"/>
      <c r="OVR112" s="38"/>
      <c r="OVS112" s="32"/>
      <c r="OVT112" s="33"/>
      <c r="OVU112" s="34"/>
      <c r="OVV112" s="35"/>
      <c r="OVW112" s="36"/>
      <c r="OVX112" s="37"/>
      <c r="OVY112" s="37"/>
      <c r="OVZ112" s="37"/>
      <c r="OWA112" s="38"/>
      <c r="OWB112" s="32"/>
      <c r="OWC112" s="33"/>
      <c r="OWD112" s="34"/>
      <c r="OWE112" s="35"/>
      <c r="OWF112" s="36"/>
      <c r="OWG112" s="37"/>
      <c r="OWH112" s="37"/>
      <c r="OWI112" s="37"/>
      <c r="OWJ112" s="38"/>
      <c r="OWK112" s="32"/>
      <c r="OWL112" s="33"/>
      <c r="OWM112" s="34"/>
      <c r="OWN112" s="35"/>
      <c r="OWO112" s="36"/>
      <c r="OWP112" s="37"/>
      <c r="OWQ112" s="37"/>
      <c r="OWR112" s="37"/>
      <c r="OWS112" s="38"/>
      <c r="OWT112" s="32"/>
      <c r="OWU112" s="33"/>
      <c r="OWV112" s="34"/>
      <c r="OWW112" s="35"/>
      <c r="OWX112" s="36"/>
      <c r="OWY112" s="37"/>
      <c r="OWZ112" s="37"/>
      <c r="OXA112" s="37"/>
      <c r="OXB112" s="38"/>
      <c r="OXC112" s="32"/>
      <c r="OXD112" s="33"/>
      <c r="OXE112" s="34"/>
      <c r="OXF112" s="35"/>
      <c r="OXG112" s="36"/>
      <c r="OXH112" s="37"/>
      <c r="OXI112" s="37"/>
      <c r="OXJ112" s="37"/>
      <c r="OXK112" s="38"/>
      <c r="OXL112" s="32"/>
      <c r="OXM112" s="33"/>
      <c r="OXN112" s="34"/>
      <c r="OXO112" s="35"/>
      <c r="OXP112" s="36"/>
      <c r="OXQ112" s="37"/>
      <c r="OXR112" s="37"/>
      <c r="OXS112" s="37"/>
      <c r="OXT112" s="38"/>
      <c r="OXU112" s="32"/>
      <c r="OXV112" s="33"/>
      <c r="OXW112" s="34"/>
      <c r="OXX112" s="35"/>
      <c r="OXY112" s="36"/>
      <c r="OXZ112" s="37"/>
      <c r="OYA112" s="37"/>
      <c r="OYB112" s="37"/>
      <c r="OYC112" s="38"/>
      <c r="OYD112" s="32"/>
      <c r="OYE112" s="33"/>
      <c r="OYF112" s="34"/>
      <c r="OYG112" s="35"/>
      <c r="OYH112" s="36"/>
      <c r="OYI112" s="37"/>
      <c r="OYJ112" s="37"/>
      <c r="OYK112" s="37"/>
      <c r="OYL112" s="38"/>
      <c r="OYM112" s="32"/>
      <c r="OYN112" s="33"/>
      <c r="OYO112" s="34"/>
      <c r="OYP112" s="35"/>
      <c r="OYQ112" s="36"/>
      <c r="OYR112" s="37"/>
      <c r="OYS112" s="37"/>
      <c r="OYT112" s="37"/>
      <c r="OYU112" s="38"/>
      <c r="OYV112" s="32"/>
      <c r="OYW112" s="33"/>
      <c r="OYX112" s="34"/>
      <c r="OYY112" s="35"/>
      <c r="OYZ112" s="36"/>
      <c r="OZA112" s="37"/>
      <c r="OZB112" s="37"/>
      <c r="OZC112" s="37"/>
      <c r="OZD112" s="38"/>
      <c r="OZE112" s="32"/>
      <c r="OZF112" s="33"/>
      <c r="OZG112" s="34"/>
      <c r="OZH112" s="35"/>
      <c r="OZI112" s="36"/>
      <c r="OZJ112" s="37"/>
      <c r="OZK112" s="37"/>
      <c r="OZL112" s="37"/>
      <c r="OZM112" s="38"/>
      <c r="OZN112" s="32"/>
      <c r="OZO112" s="33"/>
      <c r="OZP112" s="34"/>
      <c r="OZQ112" s="35"/>
      <c r="OZR112" s="36"/>
      <c r="OZS112" s="37"/>
      <c r="OZT112" s="37"/>
      <c r="OZU112" s="37"/>
      <c r="OZV112" s="38"/>
      <c r="OZW112" s="32"/>
      <c r="OZX112" s="33"/>
      <c r="OZY112" s="34"/>
      <c r="OZZ112" s="35"/>
      <c r="PAA112" s="36"/>
      <c r="PAB112" s="37"/>
      <c r="PAC112" s="37"/>
      <c r="PAD112" s="37"/>
      <c r="PAE112" s="38"/>
      <c r="PAF112" s="32"/>
      <c r="PAG112" s="33"/>
      <c r="PAH112" s="34"/>
      <c r="PAI112" s="35"/>
      <c r="PAJ112" s="36"/>
      <c r="PAK112" s="37"/>
      <c r="PAL112" s="37"/>
      <c r="PAM112" s="37"/>
      <c r="PAN112" s="38"/>
      <c r="PAO112" s="32"/>
      <c r="PAP112" s="33"/>
      <c r="PAQ112" s="34"/>
      <c r="PAR112" s="35"/>
      <c r="PAS112" s="36"/>
      <c r="PAT112" s="37"/>
      <c r="PAU112" s="37"/>
      <c r="PAV112" s="37"/>
      <c r="PAW112" s="38"/>
      <c r="PAX112" s="32"/>
      <c r="PAY112" s="33"/>
      <c r="PAZ112" s="34"/>
      <c r="PBA112" s="35"/>
      <c r="PBB112" s="36"/>
      <c r="PBC112" s="37"/>
      <c r="PBD112" s="37"/>
      <c r="PBE112" s="37"/>
      <c r="PBF112" s="38"/>
      <c r="PBG112" s="32"/>
      <c r="PBH112" s="33"/>
      <c r="PBI112" s="34"/>
      <c r="PBJ112" s="35"/>
      <c r="PBK112" s="36"/>
      <c r="PBL112" s="37"/>
      <c r="PBM112" s="37"/>
      <c r="PBN112" s="37"/>
      <c r="PBO112" s="38"/>
      <c r="PBP112" s="32"/>
      <c r="PBQ112" s="33"/>
      <c r="PBR112" s="34"/>
      <c r="PBS112" s="35"/>
      <c r="PBT112" s="36"/>
      <c r="PBU112" s="37"/>
      <c r="PBV112" s="37"/>
      <c r="PBW112" s="37"/>
      <c r="PBX112" s="38"/>
      <c r="PBY112" s="32"/>
      <c r="PBZ112" s="33"/>
      <c r="PCA112" s="34"/>
      <c r="PCB112" s="35"/>
      <c r="PCC112" s="36"/>
      <c r="PCD112" s="37"/>
      <c r="PCE112" s="37"/>
      <c r="PCF112" s="37"/>
      <c r="PCG112" s="38"/>
      <c r="PCH112" s="32"/>
      <c r="PCI112" s="33"/>
      <c r="PCJ112" s="34"/>
      <c r="PCK112" s="35"/>
      <c r="PCL112" s="36"/>
      <c r="PCM112" s="37"/>
      <c r="PCN112" s="37"/>
      <c r="PCO112" s="37"/>
      <c r="PCP112" s="38"/>
      <c r="PCQ112" s="32"/>
      <c r="PCR112" s="33"/>
      <c r="PCS112" s="34"/>
      <c r="PCT112" s="35"/>
      <c r="PCU112" s="36"/>
      <c r="PCV112" s="37"/>
      <c r="PCW112" s="37"/>
      <c r="PCX112" s="37"/>
      <c r="PCY112" s="38"/>
      <c r="PCZ112" s="32"/>
      <c r="PDA112" s="33"/>
      <c r="PDB112" s="34"/>
      <c r="PDC112" s="35"/>
      <c r="PDD112" s="36"/>
      <c r="PDE112" s="37"/>
      <c r="PDF112" s="37"/>
      <c r="PDG112" s="37"/>
      <c r="PDH112" s="38"/>
      <c r="PDI112" s="32"/>
      <c r="PDJ112" s="33"/>
      <c r="PDK112" s="34"/>
      <c r="PDL112" s="35"/>
      <c r="PDM112" s="36"/>
      <c r="PDN112" s="37"/>
      <c r="PDO112" s="37"/>
      <c r="PDP112" s="37"/>
      <c r="PDQ112" s="38"/>
      <c r="PDR112" s="32"/>
      <c r="PDS112" s="33"/>
      <c r="PDT112" s="34"/>
      <c r="PDU112" s="35"/>
      <c r="PDV112" s="36"/>
      <c r="PDW112" s="37"/>
      <c r="PDX112" s="37"/>
      <c r="PDY112" s="37"/>
      <c r="PDZ112" s="38"/>
      <c r="PEA112" s="32"/>
      <c r="PEB112" s="33"/>
      <c r="PEC112" s="34"/>
      <c r="PED112" s="35"/>
      <c r="PEE112" s="36"/>
      <c r="PEF112" s="37"/>
      <c r="PEG112" s="37"/>
      <c r="PEH112" s="37"/>
      <c r="PEI112" s="38"/>
      <c r="PEJ112" s="32"/>
      <c r="PEK112" s="33"/>
      <c r="PEL112" s="34"/>
      <c r="PEM112" s="35"/>
      <c r="PEN112" s="36"/>
      <c r="PEO112" s="37"/>
      <c r="PEP112" s="37"/>
      <c r="PEQ112" s="37"/>
      <c r="PER112" s="38"/>
      <c r="PES112" s="32"/>
      <c r="PET112" s="33"/>
      <c r="PEU112" s="34"/>
      <c r="PEV112" s="35"/>
      <c r="PEW112" s="36"/>
      <c r="PEX112" s="37"/>
      <c r="PEY112" s="37"/>
      <c r="PEZ112" s="37"/>
      <c r="PFA112" s="38"/>
      <c r="PFB112" s="32"/>
      <c r="PFC112" s="33"/>
      <c r="PFD112" s="34"/>
      <c r="PFE112" s="35"/>
      <c r="PFF112" s="36"/>
      <c r="PFG112" s="37"/>
      <c r="PFH112" s="37"/>
      <c r="PFI112" s="37"/>
      <c r="PFJ112" s="38"/>
      <c r="PFK112" s="32"/>
      <c r="PFL112" s="33"/>
      <c r="PFM112" s="34"/>
      <c r="PFN112" s="35"/>
      <c r="PFO112" s="36"/>
      <c r="PFP112" s="37"/>
      <c r="PFQ112" s="37"/>
      <c r="PFR112" s="37"/>
      <c r="PFS112" s="38"/>
      <c r="PFT112" s="32"/>
      <c r="PFU112" s="33"/>
      <c r="PFV112" s="34"/>
      <c r="PFW112" s="35"/>
      <c r="PFX112" s="36"/>
      <c r="PFY112" s="37"/>
      <c r="PFZ112" s="37"/>
      <c r="PGA112" s="37"/>
      <c r="PGB112" s="38"/>
      <c r="PGC112" s="32"/>
      <c r="PGD112" s="33"/>
      <c r="PGE112" s="34"/>
      <c r="PGF112" s="35"/>
      <c r="PGG112" s="36"/>
      <c r="PGH112" s="37"/>
      <c r="PGI112" s="37"/>
      <c r="PGJ112" s="37"/>
      <c r="PGK112" s="38"/>
      <c r="PGL112" s="32"/>
      <c r="PGM112" s="33"/>
      <c r="PGN112" s="34"/>
      <c r="PGO112" s="35"/>
      <c r="PGP112" s="36"/>
      <c r="PGQ112" s="37"/>
      <c r="PGR112" s="37"/>
      <c r="PGS112" s="37"/>
      <c r="PGT112" s="38"/>
      <c r="PGU112" s="32"/>
      <c r="PGV112" s="33"/>
      <c r="PGW112" s="34"/>
      <c r="PGX112" s="35"/>
      <c r="PGY112" s="36"/>
      <c r="PGZ112" s="37"/>
      <c r="PHA112" s="37"/>
      <c r="PHB112" s="37"/>
      <c r="PHC112" s="38"/>
      <c r="PHD112" s="32"/>
      <c r="PHE112" s="33"/>
      <c r="PHF112" s="34"/>
      <c r="PHG112" s="35"/>
      <c r="PHH112" s="36"/>
      <c r="PHI112" s="37"/>
      <c r="PHJ112" s="37"/>
      <c r="PHK112" s="37"/>
      <c r="PHL112" s="38"/>
      <c r="PHM112" s="32"/>
      <c r="PHN112" s="33"/>
      <c r="PHO112" s="34"/>
      <c r="PHP112" s="35"/>
      <c r="PHQ112" s="36"/>
      <c r="PHR112" s="37"/>
      <c r="PHS112" s="37"/>
      <c r="PHT112" s="37"/>
      <c r="PHU112" s="38"/>
      <c r="PHV112" s="32"/>
      <c r="PHW112" s="33"/>
      <c r="PHX112" s="34"/>
      <c r="PHY112" s="35"/>
      <c r="PHZ112" s="36"/>
      <c r="PIA112" s="37"/>
      <c r="PIB112" s="37"/>
      <c r="PIC112" s="37"/>
      <c r="PID112" s="38"/>
      <c r="PIE112" s="32"/>
      <c r="PIF112" s="33"/>
      <c r="PIG112" s="34"/>
      <c r="PIH112" s="35"/>
      <c r="PII112" s="36"/>
      <c r="PIJ112" s="37"/>
      <c r="PIK112" s="37"/>
      <c r="PIL112" s="37"/>
      <c r="PIM112" s="38"/>
      <c r="PIN112" s="32"/>
      <c r="PIO112" s="33"/>
      <c r="PIP112" s="34"/>
      <c r="PIQ112" s="35"/>
      <c r="PIR112" s="36"/>
      <c r="PIS112" s="37"/>
      <c r="PIT112" s="37"/>
      <c r="PIU112" s="37"/>
      <c r="PIV112" s="38"/>
      <c r="PIW112" s="32"/>
      <c r="PIX112" s="33"/>
      <c r="PIY112" s="34"/>
      <c r="PIZ112" s="35"/>
      <c r="PJA112" s="36"/>
      <c r="PJB112" s="37"/>
      <c r="PJC112" s="37"/>
      <c r="PJD112" s="37"/>
      <c r="PJE112" s="38"/>
      <c r="PJF112" s="32"/>
      <c r="PJG112" s="33"/>
      <c r="PJH112" s="34"/>
      <c r="PJI112" s="35"/>
      <c r="PJJ112" s="36"/>
      <c r="PJK112" s="37"/>
      <c r="PJL112" s="37"/>
      <c r="PJM112" s="37"/>
      <c r="PJN112" s="38"/>
      <c r="PJO112" s="32"/>
      <c r="PJP112" s="33"/>
      <c r="PJQ112" s="34"/>
      <c r="PJR112" s="35"/>
      <c r="PJS112" s="36"/>
      <c r="PJT112" s="37"/>
      <c r="PJU112" s="37"/>
      <c r="PJV112" s="37"/>
      <c r="PJW112" s="38"/>
      <c r="PJX112" s="32"/>
      <c r="PJY112" s="33"/>
      <c r="PJZ112" s="34"/>
      <c r="PKA112" s="35"/>
      <c r="PKB112" s="36"/>
      <c r="PKC112" s="37"/>
      <c r="PKD112" s="37"/>
      <c r="PKE112" s="37"/>
      <c r="PKF112" s="38"/>
      <c r="PKG112" s="32"/>
      <c r="PKH112" s="33"/>
      <c r="PKI112" s="34"/>
      <c r="PKJ112" s="35"/>
      <c r="PKK112" s="36"/>
      <c r="PKL112" s="37"/>
      <c r="PKM112" s="37"/>
      <c r="PKN112" s="37"/>
      <c r="PKO112" s="38"/>
      <c r="PKP112" s="32"/>
      <c r="PKQ112" s="33"/>
      <c r="PKR112" s="34"/>
      <c r="PKS112" s="35"/>
      <c r="PKT112" s="36"/>
      <c r="PKU112" s="37"/>
      <c r="PKV112" s="37"/>
      <c r="PKW112" s="37"/>
      <c r="PKX112" s="38"/>
      <c r="PKY112" s="32"/>
      <c r="PKZ112" s="33"/>
      <c r="PLA112" s="34"/>
      <c r="PLB112" s="35"/>
      <c r="PLC112" s="36"/>
      <c r="PLD112" s="37"/>
      <c r="PLE112" s="37"/>
      <c r="PLF112" s="37"/>
      <c r="PLG112" s="38"/>
      <c r="PLH112" s="32"/>
      <c r="PLI112" s="33"/>
      <c r="PLJ112" s="34"/>
      <c r="PLK112" s="35"/>
      <c r="PLL112" s="36"/>
      <c r="PLM112" s="37"/>
      <c r="PLN112" s="37"/>
      <c r="PLO112" s="37"/>
      <c r="PLP112" s="38"/>
      <c r="PLQ112" s="32"/>
      <c r="PLR112" s="33"/>
      <c r="PLS112" s="34"/>
      <c r="PLT112" s="35"/>
      <c r="PLU112" s="36"/>
      <c r="PLV112" s="37"/>
      <c r="PLW112" s="37"/>
      <c r="PLX112" s="37"/>
      <c r="PLY112" s="38"/>
      <c r="PLZ112" s="32"/>
      <c r="PMA112" s="33"/>
      <c r="PMB112" s="34"/>
      <c r="PMC112" s="35"/>
      <c r="PMD112" s="36"/>
      <c r="PME112" s="37"/>
      <c r="PMF112" s="37"/>
      <c r="PMG112" s="37"/>
      <c r="PMH112" s="38"/>
      <c r="PMI112" s="32"/>
      <c r="PMJ112" s="33"/>
      <c r="PMK112" s="34"/>
      <c r="PML112" s="35"/>
      <c r="PMM112" s="36"/>
      <c r="PMN112" s="37"/>
      <c r="PMO112" s="37"/>
      <c r="PMP112" s="37"/>
      <c r="PMQ112" s="38"/>
      <c r="PMR112" s="32"/>
      <c r="PMS112" s="33"/>
      <c r="PMT112" s="34"/>
      <c r="PMU112" s="35"/>
      <c r="PMV112" s="36"/>
      <c r="PMW112" s="37"/>
      <c r="PMX112" s="37"/>
      <c r="PMY112" s="37"/>
      <c r="PMZ112" s="38"/>
      <c r="PNA112" s="32"/>
      <c r="PNB112" s="33"/>
      <c r="PNC112" s="34"/>
      <c r="PND112" s="35"/>
      <c r="PNE112" s="36"/>
      <c r="PNF112" s="37"/>
      <c r="PNG112" s="37"/>
      <c r="PNH112" s="37"/>
      <c r="PNI112" s="38"/>
      <c r="PNJ112" s="32"/>
      <c r="PNK112" s="33"/>
      <c r="PNL112" s="34"/>
      <c r="PNM112" s="35"/>
      <c r="PNN112" s="36"/>
      <c r="PNO112" s="37"/>
      <c r="PNP112" s="37"/>
      <c r="PNQ112" s="37"/>
      <c r="PNR112" s="38"/>
      <c r="PNS112" s="32"/>
      <c r="PNT112" s="33"/>
      <c r="PNU112" s="34"/>
      <c r="PNV112" s="35"/>
      <c r="PNW112" s="36"/>
      <c r="PNX112" s="37"/>
      <c r="PNY112" s="37"/>
      <c r="PNZ112" s="37"/>
      <c r="POA112" s="38"/>
      <c r="POB112" s="32"/>
      <c r="POC112" s="33"/>
      <c r="POD112" s="34"/>
      <c r="POE112" s="35"/>
      <c r="POF112" s="36"/>
      <c r="POG112" s="37"/>
      <c r="POH112" s="37"/>
      <c r="POI112" s="37"/>
      <c r="POJ112" s="38"/>
      <c r="POK112" s="32"/>
      <c r="POL112" s="33"/>
      <c r="POM112" s="34"/>
      <c r="PON112" s="35"/>
      <c r="POO112" s="36"/>
      <c r="POP112" s="37"/>
      <c r="POQ112" s="37"/>
      <c r="POR112" s="37"/>
      <c r="POS112" s="38"/>
      <c r="POT112" s="32"/>
      <c r="POU112" s="33"/>
      <c r="POV112" s="34"/>
      <c r="POW112" s="35"/>
      <c r="POX112" s="36"/>
      <c r="POY112" s="37"/>
      <c r="POZ112" s="37"/>
      <c r="PPA112" s="37"/>
      <c r="PPB112" s="38"/>
      <c r="PPC112" s="32"/>
      <c r="PPD112" s="33"/>
      <c r="PPE112" s="34"/>
      <c r="PPF112" s="35"/>
      <c r="PPG112" s="36"/>
      <c r="PPH112" s="37"/>
      <c r="PPI112" s="37"/>
      <c r="PPJ112" s="37"/>
      <c r="PPK112" s="38"/>
      <c r="PPL112" s="32"/>
      <c r="PPM112" s="33"/>
      <c r="PPN112" s="34"/>
      <c r="PPO112" s="35"/>
      <c r="PPP112" s="36"/>
      <c r="PPQ112" s="37"/>
      <c r="PPR112" s="37"/>
      <c r="PPS112" s="37"/>
      <c r="PPT112" s="38"/>
      <c r="PPU112" s="32"/>
      <c r="PPV112" s="33"/>
      <c r="PPW112" s="34"/>
      <c r="PPX112" s="35"/>
      <c r="PPY112" s="36"/>
      <c r="PPZ112" s="37"/>
      <c r="PQA112" s="37"/>
      <c r="PQB112" s="37"/>
      <c r="PQC112" s="38"/>
      <c r="PQD112" s="32"/>
      <c r="PQE112" s="33"/>
      <c r="PQF112" s="34"/>
      <c r="PQG112" s="35"/>
      <c r="PQH112" s="36"/>
      <c r="PQI112" s="37"/>
      <c r="PQJ112" s="37"/>
      <c r="PQK112" s="37"/>
      <c r="PQL112" s="38"/>
      <c r="PQM112" s="32"/>
      <c r="PQN112" s="33"/>
      <c r="PQO112" s="34"/>
      <c r="PQP112" s="35"/>
      <c r="PQQ112" s="36"/>
      <c r="PQR112" s="37"/>
      <c r="PQS112" s="37"/>
      <c r="PQT112" s="37"/>
      <c r="PQU112" s="38"/>
      <c r="PQV112" s="32"/>
      <c r="PQW112" s="33"/>
      <c r="PQX112" s="34"/>
      <c r="PQY112" s="35"/>
      <c r="PQZ112" s="36"/>
      <c r="PRA112" s="37"/>
      <c r="PRB112" s="37"/>
      <c r="PRC112" s="37"/>
      <c r="PRD112" s="38"/>
      <c r="PRE112" s="32"/>
      <c r="PRF112" s="33"/>
      <c r="PRG112" s="34"/>
      <c r="PRH112" s="35"/>
      <c r="PRI112" s="36"/>
      <c r="PRJ112" s="37"/>
      <c r="PRK112" s="37"/>
      <c r="PRL112" s="37"/>
      <c r="PRM112" s="38"/>
      <c r="PRN112" s="32"/>
      <c r="PRO112" s="33"/>
      <c r="PRP112" s="34"/>
      <c r="PRQ112" s="35"/>
      <c r="PRR112" s="36"/>
      <c r="PRS112" s="37"/>
      <c r="PRT112" s="37"/>
      <c r="PRU112" s="37"/>
      <c r="PRV112" s="38"/>
      <c r="PRW112" s="32"/>
      <c r="PRX112" s="33"/>
      <c r="PRY112" s="34"/>
      <c r="PRZ112" s="35"/>
      <c r="PSA112" s="36"/>
      <c r="PSB112" s="37"/>
      <c r="PSC112" s="37"/>
      <c r="PSD112" s="37"/>
      <c r="PSE112" s="38"/>
      <c r="PSF112" s="32"/>
      <c r="PSG112" s="33"/>
      <c r="PSH112" s="34"/>
      <c r="PSI112" s="35"/>
      <c r="PSJ112" s="36"/>
      <c r="PSK112" s="37"/>
      <c r="PSL112" s="37"/>
      <c r="PSM112" s="37"/>
      <c r="PSN112" s="38"/>
      <c r="PSO112" s="32"/>
      <c r="PSP112" s="33"/>
      <c r="PSQ112" s="34"/>
      <c r="PSR112" s="35"/>
      <c r="PSS112" s="36"/>
      <c r="PST112" s="37"/>
      <c r="PSU112" s="37"/>
      <c r="PSV112" s="37"/>
      <c r="PSW112" s="38"/>
      <c r="PSX112" s="32"/>
      <c r="PSY112" s="33"/>
      <c r="PSZ112" s="34"/>
      <c r="PTA112" s="35"/>
      <c r="PTB112" s="36"/>
      <c r="PTC112" s="37"/>
      <c r="PTD112" s="37"/>
      <c r="PTE112" s="37"/>
      <c r="PTF112" s="38"/>
      <c r="PTG112" s="32"/>
      <c r="PTH112" s="33"/>
      <c r="PTI112" s="34"/>
      <c r="PTJ112" s="35"/>
      <c r="PTK112" s="36"/>
      <c r="PTL112" s="37"/>
      <c r="PTM112" s="37"/>
      <c r="PTN112" s="37"/>
      <c r="PTO112" s="38"/>
      <c r="PTP112" s="32"/>
      <c r="PTQ112" s="33"/>
      <c r="PTR112" s="34"/>
      <c r="PTS112" s="35"/>
      <c r="PTT112" s="36"/>
      <c r="PTU112" s="37"/>
      <c r="PTV112" s="37"/>
      <c r="PTW112" s="37"/>
      <c r="PTX112" s="38"/>
      <c r="PTY112" s="32"/>
      <c r="PTZ112" s="33"/>
      <c r="PUA112" s="34"/>
      <c r="PUB112" s="35"/>
      <c r="PUC112" s="36"/>
      <c r="PUD112" s="37"/>
      <c r="PUE112" s="37"/>
      <c r="PUF112" s="37"/>
      <c r="PUG112" s="38"/>
      <c r="PUH112" s="32"/>
      <c r="PUI112" s="33"/>
      <c r="PUJ112" s="34"/>
      <c r="PUK112" s="35"/>
      <c r="PUL112" s="36"/>
      <c r="PUM112" s="37"/>
      <c r="PUN112" s="37"/>
      <c r="PUO112" s="37"/>
      <c r="PUP112" s="38"/>
      <c r="PUQ112" s="32"/>
      <c r="PUR112" s="33"/>
      <c r="PUS112" s="34"/>
      <c r="PUT112" s="35"/>
      <c r="PUU112" s="36"/>
      <c r="PUV112" s="37"/>
      <c r="PUW112" s="37"/>
      <c r="PUX112" s="37"/>
      <c r="PUY112" s="38"/>
      <c r="PUZ112" s="32"/>
      <c r="PVA112" s="33"/>
      <c r="PVB112" s="34"/>
      <c r="PVC112" s="35"/>
      <c r="PVD112" s="36"/>
      <c r="PVE112" s="37"/>
      <c r="PVF112" s="37"/>
      <c r="PVG112" s="37"/>
      <c r="PVH112" s="38"/>
      <c r="PVI112" s="32"/>
      <c r="PVJ112" s="33"/>
      <c r="PVK112" s="34"/>
      <c r="PVL112" s="35"/>
      <c r="PVM112" s="36"/>
      <c r="PVN112" s="37"/>
      <c r="PVO112" s="37"/>
      <c r="PVP112" s="37"/>
      <c r="PVQ112" s="38"/>
      <c r="PVR112" s="32"/>
      <c r="PVS112" s="33"/>
      <c r="PVT112" s="34"/>
      <c r="PVU112" s="35"/>
      <c r="PVV112" s="36"/>
      <c r="PVW112" s="37"/>
      <c r="PVX112" s="37"/>
      <c r="PVY112" s="37"/>
      <c r="PVZ112" s="38"/>
      <c r="PWA112" s="32"/>
      <c r="PWB112" s="33"/>
      <c r="PWC112" s="34"/>
      <c r="PWD112" s="35"/>
      <c r="PWE112" s="36"/>
      <c r="PWF112" s="37"/>
      <c r="PWG112" s="37"/>
      <c r="PWH112" s="37"/>
      <c r="PWI112" s="38"/>
      <c r="PWJ112" s="32"/>
      <c r="PWK112" s="33"/>
      <c r="PWL112" s="34"/>
      <c r="PWM112" s="35"/>
      <c r="PWN112" s="36"/>
      <c r="PWO112" s="37"/>
      <c r="PWP112" s="37"/>
      <c r="PWQ112" s="37"/>
      <c r="PWR112" s="38"/>
      <c r="PWS112" s="32"/>
      <c r="PWT112" s="33"/>
      <c r="PWU112" s="34"/>
      <c r="PWV112" s="35"/>
      <c r="PWW112" s="36"/>
      <c r="PWX112" s="37"/>
      <c r="PWY112" s="37"/>
      <c r="PWZ112" s="37"/>
      <c r="PXA112" s="38"/>
      <c r="PXB112" s="32"/>
      <c r="PXC112" s="33"/>
      <c r="PXD112" s="34"/>
      <c r="PXE112" s="35"/>
      <c r="PXF112" s="36"/>
      <c r="PXG112" s="37"/>
      <c r="PXH112" s="37"/>
      <c r="PXI112" s="37"/>
      <c r="PXJ112" s="38"/>
      <c r="PXK112" s="32"/>
      <c r="PXL112" s="33"/>
      <c r="PXM112" s="34"/>
      <c r="PXN112" s="35"/>
      <c r="PXO112" s="36"/>
      <c r="PXP112" s="37"/>
      <c r="PXQ112" s="37"/>
      <c r="PXR112" s="37"/>
      <c r="PXS112" s="38"/>
      <c r="PXT112" s="32"/>
      <c r="PXU112" s="33"/>
      <c r="PXV112" s="34"/>
      <c r="PXW112" s="35"/>
      <c r="PXX112" s="36"/>
      <c r="PXY112" s="37"/>
      <c r="PXZ112" s="37"/>
      <c r="PYA112" s="37"/>
      <c r="PYB112" s="38"/>
      <c r="PYC112" s="32"/>
      <c r="PYD112" s="33"/>
      <c r="PYE112" s="34"/>
      <c r="PYF112" s="35"/>
      <c r="PYG112" s="36"/>
      <c r="PYH112" s="37"/>
      <c r="PYI112" s="37"/>
      <c r="PYJ112" s="37"/>
      <c r="PYK112" s="38"/>
      <c r="PYL112" s="32"/>
      <c r="PYM112" s="33"/>
      <c r="PYN112" s="34"/>
      <c r="PYO112" s="35"/>
      <c r="PYP112" s="36"/>
      <c r="PYQ112" s="37"/>
      <c r="PYR112" s="37"/>
      <c r="PYS112" s="37"/>
      <c r="PYT112" s="38"/>
      <c r="PYU112" s="32"/>
      <c r="PYV112" s="33"/>
      <c r="PYW112" s="34"/>
      <c r="PYX112" s="35"/>
      <c r="PYY112" s="36"/>
      <c r="PYZ112" s="37"/>
      <c r="PZA112" s="37"/>
      <c r="PZB112" s="37"/>
      <c r="PZC112" s="38"/>
      <c r="PZD112" s="32"/>
      <c r="PZE112" s="33"/>
      <c r="PZF112" s="34"/>
      <c r="PZG112" s="35"/>
      <c r="PZH112" s="36"/>
      <c r="PZI112" s="37"/>
      <c r="PZJ112" s="37"/>
      <c r="PZK112" s="37"/>
      <c r="PZL112" s="38"/>
      <c r="PZM112" s="32"/>
      <c r="PZN112" s="33"/>
      <c r="PZO112" s="34"/>
      <c r="PZP112" s="35"/>
      <c r="PZQ112" s="36"/>
      <c r="PZR112" s="37"/>
      <c r="PZS112" s="37"/>
      <c r="PZT112" s="37"/>
      <c r="PZU112" s="38"/>
      <c r="PZV112" s="32"/>
      <c r="PZW112" s="33"/>
      <c r="PZX112" s="34"/>
      <c r="PZY112" s="35"/>
      <c r="PZZ112" s="36"/>
      <c r="QAA112" s="37"/>
      <c r="QAB112" s="37"/>
      <c r="QAC112" s="37"/>
      <c r="QAD112" s="38"/>
      <c r="QAE112" s="32"/>
      <c r="QAF112" s="33"/>
      <c r="QAG112" s="34"/>
      <c r="QAH112" s="35"/>
      <c r="QAI112" s="36"/>
      <c r="QAJ112" s="37"/>
      <c r="QAK112" s="37"/>
      <c r="QAL112" s="37"/>
      <c r="QAM112" s="38"/>
      <c r="QAN112" s="32"/>
      <c r="QAO112" s="33"/>
      <c r="QAP112" s="34"/>
      <c r="QAQ112" s="35"/>
      <c r="QAR112" s="36"/>
      <c r="QAS112" s="37"/>
      <c r="QAT112" s="37"/>
      <c r="QAU112" s="37"/>
      <c r="QAV112" s="38"/>
      <c r="QAW112" s="32"/>
      <c r="QAX112" s="33"/>
      <c r="QAY112" s="34"/>
      <c r="QAZ112" s="35"/>
      <c r="QBA112" s="36"/>
      <c r="QBB112" s="37"/>
      <c r="QBC112" s="37"/>
      <c r="QBD112" s="37"/>
      <c r="QBE112" s="38"/>
      <c r="QBF112" s="32"/>
      <c r="QBG112" s="33"/>
      <c r="QBH112" s="34"/>
      <c r="QBI112" s="35"/>
      <c r="QBJ112" s="36"/>
      <c r="QBK112" s="37"/>
      <c r="QBL112" s="37"/>
      <c r="QBM112" s="37"/>
      <c r="QBN112" s="38"/>
      <c r="QBO112" s="32"/>
      <c r="QBP112" s="33"/>
      <c r="QBQ112" s="34"/>
      <c r="QBR112" s="35"/>
      <c r="QBS112" s="36"/>
      <c r="QBT112" s="37"/>
      <c r="QBU112" s="37"/>
      <c r="QBV112" s="37"/>
      <c r="QBW112" s="38"/>
      <c r="QBX112" s="32"/>
      <c r="QBY112" s="33"/>
      <c r="QBZ112" s="34"/>
      <c r="QCA112" s="35"/>
      <c r="QCB112" s="36"/>
      <c r="QCC112" s="37"/>
      <c r="QCD112" s="37"/>
      <c r="QCE112" s="37"/>
      <c r="QCF112" s="38"/>
      <c r="QCG112" s="32"/>
      <c r="QCH112" s="33"/>
      <c r="QCI112" s="34"/>
      <c r="QCJ112" s="35"/>
      <c r="QCK112" s="36"/>
      <c r="QCL112" s="37"/>
      <c r="QCM112" s="37"/>
      <c r="QCN112" s="37"/>
      <c r="QCO112" s="38"/>
      <c r="QCP112" s="32"/>
      <c r="QCQ112" s="33"/>
      <c r="QCR112" s="34"/>
      <c r="QCS112" s="35"/>
      <c r="QCT112" s="36"/>
      <c r="QCU112" s="37"/>
      <c r="QCV112" s="37"/>
      <c r="QCW112" s="37"/>
      <c r="QCX112" s="38"/>
      <c r="QCY112" s="32"/>
      <c r="QCZ112" s="33"/>
      <c r="QDA112" s="34"/>
      <c r="QDB112" s="35"/>
      <c r="QDC112" s="36"/>
      <c r="QDD112" s="37"/>
      <c r="QDE112" s="37"/>
      <c r="QDF112" s="37"/>
      <c r="QDG112" s="38"/>
      <c r="QDH112" s="32"/>
      <c r="QDI112" s="33"/>
      <c r="QDJ112" s="34"/>
      <c r="QDK112" s="35"/>
      <c r="QDL112" s="36"/>
      <c r="QDM112" s="37"/>
      <c r="QDN112" s="37"/>
      <c r="QDO112" s="37"/>
      <c r="QDP112" s="38"/>
      <c r="QDQ112" s="32"/>
      <c r="QDR112" s="33"/>
      <c r="QDS112" s="34"/>
      <c r="QDT112" s="35"/>
      <c r="QDU112" s="36"/>
      <c r="QDV112" s="37"/>
      <c r="QDW112" s="37"/>
      <c r="QDX112" s="37"/>
      <c r="QDY112" s="38"/>
      <c r="QDZ112" s="32"/>
      <c r="QEA112" s="33"/>
      <c r="QEB112" s="34"/>
      <c r="QEC112" s="35"/>
      <c r="QED112" s="36"/>
      <c r="QEE112" s="37"/>
      <c r="QEF112" s="37"/>
      <c r="QEG112" s="37"/>
      <c r="QEH112" s="38"/>
      <c r="QEI112" s="32"/>
      <c r="QEJ112" s="33"/>
      <c r="QEK112" s="34"/>
      <c r="QEL112" s="35"/>
      <c r="QEM112" s="36"/>
      <c r="QEN112" s="37"/>
      <c r="QEO112" s="37"/>
      <c r="QEP112" s="37"/>
      <c r="QEQ112" s="38"/>
      <c r="QER112" s="32"/>
      <c r="QES112" s="33"/>
      <c r="QET112" s="34"/>
      <c r="QEU112" s="35"/>
      <c r="QEV112" s="36"/>
      <c r="QEW112" s="37"/>
      <c r="QEX112" s="37"/>
      <c r="QEY112" s="37"/>
      <c r="QEZ112" s="38"/>
      <c r="QFA112" s="32"/>
      <c r="QFB112" s="33"/>
      <c r="QFC112" s="34"/>
      <c r="QFD112" s="35"/>
      <c r="QFE112" s="36"/>
      <c r="QFF112" s="37"/>
      <c r="QFG112" s="37"/>
      <c r="QFH112" s="37"/>
      <c r="QFI112" s="38"/>
      <c r="QFJ112" s="32"/>
      <c r="QFK112" s="33"/>
      <c r="QFL112" s="34"/>
      <c r="QFM112" s="35"/>
      <c r="QFN112" s="36"/>
      <c r="QFO112" s="37"/>
      <c r="QFP112" s="37"/>
      <c r="QFQ112" s="37"/>
      <c r="QFR112" s="38"/>
      <c r="QFS112" s="32"/>
      <c r="QFT112" s="33"/>
      <c r="QFU112" s="34"/>
      <c r="QFV112" s="35"/>
      <c r="QFW112" s="36"/>
      <c r="QFX112" s="37"/>
      <c r="QFY112" s="37"/>
      <c r="QFZ112" s="37"/>
      <c r="QGA112" s="38"/>
      <c r="QGB112" s="32"/>
      <c r="QGC112" s="33"/>
      <c r="QGD112" s="34"/>
      <c r="QGE112" s="35"/>
      <c r="QGF112" s="36"/>
      <c r="QGG112" s="37"/>
      <c r="QGH112" s="37"/>
      <c r="QGI112" s="37"/>
      <c r="QGJ112" s="38"/>
      <c r="QGK112" s="32"/>
      <c r="QGL112" s="33"/>
      <c r="QGM112" s="34"/>
      <c r="QGN112" s="35"/>
      <c r="QGO112" s="36"/>
      <c r="QGP112" s="37"/>
      <c r="QGQ112" s="37"/>
      <c r="QGR112" s="37"/>
      <c r="QGS112" s="38"/>
      <c r="QGT112" s="32"/>
      <c r="QGU112" s="33"/>
      <c r="QGV112" s="34"/>
      <c r="QGW112" s="35"/>
      <c r="QGX112" s="36"/>
      <c r="QGY112" s="37"/>
      <c r="QGZ112" s="37"/>
      <c r="QHA112" s="37"/>
      <c r="QHB112" s="38"/>
      <c r="QHC112" s="32"/>
      <c r="QHD112" s="33"/>
      <c r="QHE112" s="34"/>
      <c r="QHF112" s="35"/>
      <c r="QHG112" s="36"/>
      <c r="QHH112" s="37"/>
      <c r="QHI112" s="37"/>
      <c r="QHJ112" s="37"/>
      <c r="QHK112" s="38"/>
      <c r="QHL112" s="32"/>
      <c r="QHM112" s="33"/>
      <c r="QHN112" s="34"/>
      <c r="QHO112" s="35"/>
      <c r="QHP112" s="36"/>
      <c r="QHQ112" s="37"/>
      <c r="QHR112" s="37"/>
      <c r="QHS112" s="37"/>
      <c r="QHT112" s="38"/>
      <c r="QHU112" s="32"/>
      <c r="QHV112" s="33"/>
      <c r="QHW112" s="34"/>
      <c r="QHX112" s="35"/>
      <c r="QHY112" s="36"/>
      <c r="QHZ112" s="37"/>
      <c r="QIA112" s="37"/>
      <c r="QIB112" s="37"/>
      <c r="QIC112" s="38"/>
      <c r="QID112" s="32"/>
      <c r="QIE112" s="33"/>
      <c r="QIF112" s="34"/>
      <c r="QIG112" s="35"/>
      <c r="QIH112" s="36"/>
      <c r="QII112" s="37"/>
      <c r="QIJ112" s="37"/>
      <c r="QIK112" s="37"/>
      <c r="QIL112" s="38"/>
      <c r="QIM112" s="32"/>
      <c r="QIN112" s="33"/>
      <c r="QIO112" s="34"/>
      <c r="QIP112" s="35"/>
      <c r="QIQ112" s="36"/>
      <c r="QIR112" s="37"/>
      <c r="QIS112" s="37"/>
      <c r="QIT112" s="37"/>
      <c r="QIU112" s="38"/>
      <c r="QIV112" s="32"/>
      <c r="QIW112" s="33"/>
      <c r="QIX112" s="34"/>
      <c r="QIY112" s="35"/>
      <c r="QIZ112" s="36"/>
      <c r="QJA112" s="37"/>
      <c r="QJB112" s="37"/>
      <c r="QJC112" s="37"/>
      <c r="QJD112" s="38"/>
      <c r="QJE112" s="32"/>
      <c r="QJF112" s="33"/>
      <c r="QJG112" s="34"/>
      <c r="QJH112" s="35"/>
      <c r="QJI112" s="36"/>
      <c r="QJJ112" s="37"/>
      <c r="QJK112" s="37"/>
      <c r="QJL112" s="37"/>
      <c r="QJM112" s="38"/>
      <c r="QJN112" s="32"/>
      <c r="QJO112" s="33"/>
      <c r="QJP112" s="34"/>
      <c r="QJQ112" s="35"/>
      <c r="QJR112" s="36"/>
      <c r="QJS112" s="37"/>
      <c r="QJT112" s="37"/>
      <c r="QJU112" s="37"/>
      <c r="QJV112" s="38"/>
      <c r="QJW112" s="32"/>
      <c r="QJX112" s="33"/>
      <c r="QJY112" s="34"/>
      <c r="QJZ112" s="35"/>
      <c r="QKA112" s="36"/>
      <c r="QKB112" s="37"/>
      <c r="QKC112" s="37"/>
      <c r="QKD112" s="37"/>
      <c r="QKE112" s="38"/>
      <c r="QKF112" s="32"/>
      <c r="QKG112" s="33"/>
      <c r="QKH112" s="34"/>
      <c r="QKI112" s="35"/>
      <c r="QKJ112" s="36"/>
      <c r="QKK112" s="37"/>
      <c r="QKL112" s="37"/>
      <c r="QKM112" s="37"/>
      <c r="QKN112" s="38"/>
      <c r="QKO112" s="32"/>
      <c r="QKP112" s="33"/>
      <c r="QKQ112" s="34"/>
      <c r="QKR112" s="35"/>
      <c r="QKS112" s="36"/>
      <c r="QKT112" s="37"/>
      <c r="QKU112" s="37"/>
      <c r="QKV112" s="37"/>
      <c r="QKW112" s="38"/>
      <c r="QKX112" s="32"/>
      <c r="QKY112" s="33"/>
      <c r="QKZ112" s="34"/>
      <c r="QLA112" s="35"/>
      <c r="QLB112" s="36"/>
      <c r="QLC112" s="37"/>
      <c r="QLD112" s="37"/>
      <c r="QLE112" s="37"/>
      <c r="QLF112" s="38"/>
      <c r="QLG112" s="32"/>
      <c r="QLH112" s="33"/>
      <c r="QLI112" s="34"/>
      <c r="QLJ112" s="35"/>
      <c r="QLK112" s="36"/>
      <c r="QLL112" s="37"/>
      <c r="QLM112" s="37"/>
      <c r="QLN112" s="37"/>
      <c r="QLO112" s="38"/>
      <c r="QLP112" s="32"/>
      <c r="QLQ112" s="33"/>
      <c r="QLR112" s="34"/>
      <c r="QLS112" s="35"/>
      <c r="QLT112" s="36"/>
      <c r="QLU112" s="37"/>
      <c r="QLV112" s="37"/>
      <c r="QLW112" s="37"/>
      <c r="QLX112" s="38"/>
      <c r="QLY112" s="32"/>
      <c r="QLZ112" s="33"/>
      <c r="QMA112" s="34"/>
      <c r="QMB112" s="35"/>
      <c r="QMC112" s="36"/>
      <c r="QMD112" s="37"/>
      <c r="QME112" s="37"/>
      <c r="QMF112" s="37"/>
      <c r="QMG112" s="38"/>
      <c r="QMH112" s="32"/>
      <c r="QMI112" s="33"/>
      <c r="QMJ112" s="34"/>
      <c r="QMK112" s="35"/>
      <c r="QML112" s="36"/>
      <c r="QMM112" s="37"/>
      <c r="QMN112" s="37"/>
      <c r="QMO112" s="37"/>
      <c r="QMP112" s="38"/>
      <c r="QMQ112" s="32"/>
      <c r="QMR112" s="33"/>
      <c r="QMS112" s="34"/>
      <c r="QMT112" s="35"/>
      <c r="QMU112" s="36"/>
      <c r="QMV112" s="37"/>
      <c r="QMW112" s="37"/>
      <c r="QMX112" s="37"/>
      <c r="QMY112" s="38"/>
      <c r="QMZ112" s="32"/>
      <c r="QNA112" s="33"/>
      <c r="QNB112" s="34"/>
      <c r="QNC112" s="35"/>
      <c r="QND112" s="36"/>
      <c r="QNE112" s="37"/>
      <c r="QNF112" s="37"/>
      <c r="QNG112" s="37"/>
      <c r="QNH112" s="38"/>
      <c r="QNI112" s="32"/>
      <c r="QNJ112" s="33"/>
      <c r="QNK112" s="34"/>
      <c r="QNL112" s="35"/>
      <c r="QNM112" s="36"/>
      <c r="QNN112" s="37"/>
      <c r="QNO112" s="37"/>
      <c r="QNP112" s="37"/>
      <c r="QNQ112" s="38"/>
      <c r="QNR112" s="32"/>
      <c r="QNS112" s="33"/>
      <c r="QNT112" s="34"/>
      <c r="QNU112" s="35"/>
      <c r="QNV112" s="36"/>
      <c r="QNW112" s="37"/>
      <c r="QNX112" s="37"/>
      <c r="QNY112" s="37"/>
      <c r="QNZ112" s="38"/>
      <c r="QOA112" s="32"/>
      <c r="QOB112" s="33"/>
      <c r="QOC112" s="34"/>
      <c r="QOD112" s="35"/>
      <c r="QOE112" s="36"/>
      <c r="QOF112" s="37"/>
      <c r="QOG112" s="37"/>
      <c r="QOH112" s="37"/>
      <c r="QOI112" s="38"/>
      <c r="QOJ112" s="32"/>
      <c r="QOK112" s="33"/>
      <c r="QOL112" s="34"/>
      <c r="QOM112" s="35"/>
      <c r="QON112" s="36"/>
      <c r="QOO112" s="37"/>
      <c r="QOP112" s="37"/>
      <c r="QOQ112" s="37"/>
      <c r="QOR112" s="38"/>
      <c r="QOS112" s="32"/>
      <c r="QOT112" s="33"/>
      <c r="QOU112" s="34"/>
      <c r="QOV112" s="35"/>
      <c r="QOW112" s="36"/>
      <c r="QOX112" s="37"/>
      <c r="QOY112" s="37"/>
      <c r="QOZ112" s="37"/>
      <c r="QPA112" s="38"/>
      <c r="QPB112" s="32"/>
      <c r="QPC112" s="33"/>
      <c r="QPD112" s="34"/>
      <c r="QPE112" s="35"/>
      <c r="QPF112" s="36"/>
      <c r="QPG112" s="37"/>
      <c r="QPH112" s="37"/>
      <c r="QPI112" s="37"/>
      <c r="QPJ112" s="38"/>
      <c r="QPK112" s="32"/>
      <c r="QPL112" s="33"/>
      <c r="QPM112" s="34"/>
      <c r="QPN112" s="35"/>
      <c r="QPO112" s="36"/>
      <c r="QPP112" s="37"/>
      <c r="QPQ112" s="37"/>
      <c r="QPR112" s="37"/>
      <c r="QPS112" s="38"/>
      <c r="QPT112" s="32"/>
      <c r="QPU112" s="33"/>
      <c r="QPV112" s="34"/>
      <c r="QPW112" s="35"/>
      <c r="QPX112" s="36"/>
      <c r="QPY112" s="37"/>
      <c r="QPZ112" s="37"/>
      <c r="QQA112" s="37"/>
      <c r="QQB112" s="38"/>
      <c r="QQC112" s="32"/>
      <c r="QQD112" s="33"/>
      <c r="QQE112" s="34"/>
      <c r="QQF112" s="35"/>
      <c r="QQG112" s="36"/>
      <c r="QQH112" s="37"/>
      <c r="QQI112" s="37"/>
      <c r="QQJ112" s="37"/>
      <c r="QQK112" s="38"/>
      <c r="QQL112" s="32"/>
      <c r="QQM112" s="33"/>
      <c r="QQN112" s="34"/>
      <c r="QQO112" s="35"/>
      <c r="QQP112" s="36"/>
      <c r="QQQ112" s="37"/>
      <c r="QQR112" s="37"/>
      <c r="QQS112" s="37"/>
      <c r="QQT112" s="38"/>
      <c r="QQU112" s="32"/>
      <c r="QQV112" s="33"/>
      <c r="QQW112" s="34"/>
      <c r="QQX112" s="35"/>
      <c r="QQY112" s="36"/>
      <c r="QQZ112" s="37"/>
      <c r="QRA112" s="37"/>
      <c r="QRB112" s="37"/>
      <c r="QRC112" s="38"/>
      <c r="QRD112" s="32"/>
      <c r="QRE112" s="33"/>
      <c r="QRF112" s="34"/>
      <c r="QRG112" s="35"/>
      <c r="QRH112" s="36"/>
      <c r="QRI112" s="37"/>
      <c r="QRJ112" s="37"/>
      <c r="QRK112" s="37"/>
      <c r="QRL112" s="38"/>
      <c r="QRM112" s="32"/>
      <c r="QRN112" s="33"/>
      <c r="QRO112" s="34"/>
      <c r="QRP112" s="35"/>
      <c r="QRQ112" s="36"/>
      <c r="QRR112" s="37"/>
      <c r="QRS112" s="37"/>
      <c r="QRT112" s="37"/>
      <c r="QRU112" s="38"/>
      <c r="QRV112" s="32"/>
      <c r="QRW112" s="33"/>
      <c r="QRX112" s="34"/>
      <c r="QRY112" s="35"/>
      <c r="QRZ112" s="36"/>
      <c r="QSA112" s="37"/>
      <c r="QSB112" s="37"/>
      <c r="QSC112" s="37"/>
      <c r="QSD112" s="38"/>
      <c r="QSE112" s="32"/>
      <c r="QSF112" s="33"/>
      <c r="QSG112" s="34"/>
      <c r="QSH112" s="35"/>
      <c r="QSI112" s="36"/>
      <c r="QSJ112" s="37"/>
      <c r="QSK112" s="37"/>
      <c r="QSL112" s="37"/>
      <c r="QSM112" s="38"/>
      <c r="QSN112" s="32"/>
      <c r="QSO112" s="33"/>
      <c r="QSP112" s="34"/>
      <c r="QSQ112" s="35"/>
      <c r="QSR112" s="36"/>
      <c r="QSS112" s="37"/>
      <c r="QST112" s="37"/>
      <c r="QSU112" s="37"/>
      <c r="QSV112" s="38"/>
      <c r="QSW112" s="32"/>
      <c r="QSX112" s="33"/>
      <c r="QSY112" s="34"/>
      <c r="QSZ112" s="35"/>
      <c r="QTA112" s="36"/>
      <c r="QTB112" s="37"/>
      <c r="QTC112" s="37"/>
      <c r="QTD112" s="37"/>
      <c r="QTE112" s="38"/>
      <c r="QTF112" s="32"/>
      <c r="QTG112" s="33"/>
      <c r="QTH112" s="34"/>
      <c r="QTI112" s="35"/>
      <c r="QTJ112" s="36"/>
      <c r="QTK112" s="37"/>
      <c r="QTL112" s="37"/>
      <c r="QTM112" s="37"/>
      <c r="QTN112" s="38"/>
      <c r="QTO112" s="32"/>
      <c r="QTP112" s="33"/>
      <c r="QTQ112" s="34"/>
      <c r="QTR112" s="35"/>
      <c r="QTS112" s="36"/>
      <c r="QTT112" s="37"/>
      <c r="QTU112" s="37"/>
      <c r="QTV112" s="37"/>
      <c r="QTW112" s="38"/>
      <c r="QTX112" s="32"/>
      <c r="QTY112" s="33"/>
      <c r="QTZ112" s="34"/>
      <c r="QUA112" s="35"/>
      <c r="QUB112" s="36"/>
      <c r="QUC112" s="37"/>
      <c r="QUD112" s="37"/>
      <c r="QUE112" s="37"/>
      <c r="QUF112" s="38"/>
      <c r="QUG112" s="32"/>
      <c r="QUH112" s="33"/>
      <c r="QUI112" s="34"/>
      <c r="QUJ112" s="35"/>
      <c r="QUK112" s="36"/>
      <c r="QUL112" s="37"/>
      <c r="QUM112" s="37"/>
      <c r="QUN112" s="37"/>
      <c r="QUO112" s="38"/>
      <c r="QUP112" s="32"/>
      <c r="QUQ112" s="33"/>
      <c r="QUR112" s="34"/>
      <c r="QUS112" s="35"/>
      <c r="QUT112" s="36"/>
      <c r="QUU112" s="37"/>
      <c r="QUV112" s="37"/>
      <c r="QUW112" s="37"/>
      <c r="QUX112" s="38"/>
      <c r="QUY112" s="32"/>
      <c r="QUZ112" s="33"/>
      <c r="QVA112" s="34"/>
      <c r="QVB112" s="35"/>
      <c r="QVC112" s="36"/>
      <c r="QVD112" s="37"/>
      <c r="QVE112" s="37"/>
      <c r="QVF112" s="37"/>
      <c r="QVG112" s="38"/>
      <c r="QVH112" s="32"/>
      <c r="QVI112" s="33"/>
      <c r="QVJ112" s="34"/>
      <c r="QVK112" s="35"/>
      <c r="QVL112" s="36"/>
      <c r="QVM112" s="37"/>
      <c r="QVN112" s="37"/>
      <c r="QVO112" s="37"/>
      <c r="QVP112" s="38"/>
      <c r="QVQ112" s="32"/>
      <c r="QVR112" s="33"/>
      <c r="QVS112" s="34"/>
      <c r="QVT112" s="35"/>
      <c r="QVU112" s="36"/>
      <c r="QVV112" s="37"/>
      <c r="QVW112" s="37"/>
      <c r="QVX112" s="37"/>
      <c r="QVY112" s="38"/>
      <c r="QVZ112" s="32"/>
      <c r="QWA112" s="33"/>
      <c r="QWB112" s="34"/>
      <c r="QWC112" s="35"/>
      <c r="QWD112" s="36"/>
      <c r="QWE112" s="37"/>
      <c r="QWF112" s="37"/>
      <c r="QWG112" s="37"/>
      <c r="QWH112" s="38"/>
      <c r="QWI112" s="32"/>
      <c r="QWJ112" s="33"/>
      <c r="QWK112" s="34"/>
      <c r="QWL112" s="35"/>
      <c r="QWM112" s="36"/>
      <c r="QWN112" s="37"/>
      <c r="QWO112" s="37"/>
      <c r="QWP112" s="37"/>
      <c r="QWQ112" s="38"/>
      <c r="QWR112" s="32"/>
      <c r="QWS112" s="33"/>
      <c r="QWT112" s="34"/>
      <c r="QWU112" s="35"/>
      <c r="QWV112" s="36"/>
      <c r="QWW112" s="37"/>
      <c r="QWX112" s="37"/>
      <c r="QWY112" s="37"/>
      <c r="QWZ112" s="38"/>
      <c r="QXA112" s="32"/>
      <c r="QXB112" s="33"/>
      <c r="QXC112" s="34"/>
      <c r="QXD112" s="35"/>
      <c r="QXE112" s="36"/>
      <c r="QXF112" s="37"/>
      <c r="QXG112" s="37"/>
      <c r="QXH112" s="37"/>
      <c r="QXI112" s="38"/>
      <c r="QXJ112" s="32"/>
      <c r="QXK112" s="33"/>
      <c r="QXL112" s="34"/>
      <c r="QXM112" s="35"/>
      <c r="QXN112" s="36"/>
      <c r="QXO112" s="37"/>
      <c r="QXP112" s="37"/>
      <c r="QXQ112" s="37"/>
      <c r="QXR112" s="38"/>
      <c r="QXS112" s="32"/>
      <c r="QXT112" s="33"/>
      <c r="QXU112" s="34"/>
      <c r="QXV112" s="35"/>
      <c r="QXW112" s="36"/>
      <c r="QXX112" s="37"/>
      <c r="QXY112" s="37"/>
      <c r="QXZ112" s="37"/>
      <c r="QYA112" s="38"/>
      <c r="QYB112" s="32"/>
      <c r="QYC112" s="33"/>
      <c r="QYD112" s="34"/>
      <c r="QYE112" s="35"/>
      <c r="QYF112" s="36"/>
      <c r="QYG112" s="37"/>
      <c r="QYH112" s="37"/>
      <c r="QYI112" s="37"/>
      <c r="QYJ112" s="38"/>
      <c r="QYK112" s="32"/>
      <c r="QYL112" s="33"/>
      <c r="QYM112" s="34"/>
      <c r="QYN112" s="35"/>
      <c r="QYO112" s="36"/>
      <c r="QYP112" s="37"/>
      <c r="QYQ112" s="37"/>
      <c r="QYR112" s="37"/>
      <c r="QYS112" s="38"/>
      <c r="QYT112" s="32"/>
      <c r="QYU112" s="33"/>
      <c r="QYV112" s="34"/>
      <c r="QYW112" s="35"/>
      <c r="QYX112" s="36"/>
      <c r="QYY112" s="37"/>
      <c r="QYZ112" s="37"/>
      <c r="QZA112" s="37"/>
      <c r="QZB112" s="38"/>
      <c r="QZC112" s="32"/>
      <c r="QZD112" s="33"/>
      <c r="QZE112" s="34"/>
      <c r="QZF112" s="35"/>
      <c r="QZG112" s="36"/>
      <c r="QZH112" s="37"/>
      <c r="QZI112" s="37"/>
      <c r="QZJ112" s="37"/>
      <c r="QZK112" s="38"/>
      <c r="QZL112" s="32"/>
      <c r="QZM112" s="33"/>
      <c r="QZN112" s="34"/>
      <c r="QZO112" s="35"/>
      <c r="QZP112" s="36"/>
      <c r="QZQ112" s="37"/>
      <c r="QZR112" s="37"/>
      <c r="QZS112" s="37"/>
      <c r="QZT112" s="38"/>
      <c r="QZU112" s="32"/>
      <c r="QZV112" s="33"/>
      <c r="QZW112" s="34"/>
      <c r="QZX112" s="35"/>
      <c r="QZY112" s="36"/>
      <c r="QZZ112" s="37"/>
      <c r="RAA112" s="37"/>
      <c r="RAB112" s="37"/>
      <c r="RAC112" s="38"/>
      <c r="RAD112" s="32"/>
      <c r="RAE112" s="33"/>
      <c r="RAF112" s="34"/>
      <c r="RAG112" s="35"/>
      <c r="RAH112" s="36"/>
      <c r="RAI112" s="37"/>
      <c r="RAJ112" s="37"/>
      <c r="RAK112" s="37"/>
      <c r="RAL112" s="38"/>
      <c r="RAM112" s="32"/>
      <c r="RAN112" s="33"/>
      <c r="RAO112" s="34"/>
      <c r="RAP112" s="35"/>
      <c r="RAQ112" s="36"/>
      <c r="RAR112" s="37"/>
      <c r="RAS112" s="37"/>
      <c r="RAT112" s="37"/>
      <c r="RAU112" s="38"/>
      <c r="RAV112" s="32"/>
      <c r="RAW112" s="33"/>
      <c r="RAX112" s="34"/>
      <c r="RAY112" s="35"/>
      <c r="RAZ112" s="36"/>
      <c r="RBA112" s="37"/>
      <c r="RBB112" s="37"/>
      <c r="RBC112" s="37"/>
      <c r="RBD112" s="38"/>
      <c r="RBE112" s="32"/>
      <c r="RBF112" s="33"/>
      <c r="RBG112" s="34"/>
      <c r="RBH112" s="35"/>
      <c r="RBI112" s="36"/>
      <c r="RBJ112" s="37"/>
      <c r="RBK112" s="37"/>
      <c r="RBL112" s="37"/>
      <c r="RBM112" s="38"/>
      <c r="RBN112" s="32"/>
      <c r="RBO112" s="33"/>
      <c r="RBP112" s="34"/>
      <c r="RBQ112" s="35"/>
      <c r="RBR112" s="36"/>
      <c r="RBS112" s="37"/>
      <c r="RBT112" s="37"/>
      <c r="RBU112" s="37"/>
      <c r="RBV112" s="38"/>
      <c r="RBW112" s="32"/>
      <c r="RBX112" s="33"/>
      <c r="RBY112" s="34"/>
      <c r="RBZ112" s="35"/>
      <c r="RCA112" s="36"/>
      <c r="RCB112" s="37"/>
      <c r="RCC112" s="37"/>
      <c r="RCD112" s="37"/>
      <c r="RCE112" s="38"/>
      <c r="RCF112" s="32"/>
      <c r="RCG112" s="33"/>
      <c r="RCH112" s="34"/>
      <c r="RCI112" s="35"/>
      <c r="RCJ112" s="36"/>
      <c r="RCK112" s="37"/>
      <c r="RCL112" s="37"/>
      <c r="RCM112" s="37"/>
      <c r="RCN112" s="38"/>
      <c r="RCO112" s="32"/>
      <c r="RCP112" s="33"/>
      <c r="RCQ112" s="34"/>
      <c r="RCR112" s="35"/>
      <c r="RCS112" s="36"/>
      <c r="RCT112" s="37"/>
      <c r="RCU112" s="37"/>
      <c r="RCV112" s="37"/>
      <c r="RCW112" s="38"/>
      <c r="RCX112" s="32"/>
      <c r="RCY112" s="33"/>
      <c r="RCZ112" s="34"/>
      <c r="RDA112" s="35"/>
      <c r="RDB112" s="36"/>
      <c r="RDC112" s="37"/>
      <c r="RDD112" s="37"/>
      <c r="RDE112" s="37"/>
      <c r="RDF112" s="38"/>
      <c r="RDG112" s="32"/>
      <c r="RDH112" s="33"/>
      <c r="RDI112" s="34"/>
      <c r="RDJ112" s="35"/>
      <c r="RDK112" s="36"/>
      <c r="RDL112" s="37"/>
      <c r="RDM112" s="37"/>
      <c r="RDN112" s="37"/>
      <c r="RDO112" s="38"/>
      <c r="RDP112" s="32"/>
      <c r="RDQ112" s="33"/>
      <c r="RDR112" s="34"/>
      <c r="RDS112" s="35"/>
      <c r="RDT112" s="36"/>
      <c r="RDU112" s="37"/>
      <c r="RDV112" s="37"/>
      <c r="RDW112" s="37"/>
      <c r="RDX112" s="38"/>
      <c r="RDY112" s="32"/>
      <c r="RDZ112" s="33"/>
      <c r="REA112" s="34"/>
      <c r="REB112" s="35"/>
      <c r="REC112" s="36"/>
      <c r="RED112" s="37"/>
      <c r="REE112" s="37"/>
      <c r="REF112" s="37"/>
      <c r="REG112" s="38"/>
      <c r="REH112" s="32"/>
      <c r="REI112" s="33"/>
      <c r="REJ112" s="34"/>
      <c r="REK112" s="35"/>
      <c r="REL112" s="36"/>
      <c r="REM112" s="37"/>
      <c r="REN112" s="37"/>
      <c r="REO112" s="37"/>
      <c r="REP112" s="38"/>
      <c r="REQ112" s="32"/>
      <c r="RER112" s="33"/>
      <c r="RES112" s="34"/>
      <c r="RET112" s="35"/>
      <c r="REU112" s="36"/>
      <c r="REV112" s="37"/>
      <c r="REW112" s="37"/>
      <c r="REX112" s="37"/>
      <c r="REY112" s="38"/>
      <c r="REZ112" s="32"/>
      <c r="RFA112" s="33"/>
      <c r="RFB112" s="34"/>
      <c r="RFC112" s="35"/>
      <c r="RFD112" s="36"/>
      <c r="RFE112" s="37"/>
      <c r="RFF112" s="37"/>
      <c r="RFG112" s="37"/>
      <c r="RFH112" s="38"/>
      <c r="RFI112" s="32"/>
      <c r="RFJ112" s="33"/>
      <c r="RFK112" s="34"/>
      <c r="RFL112" s="35"/>
      <c r="RFM112" s="36"/>
      <c r="RFN112" s="37"/>
      <c r="RFO112" s="37"/>
      <c r="RFP112" s="37"/>
      <c r="RFQ112" s="38"/>
      <c r="RFR112" s="32"/>
      <c r="RFS112" s="33"/>
      <c r="RFT112" s="34"/>
      <c r="RFU112" s="35"/>
      <c r="RFV112" s="36"/>
      <c r="RFW112" s="37"/>
      <c r="RFX112" s="37"/>
      <c r="RFY112" s="37"/>
      <c r="RFZ112" s="38"/>
      <c r="RGA112" s="32"/>
      <c r="RGB112" s="33"/>
      <c r="RGC112" s="34"/>
      <c r="RGD112" s="35"/>
      <c r="RGE112" s="36"/>
      <c r="RGF112" s="37"/>
      <c r="RGG112" s="37"/>
      <c r="RGH112" s="37"/>
      <c r="RGI112" s="38"/>
      <c r="RGJ112" s="32"/>
      <c r="RGK112" s="33"/>
      <c r="RGL112" s="34"/>
      <c r="RGM112" s="35"/>
      <c r="RGN112" s="36"/>
      <c r="RGO112" s="37"/>
      <c r="RGP112" s="37"/>
      <c r="RGQ112" s="37"/>
      <c r="RGR112" s="38"/>
      <c r="RGS112" s="32"/>
      <c r="RGT112" s="33"/>
      <c r="RGU112" s="34"/>
      <c r="RGV112" s="35"/>
      <c r="RGW112" s="36"/>
      <c r="RGX112" s="37"/>
      <c r="RGY112" s="37"/>
      <c r="RGZ112" s="37"/>
      <c r="RHA112" s="38"/>
      <c r="RHB112" s="32"/>
      <c r="RHC112" s="33"/>
      <c r="RHD112" s="34"/>
      <c r="RHE112" s="35"/>
      <c r="RHF112" s="36"/>
      <c r="RHG112" s="37"/>
      <c r="RHH112" s="37"/>
      <c r="RHI112" s="37"/>
      <c r="RHJ112" s="38"/>
      <c r="RHK112" s="32"/>
      <c r="RHL112" s="33"/>
      <c r="RHM112" s="34"/>
      <c r="RHN112" s="35"/>
      <c r="RHO112" s="36"/>
      <c r="RHP112" s="37"/>
      <c r="RHQ112" s="37"/>
      <c r="RHR112" s="37"/>
      <c r="RHS112" s="38"/>
      <c r="RHT112" s="32"/>
      <c r="RHU112" s="33"/>
      <c r="RHV112" s="34"/>
      <c r="RHW112" s="35"/>
      <c r="RHX112" s="36"/>
      <c r="RHY112" s="37"/>
      <c r="RHZ112" s="37"/>
      <c r="RIA112" s="37"/>
      <c r="RIB112" s="38"/>
      <c r="RIC112" s="32"/>
      <c r="RID112" s="33"/>
      <c r="RIE112" s="34"/>
      <c r="RIF112" s="35"/>
      <c r="RIG112" s="36"/>
      <c r="RIH112" s="37"/>
      <c r="RII112" s="37"/>
      <c r="RIJ112" s="37"/>
      <c r="RIK112" s="38"/>
      <c r="RIL112" s="32"/>
      <c r="RIM112" s="33"/>
      <c r="RIN112" s="34"/>
      <c r="RIO112" s="35"/>
      <c r="RIP112" s="36"/>
      <c r="RIQ112" s="37"/>
      <c r="RIR112" s="37"/>
      <c r="RIS112" s="37"/>
      <c r="RIT112" s="38"/>
      <c r="RIU112" s="32"/>
      <c r="RIV112" s="33"/>
      <c r="RIW112" s="34"/>
      <c r="RIX112" s="35"/>
      <c r="RIY112" s="36"/>
      <c r="RIZ112" s="37"/>
      <c r="RJA112" s="37"/>
      <c r="RJB112" s="37"/>
      <c r="RJC112" s="38"/>
      <c r="RJD112" s="32"/>
      <c r="RJE112" s="33"/>
      <c r="RJF112" s="34"/>
      <c r="RJG112" s="35"/>
      <c r="RJH112" s="36"/>
      <c r="RJI112" s="37"/>
      <c r="RJJ112" s="37"/>
      <c r="RJK112" s="37"/>
      <c r="RJL112" s="38"/>
      <c r="RJM112" s="32"/>
      <c r="RJN112" s="33"/>
      <c r="RJO112" s="34"/>
      <c r="RJP112" s="35"/>
      <c r="RJQ112" s="36"/>
      <c r="RJR112" s="37"/>
      <c r="RJS112" s="37"/>
      <c r="RJT112" s="37"/>
      <c r="RJU112" s="38"/>
      <c r="RJV112" s="32"/>
      <c r="RJW112" s="33"/>
      <c r="RJX112" s="34"/>
      <c r="RJY112" s="35"/>
      <c r="RJZ112" s="36"/>
      <c r="RKA112" s="37"/>
      <c r="RKB112" s="37"/>
      <c r="RKC112" s="37"/>
      <c r="RKD112" s="38"/>
      <c r="RKE112" s="32"/>
      <c r="RKF112" s="33"/>
      <c r="RKG112" s="34"/>
      <c r="RKH112" s="35"/>
      <c r="RKI112" s="36"/>
      <c r="RKJ112" s="37"/>
      <c r="RKK112" s="37"/>
      <c r="RKL112" s="37"/>
      <c r="RKM112" s="38"/>
      <c r="RKN112" s="32"/>
      <c r="RKO112" s="33"/>
      <c r="RKP112" s="34"/>
      <c r="RKQ112" s="35"/>
      <c r="RKR112" s="36"/>
      <c r="RKS112" s="37"/>
      <c r="RKT112" s="37"/>
      <c r="RKU112" s="37"/>
      <c r="RKV112" s="38"/>
      <c r="RKW112" s="32"/>
      <c r="RKX112" s="33"/>
      <c r="RKY112" s="34"/>
      <c r="RKZ112" s="35"/>
      <c r="RLA112" s="36"/>
      <c r="RLB112" s="37"/>
      <c r="RLC112" s="37"/>
      <c r="RLD112" s="37"/>
      <c r="RLE112" s="38"/>
      <c r="RLF112" s="32"/>
      <c r="RLG112" s="33"/>
      <c r="RLH112" s="34"/>
      <c r="RLI112" s="35"/>
      <c r="RLJ112" s="36"/>
      <c r="RLK112" s="37"/>
      <c r="RLL112" s="37"/>
      <c r="RLM112" s="37"/>
      <c r="RLN112" s="38"/>
      <c r="RLO112" s="32"/>
      <c r="RLP112" s="33"/>
      <c r="RLQ112" s="34"/>
      <c r="RLR112" s="35"/>
      <c r="RLS112" s="36"/>
      <c r="RLT112" s="37"/>
      <c r="RLU112" s="37"/>
      <c r="RLV112" s="37"/>
      <c r="RLW112" s="38"/>
      <c r="RLX112" s="32"/>
      <c r="RLY112" s="33"/>
      <c r="RLZ112" s="34"/>
      <c r="RMA112" s="35"/>
      <c r="RMB112" s="36"/>
      <c r="RMC112" s="37"/>
      <c r="RMD112" s="37"/>
      <c r="RME112" s="37"/>
      <c r="RMF112" s="38"/>
      <c r="RMG112" s="32"/>
      <c r="RMH112" s="33"/>
      <c r="RMI112" s="34"/>
      <c r="RMJ112" s="35"/>
      <c r="RMK112" s="36"/>
      <c r="RML112" s="37"/>
      <c r="RMM112" s="37"/>
      <c r="RMN112" s="37"/>
      <c r="RMO112" s="38"/>
      <c r="RMP112" s="32"/>
      <c r="RMQ112" s="33"/>
      <c r="RMR112" s="34"/>
      <c r="RMS112" s="35"/>
      <c r="RMT112" s="36"/>
      <c r="RMU112" s="37"/>
      <c r="RMV112" s="37"/>
      <c r="RMW112" s="37"/>
      <c r="RMX112" s="38"/>
      <c r="RMY112" s="32"/>
      <c r="RMZ112" s="33"/>
      <c r="RNA112" s="34"/>
      <c r="RNB112" s="35"/>
      <c r="RNC112" s="36"/>
      <c r="RND112" s="37"/>
      <c r="RNE112" s="37"/>
      <c r="RNF112" s="37"/>
      <c r="RNG112" s="38"/>
      <c r="RNH112" s="32"/>
      <c r="RNI112" s="33"/>
      <c r="RNJ112" s="34"/>
      <c r="RNK112" s="35"/>
      <c r="RNL112" s="36"/>
      <c r="RNM112" s="37"/>
      <c r="RNN112" s="37"/>
      <c r="RNO112" s="37"/>
      <c r="RNP112" s="38"/>
      <c r="RNQ112" s="32"/>
      <c r="RNR112" s="33"/>
      <c r="RNS112" s="34"/>
      <c r="RNT112" s="35"/>
      <c r="RNU112" s="36"/>
      <c r="RNV112" s="37"/>
      <c r="RNW112" s="37"/>
      <c r="RNX112" s="37"/>
      <c r="RNY112" s="38"/>
      <c r="RNZ112" s="32"/>
      <c r="ROA112" s="33"/>
      <c r="ROB112" s="34"/>
      <c r="ROC112" s="35"/>
      <c r="ROD112" s="36"/>
      <c r="ROE112" s="37"/>
      <c r="ROF112" s="37"/>
      <c r="ROG112" s="37"/>
      <c r="ROH112" s="38"/>
      <c r="ROI112" s="32"/>
      <c r="ROJ112" s="33"/>
      <c r="ROK112" s="34"/>
      <c r="ROL112" s="35"/>
      <c r="ROM112" s="36"/>
      <c r="RON112" s="37"/>
      <c r="ROO112" s="37"/>
      <c r="ROP112" s="37"/>
      <c r="ROQ112" s="38"/>
      <c r="ROR112" s="32"/>
      <c r="ROS112" s="33"/>
      <c r="ROT112" s="34"/>
      <c r="ROU112" s="35"/>
      <c r="ROV112" s="36"/>
      <c r="ROW112" s="37"/>
      <c r="ROX112" s="37"/>
      <c r="ROY112" s="37"/>
      <c r="ROZ112" s="38"/>
      <c r="RPA112" s="32"/>
      <c r="RPB112" s="33"/>
      <c r="RPC112" s="34"/>
      <c r="RPD112" s="35"/>
      <c r="RPE112" s="36"/>
      <c r="RPF112" s="37"/>
      <c r="RPG112" s="37"/>
      <c r="RPH112" s="37"/>
      <c r="RPI112" s="38"/>
      <c r="RPJ112" s="32"/>
      <c r="RPK112" s="33"/>
      <c r="RPL112" s="34"/>
      <c r="RPM112" s="35"/>
      <c r="RPN112" s="36"/>
      <c r="RPO112" s="37"/>
      <c r="RPP112" s="37"/>
      <c r="RPQ112" s="37"/>
      <c r="RPR112" s="38"/>
      <c r="RPS112" s="32"/>
      <c r="RPT112" s="33"/>
      <c r="RPU112" s="34"/>
      <c r="RPV112" s="35"/>
      <c r="RPW112" s="36"/>
      <c r="RPX112" s="37"/>
      <c r="RPY112" s="37"/>
      <c r="RPZ112" s="37"/>
      <c r="RQA112" s="38"/>
      <c r="RQB112" s="32"/>
      <c r="RQC112" s="33"/>
      <c r="RQD112" s="34"/>
      <c r="RQE112" s="35"/>
      <c r="RQF112" s="36"/>
      <c r="RQG112" s="37"/>
      <c r="RQH112" s="37"/>
      <c r="RQI112" s="37"/>
      <c r="RQJ112" s="38"/>
      <c r="RQK112" s="32"/>
      <c r="RQL112" s="33"/>
      <c r="RQM112" s="34"/>
      <c r="RQN112" s="35"/>
      <c r="RQO112" s="36"/>
      <c r="RQP112" s="37"/>
      <c r="RQQ112" s="37"/>
      <c r="RQR112" s="37"/>
      <c r="RQS112" s="38"/>
      <c r="RQT112" s="32"/>
      <c r="RQU112" s="33"/>
      <c r="RQV112" s="34"/>
      <c r="RQW112" s="35"/>
      <c r="RQX112" s="36"/>
      <c r="RQY112" s="37"/>
      <c r="RQZ112" s="37"/>
      <c r="RRA112" s="37"/>
      <c r="RRB112" s="38"/>
      <c r="RRC112" s="32"/>
      <c r="RRD112" s="33"/>
      <c r="RRE112" s="34"/>
      <c r="RRF112" s="35"/>
      <c r="RRG112" s="36"/>
      <c r="RRH112" s="37"/>
      <c r="RRI112" s="37"/>
      <c r="RRJ112" s="37"/>
      <c r="RRK112" s="38"/>
      <c r="RRL112" s="32"/>
      <c r="RRM112" s="33"/>
      <c r="RRN112" s="34"/>
      <c r="RRO112" s="35"/>
      <c r="RRP112" s="36"/>
      <c r="RRQ112" s="37"/>
      <c r="RRR112" s="37"/>
      <c r="RRS112" s="37"/>
      <c r="RRT112" s="38"/>
      <c r="RRU112" s="32"/>
      <c r="RRV112" s="33"/>
      <c r="RRW112" s="34"/>
      <c r="RRX112" s="35"/>
      <c r="RRY112" s="36"/>
      <c r="RRZ112" s="37"/>
      <c r="RSA112" s="37"/>
      <c r="RSB112" s="37"/>
      <c r="RSC112" s="38"/>
      <c r="RSD112" s="32"/>
      <c r="RSE112" s="33"/>
      <c r="RSF112" s="34"/>
      <c r="RSG112" s="35"/>
      <c r="RSH112" s="36"/>
      <c r="RSI112" s="37"/>
      <c r="RSJ112" s="37"/>
      <c r="RSK112" s="37"/>
      <c r="RSL112" s="38"/>
      <c r="RSM112" s="32"/>
      <c r="RSN112" s="33"/>
      <c r="RSO112" s="34"/>
      <c r="RSP112" s="35"/>
      <c r="RSQ112" s="36"/>
      <c r="RSR112" s="37"/>
      <c r="RSS112" s="37"/>
      <c r="RST112" s="37"/>
      <c r="RSU112" s="38"/>
      <c r="RSV112" s="32"/>
      <c r="RSW112" s="33"/>
      <c r="RSX112" s="34"/>
      <c r="RSY112" s="35"/>
      <c r="RSZ112" s="36"/>
      <c r="RTA112" s="37"/>
      <c r="RTB112" s="37"/>
      <c r="RTC112" s="37"/>
      <c r="RTD112" s="38"/>
      <c r="RTE112" s="32"/>
      <c r="RTF112" s="33"/>
      <c r="RTG112" s="34"/>
      <c r="RTH112" s="35"/>
      <c r="RTI112" s="36"/>
      <c r="RTJ112" s="37"/>
      <c r="RTK112" s="37"/>
      <c r="RTL112" s="37"/>
      <c r="RTM112" s="38"/>
      <c r="RTN112" s="32"/>
      <c r="RTO112" s="33"/>
      <c r="RTP112" s="34"/>
      <c r="RTQ112" s="35"/>
      <c r="RTR112" s="36"/>
      <c r="RTS112" s="37"/>
      <c r="RTT112" s="37"/>
      <c r="RTU112" s="37"/>
      <c r="RTV112" s="38"/>
      <c r="RTW112" s="32"/>
      <c r="RTX112" s="33"/>
      <c r="RTY112" s="34"/>
      <c r="RTZ112" s="35"/>
      <c r="RUA112" s="36"/>
      <c r="RUB112" s="37"/>
      <c r="RUC112" s="37"/>
      <c r="RUD112" s="37"/>
      <c r="RUE112" s="38"/>
      <c r="RUF112" s="32"/>
      <c r="RUG112" s="33"/>
      <c r="RUH112" s="34"/>
      <c r="RUI112" s="35"/>
      <c r="RUJ112" s="36"/>
      <c r="RUK112" s="37"/>
      <c r="RUL112" s="37"/>
      <c r="RUM112" s="37"/>
      <c r="RUN112" s="38"/>
      <c r="RUO112" s="32"/>
      <c r="RUP112" s="33"/>
      <c r="RUQ112" s="34"/>
      <c r="RUR112" s="35"/>
      <c r="RUS112" s="36"/>
      <c r="RUT112" s="37"/>
      <c r="RUU112" s="37"/>
      <c r="RUV112" s="37"/>
      <c r="RUW112" s="38"/>
      <c r="RUX112" s="32"/>
      <c r="RUY112" s="33"/>
      <c r="RUZ112" s="34"/>
      <c r="RVA112" s="35"/>
      <c r="RVB112" s="36"/>
      <c r="RVC112" s="37"/>
      <c r="RVD112" s="37"/>
      <c r="RVE112" s="37"/>
      <c r="RVF112" s="38"/>
      <c r="RVG112" s="32"/>
      <c r="RVH112" s="33"/>
      <c r="RVI112" s="34"/>
      <c r="RVJ112" s="35"/>
      <c r="RVK112" s="36"/>
      <c r="RVL112" s="37"/>
      <c r="RVM112" s="37"/>
      <c r="RVN112" s="37"/>
      <c r="RVO112" s="38"/>
      <c r="RVP112" s="32"/>
      <c r="RVQ112" s="33"/>
      <c r="RVR112" s="34"/>
      <c r="RVS112" s="35"/>
      <c r="RVT112" s="36"/>
      <c r="RVU112" s="37"/>
      <c r="RVV112" s="37"/>
      <c r="RVW112" s="37"/>
      <c r="RVX112" s="38"/>
      <c r="RVY112" s="32"/>
      <c r="RVZ112" s="33"/>
      <c r="RWA112" s="34"/>
      <c r="RWB112" s="35"/>
      <c r="RWC112" s="36"/>
      <c r="RWD112" s="37"/>
      <c r="RWE112" s="37"/>
      <c r="RWF112" s="37"/>
      <c r="RWG112" s="38"/>
      <c r="RWH112" s="32"/>
      <c r="RWI112" s="33"/>
      <c r="RWJ112" s="34"/>
      <c r="RWK112" s="35"/>
      <c r="RWL112" s="36"/>
      <c r="RWM112" s="37"/>
      <c r="RWN112" s="37"/>
      <c r="RWO112" s="37"/>
      <c r="RWP112" s="38"/>
      <c r="RWQ112" s="32"/>
      <c r="RWR112" s="33"/>
      <c r="RWS112" s="34"/>
      <c r="RWT112" s="35"/>
      <c r="RWU112" s="36"/>
      <c r="RWV112" s="37"/>
      <c r="RWW112" s="37"/>
      <c r="RWX112" s="37"/>
      <c r="RWY112" s="38"/>
      <c r="RWZ112" s="32"/>
      <c r="RXA112" s="33"/>
      <c r="RXB112" s="34"/>
      <c r="RXC112" s="35"/>
      <c r="RXD112" s="36"/>
      <c r="RXE112" s="37"/>
      <c r="RXF112" s="37"/>
      <c r="RXG112" s="37"/>
      <c r="RXH112" s="38"/>
      <c r="RXI112" s="32"/>
      <c r="RXJ112" s="33"/>
      <c r="RXK112" s="34"/>
      <c r="RXL112" s="35"/>
      <c r="RXM112" s="36"/>
      <c r="RXN112" s="37"/>
      <c r="RXO112" s="37"/>
      <c r="RXP112" s="37"/>
      <c r="RXQ112" s="38"/>
      <c r="RXR112" s="32"/>
      <c r="RXS112" s="33"/>
      <c r="RXT112" s="34"/>
      <c r="RXU112" s="35"/>
      <c r="RXV112" s="36"/>
      <c r="RXW112" s="37"/>
      <c r="RXX112" s="37"/>
      <c r="RXY112" s="37"/>
      <c r="RXZ112" s="38"/>
      <c r="RYA112" s="32"/>
      <c r="RYB112" s="33"/>
      <c r="RYC112" s="34"/>
      <c r="RYD112" s="35"/>
      <c r="RYE112" s="36"/>
      <c r="RYF112" s="37"/>
      <c r="RYG112" s="37"/>
      <c r="RYH112" s="37"/>
      <c r="RYI112" s="38"/>
      <c r="RYJ112" s="32"/>
      <c r="RYK112" s="33"/>
      <c r="RYL112" s="34"/>
      <c r="RYM112" s="35"/>
      <c r="RYN112" s="36"/>
      <c r="RYO112" s="37"/>
      <c r="RYP112" s="37"/>
      <c r="RYQ112" s="37"/>
      <c r="RYR112" s="38"/>
      <c r="RYS112" s="32"/>
      <c r="RYT112" s="33"/>
      <c r="RYU112" s="34"/>
      <c r="RYV112" s="35"/>
      <c r="RYW112" s="36"/>
      <c r="RYX112" s="37"/>
      <c r="RYY112" s="37"/>
      <c r="RYZ112" s="37"/>
      <c r="RZA112" s="38"/>
      <c r="RZB112" s="32"/>
      <c r="RZC112" s="33"/>
      <c r="RZD112" s="34"/>
      <c r="RZE112" s="35"/>
      <c r="RZF112" s="36"/>
      <c r="RZG112" s="37"/>
      <c r="RZH112" s="37"/>
      <c r="RZI112" s="37"/>
      <c r="RZJ112" s="38"/>
      <c r="RZK112" s="32"/>
      <c r="RZL112" s="33"/>
      <c r="RZM112" s="34"/>
      <c r="RZN112" s="35"/>
      <c r="RZO112" s="36"/>
      <c r="RZP112" s="37"/>
      <c r="RZQ112" s="37"/>
      <c r="RZR112" s="37"/>
      <c r="RZS112" s="38"/>
      <c r="RZT112" s="32"/>
      <c r="RZU112" s="33"/>
      <c r="RZV112" s="34"/>
      <c r="RZW112" s="35"/>
      <c r="RZX112" s="36"/>
      <c r="RZY112" s="37"/>
      <c r="RZZ112" s="37"/>
      <c r="SAA112" s="37"/>
      <c r="SAB112" s="38"/>
      <c r="SAC112" s="32"/>
      <c r="SAD112" s="33"/>
      <c r="SAE112" s="34"/>
      <c r="SAF112" s="35"/>
      <c r="SAG112" s="36"/>
      <c r="SAH112" s="37"/>
      <c r="SAI112" s="37"/>
      <c r="SAJ112" s="37"/>
      <c r="SAK112" s="38"/>
      <c r="SAL112" s="32"/>
      <c r="SAM112" s="33"/>
      <c r="SAN112" s="34"/>
      <c r="SAO112" s="35"/>
      <c r="SAP112" s="36"/>
      <c r="SAQ112" s="37"/>
      <c r="SAR112" s="37"/>
      <c r="SAS112" s="37"/>
      <c r="SAT112" s="38"/>
      <c r="SAU112" s="32"/>
      <c r="SAV112" s="33"/>
      <c r="SAW112" s="34"/>
      <c r="SAX112" s="35"/>
      <c r="SAY112" s="36"/>
      <c r="SAZ112" s="37"/>
      <c r="SBA112" s="37"/>
      <c r="SBB112" s="37"/>
      <c r="SBC112" s="38"/>
      <c r="SBD112" s="32"/>
      <c r="SBE112" s="33"/>
      <c r="SBF112" s="34"/>
      <c r="SBG112" s="35"/>
      <c r="SBH112" s="36"/>
      <c r="SBI112" s="37"/>
      <c r="SBJ112" s="37"/>
      <c r="SBK112" s="37"/>
      <c r="SBL112" s="38"/>
      <c r="SBM112" s="32"/>
      <c r="SBN112" s="33"/>
      <c r="SBO112" s="34"/>
      <c r="SBP112" s="35"/>
      <c r="SBQ112" s="36"/>
      <c r="SBR112" s="37"/>
      <c r="SBS112" s="37"/>
      <c r="SBT112" s="37"/>
      <c r="SBU112" s="38"/>
      <c r="SBV112" s="32"/>
      <c r="SBW112" s="33"/>
      <c r="SBX112" s="34"/>
      <c r="SBY112" s="35"/>
      <c r="SBZ112" s="36"/>
      <c r="SCA112" s="37"/>
      <c r="SCB112" s="37"/>
      <c r="SCC112" s="37"/>
      <c r="SCD112" s="38"/>
      <c r="SCE112" s="32"/>
      <c r="SCF112" s="33"/>
      <c r="SCG112" s="34"/>
      <c r="SCH112" s="35"/>
      <c r="SCI112" s="36"/>
      <c r="SCJ112" s="37"/>
      <c r="SCK112" s="37"/>
      <c r="SCL112" s="37"/>
      <c r="SCM112" s="38"/>
      <c r="SCN112" s="32"/>
      <c r="SCO112" s="33"/>
      <c r="SCP112" s="34"/>
      <c r="SCQ112" s="35"/>
      <c r="SCR112" s="36"/>
      <c r="SCS112" s="37"/>
      <c r="SCT112" s="37"/>
      <c r="SCU112" s="37"/>
      <c r="SCV112" s="38"/>
      <c r="SCW112" s="32"/>
      <c r="SCX112" s="33"/>
      <c r="SCY112" s="34"/>
      <c r="SCZ112" s="35"/>
      <c r="SDA112" s="36"/>
      <c r="SDB112" s="37"/>
      <c r="SDC112" s="37"/>
      <c r="SDD112" s="37"/>
      <c r="SDE112" s="38"/>
      <c r="SDF112" s="32"/>
      <c r="SDG112" s="33"/>
      <c r="SDH112" s="34"/>
      <c r="SDI112" s="35"/>
      <c r="SDJ112" s="36"/>
      <c r="SDK112" s="37"/>
      <c r="SDL112" s="37"/>
      <c r="SDM112" s="37"/>
      <c r="SDN112" s="38"/>
      <c r="SDO112" s="32"/>
      <c r="SDP112" s="33"/>
      <c r="SDQ112" s="34"/>
      <c r="SDR112" s="35"/>
      <c r="SDS112" s="36"/>
      <c r="SDT112" s="37"/>
      <c r="SDU112" s="37"/>
      <c r="SDV112" s="37"/>
      <c r="SDW112" s="38"/>
      <c r="SDX112" s="32"/>
      <c r="SDY112" s="33"/>
      <c r="SDZ112" s="34"/>
      <c r="SEA112" s="35"/>
      <c r="SEB112" s="36"/>
      <c r="SEC112" s="37"/>
      <c r="SED112" s="37"/>
      <c r="SEE112" s="37"/>
      <c r="SEF112" s="38"/>
      <c r="SEG112" s="32"/>
      <c r="SEH112" s="33"/>
      <c r="SEI112" s="34"/>
      <c r="SEJ112" s="35"/>
      <c r="SEK112" s="36"/>
      <c r="SEL112" s="37"/>
      <c r="SEM112" s="37"/>
      <c r="SEN112" s="37"/>
      <c r="SEO112" s="38"/>
      <c r="SEP112" s="32"/>
      <c r="SEQ112" s="33"/>
      <c r="SER112" s="34"/>
      <c r="SES112" s="35"/>
      <c r="SET112" s="36"/>
      <c r="SEU112" s="37"/>
      <c r="SEV112" s="37"/>
      <c r="SEW112" s="37"/>
      <c r="SEX112" s="38"/>
      <c r="SEY112" s="32"/>
      <c r="SEZ112" s="33"/>
      <c r="SFA112" s="34"/>
      <c r="SFB112" s="35"/>
      <c r="SFC112" s="36"/>
      <c r="SFD112" s="37"/>
      <c r="SFE112" s="37"/>
      <c r="SFF112" s="37"/>
      <c r="SFG112" s="38"/>
      <c r="SFH112" s="32"/>
      <c r="SFI112" s="33"/>
      <c r="SFJ112" s="34"/>
      <c r="SFK112" s="35"/>
      <c r="SFL112" s="36"/>
      <c r="SFM112" s="37"/>
      <c r="SFN112" s="37"/>
      <c r="SFO112" s="37"/>
      <c r="SFP112" s="38"/>
      <c r="SFQ112" s="32"/>
      <c r="SFR112" s="33"/>
      <c r="SFS112" s="34"/>
      <c r="SFT112" s="35"/>
      <c r="SFU112" s="36"/>
      <c r="SFV112" s="37"/>
      <c r="SFW112" s="37"/>
      <c r="SFX112" s="37"/>
      <c r="SFY112" s="38"/>
      <c r="SFZ112" s="32"/>
      <c r="SGA112" s="33"/>
      <c r="SGB112" s="34"/>
      <c r="SGC112" s="35"/>
      <c r="SGD112" s="36"/>
      <c r="SGE112" s="37"/>
      <c r="SGF112" s="37"/>
      <c r="SGG112" s="37"/>
      <c r="SGH112" s="38"/>
      <c r="SGI112" s="32"/>
      <c r="SGJ112" s="33"/>
      <c r="SGK112" s="34"/>
      <c r="SGL112" s="35"/>
      <c r="SGM112" s="36"/>
      <c r="SGN112" s="37"/>
      <c r="SGO112" s="37"/>
      <c r="SGP112" s="37"/>
      <c r="SGQ112" s="38"/>
      <c r="SGR112" s="32"/>
      <c r="SGS112" s="33"/>
      <c r="SGT112" s="34"/>
      <c r="SGU112" s="35"/>
      <c r="SGV112" s="36"/>
      <c r="SGW112" s="37"/>
      <c r="SGX112" s="37"/>
      <c r="SGY112" s="37"/>
      <c r="SGZ112" s="38"/>
      <c r="SHA112" s="32"/>
      <c r="SHB112" s="33"/>
      <c r="SHC112" s="34"/>
      <c r="SHD112" s="35"/>
      <c r="SHE112" s="36"/>
      <c r="SHF112" s="37"/>
      <c r="SHG112" s="37"/>
      <c r="SHH112" s="37"/>
      <c r="SHI112" s="38"/>
      <c r="SHJ112" s="32"/>
      <c r="SHK112" s="33"/>
      <c r="SHL112" s="34"/>
      <c r="SHM112" s="35"/>
      <c r="SHN112" s="36"/>
      <c r="SHO112" s="37"/>
      <c r="SHP112" s="37"/>
      <c r="SHQ112" s="37"/>
      <c r="SHR112" s="38"/>
      <c r="SHS112" s="32"/>
      <c r="SHT112" s="33"/>
      <c r="SHU112" s="34"/>
      <c r="SHV112" s="35"/>
      <c r="SHW112" s="36"/>
      <c r="SHX112" s="37"/>
      <c r="SHY112" s="37"/>
      <c r="SHZ112" s="37"/>
      <c r="SIA112" s="38"/>
      <c r="SIB112" s="32"/>
      <c r="SIC112" s="33"/>
      <c r="SID112" s="34"/>
      <c r="SIE112" s="35"/>
      <c r="SIF112" s="36"/>
      <c r="SIG112" s="37"/>
      <c r="SIH112" s="37"/>
      <c r="SII112" s="37"/>
      <c r="SIJ112" s="38"/>
      <c r="SIK112" s="32"/>
      <c r="SIL112" s="33"/>
      <c r="SIM112" s="34"/>
      <c r="SIN112" s="35"/>
      <c r="SIO112" s="36"/>
      <c r="SIP112" s="37"/>
      <c r="SIQ112" s="37"/>
      <c r="SIR112" s="37"/>
      <c r="SIS112" s="38"/>
      <c r="SIT112" s="32"/>
      <c r="SIU112" s="33"/>
      <c r="SIV112" s="34"/>
      <c r="SIW112" s="35"/>
      <c r="SIX112" s="36"/>
      <c r="SIY112" s="37"/>
      <c r="SIZ112" s="37"/>
      <c r="SJA112" s="37"/>
      <c r="SJB112" s="38"/>
      <c r="SJC112" s="32"/>
      <c r="SJD112" s="33"/>
      <c r="SJE112" s="34"/>
      <c r="SJF112" s="35"/>
      <c r="SJG112" s="36"/>
      <c r="SJH112" s="37"/>
      <c r="SJI112" s="37"/>
      <c r="SJJ112" s="37"/>
      <c r="SJK112" s="38"/>
      <c r="SJL112" s="32"/>
      <c r="SJM112" s="33"/>
      <c r="SJN112" s="34"/>
      <c r="SJO112" s="35"/>
      <c r="SJP112" s="36"/>
      <c r="SJQ112" s="37"/>
      <c r="SJR112" s="37"/>
      <c r="SJS112" s="37"/>
      <c r="SJT112" s="38"/>
      <c r="SJU112" s="32"/>
      <c r="SJV112" s="33"/>
      <c r="SJW112" s="34"/>
      <c r="SJX112" s="35"/>
      <c r="SJY112" s="36"/>
      <c r="SJZ112" s="37"/>
      <c r="SKA112" s="37"/>
      <c r="SKB112" s="37"/>
      <c r="SKC112" s="38"/>
      <c r="SKD112" s="32"/>
      <c r="SKE112" s="33"/>
      <c r="SKF112" s="34"/>
      <c r="SKG112" s="35"/>
      <c r="SKH112" s="36"/>
      <c r="SKI112" s="37"/>
      <c r="SKJ112" s="37"/>
      <c r="SKK112" s="37"/>
      <c r="SKL112" s="38"/>
      <c r="SKM112" s="32"/>
      <c r="SKN112" s="33"/>
      <c r="SKO112" s="34"/>
      <c r="SKP112" s="35"/>
      <c r="SKQ112" s="36"/>
      <c r="SKR112" s="37"/>
      <c r="SKS112" s="37"/>
      <c r="SKT112" s="37"/>
      <c r="SKU112" s="38"/>
      <c r="SKV112" s="32"/>
      <c r="SKW112" s="33"/>
      <c r="SKX112" s="34"/>
      <c r="SKY112" s="35"/>
      <c r="SKZ112" s="36"/>
      <c r="SLA112" s="37"/>
      <c r="SLB112" s="37"/>
      <c r="SLC112" s="37"/>
      <c r="SLD112" s="38"/>
      <c r="SLE112" s="32"/>
      <c r="SLF112" s="33"/>
      <c r="SLG112" s="34"/>
      <c r="SLH112" s="35"/>
      <c r="SLI112" s="36"/>
      <c r="SLJ112" s="37"/>
      <c r="SLK112" s="37"/>
      <c r="SLL112" s="37"/>
      <c r="SLM112" s="38"/>
      <c r="SLN112" s="32"/>
      <c r="SLO112" s="33"/>
      <c r="SLP112" s="34"/>
      <c r="SLQ112" s="35"/>
      <c r="SLR112" s="36"/>
      <c r="SLS112" s="37"/>
      <c r="SLT112" s="37"/>
      <c r="SLU112" s="37"/>
      <c r="SLV112" s="38"/>
      <c r="SLW112" s="32"/>
      <c r="SLX112" s="33"/>
      <c r="SLY112" s="34"/>
      <c r="SLZ112" s="35"/>
      <c r="SMA112" s="36"/>
      <c r="SMB112" s="37"/>
      <c r="SMC112" s="37"/>
      <c r="SMD112" s="37"/>
      <c r="SME112" s="38"/>
      <c r="SMF112" s="32"/>
      <c r="SMG112" s="33"/>
      <c r="SMH112" s="34"/>
      <c r="SMI112" s="35"/>
      <c r="SMJ112" s="36"/>
      <c r="SMK112" s="37"/>
      <c r="SML112" s="37"/>
      <c r="SMM112" s="37"/>
      <c r="SMN112" s="38"/>
      <c r="SMO112" s="32"/>
      <c r="SMP112" s="33"/>
      <c r="SMQ112" s="34"/>
      <c r="SMR112" s="35"/>
      <c r="SMS112" s="36"/>
      <c r="SMT112" s="37"/>
      <c r="SMU112" s="37"/>
      <c r="SMV112" s="37"/>
      <c r="SMW112" s="38"/>
      <c r="SMX112" s="32"/>
      <c r="SMY112" s="33"/>
      <c r="SMZ112" s="34"/>
      <c r="SNA112" s="35"/>
      <c r="SNB112" s="36"/>
      <c r="SNC112" s="37"/>
      <c r="SND112" s="37"/>
      <c r="SNE112" s="37"/>
      <c r="SNF112" s="38"/>
      <c r="SNG112" s="32"/>
      <c r="SNH112" s="33"/>
      <c r="SNI112" s="34"/>
      <c r="SNJ112" s="35"/>
      <c r="SNK112" s="36"/>
      <c r="SNL112" s="37"/>
      <c r="SNM112" s="37"/>
      <c r="SNN112" s="37"/>
      <c r="SNO112" s="38"/>
      <c r="SNP112" s="32"/>
      <c r="SNQ112" s="33"/>
      <c r="SNR112" s="34"/>
      <c r="SNS112" s="35"/>
      <c r="SNT112" s="36"/>
      <c r="SNU112" s="37"/>
      <c r="SNV112" s="37"/>
      <c r="SNW112" s="37"/>
      <c r="SNX112" s="38"/>
      <c r="SNY112" s="32"/>
      <c r="SNZ112" s="33"/>
      <c r="SOA112" s="34"/>
      <c r="SOB112" s="35"/>
      <c r="SOC112" s="36"/>
      <c r="SOD112" s="37"/>
      <c r="SOE112" s="37"/>
      <c r="SOF112" s="37"/>
      <c r="SOG112" s="38"/>
      <c r="SOH112" s="32"/>
      <c r="SOI112" s="33"/>
      <c r="SOJ112" s="34"/>
      <c r="SOK112" s="35"/>
      <c r="SOL112" s="36"/>
      <c r="SOM112" s="37"/>
      <c r="SON112" s="37"/>
      <c r="SOO112" s="37"/>
      <c r="SOP112" s="38"/>
      <c r="SOQ112" s="32"/>
      <c r="SOR112" s="33"/>
      <c r="SOS112" s="34"/>
      <c r="SOT112" s="35"/>
      <c r="SOU112" s="36"/>
      <c r="SOV112" s="37"/>
      <c r="SOW112" s="37"/>
      <c r="SOX112" s="37"/>
      <c r="SOY112" s="38"/>
      <c r="SOZ112" s="32"/>
      <c r="SPA112" s="33"/>
      <c r="SPB112" s="34"/>
      <c r="SPC112" s="35"/>
      <c r="SPD112" s="36"/>
      <c r="SPE112" s="37"/>
      <c r="SPF112" s="37"/>
      <c r="SPG112" s="37"/>
      <c r="SPH112" s="38"/>
      <c r="SPI112" s="32"/>
      <c r="SPJ112" s="33"/>
      <c r="SPK112" s="34"/>
      <c r="SPL112" s="35"/>
      <c r="SPM112" s="36"/>
      <c r="SPN112" s="37"/>
      <c r="SPO112" s="37"/>
      <c r="SPP112" s="37"/>
      <c r="SPQ112" s="38"/>
      <c r="SPR112" s="32"/>
      <c r="SPS112" s="33"/>
      <c r="SPT112" s="34"/>
      <c r="SPU112" s="35"/>
      <c r="SPV112" s="36"/>
      <c r="SPW112" s="37"/>
      <c r="SPX112" s="37"/>
      <c r="SPY112" s="37"/>
      <c r="SPZ112" s="38"/>
      <c r="SQA112" s="32"/>
      <c r="SQB112" s="33"/>
      <c r="SQC112" s="34"/>
      <c r="SQD112" s="35"/>
      <c r="SQE112" s="36"/>
      <c r="SQF112" s="37"/>
      <c r="SQG112" s="37"/>
      <c r="SQH112" s="37"/>
      <c r="SQI112" s="38"/>
      <c r="SQJ112" s="32"/>
      <c r="SQK112" s="33"/>
      <c r="SQL112" s="34"/>
      <c r="SQM112" s="35"/>
      <c r="SQN112" s="36"/>
      <c r="SQO112" s="37"/>
      <c r="SQP112" s="37"/>
      <c r="SQQ112" s="37"/>
      <c r="SQR112" s="38"/>
      <c r="SQS112" s="32"/>
      <c r="SQT112" s="33"/>
      <c r="SQU112" s="34"/>
      <c r="SQV112" s="35"/>
      <c r="SQW112" s="36"/>
      <c r="SQX112" s="37"/>
      <c r="SQY112" s="37"/>
      <c r="SQZ112" s="37"/>
      <c r="SRA112" s="38"/>
      <c r="SRB112" s="32"/>
      <c r="SRC112" s="33"/>
      <c r="SRD112" s="34"/>
      <c r="SRE112" s="35"/>
      <c r="SRF112" s="36"/>
      <c r="SRG112" s="37"/>
      <c r="SRH112" s="37"/>
      <c r="SRI112" s="37"/>
      <c r="SRJ112" s="38"/>
      <c r="SRK112" s="32"/>
      <c r="SRL112" s="33"/>
      <c r="SRM112" s="34"/>
      <c r="SRN112" s="35"/>
      <c r="SRO112" s="36"/>
      <c r="SRP112" s="37"/>
      <c r="SRQ112" s="37"/>
      <c r="SRR112" s="37"/>
      <c r="SRS112" s="38"/>
      <c r="SRT112" s="32"/>
      <c r="SRU112" s="33"/>
      <c r="SRV112" s="34"/>
      <c r="SRW112" s="35"/>
      <c r="SRX112" s="36"/>
      <c r="SRY112" s="37"/>
      <c r="SRZ112" s="37"/>
      <c r="SSA112" s="37"/>
      <c r="SSB112" s="38"/>
      <c r="SSC112" s="32"/>
      <c r="SSD112" s="33"/>
      <c r="SSE112" s="34"/>
      <c r="SSF112" s="35"/>
      <c r="SSG112" s="36"/>
      <c r="SSH112" s="37"/>
      <c r="SSI112" s="37"/>
      <c r="SSJ112" s="37"/>
      <c r="SSK112" s="38"/>
      <c r="SSL112" s="32"/>
      <c r="SSM112" s="33"/>
      <c r="SSN112" s="34"/>
      <c r="SSO112" s="35"/>
      <c r="SSP112" s="36"/>
      <c r="SSQ112" s="37"/>
      <c r="SSR112" s="37"/>
      <c r="SSS112" s="37"/>
      <c r="SST112" s="38"/>
      <c r="SSU112" s="32"/>
      <c r="SSV112" s="33"/>
      <c r="SSW112" s="34"/>
      <c r="SSX112" s="35"/>
      <c r="SSY112" s="36"/>
      <c r="SSZ112" s="37"/>
      <c r="STA112" s="37"/>
      <c r="STB112" s="37"/>
      <c r="STC112" s="38"/>
      <c r="STD112" s="32"/>
      <c r="STE112" s="33"/>
      <c r="STF112" s="34"/>
      <c r="STG112" s="35"/>
      <c r="STH112" s="36"/>
      <c r="STI112" s="37"/>
      <c r="STJ112" s="37"/>
      <c r="STK112" s="37"/>
      <c r="STL112" s="38"/>
      <c r="STM112" s="32"/>
      <c r="STN112" s="33"/>
      <c r="STO112" s="34"/>
      <c r="STP112" s="35"/>
      <c r="STQ112" s="36"/>
      <c r="STR112" s="37"/>
      <c r="STS112" s="37"/>
      <c r="STT112" s="37"/>
      <c r="STU112" s="38"/>
      <c r="STV112" s="32"/>
      <c r="STW112" s="33"/>
      <c r="STX112" s="34"/>
      <c r="STY112" s="35"/>
      <c r="STZ112" s="36"/>
      <c r="SUA112" s="37"/>
      <c r="SUB112" s="37"/>
      <c r="SUC112" s="37"/>
      <c r="SUD112" s="38"/>
      <c r="SUE112" s="32"/>
      <c r="SUF112" s="33"/>
      <c r="SUG112" s="34"/>
      <c r="SUH112" s="35"/>
      <c r="SUI112" s="36"/>
      <c r="SUJ112" s="37"/>
      <c r="SUK112" s="37"/>
      <c r="SUL112" s="37"/>
      <c r="SUM112" s="38"/>
      <c r="SUN112" s="32"/>
      <c r="SUO112" s="33"/>
      <c r="SUP112" s="34"/>
      <c r="SUQ112" s="35"/>
      <c r="SUR112" s="36"/>
      <c r="SUS112" s="37"/>
      <c r="SUT112" s="37"/>
      <c r="SUU112" s="37"/>
      <c r="SUV112" s="38"/>
      <c r="SUW112" s="32"/>
      <c r="SUX112" s="33"/>
      <c r="SUY112" s="34"/>
      <c r="SUZ112" s="35"/>
      <c r="SVA112" s="36"/>
      <c r="SVB112" s="37"/>
      <c r="SVC112" s="37"/>
      <c r="SVD112" s="37"/>
      <c r="SVE112" s="38"/>
      <c r="SVF112" s="32"/>
      <c r="SVG112" s="33"/>
      <c r="SVH112" s="34"/>
      <c r="SVI112" s="35"/>
      <c r="SVJ112" s="36"/>
      <c r="SVK112" s="37"/>
      <c r="SVL112" s="37"/>
      <c r="SVM112" s="37"/>
      <c r="SVN112" s="38"/>
      <c r="SVO112" s="32"/>
      <c r="SVP112" s="33"/>
      <c r="SVQ112" s="34"/>
      <c r="SVR112" s="35"/>
      <c r="SVS112" s="36"/>
      <c r="SVT112" s="37"/>
      <c r="SVU112" s="37"/>
      <c r="SVV112" s="37"/>
      <c r="SVW112" s="38"/>
      <c r="SVX112" s="32"/>
      <c r="SVY112" s="33"/>
      <c r="SVZ112" s="34"/>
      <c r="SWA112" s="35"/>
      <c r="SWB112" s="36"/>
      <c r="SWC112" s="37"/>
      <c r="SWD112" s="37"/>
      <c r="SWE112" s="37"/>
      <c r="SWF112" s="38"/>
      <c r="SWG112" s="32"/>
      <c r="SWH112" s="33"/>
      <c r="SWI112" s="34"/>
      <c r="SWJ112" s="35"/>
      <c r="SWK112" s="36"/>
      <c r="SWL112" s="37"/>
      <c r="SWM112" s="37"/>
      <c r="SWN112" s="37"/>
      <c r="SWO112" s="38"/>
      <c r="SWP112" s="32"/>
      <c r="SWQ112" s="33"/>
      <c r="SWR112" s="34"/>
      <c r="SWS112" s="35"/>
      <c r="SWT112" s="36"/>
      <c r="SWU112" s="37"/>
      <c r="SWV112" s="37"/>
      <c r="SWW112" s="37"/>
      <c r="SWX112" s="38"/>
      <c r="SWY112" s="32"/>
      <c r="SWZ112" s="33"/>
      <c r="SXA112" s="34"/>
      <c r="SXB112" s="35"/>
      <c r="SXC112" s="36"/>
      <c r="SXD112" s="37"/>
      <c r="SXE112" s="37"/>
      <c r="SXF112" s="37"/>
      <c r="SXG112" s="38"/>
      <c r="SXH112" s="32"/>
      <c r="SXI112" s="33"/>
      <c r="SXJ112" s="34"/>
      <c r="SXK112" s="35"/>
      <c r="SXL112" s="36"/>
      <c r="SXM112" s="37"/>
      <c r="SXN112" s="37"/>
      <c r="SXO112" s="37"/>
      <c r="SXP112" s="38"/>
      <c r="SXQ112" s="32"/>
      <c r="SXR112" s="33"/>
      <c r="SXS112" s="34"/>
      <c r="SXT112" s="35"/>
      <c r="SXU112" s="36"/>
      <c r="SXV112" s="37"/>
      <c r="SXW112" s="37"/>
      <c r="SXX112" s="37"/>
      <c r="SXY112" s="38"/>
      <c r="SXZ112" s="32"/>
      <c r="SYA112" s="33"/>
      <c r="SYB112" s="34"/>
      <c r="SYC112" s="35"/>
      <c r="SYD112" s="36"/>
      <c r="SYE112" s="37"/>
      <c r="SYF112" s="37"/>
      <c r="SYG112" s="37"/>
      <c r="SYH112" s="38"/>
      <c r="SYI112" s="32"/>
      <c r="SYJ112" s="33"/>
      <c r="SYK112" s="34"/>
      <c r="SYL112" s="35"/>
      <c r="SYM112" s="36"/>
      <c r="SYN112" s="37"/>
      <c r="SYO112" s="37"/>
      <c r="SYP112" s="37"/>
      <c r="SYQ112" s="38"/>
      <c r="SYR112" s="32"/>
      <c r="SYS112" s="33"/>
      <c r="SYT112" s="34"/>
      <c r="SYU112" s="35"/>
      <c r="SYV112" s="36"/>
      <c r="SYW112" s="37"/>
      <c r="SYX112" s="37"/>
      <c r="SYY112" s="37"/>
      <c r="SYZ112" s="38"/>
      <c r="SZA112" s="32"/>
      <c r="SZB112" s="33"/>
      <c r="SZC112" s="34"/>
      <c r="SZD112" s="35"/>
      <c r="SZE112" s="36"/>
      <c r="SZF112" s="37"/>
      <c r="SZG112" s="37"/>
      <c r="SZH112" s="37"/>
      <c r="SZI112" s="38"/>
      <c r="SZJ112" s="32"/>
      <c r="SZK112" s="33"/>
      <c r="SZL112" s="34"/>
      <c r="SZM112" s="35"/>
      <c r="SZN112" s="36"/>
      <c r="SZO112" s="37"/>
      <c r="SZP112" s="37"/>
      <c r="SZQ112" s="37"/>
      <c r="SZR112" s="38"/>
      <c r="SZS112" s="32"/>
      <c r="SZT112" s="33"/>
      <c r="SZU112" s="34"/>
      <c r="SZV112" s="35"/>
      <c r="SZW112" s="36"/>
      <c r="SZX112" s="37"/>
      <c r="SZY112" s="37"/>
      <c r="SZZ112" s="37"/>
      <c r="TAA112" s="38"/>
      <c r="TAB112" s="32"/>
      <c r="TAC112" s="33"/>
      <c r="TAD112" s="34"/>
      <c r="TAE112" s="35"/>
      <c r="TAF112" s="36"/>
      <c r="TAG112" s="37"/>
      <c r="TAH112" s="37"/>
      <c r="TAI112" s="37"/>
      <c r="TAJ112" s="38"/>
      <c r="TAK112" s="32"/>
      <c r="TAL112" s="33"/>
      <c r="TAM112" s="34"/>
      <c r="TAN112" s="35"/>
      <c r="TAO112" s="36"/>
      <c r="TAP112" s="37"/>
      <c r="TAQ112" s="37"/>
      <c r="TAR112" s="37"/>
      <c r="TAS112" s="38"/>
      <c r="TAT112" s="32"/>
      <c r="TAU112" s="33"/>
      <c r="TAV112" s="34"/>
      <c r="TAW112" s="35"/>
      <c r="TAX112" s="36"/>
      <c r="TAY112" s="37"/>
      <c r="TAZ112" s="37"/>
      <c r="TBA112" s="37"/>
      <c r="TBB112" s="38"/>
      <c r="TBC112" s="32"/>
      <c r="TBD112" s="33"/>
      <c r="TBE112" s="34"/>
      <c r="TBF112" s="35"/>
      <c r="TBG112" s="36"/>
      <c r="TBH112" s="37"/>
      <c r="TBI112" s="37"/>
      <c r="TBJ112" s="37"/>
      <c r="TBK112" s="38"/>
      <c r="TBL112" s="32"/>
      <c r="TBM112" s="33"/>
      <c r="TBN112" s="34"/>
      <c r="TBO112" s="35"/>
      <c r="TBP112" s="36"/>
      <c r="TBQ112" s="37"/>
      <c r="TBR112" s="37"/>
      <c r="TBS112" s="37"/>
      <c r="TBT112" s="38"/>
      <c r="TBU112" s="32"/>
      <c r="TBV112" s="33"/>
      <c r="TBW112" s="34"/>
      <c r="TBX112" s="35"/>
      <c r="TBY112" s="36"/>
      <c r="TBZ112" s="37"/>
      <c r="TCA112" s="37"/>
      <c r="TCB112" s="37"/>
      <c r="TCC112" s="38"/>
      <c r="TCD112" s="32"/>
      <c r="TCE112" s="33"/>
      <c r="TCF112" s="34"/>
      <c r="TCG112" s="35"/>
      <c r="TCH112" s="36"/>
      <c r="TCI112" s="37"/>
      <c r="TCJ112" s="37"/>
      <c r="TCK112" s="37"/>
      <c r="TCL112" s="38"/>
      <c r="TCM112" s="32"/>
      <c r="TCN112" s="33"/>
      <c r="TCO112" s="34"/>
      <c r="TCP112" s="35"/>
      <c r="TCQ112" s="36"/>
      <c r="TCR112" s="37"/>
      <c r="TCS112" s="37"/>
      <c r="TCT112" s="37"/>
      <c r="TCU112" s="38"/>
      <c r="TCV112" s="32"/>
      <c r="TCW112" s="33"/>
      <c r="TCX112" s="34"/>
      <c r="TCY112" s="35"/>
      <c r="TCZ112" s="36"/>
      <c r="TDA112" s="37"/>
      <c r="TDB112" s="37"/>
      <c r="TDC112" s="37"/>
      <c r="TDD112" s="38"/>
      <c r="TDE112" s="32"/>
      <c r="TDF112" s="33"/>
      <c r="TDG112" s="34"/>
      <c r="TDH112" s="35"/>
      <c r="TDI112" s="36"/>
      <c r="TDJ112" s="37"/>
      <c r="TDK112" s="37"/>
      <c r="TDL112" s="37"/>
      <c r="TDM112" s="38"/>
      <c r="TDN112" s="32"/>
      <c r="TDO112" s="33"/>
      <c r="TDP112" s="34"/>
      <c r="TDQ112" s="35"/>
      <c r="TDR112" s="36"/>
      <c r="TDS112" s="37"/>
      <c r="TDT112" s="37"/>
      <c r="TDU112" s="37"/>
      <c r="TDV112" s="38"/>
      <c r="TDW112" s="32"/>
      <c r="TDX112" s="33"/>
      <c r="TDY112" s="34"/>
      <c r="TDZ112" s="35"/>
      <c r="TEA112" s="36"/>
      <c r="TEB112" s="37"/>
      <c r="TEC112" s="37"/>
      <c r="TED112" s="37"/>
      <c r="TEE112" s="38"/>
      <c r="TEF112" s="32"/>
      <c r="TEG112" s="33"/>
      <c r="TEH112" s="34"/>
      <c r="TEI112" s="35"/>
      <c r="TEJ112" s="36"/>
      <c r="TEK112" s="37"/>
      <c r="TEL112" s="37"/>
      <c r="TEM112" s="37"/>
      <c r="TEN112" s="38"/>
      <c r="TEO112" s="32"/>
      <c r="TEP112" s="33"/>
      <c r="TEQ112" s="34"/>
      <c r="TER112" s="35"/>
      <c r="TES112" s="36"/>
      <c r="TET112" s="37"/>
      <c r="TEU112" s="37"/>
      <c r="TEV112" s="37"/>
      <c r="TEW112" s="38"/>
      <c r="TEX112" s="32"/>
      <c r="TEY112" s="33"/>
      <c r="TEZ112" s="34"/>
      <c r="TFA112" s="35"/>
      <c r="TFB112" s="36"/>
      <c r="TFC112" s="37"/>
      <c r="TFD112" s="37"/>
      <c r="TFE112" s="37"/>
      <c r="TFF112" s="38"/>
      <c r="TFG112" s="32"/>
      <c r="TFH112" s="33"/>
      <c r="TFI112" s="34"/>
      <c r="TFJ112" s="35"/>
      <c r="TFK112" s="36"/>
      <c r="TFL112" s="37"/>
      <c r="TFM112" s="37"/>
      <c r="TFN112" s="37"/>
      <c r="TFO112" s="38"/>
      <c r="TFP112" s="32"/>
      <c r="TFQ112" s="33"/>
      <c r="TFR112" s="34"/>
      <c r="TFS112" s="35"/>
      <c r="TFT112" s="36"/>
      <c r="TFU112" s="37"/>
      <c r="TFV112" s="37"/>
      <c r="TFW112" s="37"/>
      <c r="TFX112" s="38"/>
      <c r="TFY112" s="32"/>
      <c r="TFZ112" s="33"/>
      <c r="TGA112" s="34"/>
      <c r="TGB112" s="35"/>
      <c r="TGC112" s="36"/>
      <c r="TGD112" s="37"/>
      <c r="TGE112" s="37"/>
      <c r="TGF112" s="37"/>
      <c r="TGG112" s="38"/>
      <c r="TGH112" s="32"/>
      <c r="TGI112" s="33"/>
      <c r="TGJ112" s="34"/>
      <c r="TGK112" s="35"/>
      <c r="TGL112" s="36"/>
      <c r="TGM112" s="37"/>
      <c r="TGN112" s="37"/>
      <c r="TGO112" s="37"/>
      <c r="TGP112" s="38"/>
      <c r="TGQ112" s="32"/>
      <c r="TGR112" s="33"/>
      <c r="TGS112" s="34"/>
      <c r="TGT112" s="35"/>
      <c r="TGU112" s="36"/>
      <c r="TGV112" s="37"/>
      <c r="TGW112" s="37"/>
      <c r="TGX112" s="37"/>
      <c r="TGY112" s="38"/>
      <c r="TGZ112" s="32"/>
      <c r="THA112" s="33"/>
      <c r="THB112" s="34"/>
      <c r="THC112" s="35"/>
      <c r="THD112" s="36"/>
      <c r="THE112" s="37"/>
      <c r="THF112" s="37"/>
      <c r="THG112" s="37"/>
      <c r="THH112" s="38"/>
      <c r="THI112" s="32"/>
      <c r="THJ112" s="33"/>
      <c r="THK112" s="34"/>
      <c r="THL112" s="35"/>
      <c r="THM112" s="36"/>
      <c r="THN112" s="37"/>
      <c r="THO112" s="37"/>
      <c r="THP112" s="37"/>
      <c r="THQ112" s="38"/>
      <c r="THR112" s="32"/>
      <c r="THS112" s="33"/>
      <c r="THT112" s="34"/>
      <c r="THU112" s="35"/>
      <c r="THV112" s="36"/>
      <c r="THW112" s="37"/>
      <c r="THX112" s="37"/>
      <c r="THY112" s="37"/>
      <c r="THZ112" s="38"/>
      <c r="TIA112" s="32"/>
      <c r="TIB112" s="33"/>
      <c r="TIC112" s="34"/>
      <c r="TID112" s="35"/>
      <c r="TIE112" s="36"/>
      <c r="TIF112" s="37"/>
      <c r="TIG112" s="37"/>
      <c r="TIH112" s="37"/>
      <c r="TII112" s="38"/>
      <c r="TIJ112" s="32"/>
      <c r="TIK112" s="33"/>
      <c r="TIL112" s="34"/>
      <c r="TIM112" s="35"/>
      <c r="TIN112" s="36"/>
      <c r="TIO112" s="37"/>
      <c r="TIP112" s="37"/>
      <c r="TIQ112" s="37"/>
      <c r="TIR112" s="38"/>
      <c r="TIS112" s="32"/>
      <c r="TIT112" s="33"/>
      <c r="TIU112" s="34"/>
      <c r="TIV112" s="35"/>
      <c r="TIW112" s="36"/>
      <c r="TIX112" s="37"/>
      <c r="TIY112" s="37"/>
      <c r="TIZ112" s="37"/>
      <c r="TJA112" s="38"/>
      <c r="TJB112" s="32"/>
      <c r="TJC112" s="33"/>
      <c r="TJD112" s="34"/>
      <c r="TJE112" s="35"/>
      <c r="TJF112" s="36"/>
      <c r="TJG112" s="37"/>
      <c r="TJH112" s="37"/>
      <c r="TJI112" s="37"/>
      <c r="TJJ112" s="38"/>
      <c r="TJK112" s="32"/>
      <c r="TJL112" s="33"/>
      <c r="TJM112" s="34"/>
      <c r="TJN112" s="35"/>
      <c r="TJO112" s="36"/>
      <c r="TJP112" s="37"/>
      <c r="TJQ112" s="37"/>
      <c r="TJR112" s="37"/>
      <c r="TJS112" s="38"/>
      <c r="TJT112" s="32"/>
      <c r="TJU112" s="33"/>
      <c r="TJV112" s="34"/>
      <c r="TJW112" s="35"/>
      <c r="TJX112" s="36"/>
      <c r="TJY112" s="37"/>
      <c r="TJZ112" s="37"/>
      <c r="TKA112" s="37"/>
      <c r="TKB112" s="38"/>
      <c r="TKC112" s="32"/>
      <c r="TKD112" s="33"/>
      <c r="TKE112" s="34"/>
      <c r="TKF112" s="35"/>
      <c r="TKG112" s="36"/>
      <c r="TKH112" s="37"/>
      <c r="TKI112" s="37"/>
      <c r="TKJ112" s="37"/>
      <c r="TKK112" s="38"/>
      <c r="TKL112" s="32"/>
      <c r="TKM112" s="33"/>
      <c r="TKN112" s="34"/>
      <c r="TKO112" s="35"/>
      <c r="TKP112" s="36"/>
      <c r="TKQ112" s="37"/>
      <c r="TKR112" s="37"/>
      <c r="TKS112" s="37"/>
      <c r="TKT112" s="38"/>
      <c r="TKU112" s="32"/>
      <c r="TKV112" s="33"/>
      <c r="TKW112" s="34"/>
      <c r="TKX112" s="35"/>
      <c r="TKY112" s="36"/>
      <c r="TKZ112" s="37"/>
      <c r="TLA112" s="37"/>
      <c r="TLB112" s="37"/>
      <c r="TLC112" s="38"/>
      <c r="TLD112" s="32"/>
      <c r="TLE112" s="33"/>
      <c r="TLF112" s="34"/>
      <c r="TLG112" s="35"/>
      <c r="TLH112" s="36"/>
      <c r="TLI112" s="37"/>
      <c r="TLJ112" s="37"/>
      <c r="TLK112" s="37"/>
      <c r="TLL112" s="38"/>
      <c r="TLM112" s="32"/>
      <c r="TLN112" s="33"/>
      <c r="TLO112" s="34"/>
      <c r="TLP112" s="35"/>
      <c r="TLQ112" s="36"/>
      <c r="TLR112" s="37"/>
      <c r="TLS112" s="37"/>
      <c r="TLT112" s="37"/>
      <c r="TLU112" s="38"/>
      <c r="TLV112" s="32"/>
      <c r="TLW112" s="33"/>
      <c r="TLX112" s="34"/>
      <c r="TLY112" s="35"/>
      <c r="TLZ112" s="36"/>
      <c r="TMA112" s="37"/>
      <c r="TMB112" s="37"/>
      <c r="TMC112" s="37"/>
      <c r="TMD112" s="38"/>
      <c r="TME112" s="32"/>
      <c r="TMF112" s="33"/>
      <c r="TMG112" s="34"/>
      <c r="TMH112" s="35"/>
      <c r="TMI112" s="36"/>
      <c r="TMJ112" s="37"/>
      <c r="TMK112" s="37"/>
      <c r="TML112" s="37"/>
      <c r="TMM112" s="38"/>
      <c r="TMN112" s="32"/>
      <c r="TMO112" s="33"/>
      <c r="TMP112" s="34"/>
      <c r="TMQ112" s="35"/>
      <c r="TMR112" s="36"/>
      <c r="TMS112" s="37"/>
      <c r="TMT112" s="37"/>
      <c r="TMU112" s="37"/>
      <c r="TMV112" s="38"/>
      <c r="TMW112" s="32"/>
      <c r="TMX112" s="33"/>
      <c r="TMY112" s="34"/>
      <c r="TMZ112" s="35"/>
      <c r="TNA112" s="36"/>
      <c r="TNB112" s="37"/>
      <c r="TNC112" s="37"/>
      <c r="TND112" s="37"/>
      <c r="TNE112" s="38"/>
      <c r="TNF112" s="32"/>
      <c r="TNG112" s="33"/>
      <c r="TNH112" s="34"/>
      <c r="TNI112" s="35"/>
      <c r="TNJ112" s="36"/>
      <c r="TNK112" s="37"/>
      <c r="TNL112" s="37"/>
      <c r="TNM112" s="37"/>
      <c r="TNN112" s="38"/>
      <c r="TNO112" s="32"/>
      <c r="TNP112" s="33"/>
      <c r="TNQ112" s="34"/>
      <c r="TNR112" s="35"/>
      <c r="TNS112" s="36"/>
      <c r="TNT112" s="37"/>
      <c r="TNU112" s="37"/>
      <c r="TNV112" s="37"/>
      <c r="TNW112" s="38"/>
      <c r="TNX112" s="32"/>
      <c r="TNY112" s="33"/>
      <c r="TNZ112" s="34"/>
      <c r="TOA112" s="35"/>
      <c r="TOB112" s="36"/>
      <c r="TOC112" s="37"/>
      <c r="TOD112" s="37"/>
      <c r="TOE112" s="37"/>
      <c r="TOF112" s="38"/>
      <c r="TOG112" s="32"/>
      <c r="TOH112" s="33"/>
      <c r="TOI112" s="34"/>
      <c r="TOJ112" s="35"/>
      <c r="TOK112" s="36"/>
      <c r="TOL112" s="37"/>
      <c r="TOM112" s="37"/>
      <c r="TON112" s="37"/>
      <c r="TOO112" s="38"/>
      <c r="TOP112" s="32"/>
      <c r="TOQ112" s="33"/>
      <c r="TOR112" s="34"/>
      <c r="TOS112" s="35"/>
      <c r="TOT112" s="36"/>
      <c r="TOU112" s="37"/>
      <c r="TOV112" s="37"/>
      <c r="TOW112" s="37"/>
      <c r="TOX112" s="38"/>
      <c r="TOY112" s="32"/>
      <c r="TOZ112" s="33"/>
      <c r="TPA112" s="34"/>
      <c r="TPB112" s="35"/>
      <c r="TPC112" s="36"/>
      <c r="TPD112" s="37"/>
      <c r="TPE112" s="37"/>
      <c r="TPF112" s="37"/>
      <c r="TPG112" s="38"/>
      <c r="TPH112" s="32"/>
      <c r="TPI112" s="33"/>
      <c r="TPJ112" s="34"/>
      <c r="TPK112" s="35"/>
      <c r="TPL112" s="36"/>
      <c r="TPM112" s="37"/>
      <c r="TPN112" s="37"/>
      <c r="TPO112" s="37"/>
      <c r="TPP112" s="38"/>
      <c r="TPQ112" s="32"/>
      <c r="TPR112" s="33"/>
      <c r="TPS112" s="34"/>
      <c r="TPT112" s="35"/>
      <c r="TPU112" s="36"/>
      <c r="TPV112" s="37"/>
      <c r="TPW112" s="37"/>
      <c r="TPX112" s="37"/>
      <c r="TPY112" s="38"/>
      <c r="TPZ112" s="32"/>
      <c r="TQA112" s="33"/>
      <c r="TQB112" s="34"/>
      <c r="TQC112" s="35"/>
      <c r="TQD112" s="36"/>
      <c r="TQE112" s="37"/>
      <c r="TQF112" s="37"/>
      <c r="TQG112" s="37"/>
      <c r="TQH112" s="38"/>
      <c r="TQI112" s="32"/>
      <c r="TQJ112" s="33"/>
      <c r="TQK112" s="34"/>
      <c r="TQL112" s="35"/>
      <c r="TQM112" s="36"/>
      <c r="TQN112" s="37"/>
      <c r="TQO112" s="37"/>
      <c r="TQP112" s="37"/>
      <c r="TQQ112" s="38"/>
      <c r="TQR112" s="32"/>
      <c r="TQS112" s="33"/>
      <c r="TQT112" s="34"/>
      <c r="TQU112" s="35"/>
      <c r="TQV112" s="36"/>
      <c r="TQW112" s="37"/>
      <c r="TQX112" s="37"/>
      <c r="TQY112" s="37"/>
      <c r="TQZ112" s="38"/>
      <c r="TRA112" s="32"/>
      <c r="TRB112" s="33"/>
      <c r="TRC112" s="34"/>
      <c r="TRD112" s="35"/>
      <c r="TRE112" s="36"/>
      <c r="TRF112" s="37"/>
      <c r="TRG112" s="37"/>
      <c r="TRH112" s="37"/>
      <c r="TRI112" s="38"/>
      <c r="TRJ112" s="32"/>
      <c r="TRK112" s="33"/>
      <c r="TRL112" s="34"/>
      <c r="TRM112" s="35"/>
      <c r="TRN112" s="36"/>
      <c r="TRO112" s="37"/>
      <c r="TRP112" s="37"/>
      <c r="TRQ112" s="37"/>
      <c r="TRR112" s="38"/>
      <c r="TRS112" s="32"/>
      <c r="TRT112" s="33"/>
      <c r="TRU112" s="34"/>
      <c r="TRV112" s="35"/>
      <c r="TRW112" s="36"/>
      <c r="TRX112" s="37"/>
      <c r="TRY112" s="37"/>
      <c r="TRZ112" s="37"/>
      <c r="TSA112" s="38"/>
      <c r="TSB112" s="32"/>
      <c r="TSC112" s="33"/>
      <c r="TSD112" s="34"/>
      <c r="TSE112" s="35"/>
      <c r="TSF112" s="36"/>
      <c r="TSG112" s="37"/>
      <c r="TSH112" s="37"/>
      <c r="TSI112" s="37"/>
      <c r="TSJ112" s="38"/>
      <c r="TSK112" s="32"/>
      <c r="TSL112" s="33"/>
      <c r="TSM112" s="34"/>
      <c r="TSN112" s="35"/>
      <c r="TSO112" s="36"/>
      <c r="TSP112" s="37"/>
      <c r="TSQ112" s="37"/>
      <c r="TSR112" s="37"/>
      <c r="TSS112" s="38"/>
      <c r="TST112" s="32"/>
      <c r="TSU112" s="33"/>
      <c r="TSV112" s="34"/>
      <c r="TSW112" s="35"/>
      <c r="TSX112" s="36"/>
      <c r="TSY112" s="37"/>
      <c r="TSZ112" s="37"/>
      <c r="TTA112" s="37"/>
      <c r="TTB112" s="38"/>
      <c r="TTC112" s="32"/>
      <c r="TTD112" s="33"/>
      <c r="TTE112" s="34"/>
      <c r="TTF112" s="35"/>
      <c r="TTG112" s="36"/>
      <c r="TTH112" s="37"/>
      <c r="TTI112" s="37"/>
      <c r="TTJ112" s="37"/>
      <c r="TTK112" s="38"/>
      <c r="TTL112" s="32"/>
      <c r="TTM112" s="33"/>
      <c r="TTN112" s="34"/>
      <c r="TTO112" s="35"/>
      <c r="TTP112" s="36"/>
      <c r="TTQ112" s="37"/>
      <c r="TTR112" s="37"/>
      <c r="TTS112" s="37"/>
      <c r="TTT112" s="38"/>
      <c r="TTU112" s="32"/>
      <c r="TTV112" s="33"/>
      <c r="TTW112" s="34"/>
      <c r="TTX112" s="35"/>
      <c r="TTY112" s="36"/>
      <c r="TTZ112" s="37"/>
      <c r="TUA112" s="37"/>
      <c r="TUB112" s="37"/>
      <c r="TUC112" s="38"/>
      <c r="TUD112" s="32"/>
      <c r="TUE112" s="33"/>
      <c r="TUF112" s="34"/>
      <c r="TUG112" s="35"/>
      <c r="TUH112" s="36"/>
      <c r="TUI112" s="37"/>
      <c r="TUJ112" s="37"/>
      <c r="TUK112" s="37"/>
      <c r="TUL112" s="38"/>
      <c r="TUM112" s="32"/>
      <c r="TUN112" s="33"/>
      <c r="TUO112" s="34"/>
      <c r="TUP112" s="35"/>
      <c r="TUQ112" s="36"/>
      <c r="TUR112" s="37"/>
      <c r="TUS112" s="37"/>
      <c r="TUT112" s="37"/>
      <c r="TUU112" s="38"/>
      <c r="TUV112" s="32"/>
      <c r="TUW112" s="33"/>
      <c r="TUX112" s="34"/>
      <c r="TUY112" s="35"/>
      <c r="TUZ112" s="36"/>
      <c r="TVA112" s="37"/>
      <c r="TVB112" s="37"/>
      <c r="TVC112" s="37"/>
      <c r="TVD112" s="38"/>
      <c r="TVE112" s="32"/>
      <c r="TVF112" s="33"/>
      <c r="TVG112" s="34"/>
      <c r="TVH112" s="35"/>
      <c r="TVI112" s="36"/>
      <c r="TVJ112" s="37"/>
      <c r="TVK112" s="37"/>
      <c r="TVL112" s="37"/>
      <c r="TVM112" s="38"/>
      <c r="TVN112" s="32"/>
      <c r="TVO112" s="33"/>
      <c r="TVP112" s="34"/>
      <c r="TVQ112" s="35"/>
      <c r="TVR112" s="36"/>
      <c r="TVS112" s="37"/>
      <c r="TVT112" s="37"/>
      <c r="TVU112" s="37"/>
      <c r="TVV112" s="38"/>
      <c r="TVW112" s="32"/>
      <c r="TVX112" s="33"/>
      <c r="TVY112" s="34"/>
      <c r="TVZ112" s="35"/>
      <c r="TWA112" s="36"/>
      <c r="TWB112" s="37"/>
      <c r="TWC112" s="37"/>
      <c r="TWD112" s="37"/>
      <c r="TWE112" s="38"/>
      <c r="TWF112" s="32"/>
      <c r="TWG112" s="33"/>
      <c r="TWH112" s="34"/>
      <c r="TWI112" s="35"/>
      <c r="TWJ112" s="36"/>
      <c r="TWK112" s="37"/>
      <c r="TWL112" s="37"/>
      <c r="TWM112" s="37"/>
      <c r="TWN112" s="38"/>
      <c r="TWO112" s="32"/>
      <c r="TWP112" s="33"/>
      <c r="TWQ112" s="34"/>
      <c r="TWR112" s="35"/>
      <c r="TWS112" s="36"/>
      <c r="TWT112" s="37"/>
      <c r="TWU112" s="37"/>
      <c r="TWV112" s="37"/>
      <c r="TWW112" s="38"/>
      <c r="TWX112" s="32"/>
      <c r="TWY112" s="33"/>
      <c r="TWZ112" s="34"/>
      <c r="TXA112" s="35"/>
      <c r="TXB112" s="36"/>
      <c r="TXC112" s="37"/>
      <c r="TXD112" s="37"/>
      <c r="TXE112" s="37"/>
      <c r="TXF112" s="38"/>
      <c r="TXG112" s="32"/>
      <c r="TXH112" s="33"/>
      <c r="TXI112" s="34"/>
      <c r="TXJ112" s="35"/>
      <c r="TXK112" s="36"/>
      <c r="TXL112" s="37"/>
      <c r="TXM112" s="37"/>
      <c r="TXN112" s="37"/>
      <c r="TXO112" s="38"/>
      <c r="TXP112" s="32"/>
      <c r="TXQ112" s="33"/>
      <c r="TXR112" s="34"/>
      <c r="TXS112" s="35"/>
      <c r="TXT112" s="36"/>
      <c r="TXU112" s="37"/>
      <c r="TXV112" s="37"/>
      <c r="TXW112" s="37"/>
      <c r="TXX112" s="38"/>
      <c r="TXY112" s="32"/>
      <c r="TXZ112" s="33"/>
      <c r="TYA112" s="34"/>
      <c r="TYB112" s="35"/>
      <c r="TYC112" s="36"/>
      <c r="TYD112" s="37"/>
      <c r="TYE112" s="37"/>
      <c r="TYF112" s="37"/>
      <c r="TYG112" s="38"/>
      <c r="TYH112" s="32"/>
      <c r="TYI112" s="33"/>
      <c r="TYJ112" s="34"/>
      <c r="TYK112" s="35"/>
      <c r="TYL112" s="36"/>
      <c r="TYM112" s="37"/>
      <c r="TYN112" s="37"/>
      <c r="TYO112" s="37"/>
      <c r="TYP112" s="38"/>
      <c r="TYQ112" s="32"/>
      <c r="TYR112" s="33"/>
      <c r="TYS112" s="34"/>
      <c r="TYT112" s="35"/>
      <c r="TYU112" s="36"/>
      <c r="TYV112" s="37"/>
      <c r="TYW112" s="37"/>
      <c r="TYX112" s="37"/>
      <c r="TYY112" s="38"/>
      <c r="TYZ112" s="32"/>
      <c r="TZA112" s="33"/>
      <c r="TZB112" s="34"/>
      <c r="TZC112" s="35"/>
      <c r="TZD112" s="36"/>
      <c r="TZE112" s="37"/>
      <c r="TZF112" s="37"/>
      <c r="TZG112" s="37"/>
      <c r="TZH112" s="38"/>
      <c r="TZI112" s="32"/>
      <c r="TZJ112" s="33"/>
      <c r="TZK112" s="34"/>
      <c r="TZL112" s="35"/>
      <c r="TZM112" s="36"/>
      <c r="TZN112" s="37"/>
      <c r="TZO112" s="37"/>
      <c r="TZP112" s="37"/>
      <c r="TZQ112" s="38"/>
      <c r="TZR112" s="32"/>
      <c r="TZS112" s="33"/>
      <c r="TZT112" s="34"/>
      <c r="TZU112" s="35"/>
      <c r="TZV112" s="36"/>
      <c r="TZW112" s="37"/>
      <c r="TZX112" s="37"/>
      <c r="TZY112" s="37"/>
      <c r="TZZ112" s="38"/>
      <c r="UAA112" s="32"/>
      <c r="UAB112" s="33"/>
      <c r="UAC112" s="34"/>
      <c r="UAD112" s="35"/>
      <c r="UAE112" s="36"/>
      <c r="UAF112" s="37"/>
      <c r="UAG112" s="37"/>
      <c r="UAH112" s="37"/>
      <c r="UAI112" s="38"/>
      <c r="UAJ112" s="32"/>
      <c r="UAK112" s="33"/>
      <c r="UAL112" s="34"/>
      <c r="UAM112" s="35"/>
      <c r="UAN112" s="36"/>
      <c r="UAO112" s="37"/>
      <c r="UAP112" s="37"/>
      <c r="UAQ112" s="37"/>
      <c r="UAR112" s="38"/>
      <c r="UAS112" s="32"/>
      <c r="UAT112" s="33"/>
      <c r="UAU112" s="34"/>
      <c r="UAV112" s="35"/>
      <c r="UAW112" s="36"/>
      <c r="UAX112" s="37"/>
      <c r="UAY112" s="37"/>
      <c r="UAZ112" s="37"/>
      <c r="UBA112" s="38"/>
      <c r="UBB112" s="32"/>
      <c r="UBC112" s="33"/>
      <c r="UBD112" s="34"/>
      <c r="UBE112" s="35"/>
      <c r="UBF112" s="36"/>
      <c r="UBG112" s="37"/>
      <c r="UBH112" s="37"/>
      <c r="UBI112" s="37"/>
      <c r="UBJ112" s="38"/>
      <c r="UBK112" s="32"/>
      <c r="UBL112" s="33"/>
      <c r="UBM112" s="34"/>
      <c r="UBN112" s="35"/>
      <c r="UBO112" s="36"/>
      <c r="UBP112" s="37"/>
      <c r="UBQ112" s="37"/>
      <c r="UBR112" s="37"/>
      <c r="UBS112" s="38"/>
      <c r="UBT112" s="32"/>
      <c r="UBU112" s="33"/>
      <c r="UBV112" s="34"/>
      <c r="UBW112" s="35"/>
      <c r="UBX112" s="36"/>
      <c r="UBY112" s="37"/>
      <c r="UBZ112" s="37"/>
      <c r="UCA112" s="37"/>
      <c r="UCB112" s="38"/>
      <c r="UCC112" s="32"/>
      <c r="UCD112" s="33"/>
      <c r="UCE112" s="34"/>
      <c r="UCF112" s="35"/>
      <c r="UCG112" s="36"/>
      <c r="UCH112" s="37"/>
      <c r="UCI112" s="37"/>
      <c r="UCJ112" s="37"/>
      <c r="UCK112" s="38"/>
      <c r="UCL112" s="32"/>
      <c r="UCM112" s="33"/>
      <c r="UCN112" s="34"/>
      <c r="UCO112" s="35"/>
      <c r="UCP112" s="36"/>
      <c r="UCQ112" s="37"/>
      <c r="UCR112" s="37"/>
      <c r="UCS112" s="37"/>
      <c r="UCT112" s="38"/>
      <c r="UCU112" s="32"/>
      <c r="UCV112" s="33"/>
      <c r="UCW112" s="34"/>
      <c r="UCX112" s="35"/>
      <c r="UCY112" s="36"/>
      <c r="UCZ112" s="37"/>
      <c r="UDA112" s="37"/>
      <c r="UDB112" s="37"/>
      <c r="UDC112" s="38"/>
      <c r="UDD112" s="32"/>
      <c r="UDE112" s="33"/>
      <c r="UDF112" s="34"/>
      <c r="UDG112" s="35"/>
      <c r="UDH112" s="36"/>
      <c r="UDI112" s="37"/>
      <c r="UDJ112" s="37"/>
      <c r="UDK112" s="37"/>
      <c r="UDL112" s="38"/>
      <c r="UDM112" s="32"/>
      <c r="UDN112" s="33"/>
      <c r="UDO112" s="34"/>
      <c r="UDP112" s="35"/>
      <c r="UDQ112" s="36"/>
      <c r="UDR112" s="37"/>
      <c r="UDS112" s="37"/>
      <c r="UDT112" s="37"/>
      <c r="UDU112" s="38"/>
      <c r="UDV112" s="32"/>
      <c r="UDW112" s="33"/>
      <c r="UDX112" s="34"/>
      <c r="UDY112" s="35"/>
      <c r="UDZ112" s="36"/>
      <c r="UEA112" s="37"/>
      <c r="UEB112" s="37"/>
      <c r="UEC112" s="37"/>
      <c r="UED112" s="38"/>
      <c r="UEE112" s="32"/>
      <c r="UEF112" s="33"/>
      <c r="UEG112" s="34"/>
      <c r="UEH112" s="35"/>
      <c r="UEI112" s="36"/>
      <c r="UEJ112" s="37"/>
      <c r="UEK112" s="37"/>
      <c r="UEL112" s="37"/>
      <c r="UEM112" s="38"/>
      <c r="UEN112" s="32"/>
      <c r="UEO112" s="33"/>
      <c r="UEP112" s="34"/>
      <c r="UEQ112" s="35"/>
      <c r="UER112" s="36"/>
      <c r="UES112" s="37"/>
      <c r="UET112" s="37"/>
      <c r="UEU112" s="37"/>
      <c r="UEV112" s="38"/>
      <c r="UEW112" s="32"/>
      <c r="UEX112" s="33"/>
      <c r="UEY112" s="34"/>
      <c r="UEZ112" s="35"/>
      <c r="UFA112" s="36"/>
      <c r="UFB112" s="37"/>
      <c r="UFC112" s="37"/>
      <c r="UFD112" s="37"/>
      <c r="UFE112" s="38"/>
      <c r="UFF112" s="32"/>
      <c r="UFG112" s="33"/>
      <c r="UFH112" s="34"/>
      <c r="UFI112" s="35"/>
      <c r="UFJ112" s="36"/>
      <c r="UFK112" s="37"/>
      <c r="UFL112" s="37"/>
      <c r="UFM112" s="37"/>
      <c r="UFN112" s="38"/>
      <c r="UFO112" s="32"/>
      <c r="UFP112" s="33"/>
      <c r="UFQ112" s="34"/>
      <c r="UFR112" s="35"/>
      <c r="UFS112" s="36"/>
      <c r="UFT112" s="37"/>
      <c r="UFU112" s="37"/>
      <c r="UFV112" s="37"/>
      <c r="UFW112" s="38"/>
      <c r="UFX112" s="32"/>
      <c r="UFY112" s="33"/>
      <c r="UFZ112" s="34"/>
      <c r="UGA112" s="35"/>
      <c r="UGB112" s="36"/>
      <c r="UGC112" s="37"/>
      <c r="UGD112" s="37"/>
      <c r="UGE112" s="37"/>
      <c r="UGF112" s="38"/>
      <c r="UGG112" s="32"/>
      <c r="UGH112" s="33"/>
      <c r="UGI112" s="34"/>
      <c r="UGJ112" s="35"/>
      <c r="UGK112" s="36"/>
      <c r="UGL112" s="37"/>
      <c r="UGM112" s="37"/>
      <c r="UGN112" s="37"/>
      <c r="UGO112" s="38"/>
      <c r="UGP112" s="32"/>
      <c r="UGQ112" s="33"/>
      <c r="UGR112" s="34"/>
      <c r="UGS112" s="35"/>
      <c r="UGT112" s="36"/>
      <c r="UGU112" s="37"/>
      <c r="UGV112" s="37"/>
      <c r="UGW112" s="37"/>
      <c r="UGX112" s="38"/>
      <c r="UGY112" s="32"/>
      <c r="UGZ112" s="33"/>
      <c r="UHA112" s="34"/>
      <c r="UHB112" s="35"/>
      <c r="UHC112" s="36"/>
      <c r="UHD112" s="37"/>
      <c r="UHE112" s="37"/>
      <c r="UHF112" s="37"/>
      <c r="UHG112" s="38"/>
      <c r="UHH112" s="32"/>
      <c r="UHI112" s="33"/>
      <c r="UHJ112" s="34"/>
      <c r="UHK112" s="35"/>
      <c r="UHL112" s="36"/>
      <c r="UHM112" s="37"/>
      <c r="UHN112" s="37"/>
      <c r="UHO112" s="37"/>
      <c r="UHP112" s="38"/>
      <c r="UHQ112" s="32"/>
      <c r="UHR112" s="33"/>
      <c r="UHS112" s="34"/>
      <c r="UHT112" s="35"/>
      <c r="UHU112" s="36"/>
      <c r="UHV112" s="37"/>
      <c r="UHW112" s="37"/>
      <c r="UHX112" s="37"/>
      <c r="UHY112" s="38"/>
      <c r="UHZ112" s="32"/>
      <c r="UIA112" s="33"/>
      <c r="UIB112" s="34"/>
      <c r="UIC112" s="35"/>
      <c r="UID112" s="36"/>
      <c r="UIE112" s="37"/>
      <c r="UIF112" s="37"/>
      <c r="UIG112" s="37"/>
      <c r="UIH112" s="38"/>
      <c r="UII112" s="32"/>
      <c r="UIJ112" s="33"/>
      <c r="UIK112" s="34"/>
      <c r="UIL112" s="35"/>
      <c r="UIM112" s="36"/>
      <c r="UIN112" s="37"/>
      <c r="UIO112" s="37"/>
      <c r="UIP112" s="37"/>
      <c r="UIQ112" s="38"/>
      <c r="UIR112" s="32"/>
      <c r="UIS112" s="33"/>
      <c r="UIT112" s="34"/>
      <c r="UIU112" s="35"/>
      <c r="UIV112" s="36"/>
      <c r="UIW112" s="37"/>
      <c r="UIX112" s="37"/>
      <c r="UIY112" s="37"/>
      <c r="UIZ112" s="38"/>
      <c r="UJA112" s="32"/>
      <c r="UJB112" s="33"/>
      <c r="UJC112" s="34"/>
      <c r="UJD112" s="35"/>
      <c r="UJE112" s="36"/>
      <c r="UJF112" s="37"/>
      <c r="UJG112" s="37"/>
      <c r="UJH112" s="37"/>
      <c r="UJI112" s="38"/>
      <c r="UJJ112" s="32"/>
      <c r="UJK112" s="33"/>
      <c r="UJL112" s="34"/>
      <c r="UJM112" s="35"/>
      <c r="UJN112" s="36"/>
      <c r="UJO112" s="37"/>
      <c r="UJP112" s="37"/>
      <c r="UJQ112" s="37"/>
      <c r="UJR112" s="38"/>
      <c r="UJS112" s="32"/>
      <c r="UJT112" s="33"/>
      <c r="UJU112" s="34"/>
      <c r="UJV112" s="35"/>
      <c r="UJW112" s="36"/>
      <c r="UJX112" s="37"/>
      <c r="UJY112" s="37"/>
      <c r="UJZ112" s="37"/>
      <c r="UKA112" s="38"/>
      <c r="UKB112" s="32"/>
      <c r="UKC112" s="33"/>
      <c r="UKD112" s="34"/>
      <c r="UKE112" s="35"/>
      <c r="UKF112" s="36"/>
      <c r="UKG112" s="37"/>
      <c r="UKH112" s="37"/>
      <c r="UKI112" s="37"/>
      <c r="UKJ112" s="38"/>
      <c r="UKK112" s="32"/>
      <c r="UKL112" s="33"/>
      <c r="UKM112" s="34"/>
      <c r="UKN112" s="35"/>
      <c r="UKO112" s="36"/>
      <c r="UKP112" s="37"/>
      <c r="UKQ112" s="37"/>
      <c r="UKR112" s="37"/>
      <c r="UKS112" s="38"/>
      <c r="UKT112" s="32"/>
      <c r="UKU112" s="33"/>
      <c r="UKV112" s="34"/>
      <c r="UKW112" s="35"/>
      <c r="UKX112" s="36"/>
      <c r="UKY112" s="37"/>
      <c r="UKZ112" s="37"/>
      <c r="ULA112" s="37"/>
      <c r="ULB112" s="38"/>
      <c r="ULC112" s="32"/>
      <c r="ULD112" s="33"/>
      <c r="ULE112" s="34"/>
      <c r="ULF112" s="35"/>
      <c r="ULG112" s="36"/>
      <c r="ULH112" s="37"/>
      <c r="ULI112" s="37"/>
      <c r="ULJ112" s="37"/>
      <c r="ULK112" s="38"/>
      <c r="ULL112" s="32"/>
      <c r="ULM112" s="33"/>
      <c r="ULN112" s="34"/>
      <c r="ULO112" s="35"/>
      <c r="ULP112" s="36"/>
      <c r="ULQ112" s="37"/>
      <c r="ULR112" s="37"/>
      <c r="ULS112" s="37"/>
      <c r="ULT112" s="38"/>
      <c r="ULU112" s="32"/>
      <c r="ULV112" s="33"/>
      <c r="ULW112" s="34"/>
      <c r="ULX112" s="35"/>
      <c r="ULY112" s="36"/>
      <c r="ULZ112" s="37"/>
      <c r="UMA112" s="37"/>
      <c r="UMB112" s="37"/>
      <c r="UMC112" s="38"/>
      <c r="UMD112" s="32"/>
      <c r="UME112" s="33"/>
      <c r="UMF112" s="34"/>
      <c r="UMG112" s="35"/>
      <c r="UMH112" s="36"/>
      <c r="UMI112" s="37"/>
      <c r="UMJ112" s="37"/>
      <c r="UMK112" s="37"/>
      <c r="UML112" s="38"/>
      <c r="UMM112" s="32"/>
      <c r="UMN112" s="33"/>
      <c r="UMO112" s="34"/>
      <c r="UMP112" s="35"/>
      <c r="UMQ112" s="36"/>
      <c r="UMR112" s="37"/>
      <c r="UMS112" s="37"/>
      <c r="UMT112" s="37"/>
      <c r="UMU112" s="38"/>
      <c r="UMV112" s="32"/>
      <c r="UMW112" s="33"/>
      <c r="UMX112" s="34"/>
      <c r="UMY112" s="35"/>
      <c r="UMZ112" s="36"/>
      <c r="UNA112" s="37"/>
      <c r="UNB112" s="37"/>
      <c r="UNC112" s="37"/>
      <c r="UND112" s="38"/>
      <c r="UNE112" s="32"/>
      <c r="UNF112" s="33"/>
      <c r="UNG112" s="34"/>
      <c r="UNH112" s="35"/>
      <c r="UNI112" s="36"/>
      <c r="UNJ112" s="37"/>
      <c r="UNK112" s="37"/>
      <c r="UNL112" s="37"/>
      <c r="UNM112" s="38"/>
      <c r="UNN112" s="32"/>
      <c r="UNO112" s="33"/>
      <c r="UNP112" s="34"/>
      <c r="UNQ112" s="35"/>
      <c r="UNR112" s="36"/>
      <c r="UNS112" s="37"/>
      <c r="UNT112" s="37"/>
      <c r="UNU112" s="37"/>
      <c r="UNV112" s="38"/>
      <c r="UNW112" s="32"/>
      <c r="UNX112" s="33"/>
      <c r="UNY112" s="34"/>
      <c r="UNZ112" s="35"/>
      <c r="UOA112" s="36"/>
      <c r="UOB112" s="37"/>
      <c r="UOC112" s="37"/>
      <c r="UOD112" s="37"/>
      <c r="UOE112" s="38"/>
      <c r="UOF112" s="32"/>
      <c r="UOG112" s="33"/>
      <c r="UOH112" s="34"/>
      <c r="UOI112" s="35"/>
      <c r="UOJ112" s="36"/>
      <c r="UOK112" s="37"/>
      <c r="UOL112" s="37"/>
      <c r="UOM112" s="37"/>
      <c r="UON112" s="38"/>
      <c r="UOO112" s="32"/>
      <c r="UOP112" s="33"/>
      <c r="UOQ112" s="34"/>
      <c r="UOR112" s="35"/>
      <c r="UOS112" s="36"/>
      <c r="UOT112" s="37"/>
      <c r="UOU112" s="37"/>
      <c r="UOV112" s="37"/>
      <c r="UOW112" s="38"/>
      <c r="UOX112" s="32"/>
      <c r="UOY112" s="33"/>
      <c r="UOZ112" s="34"/>
      <c r="UPA112" s="35"/>
      <c r="UPB112" s="36"/>
      <c r="UPC112" s="37"/>
      <c r="UPD112" s="37"/>
      <c r="UPE112" s="37"/>
      <c r="UPF112" s="38"/>
      <c r="UPG112" s="32"/>
      <c r="UPH112" s="33"/>
      <c r="UPI112" s="34"/>
      <c r="UPJ112" s="35"/>
      <c r="UPK112" s="36"/>
      <c r="UPL112" s="37"/>
      <c r="UPM112" s="37"/>
      <c r="UPN112" s="37"/>
      <c r="UPO112" s="38"/>
      <c r="UPP112" s="32"/>
      <c r="UPQ112" s="33"/>
      <c r="UPR112" s="34"/>
      <c r="UPS112" s="35"/>
      <c r="UPT112" s="36"/>
      <c r="UPU112" s="37"/>
      <c r="UPV112" s="37"/>
      <c r="UPW112" s="37"/>
      <c r="UPX112" s="38"/>
      <c r="UPY112" s="32"/>
      <c r="UPZ112" s="33"/>
      <c r="UQA112" s="34"/>
      <c r="UQB112" s="35"/>
      <c r="UQC112" s="36"/>
      <c r="UQD112" s="37"/>
      <c r="UQE112" s="37"/>
      <c r="UQF112" s="37"/>
      <c r="UQG112" s="38"/>
      <c r="UQH112" s="32"/>
      <c r="UQI112" s="33"/>
      <c r="UQJ112" s="34"/>
      <c r="UQK112" s="35"/>
      <c r="UQL112" s="36"/>
      <c r="UQM112" s="37"/>
      <c r="UQN112" s="37"/>
      <c r="UQO112" s="37"/>
      <c r="UQP112" s="38"/>
      <c r="UQQ112" s="32"/>
      <c r="UQR112" s="33"/>
      <c r="UQS112" s="34"/>
      <c r="UQT112" s="35"/>
      <c r="UQU112" s="36"/>
      <c r="UQV112" s="37"/>
      <c r="UQW112" s="37"/>
      <c r="UQX112" s="37"/>
      <c r="UQY112" s="38"/>
      <c r="UQZ112" s="32"/>
      <c r="URA112" s="33"/>
      <c r="URB112" s="34"/>
      <c r="URC112" s="35"/>
      <c r="URD112" s="36"/>
      <c r="URE112" s="37"/>
      <c r="URF112" s="37"/>
      <c r="URG112" s="37"/>
      <c r="URH112" s="38"/>
      <c r="URI112" s="32"/>
      <c r="URJ112" s="33"/>
      <c r="URK112" s="34"/>
      <c r="URL112" s="35"/>
      <c r="URM112" s="36"/>
      <c r="URN112" s="37"/>
      <c r="URO112" s="37"/>
      <c r="URP112" s="37"/>
      <c r="URQ112" s="38"/>
      <c r="URR112" s="32"/>
      <c r="URS112" s="33"/>
      <c r="URT112" s="34"/>
      <c r="URU112" s="35"/>
      <c r="URV112" s="36"/>
      <c r="URW112" s="37"/>
      <c r="URX112" s="37"/>
      <c r="URY112" s="37"/>
      <c r="URZ112" s="38"/>
      <c r="USA112" s="32"/>
      <c r="USB112" s="33"/>
      <c r="USC112" s="34"/>
      <c r="USD112" s="35"/>
      <c r="USE112" s="36"/>
      <c r="USF112" s="37"/>
      <c r="USG112" s="37"/>
      <c r="USH112" s="37"/>
      <c r="USI112" s="38"/>
      <c r="USJ112" s="32"/>
      <c r="USK112" s="33"/>
      <c r="USL112" s="34"/>
      <c r="USM112" s="35"/>
      <c r="USN112" s="36"/>
      <c r="USO112" s="37"/>
      <c r="USP112" s="37"/>
      <c r="USQ112" s="37"/>
      <c r="USR112" s="38"/>
      <c r="USS112" s="32"/>
      <c r="UST112" s="33"/>
      <c r="USU112" s="34"/>
      <c r="USV112" s="35"/>
      <c r="USW112" s="36"/>
      <c r="USX112" s="37"/>
      <c r="USY112" s="37"/>
      <c r="USZ112" s="37"/>
      <c r="UTA112" s="38"/>
      <c r="UTB112" s="32"/>
      <c r="UTC112" s="33"/>
      <c r="UTD112" s="34"/>
      <c r="UTE112" s="35"/>
      <c r="UTF112" s="36"/>
      <c r="UTG112" s="37"/>
      <c r="UTH112" s="37"/>
      <c r="UTI112" s="37"/>
      <c r="UTJ112" s="38"/>
      <c r="UTK112" s="32"/>
      <c r="UTL112" s="33"/>
      <c r="UTM112" s="34"/>
      <c r="UTN112" s="35"/>
      <c r="UTO112" s="36"/>
      <c r="UTP112" s="37"/>
      <c r="UTQ112" s="37"/>
      <c r="UTR112" s="37"/>
      <c r="UTS112" s="38"/>
      <c r="UTT112" s="32"/>
      <c r="UTU112" s="33"/>
      <c r="UTV112" s="34"/>
      <c r="UTW112" s="35"/>
      <c r="UTX112" s="36"/>
      <c r="UTY112" s="37"/>
      <c r="UTZ112" s="37"/>
      <c r="UUA112" s="37"/>
      <c r="UUB112" s="38"/>
      <c r="UUC112" s="32"/>
      <c r="UUD112" s="33"/>
      <c r="UUE112" s="34"/>
      <c r="UUF112" s="35"/>
      <c r="UUG112" s="36"/>
      <c r="UUH112" s="37"/>
      <c r="UUI112" s="37"/>
      <c r="UUJ112" s="37"/>
      <c r="UUK112" s="38"/>
      <c r="UUL112" s="32"/>
      <c r="UUM112" s="33"/>
      <c r="UUN112" s="34"/>
      <c r="UUO112" s="35"/>
      <c r="UUP112" s="36"/>
      <c r="UUQ112" s="37"/>
      <c r="UUR112" s="37"/>
      <c r="UUS112" s="37"/>
      <c r="UUT112" s="38"/>
      <c r="UUU112" s="32"/>
      <c r="UUV112" s="33"/>
      <c r="UUW112" s="34"/>
      <c r="UUX112" s="35"/>
      <c r="UUY112" s="36"/>
      <c r="UUZ112" s="37"/>
      <c r="UVA112" s="37"/>
      <c r="UVB112" s="37"/>
      <c r="UVC112" s="38"/>
      <c r="UVD112" s="32"/>
      <c r="UVE112" s="33"/>
      <c r="UVF112" s="34"/>
      <c r="UVG112" s="35"/>
      <c r="UVH112" s="36"/>
      <c r="UVI112" s="37"/>
      <c r="UVJ112" s="37"/>
      <c r="UVK112" s="37"/>
      <c r="UVL112" s="38"/>
      <c r="UVM112" s="32"/>
      <c r="UVN112" s="33"/>
      <c r="UVO112" s="34"/>
      <c r="UVP112" s="35"/>
      <c r="UVQ112" s="36"/>
      <c r="UVR112" s="37"/>
      <c r="UVS112" s="37"/>
      <c r="UVT112" s="37"/>
      <c r="UVU112" s="38"/>
      <c r="UVV112" s="32"/>
      <c r="UVW112" s="33"/>
      <c r="UVX112" s="34"/>
      <c r="UVY112" s="35"/>
      <c r="UVZ112" s="36"/>
      <c r="UWA112" s="37"/>
      <c r="UWB112" s="37"/>
      <c r="UWC112" s="37"/>
      <c r="UWD112" s="38"/>
      <c r="UWE112" s="32"/>
      <c r="UWF112" s="33"/>
      <c r="UWG112" s="34"/>
      <c r="UWH112" s="35"/>
      <c r="UWI112" s="36"/>
      <c r="UWJ112" s="37"/>
      <c r="UWK112" s="37"/>
      <c r="UWL112" s="37"/>
      <c r="UWM112" s="38"/>
      <c r="UWN112" s="32"/>
      <c r="UWO112" s="33"/>
      <c r="UWP112" s="34"/>
      <c r="UWQ112" s="35"/>
      <c r="UWR112" s="36"/>
      <c r="UWS112" s="37"/>
      <c r="UWT112" s="37"/>
      <c r="UWU112" s="37"/>
      <c r="UWV112" s="38"/>
      <c r="UWW112" s="32"/>
      <c r="UWX112" s="33"/>
      <c r="UWY112" s="34"/>
      <c r="UWZ112" s="35"/>
      <c r="UXA112" s="36"/>
      <c r="UXB112" s="37"/>
      <c r="UXC112" s="37"/>
      <c r="UXD112" s="37"/>
      <c r="UXE112" s="38"/>
      <c r="UXF112" s="32"/>
      <c r="UXG112" s="33"/>
      <c r="UXH112" s="34"/>
      <c r="UXI112" s="35"/>
      <c r="UXJ112" s="36"/>
      <c r="UXK112" s="37"/>
      <c r="UXL112" s="37"/>
      <c r="UXM112" s="37"/>
      <c r="UXN112" s="38"/>
      <c r="UXO112" s="32"/>
      <c r="UXP112" s="33"/>
      <c r="UXQ112" s="34"/>
      <c r="UXR112" s="35"/>
      <c r="UXS112" s="36"/>
      <c r="UXT112" s="37"/>
      <c r="UXU112" s="37"/>
      <c r="UXV112" s="37"/>
      <c r="UXW112" s="38"/>
      <c r="UXX112" s="32"/>
      <c r="UXY112" s="33"/>
      <c r="UXZ112" s="34"/>
      <c r="UYA112" s="35"/>
      <c r="UYB112" s="36"/>
      <c r="UYC112" s="37"/>
      <c r="UYD112" s="37"/>
      <c r="UYE112" s="37"/>
      <c r="UYF112" s="38"/>
      <c r="UYG112" s="32"/>
      <c r="UYH112" s="33"/>
      <c r="UYI112" s="34"/>
      <c r="UYJ112" s="35"/>
      <c r="UYK112" s="36"/>
      <c r="UYL112" s="37"/>
      <c r="UYM112" s="37"/>
      <c r="UYN112" s="37"/>
      <c r="UYO112" s="38"/>
      <c r="UYP112" s="32"/>
      <c r="UYQ112" s="33"/>
      <c r="UYR112" s="34"/>
      <c r="UYS112" s="35"/>
      <c r="UYT112" s="36"/>
      <c r="UYU112" s="37"/>
      <c r="UYV112" s="37"/>
      <c r="UYW112" s="37"/>
      <c r="UYX112" s="38"/>
      <c r="UYY112" s="32"/>
      <c r="UYZ112" s="33"/>
      <c r="UZA112" s="34"/>
      <c r="UZB112" s="35"/>
      <c r="UZC112" s="36"/>
      <c r="UZD112" s="37"/>
      <c r="UZE112" s="37"/>
      <c r="UZF112" s="37"/>
      <c r="UZG112" s="38"/>
      <c r="UZH112" s="32"/>
      <c r="UZI112" s="33"/>
      <c r="UZJ112" s="34"/>
      <c r="UZK112" s="35"/>
      <c r="UZL112" s="36"/>
      <c r="UZM112" s="37"/>
      <c r="UZN112" s="37"/>
      <c r="UZO112" s="37"/>
      <c r="UZP112" s="38"/>
      <c r="UZQ112" s="32"/>
      <c r="UZR112" s="33"/>
      <c r="UZS112" s="34"/>
      <c r="UZT112" s="35"/>
      <c r="UZU112" s="36"/>
      <c r="UZV112" s="37"/>
      <c r="UZW112" s="37"/>
      <c r="UZX112" s="37"/>
      <c r="UZY112" s="38"/>
      <c r="UZZ112" s="32"/>
      <c r="VAA112" s="33"/>
      <c r="VAB112" s="34"/>
      <c r="VAC112" s="35"/>
      <c r="VAD112" s="36"/>
      <c r="VAE112" s="37"/>
      <c r="VAF112" s="37"/>
      <c r="VAG112" s="37"/>
      <c r="VAH112" s="38"/>
      <c r="VAI112" s="32"/>
      <c r="VAJ112" s="33"/>
      <c r="VAK112" s="34"/>
      <c r="VAL112" s="35"/>
      <c r="VAM112" s="36"/>
      <c r="VAN112" s="37"/>
      <c r="VAO112" s="37"/>
      <c r="VAP112" s="37"/>
      <c r="VAQ112" s="38"/>
      <c r="VAR112" s="32"/>
      <c r="VAS112" s="33"/>
      <c r="VAT112" s="34"/>
      <c r="VAU112" s="35"/>
      <c r="VAV112" s="36"/>
      <c r="VAW112" s="37"/>
      <c r="VAX112" s="37"/>
      <c r="VAY112" s="37"/>
      <c r="VAZ112" s="38"/>
      <c r="VBA112" s="32"/>
      <c r="VBB112" s="33"/>
      <c r="VBC112" s="34"/>
      <c r="VBD112" s="35"/>
      <c r="VBE112" s="36"/>
      <c r="VBF112" s="37"/>
      <c r="VBG112" s="37"/>
      <c r="VBH112" s="37"/>
      <c r="VBI112" s="38"/>
      <c r="VBJ112" s="32"/>
      <c r="VBK112" s="33"/>
      <c r="VBL112" s="34"/>
      <c r="VBM112" s="35"/>
      <c r="VBN112" s="36"/>
      <c r="VBO112" s="37"/>
      <c r="VBP112" s="37"/>
      <c r="VBQ112" s="37"/>
      <c r="VBR112" s="38"/>
      <c r="VBS112" s="32"/>
      <c r="VBT112" s="33"/>
      <c r="VBU112" s="34"/>
      <c r="VBV112" s="35"/>
      <c r="VBW112" s="36"/>
      <c r="VBX112" s="37"/>
      <c r="VBY112" s="37"/>
      <c r="VBZ112" s="37"/>
      <c r="VCA112" s="38"/>
      <c r="VCB112" s="32"/>
      <c r="VCC112" s="33"/>
      <c r="VCD112" s="34"/>
      <c r="VCE112" s="35"/>
      <c r="VCF112" s="36"/>
      <c r="VCG112" s="37"/>
      <c r="VCH112" s="37"/>
      <c r="VCI112" s="37"/>
      <c r="VCJ112" s="38"/>
      <c r="VCK112" s="32"/>
      <c r="VCL112" s="33"/>
      <c r="VCM112" s="34"/>
      <c r="VCN112" s="35"/>
      <c r="VCO112" s="36"/>
      <c r="VCP112" s="37"/>
      <c r="VCQ112" s="37"/>
      <c r="VCR112" s="37"/>
      <c r="VCS112" s="38"/>
      <c r="VCT112" s="32"/>
      <c r="VCU112" s="33"/>
      <c r="VCV112" s="34"/>
      <c r="VCW112" s="35"/>
      <c r="VCX112" s="36"/>
      <c r="VCY112" s="37"/>
      <c r="VCZ112" s="37"/>
      <c r="VDA112" s="37"/>
      <c r="VDB112" s="38"/>
      <c r="VDC112" s="32"/>
      <c r="VDD112" s="33"/>
      <c r="VDE112" s="34"/>
      <c r="VDF112" s="35"/>
      <c r="VDG112" s="36"/>
      <c r="VDH112" s="37"/>
      <c r="VDI112" s="37"/>
      <c r="VDJ112" s="37"/>
      <c r="VDK112" s="38"/>
      <c r="VDL112" s="32"/>
      <c r="VDM112" s="33"/>
      <c r="VDN112" s="34"/>
      <c r="VDO112" s="35"/>
      <c r="VDP112" s="36"/>
      <c r="VDQ112" s="37"/>
      <c r="VDR112" s="37"/>
      <c r="VDS112" s="37"/>
      <c r="VDT112" s="38"/>
      <c r="VDU112" s="32"/>
      <c r="VDV112" s="33"/>
      <c r="VDW112" s="34"/>
      <c r="VDX112" s="35"/>
      <c r="VDY112" s="36"/>
      <c r="VDZ112" s="37"/>
      <c r="VEA112" s="37"/>
      <c r="VEB112" s="37"/>
      <c r="VEC112" s="38"/>
      <c r="VED112" s="32"/>
      <c r="VEE112" s="33"/>
      <c r="VEF112" s="34"/>
      <c r="VEG112" s="35"/>
      <c r="VEH112" s="36"/>
      <c r="VEI112" s="37"/>
      <c r="VEJ112" s="37"/>
      <c r="VEK112" s="37"/>
      <c r="VEL112" s="38"/>
      <c r="VEM112" s="32"/>
      <c r="VEN112" s="33"/>
      <c r="VEO112" s="34"/>
      <c r="VEP112" s="35"/>
      <c r="VEQ112" s="36"/>
      <c r="VER112" s="37"/>
      <c r="VES112" s="37"/>
      <c r="VET112" s="37"/>
      <c r="VEU112" s="38"/>
      <c r="VEV112" s="32"/>
      <c r="VEW112" s="33"/>
      <c r="VEX112" s="34"/>
      <c r="VEY112" s="35"/>
      <c r="VEZ112" s="36"/>
      <c r="VFA112" s="37"/>
      <c r="VFB112" s="37"/>
      <c r="VFC112" s="37"/>
      <c r="VFD112" s="38"/>
      <c r="VFE112" s="32"/>
      <c r="VFF112" s="33"/>
      <c r="VFG112" s="34"/>
      <c r="VFH112" s="35"/>
      <c r="VFI112" s="36"/>
      <c r="VFJ112" s="37"/>
      <c r="VFK112" s="37"/>
      <c r="VFL112" s="37"/>
      <c r="VFM112" s="38"/>
      <c r="VFN112" s="32"/>
      <c r="VFO112" s="33"/>
      <c r="VFP112" s="34"/>
      <c r="VFQ112" s="35"/>
      <c r="VFR112" s="36"/>
      <c r="VFS112" s="37"/>
      <c r="VFT112" s="37"/>
      <c r="VFU112" s="37"/>
      <c r="VFV112" s="38"/>
      <c r="VFW112" s="32"/>
      <c r="VFX112" s="33"/>
      <c r="VFY112" s="34"/>
      <c r="VFZ112" s="35"/>
      <c r="VGA112" s="36"/>
      <c r="VGB112" s="37"/>
      <c r="VGC112" s="37"/>
      <c r="VGD112" s="37"/>
      <c r="VGE112" s="38"/>
      <c r="VGF112" s="32"/>
      <c r="VGG112" s="33"/>
      <c r="VGH112" s="34"/>
      <c r="VGI112" s="35"/>
      <c r="VGJ112" s="36"/>
      <c r="VGK112" s="37"/>
      <c r="VGL112" s="37"/>
      <c r="VGM112" s="37"/>
      <c r="VGN112" s="38"/>
      <c r="VGO112" s="32"/>
      <c r="VGP112" s="33"/>
      <c r="VGQ112" s="34"/>
      <c r="VGR112" s="35"/>
      <c r="VGS112" s="36"/>
      <c r="VGT112" s="37"/>
      <c r="VGU112" s="37"/>
      <c r="VGV112" s="37"/>
      <c r="VGW112" s="38"/>
      <c r="VGX112" s="32"/>
      <c r="VGY112" s="33"/>
      <c r="VGZ112" s="34"/>
      <c r="VHA112" s="35"/>
      <c r="VHB112" s="36"/>
      <c r="VHC112" s="37"/>
      <c r="VHD112" s="37"/>
      <c r="VHE112" s="37"/>
      <c r="VHF112" s="38"/>
      <c r="VHG112" s="32"/>
      <c r="VHH112" s="33"/>
      <c r="VHI112" s="34"/>
      <c r="VHJ112" s="35"/>
      <c r="VHK112" s="36"/>
      <c r="VHL112" s="37"/>
      <c r="VHM112" s="37"/>
      <c r="VHN112" s="37"/>
      <c r="VHO112" s="38"/>
      <c r="VHP112" s="32"/>
      <c r="VHQ112" s="33"/>
      <c r="VHR112" s="34"/>
      <c r="VHS112" s="35"/>
      <c r="VHT112" s="36"/>
      <c r="VHU112" s="37"/>
      <c r="VHV112" s="37"/>
      <c r="VHW112" s="37"/>
      <c r="VHX112" s="38"/>
      <c r="VHY112" s="32"/>
      <c r="VHZ112" s="33"/>
      <c r="VIA112" s="34"/>
      <c r="VIB112" s="35"/>
      <c r="VIC112" s="36"/>
      <c r="VID112" s="37"/>
      <c r="VIE112" s="37"/>
      <c r="VIF112" s="37"/>
      <c r="VIG112" s="38"/>
      <c r="VIH112" s="32"/>
      <c r="VII112" s="33"/>
      <c r="VIJ112" s="34"/>
      <c r="VIK112" s="35"/>
      <c r="VIL112" s="36"/>
      <c r="VIM112" s="37"/>
      <c r="VIN112" s="37"/>
      <c r="VIO112" s="37"/>
      <c r="VIP112" s="38"/>
      <c r="VIQ112" s="32"/>
      <c r="VIR112" s="33"/>
      <c r="VIS112" s="34"/>
      <c r="VIT112" s="35"/>
      <c r="VIU112" s="36"/>
      <c r="VIV112" s="37"/>
      <c r="VIW112" s="37"/>
      <c r="VIX112" s="37"/>
      <c r="VIY112" s="38"/>
      <c r="VIZ112" s="32"/>
      <c r="VJA112" s="33"/>
      <c r="VJB112" s="34"/>
      <c r="VJC112" s="35"/>
      <c r="VJD112" s="36"/>
      <c r="VJE112" s="37"/>
      <c r="VJF112" s="37"/>
      <c r="VJG112" s="37"/>
      <c r="VJH112" s="38"/>
      <c r="VJI112" s="32"/>
      <c r="VJJ112" s="33"/>
      <c r="VJK112" s="34"/>
      <c r="VJL112" s="35"/>
      <c r="VJM112" s="36"/>
      <c r="VJN112" s="37"/>
      <c r="VJO112" s="37"/>
      <c r="VJP112" s="37"/>
      <c r="VJQ112" s="38"/>
      <c r="VJR112" s="32"/>
      <c r="VJS112" s="33"/>
      <c r="VJT112" s="34"/>
      <c r="VJU112" s="35"/>
      <c r="VJV112" s="36"/>
      <c r="VJW112" s="37"/>
      <c r="VJX112" s="37"/>
      <c r="VJY112" s="37"/>
      <c r="VJZ112" s="38"/>
      <c r="VKA112" s="32"/>
      <c r="VKB112" s="33"/>
      <c r="VKC112" s="34"/>
      <c r="VKD112" s="35"/>
      <c r="VKE112" s="36"/>
      <c r="VKF112" s="37"/>
      <c r="VKG112" s="37"/>
      <c r="VKH112" s="37"/>
      <c r="VKI112" s="38"/>
      <c r="VKJ112" s="32"/>
      <c r="VKK112" s="33"/>
      <c r="VKL112" s="34"/>
      <c r="VKM112" s="35"/>
      <c r="VKN112" s="36"/>
      <c r="VKO112" s="37"/>
      <c r="VKP112" s="37"/>
      <c r="VKQ112" s="37"/>
      <c r="VKR112" s="38"/>
      <c r="VKS112" s="32"/>
      <c r="VKT112" s="33"/>
      <c r="VKU112" s="34"/>
      <c r="VKV112" s="35"/>
      <c r="VKW112" s="36"/>
      <c r="VKX112" s="37"/>
      <c r="VKY112" s="37"/>
      <c r="VKZ112" s="37"/>
      <c r="VLA112" s="38"/>
      <c r="VLB112" s="32"/>
      <c r="VLC112" s="33"/>
      <c r="VLD112" s="34"/>
      <c r="VLE112" s="35"/>
      <c r="VLF112" s="36"/>
      <c r="VLG112" s="37"/>
      <c r="VLH112" s="37"/>
      <c r="VLI112" s="37"/>
      <c r="VLJ112" s="38"/>
      <c r="VLK112" s="32"/>
      <c r="VLL112" s="33"/>
      <c r="VLM112" s="34"/>
      <c r="VLN112" s="35"/>
      <c r="VLO112" s="36"/>
      <c r="VLP112" s="37"/>
      <c r="VLQ112" s="37"/>
      <c r="VLR112" s="37"/>
      <c r="VLS112" s="38"/>
      <c r="VLT112" s="32"/>
      <c r="VLU112" s="33"/>
      <c r="VLV112" s="34"/>
      <c r="VLW112" s="35"/>
      <c r="VLX112" s="36"/>
      <c r="VLY112" s="37"/>
      <c r="VLZ112" s="37"/>
      <c r="VMA112" s="37"/>
      <c r="VMB112" s="38"/>
      <c r="VMC112" s="32"/>
      <c r="VMD112" s="33"/>
      <c r="VME112" s="34"/>
      <c r="VMF112" s="35"/>
      <c r="VMG112" s="36"/>
      <c r="VMH112" s="37"/>
      <c r="VMI112" s="37"/>
      <c r="VMJ112" s="37"/>
      <c r="VMK112" s="38"/>
      <c r="VML112" s="32"/>
      <c r="VMM112" s="33"/>
      <c r="VMN112" s="34"/>
      <c r="VMO112" s="35"/>
      <c r="VMP112" s="36"/>
      <c r="VMQ112" s="37"/>
      <c r="VMR112" s="37"/>
      <c r="VMS112" s="37"/>
      <c r="VMT112" s="38"/>
      <c r="VMU112" s="32"/>
      <c r="VMV112" s="33"/>
      <c r="VMW112" s="34"/>
      <c r="VMX112" s="35"/>
      <c r="VMY112" s="36"/>
      <c r="VMZ112" s="37"/>
      <c r="VNA112" s="37"/>
      <c r="VNB112" s="37"/>
      <c r="VNC112" s="38"/>
      <c r="VND112" s="32"/>
      <c r="VNE112" s="33"/>
      <c r="VNF112" s="34"/>
      <c r="VNG112" s="35"/>
      <c r="VNH112" s="36"/>
      <c r="VNI112" s="37"/>
      <c r="VNJ112" s="37"/>
      <c r="VNK112" s="37"/>
      <c r="VNL112" s="38"/>
      <c r="VNM112" s="32"/>
      <c r="VNN112" s="33"/>
      <c r="VNO112" s="34"/>
      <c r="VNP112" s="35"/>
      <c r="VNQ112" s="36"/>
      <c r="VNR112" s="37"/>
      <c r="VNS112" s="37"/>
      <c r="VNT112" s="37"/>
      <c r="VNU112" s="38"/>
      <c r="VNV112" s="32"/>
      <c r="VNW112" s="33"/>
      <c r="VNX112" s="34"/>
      <c r="VNY112" s="35"/>
      <c r="VNZ112" s="36"/>
      <c r="VOA112" s="37"/>
      <c r="VOB112" s="37"/>
      <c r="VOC112" s="37"/>
      <c r="VOD112" s="38"/>
      <c r="VOE112" s="32"/>
      <c r="VOF112" s="33"/>
      <c r="VOG112" s="34"/>
      <c r="VOH112" s="35"/>
      <c r="VOI112" s="36"/>
      <c r="VOJ112" s="37"/>
      <c r="VOK112" s="37"/>
      <c r="VOL112" s="37"/>
      <c r="VOM112" s="38"/>
      <c r="VON112" s="32"/>
      <c r="VOO112" s="33"/>
      <c r="VOP112" s="34"/>
      <c r="VOQ112" s="35"/>
      <c r="VOR112" s="36"/>
      <c r="VOS112" s="37"/>
      <c r="VOT112" s="37"/>
      <c r="VOU112" s="37"/>
      <c r="VOV112" s="38"/>
      <c r="VOW112" s="32"/>
      <c r="VOX112" s="33"/>
      <c r="VOY112" s="34"/>
      <c r="VOZ112" s="35"/>
      <c r="VPA112" s="36"/>
      <c r="VPB112" s="37"/>
      <c r="VPC112" s="37"/>
      <c r="VPD112" s="37"/>
      <c r="VPE112" s="38"/>
      <c r="VPF112" s="32"/>
      <c r="VPG112" s="33"/>
      <c r="VPH112" s="34"/>
      <c r="VPI112" s="35"/>
      <c r="VPJ112" s="36"/>
      <c r="VPK112" s="37"/>
      <c r="VPL112" s="37"/>
      <c r="VPM112" s="37"/>
      <c r="VPN112" s="38"/>
      <c r="VPO112" s="32"/>
      <c r="VPP112" s="33"/>
      <c r="VPQ112" s="34"/>
      <c r="VPR112" s="35"/>
      <c r="VPS112" s="36"/>
      <c r="VPT112" s="37"/>
      <c r="VPU112" s="37"/>
      <c r="VPV112" s="37"/>
      <c r="VPW112" s="38"/>
      <c r="VPX112" s="32"/>
      <c r="VPY112" s="33"/>
      <c r="VPZ112" s="34"/>
      <c r="VQA112" s="35"/>
      <c r="VQB112" s="36"/>
      <c r="VQC112" s="37"/>
      <c r="VQD112" s="37"/>
      <c r="VQE112" s="37"/>
      <c r="VQF112" s="38"/>
      <c r="VQG112" s="32"/>
      <c r="VQH112" s="33"/>
      <c r="VQI112" s="34"/>
      <c r="VQJ112" s="35"/>
      <c r="VQK112" s="36"/>
      <c r="VQL112" s="37"/>
      <c r="VQM112" s="37"/>
      <c r="VQN112" s="37"/>
      <c r="VQO112" s="38"/>
      <c r="VQP112" s="32"/>
      <c r="VQQ112" s="33"/>
      <c r="VQR112" s="34"/>
      <c r="VQS112" s="35"/>
      <c r="VQT112" s="36"/>
      <c r="VQU112" s="37"/>
      <c r="VQV112" s="37"/>
      <c r="VQW112" s="37"/>
      <c r="VQX112" s="38"/>
      <c r="VQY112" s="32"/>
      <c r="VQZ112" s="33"/>
      <c r="VRA112" s="34"/>
      <c r="VRB112" s="35"/>
      <c r="VRC112" s="36"/>
      <c r="VRD112" s="37"/>
      <c r="VRE112" s="37"/>
      <c r="VRF112" s="37"/>
      <c r="VRG112" s="38"/>
      <c r="VRH112" s="32"/>
      <c r="VRI112" s="33"/>
      <c r="VRJ112" s="34"/>
      <c r="VRK112" s="35"/>
      <c r="VRL112" s="36"/>
      <c r="VRM112" s="37"/>
      <c r="VRN112" s="37"/>
      <c r="VRO112" s="37"/>
      <c r="VRP112" s="38"/>
      <c r="VRQ112" s="32"/>
      <c r="VRR112" s="33"/>
      <c r="VRS112" s="34"/>
      <c r="VRT112" s="35"/>
      <c r="VRU112" s="36"/>
      <c r="VRV112" s="37"/>
      <c r="VRW112" s="37"/>
      <c r="VRX112" s="37"/>
      <c r="VRY112" s="38"/>
      <c r="VRZ112" s="32"/>
      <c r="VSA112" s="33"/>
      <c r="VSB112" s="34"/>
      <c r="VSC112" s="35"/>
      <c r="VSD112" s="36"/>
      <c r="VSE112" s="37"/>
      <c r="VSF112" s="37"/>
      <c r="VSG112" s="37"/>
      <c r="VSH112" s="38"/>
      <c r="VSI112" s="32"/>
      <c r="VSJ112" s="33"/>
      <c r="VSK112" s="34"/>
      <c r="VSL112" s="35"/>
      <c r="VSM112" s="36"/>
      <c r="VSN112" s="37"/>
      <c r="VSO112" s="37"/>
      <c r="VSP112" s="37"/>
      <c r="VSQ112" s="38"/>
      <c r="VSR112" s="32"/>
      <c r="VSS112" s="33"/>
      <c r="VST112" s="34"/>
      <c r="VSU112" s="35"/>
      <c r="VSV112" s="36"/>
      <c r="VSW112" s="37"/>
      <c r="VSX112" s="37"/>
      <c r="VSY112" s="37"/>
      <c r="VSZ112" s="38"/>
      <c r="VTA112" s="32"/>
      <c r="VTB112" s="33"/>
      <c r="VTC112" s="34"/>
      <c r="VTD112" s="35"/>
      <c r="VTE112" s="36"/>
      <c r="VTF112" s="37"/>
      <c r="VTG112" s="37"/>
      <c r="VTH112" s="37"/>
      <c r="VTI112" s="38"/>
      <c r="VTJ112" s="32"/>
      <c r="VTK112" s="33"/>
      <c r="VTL112" s="34"/>
      <c r="VTM112" s="35"/>
      <c r="VTN112" s="36"/>
      <c r="VTO112" s="37"/>
      <c r="VTP112" s="37"/>
      <c r="VTQ112" s="37"/>
      <c r="VTR112" s="38"/>
      <c r="VTS112" s="32"/>
      <c r="VTT112" s="33"/>
      <c r="VTU112" s="34"/>
      <c r="VTV112" s="35"/>
      <c r="VTW112" s="36"/>
      <c r="VTX112" s="37"/>
      <c r="VTY112" s="37"/>
      <c r="VTZ112" s="37"/>
      <c r="VUA112" s="38"/>
      <c r="VUB112" s="32"/>
      <c r="VUC112" s="33"/>
      <c r="VUD112" s="34"/>
      <c r="VUE112" s="35"/>
      <c r="VUF112" s="36"/>
      <c r="VUG112" s="37"/>
      <c r="VUH112" s="37"/>
      <c r="VUI112" s="37"/>
      <c r="VUJ112" s="38"/>
      <c r="VUK112" s="32"/>
      <c r="VUL112" s="33"/>
      <c r="VUM112" s="34"/>
      <c r="VUN112" s="35"/>
      <c r="VUO112" s="36"/>
      <c r="VUP112" s="37"/>
      <c r="VUQ112" s="37"/>
      <c r="VUR112" s="37"/>
      <c r="VUS112" s="38"/>
      <c r="VUT112" s="32"/>
      <c r="VUU112" s="33"/>
      <c r="VUV112" s="34"/>
      <c r="VUW112" s="35"/>
      <c r="VUX112" s="36"/>
      <c r="VUY112" s="37"/>
      <c r="VUZ112" s="37"/>
      <c r="VVA112" s="37"/>
      <c r="VVB112" s="38"/>
      <c r="VVC112" s="32"/>
      <c r="VVD112" s="33"/>
      <c r="VVE112" s="34"/>
      <c r="VVF112" s="35"/>
      <c r="VVG112" s="36"/>
      <c r="VVH112" s="37"/>
      <c r="VVI112" s="37"/>
      <c r="VVJ112" s="37"/>
      <c r="VVK112" s="38"/>
      <c r="VVL112" s="32"/>
      <c r="VVM112" s="33"/>
      <c r="VVN112" s="34"/>
      <c r="VVO112" s="35"/>
      <c r="VVP112" s="36"/>
      <c r="VVQ112" s="37"/>
      <c r="VVR112" s="37"/>
      <c r="VVS112" s="37"/>
      <c r="VVT112" s="38"/>
      <c r="VVU112" s="32"/>
      <c r="VVV112" s="33"/>
      <c r="VVW112" s="34"/>
      <c r="VVX112" s="35"/>
      <c r="VVY112" s="36"/>
      <c r="VVZ112" s="37"/>
      <c r="VWA112" s="37"/>
      <c r="VWB112" s="37"/>
      <c r="VWC112" s="38"/>
      <c r="VWD112" s="32"/>
      <c r="VWE112" s="33"/>
      <c r="VWF112" s="34"/>
      <c r="VWG112" s="35"/>
      <c r="VWH112" s="36"/>
      <c r="VWI112" s="37"/>
      <c r="VWJ112" s="37"/>
      <c r="VWK112" s="37"/>
      <c r="VWL112" s="38"/>
      <c r="VWM112" s="32"/>
      <c r="VWN112" s="33"/>
      <c r="VWO112" s="34"/>
      <c r="VWP112" s="35"/>
      <c r="VWQ112" s="36"/>
      <c r="VWR112" s="37"/>
      <c r="VWS112" s="37"/>
      <c r="VWT112" s="37"/>
      <c r="VWU112" s="38"/>
      <c r="VWV112" s="32"/>
      <c r="VWW112" s="33"/>
      <c r="VWX112" s="34"/>
      <c r="VWY112" s="35"/>
      <c r="VWZ112" s="36"/>
      <c r="VXA112" s="37"/>
      <c r="VXB112" s="37"/>
      <c r="VXC112" s="37"/>
      <c r="VXD112" s="38"/>
      <c r="VXE112" s="32"/>
      <c r="VXF112" s="33"/>
      <c r="VXG112" s="34"/>
      <c r="VXH112" s="35"/>
      <c r="VXI112" s="36"/>
      <c r="VXJ112" s="37"/>
      <c r="VXK112" s="37"/>
      <c r="VXL112" s="37"/>
      <c r="VXM112" s="38"/>
      <c r="VXN112" s="32"/>
      <c r="VXO112" s="33"/>
      <c r="VXP112" s="34"/>
      <c r="VXQ112" s="35"/>
      <c r="VXR112" s="36"/>
      <c r="VXS112" s="37"/>
      <c r="VXT112" s="37"/>
      <c r="VXU112" s="37"/>
      <c r="VXV112" s="38"/>
      <c r="VXW112" s="32"/>
      <c r="VXX112" s="33"/>
      <c r="VXY112" s="34"/>
      <c r="VXZ112" s="35"/>
      <c r="VYA112" s="36"/>
      <c r="VYB112" s="37"/>
      <c r="VYC112" s="37"/>
      <c r="VYD112" s="37"/>
      <c r="VYE112" s="38"/>
      <c r="VYF112" s="32"/>
      <c r="VYG112" s="33"/>
      <c r="VYH112" s="34"/>
      <c r="VYI112" s="35"/>
      <c r="VYJ112" s="36"/>
      <c r="VYK112" s="37"/>
      <c r="VYL112" s="37"/>
      <c r="VYM112" s="37"/>
      <c r="VYN112" s="38"/>
      <c r="VYO112" s="32"/>
      <c r="VYP112" s="33"/>
      <c r="VYQ112" s="34"/>
      <c r="VYR112" s="35"/>
      <c r="VYS112" s="36"/>
      <c r="VYT112" s="37"/>
      <c r="VYU112" s="37"/>
      <c r="VYV112" s="37"/>
      <c r="VYW112" s="38"/>
      <c r="VYX112" s="32"/>
      <c r="VYY112" s="33"/>
      <c r="VYZ112" s="34"/>
      <c r="VZA112" s="35"/>
      <c r="VZB112" s="36"/>
      <c r="VZC112" s="37"/>
      <c r="VZD112" s="37"/>
      <c r="VZE112" s="37"/>
      <c r="VZF112" s="38"/>
      <c r="VZG112" s="32"/>
      <c r="VZH112" s="33"/>
      <c r="VZI112" s="34"/>
      <c r="VZJ112" s="35"/>
      <c r="VZK112" s="36"/>
      <c r="VZL112" s="37"/>
      <c r="VZM112" s="37"/>
      <c r="VZN112" s="37"/>
      <c r="VZO112" s="38"/>
      <c r="VZP112" s="32"/>
      <c r="VZQ112" s="33"/>
      <c r="VZR112" s="34"/>
      <c r="VZS112" s="35"/>
      <c r="VZT112" s="36"/>
      <c r="VZU112" s="37"/>
      <c r="VZV112" s="37"/>
      <c r="VZW112" s="37"/>
      <c r="VZX112" s="38"/>
      <c r="VZY112" s="32"/>
      <c r="VZZ112" s="33"/>
      <c r="WAA112" s="34"/>
      <c r="WAB112" s="35"/>
      <c r="WAC112" s="36"/>
      <c r="WAD112" s="37"/>
      <c r="WAE112" s="37"/>
      <c r="WAF112" s="37"/>
      <c r="WAG112" s="38"/>
      <c r="WAH112" s="32"/>
      <c r="WAI112" s="33"/>
      <c r="WAJ112" s="34"/>
      <c r="WAK112" s="35"/>
      <c r="WAL112" s="36"/>
      <c r="WAM112" s="37"/>
      <c r="WAN112" s="37"/>
      <c r="WAO112" s="37"/>
      <c r="WAP112" s="38"/>
      <c r="WAQ112" s="32"/>
      <c r="WAR112" s="33"/>
      <c r="WAS112" s="34"/>
      <c r="WAT112" s="35"/>
      <c r="WAU112" s="36"/>
      <c r="WAV112" s="37"/>
      <c r="WAW112" s="37"/>
      <c r="WAX112" s="37"/>
      <c r="WAY112" s="38"/>
      <c r="WAZ112" s="32"/>
      <c r="WBA112" s="33"/>
      <c r="WBB112" s="34"/>
      <c r="WBC112" s="35"/>
      <c r="WBD112" s="36"/>
      <c r="WBE112" s="37"/>
      <c r="WBF112" s="37"/>
      <c r="WBG112" s="37"/>
      <c r="WBH112" s="38"/>
    </row>
    <row r="113" spans="2:11" ht="15.75" x14ac:dyDescent="0.25">
      <c r="B113" s="45" t="s">
        <v>19</v>
      </c>
      <c r="C113" s="46" t="s">
        <v>20</v>
      </c>
      <c r="D113" s="47" t="s">
        <v>10</v>
      </c>
      <c r="E113" s="46" t="s">
        <v>21</v>
      </c>
      <c r="F113" s="46" t="s">
        <v>22</v>
      </c>
      <c r="G113" s="46" t="s">
        <v>12</v>
      </c>
      <c r="H113" s="46" t="s">
        <v>13</v>
      </c>
      <c r="I113" s="46" t="s">
        <v>14</v>
      </c>
      <c r="J113" s="48" t="s">
        <v>15</v>
      </c>
      <c r="K113" s="28"/>
    </row>
    <row r="114" spans="2:11" x14ac:dyDescent="0.3">
      <c r="B114" s="49" t="s">
        <v>25</v>
      </c>
      <c r="C114" s="50" t="str">
        <f>+VLOOKUP(B114,'[1]LP-HE'!$B:$E,2,0)</f>
        <v>Herramienta Menor General</v>
      </c>
      <c r="D114" s="51" t="s">
        <v>26</v>
      </c>
      <c r="E114" s="52">
        <f>+I117</f>
        <v>687</v>
      </c>
      <c r="F114" s="77">
        <v>0.1</v>
      </c>
      <c r="G114" s="54">
        <f>+ROUND($F114*$E114,0)</f>
        <v>69</v>
      </c>
      <c r="H114" s="54">
        <v>0</v>
      </c>
      <c r="I114" s="54">
        <v>0</v>
      </c>
      <c r="J114" s="55">
        <v>0</v>
      </c>
      <c r="K114" s="28"/>
    </row>
    <row r="115" spans="2:11" ht="32.25" x14ac:dyDescent="0.3">
      <c r="B115" s="49" t="s">
        <v>75</v>
      </c>
      <c r="C115" s="50" t="str">
        <f>+VLOOKUP(B115,'[1]LP-HE'!$B:$E,2,0)</f>
        <v>Cuadrilla tipo VIII - Instalación Tubería, Accesorios de Acueducto y Alcantarillado</v>
      </c>
      <c r="D115" s="63" t="str">
        <f>+VLOOKUP(B115,'[1]LP-HE'!$B:$E,3,0)</f>
        <v>Hr</v>
      </c>
      <c r="E115" s="52">
        <f>+VLOOKUP(B115,'[1]LP-HE'!$B:$F,5,0)</f>
        <v>24737</v>
      </c>
      <c r="F115" s="53">
        <v>0.2</v>
      </c>
      <c r="G115" s="54">
        <v>0</v>
      </c>
      <c r="H115" s="54">
        <v>0</v>
      </c>
      <c r="I115" s="54">
        <f>+ROUND($F115*$E115,0)</f>
        <v>4947</v>
      </c>
      <c r="J115" s="55">
        <v>0</v>
      </c>
      <c r="K115" s="28"/>
    </row>
    <row r="116" spans="2:11" x14ac:dyDescent="0.3">
      <c r="B116" s="90" t="s">
        <v>76</v>
      </c>
      <c r="C116" s="50" t="str">
        <f>+VLOOKUP(B116,'[1]LP-HE'!$B:$E,2,0)</f>
        <v>Tubería PEAD PE 100 Ø 110 mm (4")  PN 16</v>
      </c>
      <c r="D116" s="63" t="str">
        <f>+VLOOKUP(B116,'[1]LP-HE'!$B:$E,3,0)</f>
        <v>ml</v>
      </c>
      <c r="E116" s="52">
        <f>+VLOOKUP(B116,'[1]LP-HE'!$B:$F,5,0)</f>
        <v>36418</v>
      </c>
      <c r="F116" s="53">
        <v>1</v>
      </c>
      <c r="G116" s="54">
        <v>0</v>
      </c>
      <c r="H116" s="54">
        <f>+ROUND($F116*$E116,0)</f>
        <v>36418</v>
      </c>
      <c r="I116" s="54">
        <v>0</v>
      </c>
      <c r="J116" s="55">
        <v>0</v>
      </c>
      <c r="K116" s="28"/>
    </row>
    <row r="117" spans="2:11" ht="17.25" thickBot="1" x14ac:dyDescent="0.35">
      <c r="B117" s="56" t="s">
        <v>77</v>
      </c>
      <c r="C117" s="57" t="str">
        <f>+VLOOKUP(B117,'[1]LP-HE'!$B:$E,2,0)</f>
        <v>Termofusión tubería PEAD 4"</v>
      </c>
      <c r="D117" s="84" t="str">
        <f>+VLOOKUP(B117,'[1]LP-HE'!$B:$E,3,0)</f>
        <v>ml</v>
      </c>
      <c r="E117" s="67">
        <f>+VLOOKUP(B117,'[1]LP-HE'!$B:$F,5,0)</f>
        <v>6868.8360000000002</v>
      </c>
      <c r="F117" s="60">
        <v>0.1</v>
      </c>
      <c r="G117" s="69">
        <v>0</v>
      </c>
      <c r="H117" s="69">
        <v>0</v>
      </c>
      <c r="I117" s="69">
        <f>+ROUND($F117*$E117,0)</f>
        <v>687</v>
      </c>
      <c r="J117" s="70">
        <v>0</v>
      </c>
      <c r="K117" s="28"/>
    </row>
    <row r="118" spans="2:11" ht="17.25" thickBot="1" x14ac:dyDescent="0.35">
      <c r="B118" s="51" t="s">
        <v>78</v>
      </c>
      <c r="C118" s="57" t="str">
        <f>+VLOOKUP(B118,'[1]LP-HE'!$B:$E,2,0)</f>
        <v>Camioneta hasta 1.5 Toneladas</v>
      </c>
      <c r="D118" s="84" t="str">
        <f>+VLOOKUP(B118,'[1]LP-HE'!$B:$E,3,0)</f>
        <v>Día</v>
      </c>
      <c r="E118" s="67">
        <f>+VLOOKUP(B118,'[1]LP-HE'!$B:$F,5,0)</f>
        <v>144245.55600000001</v>
      </c>
      <c r="F118" s="53">
        <v>0.02</v>
      </c>
      <c r="G118" s="69">
        <v>0</v>
      </c>
      <c r="H118" s="69">
        <v>0</v>
      </c>
      <c r="I118" s="69">
        <v>0</v>
      </c>
      <c r="J118" s="69">
        <f>+ROUND($F118*$E118,0)</f>
        <v>2885</v>
      </c>
      <c r="K118" s="28"/>
    </row>
    <row r="119" spans="2:11" x14ac:dyDescent="0.3">
      <c r="B119" s="53" t="s">
        <v>40</v>
      </c>
      <c r="C119" s="50" t="str">
        <f>+VLOOKUP(B119,'[1]LP-HE'!$B:$E,2,0)</f>
        <v>Acarreo interno</v>
      </c>
      <c r="D119" s="51" t="str">
        <f>+VLOOKUP(B119,'[1]LP-HE'!$B:$E,3,0)</f>
        <v>m3</v>
      </c>
      <c r="E119" s="52">
        <f>+VLOOKUP(B119,'[1]LP-HE'!$B:$F,5,0)</f>
        <v>1032.9672600000001</v>
      </c>
      <c r="F119" s="76">
        <v>0.1</v>
      </c>
      <c r="G119" s="54">
        <v>0</v>
      </c>
      <c r="H119" s="54">
        <v>0</v>
      </c>
      <c r="I119" s="54">
        <v>0</v>
      </c>
      <c r="J119" s="73">
        <f>F119*E119</f>
        <v>103.29672600000002</v>
      </c>
      <c r="K119" s="28"/>
    </row>
    <row r="120" spans="2:11" x14ac:dyDescent="0.3">
      <c r="B120" s="16"/>
      <c r="C120" s="24"/>
      <c r="D120" s="74"/>
      <c r="E120" s="26"/>
      <c r="F120" s="91"/>
      <c r="G120" s="27"/>
      <c r="H120" s="27"/>
      <c r="I120" s="27"/>
      <c r="J120" s="75"/>
      <c r="K120" s="28"/>
    </row>
    <row r="121" spans="2:11" ht="12.75" x14ac:dyDescent="0.2">
      <c r="B121"/>
      <c r="C121"/>
      <c r="D121"/>
      <c r="E121"/>
      <c r="F121"/>
      <c r="G121"/>
      <c r="H121"/>
      <c r="I121"/>
      <c r="J121"/>
      <c r="K121" s="28"/>
    </row>
    <row r="122" spans="2:11" ht="15.75" x14ac:dyDescent="0.25">
      <c r="B122" s="71" t="s">
        <v>8</v>
      </c>
      <c r="C122" s="71" t="s">
        <v>9</v>
      </c>
      <c r="D122" s="71" t="s">
        <v>10</v>
      </c>
      <c r="E122" s="71" t="s">
        <v>11</v>
      </c>
      <c r="F122" s="71"/>
      <c r="G122" s="71" t="s">
        <v>12</v>
      </c>
      <c r="H122" s="71" t="s">
        <v>13</v>
      </c>
      <c r="I122" s="71" t="s">
        <v>14</v>
      </c>
      <c r="J122" s="71" t="s">
        <v>15</v>
      </c>
      <c r="K122" s="28"/>
    </row>
    <row r="123" spans="2:11" ht="31.5" x14ac:dyDescent="0.2">
      <c r="B123" s="41" t="s">
        <v>79</v>
      </c>
      <c r="C123" s="40" t="s">
        <v>80</v>
      </c>
      <c r="D123" s="41" t="s">
        <v>33</v>
      </c>
      <c r="E123" s="42">
        <f>+SUM(G123:J123)</f>
        <v>622741.29672600003</v>
      </c>
      <c r="F123" s="42"/>
      <c r="G123" s="43">
        <f>+SUM(G125:G128)</f>
        <v>742</v>
      </c>
      <c r="H123" s="43">
        <f>+SUM(H126:H128)</f>
        <v>611590</v>
      </c>
      <c r="I123" s="43">
        <f>+SUM(I126:I128)</f>
        <v>7421</v>
      </c>
      <c r="J123" s="43">
        <f>+SUM(J126:J130)</f>
        <v>2988.296726</v>
      </c>
      <c r="K123" s="28"/>
    </row>
    <row r="124" spans="2:11" ht="15.75" x14ac:dyDescent="0.25">
      <c r="B124" s="47"/>
      <c r="C124" s="46" t="s">
        <v>20</v>
      </c>
      <c r="D124" s="47" t="s">
        <v>10</v>
      </c>
      <c r="E124" s="46" t="s">
        <v>21</v>
      </c>
      <c r="F124" s="46" t="s">
        <v>22</v>
      </c>
      <c r="G124" s="46" t="s">
        <v>12</v>
      </c>
      <c r="H124" s="46" t="s">
        <v>13</v>
      </c>
      <c r="I124" s="46" t="s">
        <v>14</v>
      </c>
      <c r="J124" s="46" t="s">
        <v>15</v>
      </c>
      <c r="K124" s="28"/>
    </row>
    <row r="125" spans="2:11" x14ac:dyDescent="0.3">
      <c r="B125" s="49" t="s">
        <v>25</v>
      </c>
      <c r="C125" s="50" t="str">
        <f>+VLOOKUP(B125,'[1]LP-HE'!$B:$E,2,0)</f>
        <v>Herramienta Menor General</v>
      </c>
      <c r="D125" s="51" t="s">
        <v>26</v>
      </c>
      <c r="E125" s="52">
        <f>+I128</f>
        <v>7421</v>
      </c>
      <c r="F125" s="77">
        <v>0.1</v>
      </c>
      <c r="G125" s="54">
        <f>+ROUND($F125*$E125,0)</f>
        <v>742</v>
      </c>
      <c r="H125" s="54">
        <v>0</v>
      </c>
      <c r="I125" s="54">
        <v>0</v>
      </c>
      <c r="J125" s="55">
        <v>0</v>
      </c>
      <c r="K125" s="28"/>
    </row>
    <row r="126" spans="2:11" ht="32.25" x14ac:dyDescent="0.3">
      <c r="B126" s="92" t="s">
        <v>81</v>
      </c>
      <c r="C126" s="50" t="str">
        <f>+VLOOKUP(B126,'[1]LP-HE'!$B:$E,2,0)</f>
        <v>UNION DE DESMONTAJE AUTOPORTANTE DE 4" (Bridas ANSI)</v>
      </c>
      <c r="D126" s="63" t="str">
        <f>+VLOOKUP(B126,'[1]LP-HE'!$B:$E,3,0)</f>
        <v>un</v>
      </c>
      <c r="E126" s="52">
        <f>+VLOOKUP(B126,'[1]LP-HE'!$B:$F,5,0)</f>
        <v>519125.49</v>
      </c>
      <c r="F126" s="53">
        <v>1</v>
      </c>
      <c r="G126" s="54">
        <v>0</v>
      </c>
      <c r="H126" s="54">
        <f>+ROUND($F126*$E126,0)</f>
        <v>519125</v>
      </c>
      <c r="I126" s="54">
        <v>0</v>
      </c>
      <c r="J126" s="54">
        <v>0</v>
      </c>
      <c r="K126" s="28"/>
    </row>
    <row r="127" spans="2:11" ht="32.25" x14ac:dyDescent="0.3">
      <c r="B127" s="51" t="s">
        <v>82</v>
      </c>
      <c r="C127" s="50" t="str">
        <f>+VLOOKUP(B127,'[1]LP-HE'!$B:$E,2,0)</f>
        <v>Juego Tornillería - Empaque De 4 Br Cl125 G2 Delta Mks</v>
      </c>
      <c r="D127" s="63" t="str">
        <f>+VLOOKUP(B127,'[1]LP-HE'!$B:$E,3,0)</f>
        <v>Un</v>
      </c>
      <c r="E127" s="52">
        <f>+VLOOKUP(B127,'[1]LP-HE'!$B:$F,5,0)</f>
        <v>92465.1</v>
      </c>
      <c r="F127" s="53">
        <v>1</v>
      </c>
      <c r="G127" s="54">
        <v>0</v>
      </c>
      <c r="H127" s="54">
        <f>+ROUND($F127*$E127,0)</f>
        <v>92465</v>
      </c>
      <c r="I127" s="54">
        <v>0</v>
      </c>
      <c r="J127" s="54">
        <v>0</v>
      </c>
      <c r="K127" s="28"/>
    </row>
    <row r="128" spans="2:11" ht="32.25" x14ac:dyDescent="0.3">
      <c r="B128" s="53" t="s">
        <v>75</v>
      </c>
      <c r="C128" s="50" t="str">
        <f>+VLOOKUP(B128,'[1]LP-HE'!$B:$E,2,0)</f>
        <v>Cuadrilla tipo VIII - Instalación Tubería, Accesorios de Acueducto y Alcantarillado</v>
      </c>
      <c r="D128" s="63" t="str">
        <f>+VLOOKUP(B128,'[1]LP-HE'!$B:$E,3,0)</f>
        <v>Hr</v>
      </c>
      <c r="E128" s="52">
        <f>+VLOOKUP(B128,'[1]LP-HE'!$B:$F,5,0)</f>
        <v>24737</v>
      </c>
      <c r="F128" s="53">
        <v>0.3</v>
      </c>
      <c r="G128" s="54">
        <v>0</v>
      </c>
      <c r="H128" s="54">
        <v>0</v>
      </c>
      <c r="I128" s="54">
        <f>+ROUND($F128*$E128,0)</f>
        <v>7421</v>
      </c>
      <c r="J128" s="54">
        <v>0</v>
      </c>
      <c r="K128" s="28"/>
    </row>
    <row r="129" spans="2:11" x14ac:dyDescent="0.3">
      <c r="B129" s="51" t="s">
        <v>78</v>
      </c>
      <c r="C129" s="50" t="str">
        <f>+VLOOKUP(B129,'[1]LP-HE'!$B:$E,2,0)</f>
        <v>Camioneta hasta 1.5 Toneladas</v>
      </c>
      <c r="D129" s="63" t="str">
        <f>+VLOOKUP(B129,'[1]LP-HE'!$B:$E,3,0)</f>
        <v>Día</v>
      </c>
      <c r="E129" s="52">
        <f>+VLOOKUP(B129,'[1]LP-HE'!$B:$F,5,0)</f>
        <v>144245.55600000001</v>
      </c>
      <c r="F129" s="53">
        <v>0.02</v>
      </c>
      <c r="G129" s="54">
        <v>0</v>
      </c>
      <c r="H129" s="54">
        <v>0</v>
      </c>
      <c r="I129" s="54">
        <v>0</v>
      </c>
      <c r="J129" s="54">
        <f>+ROUND($F129*$E129,0)</f>
        <v>2885</v>
      </c>
      <c r="K129" s="28"/>
    </row>
    <row r="130" spans="2:11" x14ac:dyDescent="0.3">
      <c r="B130" s="53" t="s">
        <v>40</v>
      </c>
      <c r="C130" s="50" t="str">
        <f>+VLOOKUP(B130,'[1]LP-HE'!$B:$E,2,0)</f>
        <v>Acarreo interno</v>
      </c>
      <c r="D130" s="51" t="str">
        <f>+VLOOKUP(B130,'[1]LP-HE'!$B:$E,3,0)</f>
        <v>m3</v>
      </c>
      <c r="E130" s="52">
        <f>+VLOOKUP(B130,'[1]LP-HE'!$B:$F,5,0)</f>
        <v>1032.9672600000001</v>
      </c>
      <c r="F130" s="76">
        <v>0.1</v>
      </c>
      <c r="G130" s="54">
        <v>0</v>
      </c>
      <c r="H130" s="54">
        <v>0</v>
      </c>
      <c r="I130" s="54">
        <v>0</v>
      </c>
      <c r="J130" s="73">
        <f>F130*E130</f>
        <v>103.29672600000002</v>
      </c>
      <c r="K130" s="28"/>
    </row>
    <row r="131" spans="2:11" x14ac:dyDescent="0.3">
      <c r="B131" s="16"/>
      <c r="C131" s="24"/>
      <c r="D131" s="74"/>
      <c r="E131" s="26"/>
      <c r="F131" s="91"/>
      <c r="G131" s="27"/>
      <c r="H131" s="27"/>
      <c r="I131" s="27"/>
      <c r="J131" s="75"/>
      <c r="K131" s="28"/>
    </row>
    <row r="132" spans="2:11" ht="12.75" x14ac:dyDescent="0.2">
      <c r="B132"/>
      <c r="C132"/>
      <c r="D132"/>
      <c r="E132"/>
      <c r="F132"/>
      <c r="G132"/>
      <c r="H132"/>
      <c r="I132"/>
      <c r="J132"/>
      <c r="K132" s="28"/>
    </row>
    <row r="133" spans="2:11" ht="15.75" x14ac:dyDescent="0.25">
      <c r="B133" s="71" t="s">
        <v>8</v>
      </c>
      <c r="C133" s="71" t="s">
        <v>9</v>
      </c>
      <c r="D133" s="71" t="s">
        <v>10</v>
      </c>
      <c r="E133" s="71" t="s">
        <v>11</v>
      </c>
      <c r="F133" s="71"/>
      <c r="G133" s="71" t="s">
        <v>12</v>
      </c>
      <c r="H133" s="71" t="s">
        <v>13</v>
      </c>
      <c r="I133" s="71" t="s">
        <v>14</v>
      </c>
      <c r="J133" s="71" t="s">
        <v>15</v>
      </c>
      <c r="K133" s="28"/>
    </row>
    <row r="134" spans="2:11" ht="47.25" x14ac:dyDescent="0.2">
      <c r="B134" s="41" t="s">
        <v>83</v>
      </c>
      <c r="C134" s="40" t="s">
        <v>84</v>
      </c>
      <c r="D134" s="41" t="s">
        <v>85</v>
      </c>
      <c r="E134" s="43">
        <f>+SUM(G134:J134)</f>
        <v>1122637</v>
      </c>
      <c r="F134" s="42"/>
      <c r="G134" s="43">
        <f>+SUM(G136:G141)</f>
        <v>4947</v>
      </c>
      <c r="H134" s="43">
        <f>+SUM(H136:H141)</f>
        <v>1065331</v>
      </c>
      <c r="I134" s="43">
        <f>+SUM(I136:I141)</f>
        <v>49474</v>
      </c>
      <c r="J134" s="43">
        <f>+SUM(J136:J142)</f>
        <v>2885</v>
      </c>
      <c r="K134" s="28"/>
    </row>
    <row r="135" spans="2:11" ht="15.75" x14ac:dyDescent="0.25">
      <c r="B135" s="47" t="s">
        <v>19</v>
      </c>
      <c r="C135" s="46" t="s">
        <v>20</v>
      </c>
      <c r="D135" s="47" t="s">
        <v>10</v>
      </c>
      <c r="E135" s="46" t="s">
        <v>21</v>
      </c>
      <c r="F135" s="46" t="s">
        <v>22</v>
      </c>
      <c r="G135" s="46" t="s">
        <v>12</v>
      </c>
      <c r="H135" s="46" t="s">
        <v>13</v>
      </c>
      <c r="I135" s="46" t="s">
        <v>14</v>
      </c>
      <c r="J135" s="46" t="s">
        <v>15</v>
      </c>
      <c r="K135" s="28"/>
    </row>
    <row r="136" spans="2:11" x14ac:dyDescent="0.3">
      <c r="B136" s="51" t="s">
        <v>86</v>
      </c>
      <c r="C136" s="50" t="str">
        <f>+VLOOKUP(B136,'[1]LP-HE'!$B:$E,2,0)</f>
        <v xml:space="preserve"> Ventosa de 2" triple accion plastica PN16 roscada</v>
      </c>
      <c r="D136" s="63" t="str">
        <f>+VLOOKUP(B136,'[1]LP-HE'!$B:$E,3,0)</f>
        <v>un</v>
      </c>
      <c r="E136" s="52">
        <f>+VLOOKUP(B136,'[1]LP-HE'!$B:$F,5,0)</f>
        <v>458362.71</v>
      </c>
      <c r="F136" s="53">
        <v>1</v>
      </c>
      <c r="G136" s="54">
        <v>0</v>
      </c>
      <c r="H136" s="54">
        <f>+ROUND($F136*$E136,0)</f>
        <v>458363</v>
      </c>
      <c r="I136" s="93">
        <v>0</v>
      </c>
      <c r="J136" s="54">
        <v>0</v>
      </c>
      <c r="K136" s="28"/>
    </row>
    <row r="137" spans="2:11" x14ac:dyDescent="0.3">
      <c r="B137" s="51" t="s">
        <v>25</v>
      </c>
      <c r="C137" s="50" t="str">
        <f>+VLOOKUP(B137,'[1]LP-HE'!$B:$E,2,0)</f>
        <v>Herramienta Menor General</v>
      </c>
      <c r="D137" s="51" t="s">
        <v>26</v>
      </c>
      <c r="E137" s="52">
        <f>+I138</f>
        <v>49474</v>
      </c>
      <c r="F137" s="77">
        <v>0.1</v>
      </c>
      <c r="G137" s="54">
        <f>+ROUND($F137*$E137,0)</f>
        <v>4947</v>
      </c>
      <c r="H137" s="93">
        <v>0</v>
      </c>
      <c r="I137" s="93">
        <v>0</v>
      </c>
      <c r="J137" s="94"/>
      <c r="K137" s="28"/>
    </row>
    <row r="138" spans="2:11" ht="32.25" x14ac:dyDescent="0.3">
      <c r="B138" s="53" t="s">
        <v>75</v>
      </c>
      <c r="C138" s="50" t="str">
        <f>+VLOOKUP(B138,'[1]LP-HE'!$B:$E,2,0)</f>
        <v>Cuadrilla tipo VIII - Instalación Tubería, Accesorios de Acueducto y Alcantarillado</v>
      </c>
      <c r="D138" s="63" t="str">
        <f>+VLOOKUP(B138,'[1]LP-HE'!$B:$E,3,0)</f>
        <v>Hr</v>
      </c>
      <c r="E138" s="52">
        <f>+VLOOKUP(B138,'[1]LP-HE'!$B:$F,5,0)</f>
        <v>24737</v>
      </c>
      <c r="F138" s="53">
        <v>2</v>
      </c>
      <c r="G138" s="54">
        <v>0</v>
      </c>
      <c r="H138" s="54">
        <v>0</v>
      </c>
      <c r="I138" s="54">
        <f>+ROUND($F138*$E138,0)</f>
        <v>49474</v>
      </c>
      <c r="J138" s="54">
        <v>0</v>
      </c>
      <c r="K138" s="28"/>
    </row>
    <row r="139" spans="2:11" x14ac:dyDescent="0.3">
      <c r="B139" s="95" t="s">
        <v>87</v>
      </c>
      <c r="C139" s="50" t="str">
        <f>+VLOOKUP(B139,'[1]LP-HE'!$B:$E,2,0)</f>
        <v>Adaptador macho roscado para PVC 2"</v>
      </c>
      <c r="D139" s="63" t="str">
        <f>+VLOOKUP(B139,'[1]LP-HE'!$B:$E,3,0)</f>
        <v>un</v>
      </c>
      <c r="E139" s="52">
        <f>+VLOOKUP(B139,'[1]LP-HE'!$B:$F,5,0)</f>
        <v>4623.2550000000001</v>
      </c>
      <c r="F139" s="53">
        <v>1</v>
      </c>
      <c r="G139" s="54">
        <v>0</v>
      </c>
      <c r="H139" s="54">
        <f t="shared" ref="H139:H141" si="0">+ROUND($F139*$E139,0)</f>
        <v>4623</v>
      </c>
      <c r="I139" s="54">
        <v>0</v>
      </c>
      <c r="J139" s="54">
        <v>0</v>
      </c>
      <c r="K139" s="28"/>
    </row>
    <row r="140" spans="2:11" x14ac:dyDescent="0.3">
      <c r="B140" s="96" t="s">
        <v>88</v>
      </c>
      <c r="C140" s="50" t="str">
        <f>+VLOOKUP(B140,'[1]LP-HE'!$B:$E,2,0)</f>
        <v>Adaptador macho roscado para PVC 2"</v>
      </c>
      <c r="D140" s="63" t="str">
        <f>+VLOOKUP(B140,'[1]LP-HE'!$B:$E,3,0)</f>
        <v>un</v>
      </c>
      <c r="E140" s="52">
        <f>+VLOOKUP(B140,'[1]LP-HE'!$B:$F,5,0)</f>
        <v>7925.58</v>
      </c>
      <c r="F140" s="53">
        <v>1</v>
      </c>
      <c r="G140" s="54">
        <v>0</v>
      </c>
      <c r="H140" s="54">
        <f t="shared" si="0"/>
        <v>7926</v>
      </c>
      <c r="I140" s="54">
        <v>0</v>
      </c>
      <c r="J140" s="54">
        <v>0</v>
      </c>
      <c r="K140" s="28"/>
    </row>
    <row r="141" spans="2:11" x14ac:dyDescent="0.3">
      <c r="B141" s="78" t="s">
        <v>89</v>
      </c>
      <c r="C141" s="50" t="str">
        <f>+VLOOKUP(B141,'[1]LP-HE'!$B:$E,2,0)</f>
        <v>ARO-TAPA Hierro Fundido D=0,60 m</v>
      </c>
      <c r="D141" s="63" t="str">
        <f>+VLOOKUP(B141,'[1]LP-HE'!$B:$E,3,0)</f>
        <v>Un</v>
      </c>
      <c r="E141" s="52">
        <f>+VLOOKUP(B141,'[1]LP-HE'!$B:$F,5,0)</f>
        <v>594418.5</v>
      </c>
      <c r="F141" s="53">
        <v>1</v>
      </c>
      <c r="G141" s="54">
        <v>0</v>
      </c>
      <c r="H141" s="54">
        <f t="shared" si="0"/>
        <v>594419</v>
      </c>
      <c r="I141" s="54">
        <v>0</v>
      </c>
      <c r="J141" s="54">
        <v>0</v>
      </c>
      <c r="K141" s="28"/>
    </row>
    <row r="142" spans="2:11" ht="17.25" thickBot="1" x14ac:dyDescent="0.35">
      <c r="B142" s="51" t="s">
        <v>78</v>
      </c>
      <c r="C142" s="57" t="str">
        <f>+VLOOKUP(B142,'[1]LP-HE'!$B:$E,2,0)</f>
        <v>Camioneta hasta 1.5 Toneladas</v>
      </c>
      <c r="D142" s="84" t="str">
        <f>+VLOOKUP(B142,'[1]LP-HE'!$B:$E,3,0)</f>
        <v>Día</v>
      </c>
      <c r="E142" s="67">
        <f>+VLOOKUP(B142,'[1]LP-HE'!$B:$F,5,0)</f>
        <v>144245.55600000001</v>
      </c>
      <c r="F142" s="53">
        <v>0.02</v>
      </c>
      <c r="G142" s="69">
        <v>0</v>
      </c>
      <c r="H142" s="69">
        <v>0</v>
      </c>
      <c r="I142" s="69">
        <v>0</v>
      </c>
      <c r="J142" s="69">
        <f>+ROUND($F142*$E142,0)</f>
        <v>2885</v>
      </c>
      <c r="K142" s="28"/>
    </row>
    <row r="143" spans="2:11" x14ac:dyDescent="0.3">
      <c r="B143" s="74"/>
      <c r="C143" s="24"/>
      <c r="D143" s="25"/>
      <c r="E143" s="26"/>
      <c r="G143" s="27"/>
      <c r="H143" s="27"/>
      <c r="I143" s="27"/>
      <c r="J143" s="27"/>
      <c r="K143" s="28"/>
    </row>
    <row r="144" spans="2:11" ht="17.25" thickBot="1" x14ac:dyDescent="0.35">
      <c r="B144" s="97"/>
      <c r="C144" s="24"/>
      <c r="D144" s="25"/>
      <c r="E144" s="26"/>
      <c r="G144" s="98"/>
      <c r="H144" s="27"/>
      <c r="I144" s="98"/>
      <c r="J144" s="99"/>
      <c r="K144" s="28"/>
    </row>
    <row r="145" spans="2:11" ht="15.75" x14ac:dyDescent="0.25">
      <c r="B145" s="100" t="s">
        <v>8</v>
      </c>
      <c r="C145" s="30" t="s">
        <v>9</v>
      </c>
      <c r="D145" s="30" t="s">
        <v>10</v>
      </c>
      <c r="E145" s="30" t="s">
        <v>11</v>
      </c>
      <c r="F145" s="30"/>
      <c r="G145" s="30" t="s">
        <v>12</v>
      </c>
      <c r="H145" s="30" t="s">
        <v>13</v>
      </c>
      <c r="I145" s="30" t="s">
        <v>14</v>
      </c>
      <c r="J145" s="31" t="s">
        <v>15</v>
      </c>
      <c r="K145" s="28"/>
    </row>
    <row r="146" spans="2:11" ht="47.25" x14ac:dyDescent="0.2">
      <c r="B146" s="39" t="s">
        <v>90</v>
      </c>
      <c r="C146" s="40" t="s">
        <v>91</v>
      </c>
      <c r="D146" s="41" t="s">
        <v>85</v>
      </c>
      <c r="E146" s="43">
        <f>+SUM(G146:J146)</f>
        <v>1872999.296726</v>
      </c>
      <c r="F146" s="42"/>
      <c r="G146" s="43">
        <f>+SUM(G148:G155)</f>
        <v>37368</v>
      </c>
      <c r="H146" s="43">
        <f>+SUM(H148:H155)</f>
        <v>1662369</v>
      </c>
      <c r="I146" s="43">
        <f>+SUM(I148:I155)</f>
        <v>173159</v>
      </c>
      <c r="J146" s="72">
        <f>+SUM(J148:J156)</f>
        <v>103.29672600000002</v>
      </c>
      <c r="K146" s="28"/>
    </row>
    <row r="147" spans="2:11" ht="15.75" x14ac:dyDescent="0.25">
      <c r="B147" s="45" t="s">
        <v>19</v>
      </c>
      <c r="C147" s="46" t="s">
        <v>20</v>
      </c>
      <c r="D147" s="47" t="s">
        <v>10</v>
      </c>
      <c r="E147" s="46" t="s">
        <v>21</v>
      </c>
      <c r="F147" s="46" t="s">
        <v>22</v>
      </c>
      <c r="G147" s="46" t="s">
        <v>12</v>
      </c>
      <c r="H147" s="46" t="s">
        <v>13</v>
      </c>
      <c r="I147" s="46" t="s">
        <v>14</v>
      </c>
      <c r="J147" s="48" t="s">
        <v>15</v>
      </c>
      <c r="K147" s="28"/>
    </row>
    <row r="148" spans="2:11" x14ac:dyDescent="0.3">
      <c r="B148" s="51" t="s">
        <v>25</v>
      </c>
      <c r="C148" s="50" t="str">
        <f>+VLOOKUP(B148,'[1]LP-HE'!$B:$E,2,0)</f>
        <v>Herramienta Menor General</v>
      </c>
      <c r="D148" s="51" t="s">
        <v>26</v>
      </c>
      <c r="E148" s="52">
        <f>+I154</f>
        <v>173159</v>
      </c>
      <c r="F148" s="77">
        <v>0.1</v>
      </c>
      <c r="G148" s="54">
        <f>+ROUND($F148*$E148,0)</f>
        <v>17316</v>
      </c>
      <c r="H148" s="93">
        <v>0</v>
      </c>
      <c r="I148" s="93">
        <v>0</v>
      </c>
      <c r="J148" s="93">
        <v>0</v>
      </c>
      <c r="K148" s="28"/>
    </row>
    <row r="149" spans="2:11" ht="15.75" x14ac:dyDescent="0.25">
      <c r="B149" s="51" t="s">
        <v>92</v>
      </c>
      <c r="C149" s="50" t="str">
        <f>+VLOOKUP(B149,'[1]LP-HE'!$B:$E,2,0)</f>
        <v>Alquiler Mezcladora 1 Saco a Gasolina</v>
      </c>
      <c r="D149" s="101" t="str">
        <f>+VLOOKUP(B149,'[1]LP-HE'!$B:$E,3,0)</f>
        <v>Día</v>
      </c>
      <c r="E149" s="52">
        <f>+VLOOKUP(B149,'[1]LP-HE'!$B:$F,5,0)</f>
        <v>45968.364000000001</v>
      </c>
      <c r="F149" s="87">
        <v>0.1</v>
      </c>
      <c r="G149" s="54">
        <f t="shared" ref="G149:I154" si="1">+ROUND($F149*$E149,0)</f>
        <v>4597</v>
      </c>
      <c r="H149" s="93">
        <v>0</v>
      </c>
      <c r="I149" s="93">
        <v>0</v>
      </c>
      <c r="J149" s="93">
        <v>0</v>
      </c>
      <c r="K149" s="28"/>
    </row>
    <row r="150" spans="2:11" ht="15.75" x14ac:dyDescent="0.25">
      <c r="B150" s="51" t="s">
        <v>93</v>
      </c>
      <c r="C150" s="50" t="str">
        <f>+VLOOKUP(B150,'[1]LP-HE'!$B:$E,2,0)</f>
        <v>Alquiler Vibrador Eléctrico</v>
      </c>
      <c r="D150" s="101" t="str">
        <f>+VLOOKUP(B150,'[1]LP-HE'!$B:$E,3,0)</f>
        <v>Día</v>
      </c>
      <c r="E150" s="52">
        <f>+VLOOKUP(B150,'[1]LP-HE'!$B:$F,5,0)</f>
        <v>55479.06</v>
      </c>
      <c r="F150" s="87">
        <v>0.1</v>
      </c>
      <c r="G150" s="54">
        <f t="shared" si="1"/>
        <v>5548</v>
      </c>
      <c r="H150" s="93">
        <v>0</v>
      </c>
      <c r="I150" s="93">
        <v>0</v>
      </c>
      <c r="J150" s="93">
        <v>0</v>
      </c>
      <c r="K150" s="28"/>
    </row>
    <row r="151" spans="2:11" x14ac:dyDescent="0.3">
      <c r="B151" s="51" t="s">
        <v>94</v>
      </c>
      <c r="C151" s="50" t="str">
        <f>+VLOOKUP(B151,'[1]LP-HE'!$B:$E,2,0)</f>
        <v>Concreto  (21Mpa) Producido en Obra</v>
      </c>
      <c r="D151" s="101" t="str">
        <f>+VLOOKUP(B151,'[1]LP-HE'!$B:$E,3,0)</f>
        <v>m3</v>
      </c>
      <c r="E151" s="52">
        <f>+VLOOKUP(B151,'[1]LP-HE'!$B:$F,5,0)</f>
        <v>429110</v>
      </c>
      <c r="F151" s="53">
        <v>1.83</v>
      </c>
      <c r="G151" s="93">
        <v>0</v>
      </c>
      <c r="H151" s="54">
        <f>+ROUND($F151*$E151,0)</f>
        <v>785271</v>
      </c>
      <c r="I151" s="93">
        <v>0</v>
      </c>
      <c r="J151" s="93">
        <v>0</v>
      </c>
      <c r="K151" s="28"/>
    </row>
    <row r="152" spans="2:11" x14ac:dyDescent="0.3">
      <c r="B152" s="51" t="s">
        <v>95</v>
      </c>
      <c r="C152" s="50" t="str">
        <f>+VLOOKUP(B152,'[1]LP-HE'!$B:$E,2,0)</f>
        <v>Formaleta en madera para Cámara cuadrada</v>
      </c>
      <c r="D152" s="63" t="str">
        <f>+VLOOKUP(B152,'[1]LP-HE'!$B:$E,3,0)</f>
        <v>Día</v>
      </c>
      <c r="E152" s="52">
        <f>+VLOOKUP(B152,'[1]LP-HE'!$B:$F,5,0)</f>
        <v>9906.9750000000004</v>
      </c>
      <c r="F152" s="53">
        <v>1</v>
      </c>
      <c r="G152" s="54">
        <f t="shared" si="1"/>
        <v>9907</v>
      </c>
      <c r="H152" s="93">
        <v>0</v>
      </c>
      <c r="I152" s="93">
        <v>0</v>
      </c>
      <c r="J152" s="93">
        <v>0</v>
      </c>
      <c r="K152" s="28"/>
    </row>
    <row r="153" spans="2:11" x14ac:dyDescent="0.3">
      <c r="B153" s="58" t="s">
        <v>96</v>
      </c>
      <c r="C153" s="102" t="str">
        <f>+VLOOKUP(B153,'[1]LP-HE'!$B:$E,2,0)</f>
        <v>Acero de Refuerzo 1/2" a 1 1/4" de 420 MPa</v>
      </c>
      <c r="D153" s="101" t="str">
        <f>+VLOOKUP(B153,'[1]LP-HE'!$B:$E,3,0)</f>
        <v>Kg</v>
      </c>
      <c r="E153" s="59">
        <f>+VLOOKUP(B153,'[1]LP-HE'!$B:$F,5,0)</f>
        <v>5019.5339999999997</v>
      </c>
      <c r="F153" s="60">
        <v>80</v>
      </c>
      <c r="G153" s="103">
        <v>0</v>
      </c>
      <c r="H153" s="61">
        <f t="shared" si="1"/>
        <v>401563</v>
      </c>
      <c r="I153" s="103">
        <v>0</v>
      </c>
      <c r="J153" s="93">
        <v>0</v>
      </c>
      <c r="K153" s="28"/>
    </row>
    <row r="154" spans="2:11" x14ac:dyDescent="0.3">
      <c r="B154" s="51" t="s">
        <v>71</v>
      </c>
      <c r="C154" s="50" t="str">
        <f>+VLOOKUP(B154,'[1]LP-HE'!$B:$E,2,0)</f>
        <v>Cuadrilla tipo II (1of + 2ay)</v>
      </c>
      <c r="D154" s="63" t="str">
        <f>+VLOOKUP(B154,'[1]LP-HE'!$B:$E,3,0)</f>
        <v>Hr</v>
      </c>
      <c r="E154" s="52">
        <f>+VLOOKUP(B154,'[1]LP-HE'!$B:$F,5,0)</f>
        <v>24737</v>
      </c>
      <c r="F154" s="53">
        <v>7</v>
      </c>
      <c r="G154" s="93">
        <v>0</v>
      </c>
      <c r="H154" s="93">
        <v>0</v>
      </c>
      <c r="I154" s="54">
        <f t="shared" si="1"/>
        <v>173159</v>
      </c>
      <c r="J154" s="93">
        <v>0</v>
      </c>
      <c r="K154" s="28"/>
    </row>
    <row r="155" spans="2:11" x14ac:dyDescent="0.3">
      <c r="B155" s="51" t="s">
        <v>97</v>
      </c>
      <c r="C155" s="50" t="str">
        <f>+VLOOKUP(B155,'[1]LP-HE'!$B:$E,2,0)</f>
        <v>Aro-Tapa HF de 0.60 m x 100 Kg</v>
      </c>
      <c r="D155" s="63" t="str">
        <f>+VLOOKUP(B155,'[1]LP-HE'!$B:$E,3,0)</f>
        <v>Un</v>
      </c>
      <c r="E155" s="52">
        <f>+VLOOKUP(B155,'[1]LP-HE'!$B:$F,5,0)</f>
        <v>475534.8</v>
      </c>
      <c r="F155" s="53">
        <v>1</v>
      </c>
      <c r="G155" s="93">
        <v>0</v>
      </c>
      <c r="H155" s="54">
        <f>+ROUND($F155*$E155,0)</f>
        <v>475535</v>
      </c>
      <c r="I155" s="93">
        <v>0</v>
      </c>
      <c r="J155" s="94">
        <v>0</v>
      </c>
      <c r="K155" s="28"/>
    </row>
    <row r="156" spans="2:11" x14ac:dyDescent="0.3">
      <c r="B156" s="53" t="s">
        <v>40</v>
      </c>
      <c r="C156" s="50" t="str">
        <f>+VLOOKUP(B156,'[1]LP-HE'!$B:$E,2,0)</f>
        <v>Acarreo interno</v>
      </c>
      <c r="D156" s="51" t="str">
        <f>+VLOOKUP(B156,'[1]LP-HE'!$B:$E,3,0)</f>
        <v>m3</v>
      </c>
      <c r="E156" s="52">
        <f>+VLOOKUP(B156,'[1]LP-HE'!$B:$F,5,0)</f>
        <v>1032.9672600000001</v>
      </c>
      <c r="F156" s="76">
        <v>0.1</v>
      </c>
      <c r="G156" s="54">
        <v>0</v>
      </c>
      <c r="H156" s="54">
        <v>0</v>
      </c>
      <c r="I156" s="54">
        <v>0</v>
      </c>
      <c r="J156" s="73">
        <f>F156*E156</f>
        <v>103.29672600000002</v>
      </c>
      <c r="K156" s="28"/>
    </row>
    <row r="157" spans="2:11" x14ac:dyDescent="0.3">
      <c r="B157" s="16"/>
      <c r="C157" s="24"/>
      <c r="D157" s="74"/>
      <c r="E157" s="26"/>
      <c r="F157" s="91"/>
      <c r="G157" s="27"/>
      <c r="H157" s="27"/>
      <c r="I157" s="27"/>
      <c r="J157" s="75"/>
      <c r="K157" s="28"/>
    </row>
    <row r="158" spans="2:11" ht="17.25" thickBot="1" x14ac:dyDescent="0.35">
      <c r="B158"/>
      <c r="C158" s="24"/>
      <c r="D158" s="97"/>
      <c r="E158" s="104"/>
      <c r="G158"/>
      <c r="H158" s="98"/>
      <c r="I158"/>
      <c r="J158"/>
      <c r="K158" s="28"/>
    </row>
    <row r="159" spans="2:11" ht="15.75" x14ac:dyDescent="0.25">
      <c r="B159" s="29" t="s">
        <v>8</v>
      </c>
      <c r="C159" s="30" t="s">
        <v>9</v>
      </c>
      <c r="D159" s="30" t="s">
        <v>10</v>
      </c>
      <c r="E159" s="30" t="s">
        <v>11</v>
      </c>
      <c r="F159" s="30"/>
      <c r="G159" s="30" t="s">
        <v>12</v>
      </c>
      <c r="H159" s="30" t="s">
        <v>13</v>
      </c>
      <c r="I159" s="30" t="s">
        <v>14</v>
      </c>
      <c r="J159" s="31" t="s">
        <v>15</v>
      </c>
      <c r="K159" s="28"/>
    </row>
    <row r="160" spans="2:11" ht="31.5" x14ac:dyDescent="0.2">
      <c r="B160" s="39" t="s">
        <v>98</v>
      </c>
      <c r="C160" s="40" t="s">
        <v>99</v>
      </c>
      <c r="D160" s="41" t="s">
        <v>18</v>
      </c>
      <c r="E160" s="42">
        <f>+SUM(G160:J160)</f>
        <v>376797</v>
      </c>
      <c r="F160" s="42"/>
      <c r="G160" s="43">
        <f>+SUM(G162:G165)</f>
        <v>47435</v>
      </c>
      <c r="H160" s="43">
        <f>+SUM(H162:H165)</f>
        <v>0</v>
      </c>
      <c r="I160" s="43">
        <f>+SUM(I162:I165)</f>
        <v>329052</v>
      </c>
      <c r="J160" s="72">
        <f>+SUM(J162:J165)</f>
        <v>310</v>
      </c>
      <c r="K160" s="28"/>
    </row>
    <row r="161" spans="2:11" ht="15.75" x14ac:dyDescent="0.25">
      <c r="B161" s="45" t="s">
        <v>19</v>
      </c>
      <c r="C161" s="46" t="s">
        <v>20</v>
      </c>
      <c r="D161" s="47" t="s">
        <v>10</v>
      </c>
      <c r="E161" s="46" t="s">
        <v>21</v>
      </c>
      <c r="F161" s="46" t="s">
        <v>22</v>
      </c>
      <c r="G161" s="46" t="s">
        <v>12</v>
      </c>
      <c r="H161" s="46" t="s">
        <v>13</v>
      </c>
      <c r="I161" s="46" t="s">
        <v>14</v>
      </c>
      <c r="J161" s="48" t="s">
        <v>15</v>
      </c>
      <c r="K161" s="28"/>
    </row>
    <row r="162" spans="2:11" x14ac:dyDescent="0.3">
      <c r="B162" s="105" t="s">
        <v>100</v>
      </c>
      <c r="C162" s="50" t="str">
        <f>+VLOOKUP(B162,'[1]LP-HE'!$B:$E,2,0)</f>
        <v>Barreno</v>
      </c>
      <c r="D162" s="63" t="str">
        <f>+VLOOKUP(B162,'[1]LP-HE'!$B:$E,3,0)</f>
        <v>Día</v>
      </c>
      <c r="E162" s="52">
        <f>+VLOOKUP(B162,'[1]LP-HE'!$B:$F,5,0)</f>
        <v>145302.29999999999</v>
      </c>
      <c r="F162" s="53">
        <v>0.1</v>
      </c>
      <c r="G162" s="54">
        <f>+ROUND($F162*$E162,0)</f>
        <v>14530</v>
      </c>
      <c r="H162" s="93">
        <v>0</v>
      </c>
      <c r="I162" s="93">
        <v>0</v>
      </c>
      <c r="J162" s="93">
        <v>0</v>
      </c>
      <c r="K162" s="28"/>
    </row>
    <row r="163" spans="2:11" x14ac:dyDescent="0.3">
      <c r="B163" s="51" t="s">
        <v>25</v>
      </c>
      <c r="C163" s="50" t="str">
        <f>+VLOOKUP(B163,'[1]LP-HE'!$B:$E,2,0)</f>
        <v>Herramienta Menor General</v>
      </c>
      <c r="D163" s="51" t="s">
        <v>26</v>
      </c>
      <c r="E163" s="52">
        <f>+I164</f>
        <v>329052</v>
      </c>
      <c r="F163" s="77">
        <v>0.1</v>
      </c>
      <c r="G163" s="54">
        <f>+ROUND($F163*$E163,0)</f>
        <v>32905</v>
      </c>
      <c r="H163" s="93">
        <v>0</v>
      </c>
      <c r="I163" s="93">
        <v>0</v>
      </c>
      <c r="J163" s="93">
        <v>0</v>
      </c>
      <c r="K163" s="28"/>
    </row>
    <row r="164" spans="2:11" x14ac:dyDescent="0.3">
      <c r="B164" s="105" t="s">
        <v>101</v>
      </c>
      <c r="C164" s="50" t="str">
        <f>+VLOOKUP(B164,'[1]LP-HE'!$B:$E,2,0)</f>
        <v>Cuadrilla tipo III (2of + 3ay)</v>
      </c>
      <c r="D164" s="101" t="str">
        <f>+VLOOKUP(B164,'[1]LP-HE'!$B:$E,3,0)</f>
        <v>Hr</v>
      </c>
      <c r="E164" s="52">
        <f>+VLOOKUP(B164,'[1]LP-HE'!$B:$F,5,0)</f>
        <v>42734</v>
      </c>
      <c r="F164" s="53">
        <v>7.7</v>
      </c>
      <c r="G164" s="93">
        <v>0</v>
      </c>
      <c r="H164" s="93">
        <v>0</v>
      </c>
      <c r="I164" s="54">
        <f>+ROUND($F164*$E164,0)</f>
        <v>329052</v>
      </c>
      <c r="J164" s="93">
        <v>0</v>
      </c>
      <c r="K164" s="28"/>
    </row>
    <row r="165" spans="2:11" x14ac:dyDescent="0.3">
      <c r="B165" s="105" t="s">
        <v>40</v>
      </c>
      <c r="C165" s="50" t="str">
        <f>+VLOOKUP(B165,'[1]LP-HE'!$B:$E,2,0)</f>
        <v>Acarreo interno</v>
      </c>
      <c r="D165" s="63" t="str">
        <f>+VLOOKUP(B165,'[1]LP-HE'!$B:$E,3,0)</f>
        <v>m3</v>
      </c>
      <c r="E165" s="52">
        <f>+VLOOKUP(B165,'[1]LP-HE'!$B:$F,5,0)</f>
        <v>1032.9672600000001</v>
      </c>
      <c r="F165" s="53">
        <v>0.3</v>
      </c>
      <c r="G165" s="93">
        <v>0</v>
      </c>
      <c r="H165" s="93">
        <v>0</v>
      </c>
      <c r="I165" s="93">
        <v>0</v>
      </c>
      <c r="J165" s="54">
        <f>+ROUND($F165*$E165,0)</f>
        <v>310</v>
      </c>
      <c r="K165" s="28"/>
    </row>
    <row r="166" spans="2:11" x14ac:dyDescent="0.3">
      <c r="B166" s="106"/>
      <c r="C166" s="24"/>
      <c r="D166" s="25"/>
      <c r="E166" s="26"/>
      <c r="G166" s="98"/>
      <c r="H166" s="98"/>
      <c r="I166" s="27"/>
      <c r="J166" s="98"/>
      <c r="K166" s="28"/>
    </row>
    <row r="167" spans="2:11" ht="15.75" x14ac:dyDescent="0.25">
      <c r="B167" s="74"/>
      <c r="C167" s="24"/>
      <c r="D167" s="25"/>
      <c r="E167" s="26"/>
      <c r="F167" s="106"/>
      <c r="G167" s="27"/>
      <c r="H167" s="27"/>
      <c r="I167" s="27"/>
      <c r="J167" s="27"/>
      <c r="K167" s="28"/>
    </row>
    <row r="168" spans="2:11" ht="15.75" x14ac:dyDescent="0.25">
      <c r="B168" s="71" t="s">
        <v>8</v>
      </c>
      <c r="C168" s="71" t="s">
        <v>9</v>
      </c>
      <c r="D168" s="71" t="s">
        <v>10</v>
      </c>
      <c r="E168" s="71" t="s">
        <v>11</v>
      </c>
      <c r="F168" s="71"/>
      <c r="G168" s="71" t="s">
        <v>12</v>
      </c>
      <c r="H168" s="71" t="s">
        <v>13</v>
      </c>
      <c r="I168" s="71" t="s">
        <v>14</v>
      </c>
      <c r="J168" s="71" t="s">
        <v>15</v>
      </c>
      <c r="K168" s="28"/>
    </row>
    <row r="169" spans="2:11" ht="31.5" x14ac:dyDescent="0.2">
      <c r="B169" s="41" t="s">
        <v>102</v>
      </c>
      <c r="C169" s="40" t="s">
        <v>103</v>
      </c>
      <c r="D169" s="41" t="s">
        <v>33</v>
      </c>
      <c r="E169" s="42">
        <f>+G169+H169+I169+J169</f>
        <v>400266</v>
      </c>
      <c r="F169" s="42"/>
      <c r="G169" s="43">
        <f>+SUM(G171:G174)</f>
        <v>2474</v>
      </c>
      <c r="H169" s="43">
        <f>+SUM(H171:H174)</f>
        <v>369860</v>
      </c>
      <c r="I169" s="43">
        <f>+SUM(I171:I176)</f>
        <v>24737</v>
      </c>
      <c r="J169" s="43">
        <f>+SUM(J171:J176)</f>
        <v>3195</v>
      </c>
      <c r="K169" s="28"/>
    </row>
    <row r="170" spans="2:11" ht="15.75" x14ac:dyDescent="0.25">
      <c r="B170" s="47" t="s">
        <v>19</v>
      </c>
      <c r="C170" s="46" t="s">
        <v>20</v>
      </c>
      <c r="D170" s="47" t="s">
        <v>10</v>
      </c>
      <c r="E170" s="46" t="s">
        <v>21</v>
      </c>
      <c r="F170" s="46" t="s">
        <v>22</v>
      </c>
      <c r="G170" s="46" t="s">
        <v>12</v>
      </c>
      <c r="H170" s="46" t="s">
        <v>13</v>
      </c>
      <c r="I170" s="46" t="s">
        <v>14</v>
      </c>
      <c r="J170" s="46" t="s">
        <v>15</v>
      </c>
      <c r="K170" s="28"/>
    </row>
    <row r="171" spans="2:11" x14ac:dyDescent="0.3">
      <c r="B171" s="51" t="s">
        <v>104</v>
      </c>
      <c r="C171" s="50" t="str">
        <f>+VLOOKUP(B171,'[1]LP-HE'!$B:$E,2,0)</f>
        <v>Tee HD BXJH 3"X2"</v>
      </c>
      <c r="D171" s="63" t="str">
        <f>+VLOOKUP(B171,'[1]LP-HE'!$B:$E,3,0)</f>
        <v>un</v>
      </c>
      <c r="E171" s="52">
        <f>+VLOOKUP(B171,'[1]LP-HE'!$B:$F,5,0)</f>
        <v>277395.3</v>
      </c>
      <c r="F171" s="53">
        <v>1</v>
      </c>
      <c r="G171" s="54">
        <v>0</v>
      </c>
      <c r="H171" s="54">
        <f>+ROUND($F171*$E171,0)</f>
        <v>277395</v>
      </c>
      <c r="I171" s="54">
        <v>0</v>
      </c>
      <c r="J171" s="54">
        <v>0</v>
      </c>
      <c r="K171" s="28"/>
    </row>
    <row r="172" spans="2:11" ht="32.25" x14ac:dyDescent="0.3">
      <c r="B172" s="53" t="s">
        <v>75</v>
      </c>
      <c r="C172" s="50" t="str">
        <f>+VLOOKUP(B172,'[1]LP-HE'!$B:$E,2,0)</f>
        <v>Cuadrilla tipo VIII - Instalación Tubería, Accesorios de Acueducto y Alcantarillado</v>
      </c>
      <c r="D172" s="63" t="str">
        <f>+VLOOKUP(B172,'[1]LP-HE'!$B:$E,3,0)</f>
        <v>Hr</v>
      </c>
      <c r="E172" s="52">
        <f>+VLOOKUP(B172,'[1]LP-HE'!$B:$F,5,0)</f>
        <v>24737</v>
      </c>
      <c r="F172" s="53">
        <v>1</v>
      </c>
      <c r="G172" s="54">
        <v>0</v>
      </c>
      <c r="H172" s="54">
        <v>0</v>
      </c>
      <c r="I172" s="54">
        <f>+ROUND($F172*$E172,0)</f>
        <v>24737</v>
      </c>
      <c r="J172" s="54">
        <v>0</v>
      </c>
      <c r="K172" s="28"/>
    </row>
    <row r="173" spans="2:11" x14ac:dyDescent="0.3">
      <c r="B173" s="51" t="s">
        <v>25</v>
      </c>
      <c r="C173" s="50" t="str">
        <f>+VLOOKUP(B173,'[1]LP-HE'!$B:$E,2,0)</f>
        <v>Herramienta Menor General</v>
      </c>
      <c r="D173" s="51" t="s">
        <v>26</v>
      </c>
      <c r="E173" s="52">
        <f>+I172</f>
        <v>24737</v>
      </c>
      <c r="F173" s="77">
        <v>0.1</v>
      </c>
      <c r="G173" s="54">
        <f>+ROUND($F173*$E173,0)</f>
        <v>2474</v>
      </c>
      <c r="H173" s="93">
        <v>0</v>
      </c>
      <c r="I173" s="93">
        <v>0</v>
      </c>
      <c r="J173" s="54">
        <v>0</v>
      </c>
      <c r="K173" s="28"/>
    </row>
    <row r="174" spans="2:11" ht="31.5" x14ac:dyDescent="0.25">
      <c r="B174" s="51" t="s">
        <v>82</v>
      </c>
      <c r="C174" s="50" t="str">
        <f>+VLOOKUP(B174,'[1]LP-HE'!$B:$E,2,0)</f>
        <v>Juego Tornillería - Empaque De 4 Br Cl125 G2 Delta Mks</v>
      </c>
      <c r="D174" s="63" t="str">
        <f>+VLOOKUP(B174,'[1]LP-HE'!$B:$E,3,0)</f>
        <v>Un</v>
      </c>
      <c r="E174" s="52">
        <f>+VLOOKUP(B174,'[1]LP-HE'!$B:$F,5,0)</f>
        <v>92465.1</v>
      </c>
      <c r="F174" s="105">
        <v>1</v>
      </c>
      <c r="G174" s="54">
        <v>0</v>
      </c>
      <c r="H174" s="54">
        <f>+ROUND($F174*$E174,0)</f>
        <v>92465</v>
      </c>
      <c r="I174" s="54">
        <v>0</v>
      </c>
      <c r="J174" s="54">
        <v>0</v>
      </c>
      <c r="K174" s="28"/>
    </row>
    <row r="175" spans="2:11" x14ac:dyDescent="0.3">
      <c r="B175" s="51" t="s">
        <v>78</v>
      </c>
      <c r="C175" s="50" t="str">
        <f>+VLOOKUP(B175,'[1]LP-HE'!$B:$E,2,0)</f>
        <v>Camioneta hasta 1.5 Toneladas</v>
      </c>
      <c r="D175" s="63" t="str">
        <f>+VLOOKUP(B175,'[1]LP-HE'!$B:$E,3,0)</f>
        <v>Día</v>
      </c>
      <c r="E175" s="52">
        <f>+VLOOKUP(B175,'[1]LP-HE'!$B:$F,5,0)</f>
        <v>144245.55600000001</v>
      </c>
      <c r="F175" s="53">
        <v>0.02</v>
      </c>
      <c r="G175" s="54">
        <v>0</v>
      </c>
      <c r="H175" s="54">
        <v>0</v>
      </c>
      <c r="I175" s="54">
        <v>0</v>
      </c>
      <c r="J175" s="54">
        <f>+ROUND($F175*$E175,0)</f>
        <v>2885</v>
      </c>
      <c r="K175" s="28"/>
    </row>
    <row r="176" spans="2:11" x14ac:dyDescent="0.3">
      <c r="B176" s="105" t="s">
        <v>40</v>
      </c>
      <c r="C176" s="50" t="str">
        <f>+VLOOKUP(B176,'[1]LP-HE'!$B:$E,2,0)</f>
        <v>Acarreo interno</v>
      </c>
      <c r="D176" s="63" t="str">
        <f>+VLOOKUP(B176,'[1]LP-HE'!$B:$E,3,0)</f>
        <v>m3</v>
      </c>
      <c r="E176" s="52">
        <f>+VLOOKUP(B176,'[1]LP-HE'!$B:$F,5,0)</f>
        <v>1032.9672600000001</v>
      </c>
      <c r="F176" s="53">
        <v>0.3</v>
      </c>
      <c r="G176" s="93">
        <v>0</v>
      </c>
      <c r="H176" s="93">
        <v>0</v>
      </c>
      <c r="I176" s="93">
        <v>0</v>
      </c>
      <c r="J176" s="54">
        <f>+ROUND($F176*$E176,0)</f>
        <v>310</v>
      </c>
      <c r="K176" s="28"/>
    </row>
    <row r="177" spans="2:11" x14ac:dyDescent="0.3">
      <c r="B177" s="106"/>
      <c r="C177" s="24"/>
      <c r="D177" s="25"/>
      <c r="E177" s="26"/>
      <c r="G177" s="98"/>
      <c r="H177" s="98"/>
      <c r="I177" s="27"/>
      <c r="J177" s="98"/>
      <c r="K177" s="28"/>
    </row>
    <row r="178" spans="2:11" ht="15.75" x14ac:dyDescent="0.25">
      <c r="B178" s="74"/>
      <c r="C178" s="24"/>
      <c r="D178" s="25"/>
      <c r="E178" s="26"/>
      <c r="F178" s="106"/>
      <c r="G178" s="27"/>
      <c r="H178" s="27"/>
      <c r="I178" s="27"/>
      <c r="J178" s="27"/>
      <c r="K178" s="28"/>
    </row>
    <row r="179" spans="2:11" ht="15.75" x14ac:dyDescent="0.25">
      <c r="B179" s="71" t="s">
        <v>8</v>
      </c>
      <c r="C179" s="71" t="s">
        <v>9</v>
      </c>
      <c r="D179" s="71" t="s">
        <v>10</v>
      </c>
      <c r="E179" s="71" t="s">
        <v>11</v>
      </c>
      <c r="F179" s="71"/>
      <c r="G179" s="71" t="s">
        <v>12</v>
      </c>
      <c r="H179" s="71" t="s">
        <v>13</v>
      </c>
      <c r="I179" s="71" t="s">
        <v>14</v>
      </c>
      <c r="J179" s="71" t="s">
        <v>15</v>
      </c>
      <c r="K179" s="28"/>
    </row>
    <row r="180" spans="2:11" ht="31.5" x14ac:dyDescent="0.2">
      <c r="B180" s="41" t="s">
        <v>105</v>
      </c>
      <c r="C180" s="40" t="s">
        <v>106</v>
      </c>
      <c r="D180" s="41" t="s">
        <v>33</v>
      </c>
      <c r="E180" s="42">
        <f>+G180+H180+I180+J180</f>
        <v>308955</v>
      </c>
      <c r="F180" s="42"/>
      <c r="G180" s="42">
        <f>+SUM(G182:G185)</f>
        <v>155783</v>
      </c>
      <c r="H180" s="42">
        <f>+SUM(H182:H185)</f>
        <v>117819</v>
      </c>
      <c r="I180" s="42">
        <f>+SUM(I182:I185)</f>
        <v>32158</v>
      </c>
      <c r="J180" s="43">
        <f>+SUM(J182:J187)</f>
        <v>3195</v>
      </c>
      <c r="K180" s="28"/>
    </row>
    <row r="181" spans="2:11" ht="15.75" x14ac:dyDescent="0.25">
      <c r="B181" s="47" t="s">
        <v>19</v>
      </c>
      <c r="C181" s="46" t="s">
        <v>20</v>
      </c>
      <c r="D181" s="47" t="s">
        <v>10</v>
      </c>
      <c r="E181" s="46" t="s">
        <v>21</v>
      </c>
      <c r="F181" s="46" t="s">
        <v>22</v>
      </c>
      <c r="G181" s="46" t="s">
        <v>12</v>
      </c>
      <c r="H181" s="46" t="s">
        <v>13</v>
      </c>
      <c r="I181" s="46" t="s">
        <v>14</v>
      </c>
      <c r="J181" s="46" t="s">
        <v>15</v>
      </c>
      <c r="K181" s="28"/>
    </row>
    <row r="182" spans="2:11" x14ac:dyDescent="0.3">
      <c r="B182" s="51" t="s">
        <v>107</v>
      </c>
      <c r="C182" s="50" t="str">
        <f>+VLOOKUP(B182,'[1]LP-HE'!$B:$E,2,0)</f>
        <v>Codo PEAD 45°  4" PE 100 PN 16</v>
      </c>
      <c r="D182" s="63" t="str">
        <f>+VLOOKUP(B182,'[1]LP-HE'!$B:$E,3,0)</f>
        <v>un</v>
      </c>
      <c r="E182" s="52">
        <f>+VLOOKUP(B182,'[1]LP-HE'!$B:$F,5,0)</f>
        <v>117819.24380099999</v>
      </c>
      <c r="F182" s="53">
        <v>1</v>
      </c>
      <c r="G182" s="54">
        <v>0</v>
      </c>
      <c r="H182" s="107">
        <f>+ROUND($F182*$E182,0)</f>
        <v>117819</v>
      </c>
      <c r="I182" s="107">
        <v>0</v>
      </c>
      <c r="J182" s="107">
        <v>0</v>
      </c>
      <c r="K182" s="28"/>
    </row>
    <row r="183" spans="2:11" ht="32.25" x14ac:dyDescent="0.3">
      <c r="B183" s="53" t="s">
        <v>75</v>
      </c>
      <c r="C183" s="50" t="str">
        <f>+VLOOKUP(B183,'[1]LP-HE'!$B:$E,2,0)</f>
        <v>Cuadrilla tipo VIII - Instalación Tubería, Accesorios de Acueducto y Alcantarillado</v>
      </c>
      <c r="D183" s="63" t="str">
        <f>+VLOOKUP(B183,'[1]LP-HE'!$B:$E,3,0)</f>
        <v>Hr</v>
      </c>
      <c r="E183" s="52">
        <f>+VLOOKUP(B183,'[1]LP-HE'!$B:$F,5,0)</f>
        <v>24737</v>
      </c>
      <c r="F183" s="53">
        <v>1.3</v>
      </c>
      <c r="G183" s="54">
        <v>0</v>
      </c>
      <c r="H183" s="107">
        <v>0</v>
      </c>
      <c r="I183" s="107">
        <f>+ROUND($F183*$E183,0)</f>
        <v>32158</v>
      </c>
      <c r="J183" s="107">
        <v>0</v>
      </c>
      <c r="K183" s="28"/>
    </row>
    <row r="184" spans="2:11" x14ac:dyDescent="0.3">
      <c r="B184" s="51" t="s">
        <v>25</v>
      </c>
      <c r="C184" s="50" t="str">
        <f>+VLOOKUP(B184,'[1]LP-HE'!$B:$E,2,0)</f>
        <v>Herramienta Menor General</v>
      </c>
      <c r="D184" s="51" t="s">
        <v>26</v>
      </c>
      <c r="E184" s="52">
        <f>+I183</f>
        <v>32158</v>
      </c>
      <c r="F184" s="77">
        <v>0.1</v>
      </c>
      <c r="G184" s="54">
        <f>+ROUND($F184*$E184,0)</f>
        <v>3216</v>
      </c>
      <c r="H184" s="108">
        <v>0</v>
      </c>
      <c r="I184" s="108">
        <v>0</v>
      </c>
      <c r="J184" s="107">
        <v>0</v>
      </c>
      <c r="K184" s="28"/>
    </row>
    <row r="185" spans="2:11" x14ac:dyDescent="0.3">
      <c r="B185" s="51" t="s">
        <v>108</v>
      </c>
      <c r="C185" s="50" t="str">
        <f>+VLOOKUP(B185,'[1]LP-HE'!$B:$E,2,0)</f>
        <v>Termofusión punto</v>
      </c>
      <c r="D185" s="63" t="str">
        <f>+VLOOKUP(B185,'[1]LP-HE'!$B:$E,3,0)</f>
        <v>un</v>
      </c>
      <c r="E185" s="52">
        <f>+VLOOKUP(B185,'[1]LP-HE'!$B:$F,5,0)</f>
        <v>152567.41500000001</v>
      </c>
      <c r="F185" s="53">
        <v>1</v>
      </c>
      <c r="G185" s="54">
        <f>+ROUND($F185*$E185,0)</f>
        <v>152567</v>
      </c>
      <c r="H185" s="108">
        <v>0</v>
      </c>
      <c r="I185" s="108">
        <v>0</v>
      </c>
      <c r="J185" s="108">
        <v>0</v>
      </c>
      <c r="K185" s="28"/>
    </row>
    <row r="186" spans="2:11" x14ac:dyDescent="0.3">
      <c r="B186" s="51" t="s">
        <v>78</v>
      </c>
      <c r="C186" s="50" t="str">
        <f>+VLOOKUP(B186,'[1]LP-HE'!$B:$E,2,0)</f>
        <v>Camioneta hasta 1.5 Toneladas</v>
      </c>
      <c r="D186" s="63" t="str">
        <f>+VLOOKUP(B186,'[1]LP-HE'!$B:$E,3,0)</f>
        <v>Día</v>
      </c>
      <c r="E186" s="52">
        <f>+VLOOKUP(B186,'[1]LP-HE'!$B:$F,5,0)</f>
        <v>144245.55600000001</v>
      </c>
      <c r="F186" s="53">
        <v>0.02</v>
      </c>
      <c r="G186" s="54">
        <v>0</v>
      </c>
      <c r="H186" s="107">
        <v>0</v>
      </c>
      <c r="I186" s="107">
        <v>0</v>
      </c>
      <c r="J186" s="107">
        <f>+ROUND($F186*$E186,0)</f>
        <v>2885</v>
      </c>
      <c r="K186" s="28"/>
    </row>
    <row r="187" spans="2:11" x14ac:dyDescent="0.3">
      <c r="B187" s="105" t="s">
        <v>40</v>
      </c>
      <c r="C187" s="50" t="str">
        <f>+VLOOKUP(B187,'[1]LP-HE'!$B:$E,2,0)</f>
        <v>Acarreo interno</v>
      </c>
      <c r="D187" s="63" t="str">
        <f>+VLOOKUP(B187,'[1]LP-HE'!$B:$E,3,0)</f>
        <v>m3</v>
      </c>
      <c r="E187" s="52">
        <f>+VLOOKUP(B187,'[1]LP-HE'!$B:$F,5,0)</f>
        <v>1032.9672600000001</v>
      </c>
      <c r="F187" s="53">
        <v>0.3</v>
      </c>
      <c r="G187" s="93">
        <v>0</v>
      </c>
      <c r="H187" s="108">
        <v>0</v>
      </c>
      <c r="I187" s="107">
        <v>0</v>
      </c>
      <c r="J187" s="107">
        <f>+ROUND($F187*$E187,0)</f>
        <v>310</v>
      </c>
      <c r="K187" s="28"/>
    </row>
    <row r="188" spans="2:11" ht="15.75" x14ac:dyDescent="0.25">
      <c r="B188" s="74"/>
      <c r="C188" s="24"/>
      <c r="D188" s="25"/>
      <c r="E188" s="26"/>
      <c r="F188" s="106"/>
      <c r="G188" s="27"/>
      <c r="H188" s="27"/>
      <c r="I188" s="27"/>
      <c r="J188" s="27"/>
      <c r="K188" s="28"/>
    </row>
    <row r="189" spans="2:11" ht="15.75" x14ac:dyDescent="0.25">
      <c r="B189" s="74"/>
      <c r="C189" s="24"/>
      <c r="D189" s="25"/>
      <c r="E189" s="26"/>
      <c r="F189" s="106"/>
      <c r="G189" s="27"/>
      <c r="H189" s="27"/>
      <c r="I189" s="27"/>
      <c r="J189" s="27"/>
      <c r="K189" s="28"/>
    </row>
    <row r="190" spans="2:11" ht="15.75" x14ac:dyDescent="0.25">
      <c r="B190" s="71" t="s">
        <v>8</v>
      </c>
      <c r="C190" s="71" t="s">
        <v>9</v>
      </c>
      <c r="D190" s="71" t="s">
        <v>10</v>
      </c>
      <c r="E190" s="71" t="s">
        <v>11</v>
      </c>
      <c r="F190" s="71"/>
      <c r="G190" s="71" t="s">
        <v>12</v>
      </c>
      <c r="H190" s="71" t="s">
        <v>13</v>
      </c>
      <c r="I190" s="71" t="s">
        <v>14</v>
      </c>
      <c r="J190" s="71" t="s">
        <v>15</v>
      </c>
      <c r="K190" s="28"/>
    </row>
    <row r="191" spans="2:11" ht="95.25" customHeight="1" x14ac:dyDescent="0.2">
      <c r="B191" s="41" t="s">
        <v>109</v>
      </c>
      <c r="C191" s="40" t="s">
        <v>110</v>
      </c>
      <c r="D191" s="41" t="s">
        <v>18</v>
      </c>
      <c r="E191" s="42">
        <f>+SUM(G191:J191)</f>
        <v>20980</v>
      </c>
      <c r="F191" s="42"/>
      <c r="G191" s="43">
        <f>+SUM(G193:G195)</f>
        <v>198</v>
      </c>
      <c r="H191" s="43">
        <f>+SUM(H193:H194)</f>
        <v>18493</v>
      </c>
      <c r="I191" s="43">
        <f>+SUM(I193:I196)</f>
        <v>1979</v>
      </c>
      <c r="J191" s="42">
        <f>+SUM(J193:J203)</f>
        <v>310</v>
      </c>
      <c r="K191" s="28"/>
    </row>
    <row r="192" spans="2:11" ht="15.75" x14ac:dyDescent="0.25">
      <c r="B192" s="47" t="s">
        <v>19</v>
      </c>
      <c r="C192" s="46" t="s">
        <v>20</v>
      </c>
      <c r="D192" s="47" t="s">
        <v>10</v>
      </c>
      <c r="E192" s="46" t="s">
        <v>21</v>
      </c>
      <c r="F192" s="46" t="s">
        <v>22</v>
      </c>
      <c r="G192" s="46"/>
      <c r="H192" s="46" t="s">
        <v>13</v>
      </c>
      <c r="I192" s="46" t="s">
        <v>14</v>
      </c>
      <c r="J192" s="46" t="s">
        <v>15</v>
      </c>
      <c r="K192" s="28"/>
    </row>
    <row r="193" spans="2:11" x14ac:dyDescent="0.3">
      <c r="B193" s="51" t="s">
        <v>25</v>
      </c>
      <c r="C193" s="50" t="str">
        <f>+VLOOKUP(B193,'[1]LP-HE'!$B:$E,2,0)</f>
        <v>Herramienta Menor General</v>
      </c>
      <c r="D193" s="51" t="s">
        <v>26</v>
      </c>
      <c r="E193" s="52">
        <f>+I195</f>
        <v>1979</v>
      </c>
      <c r="F193" s="77">
        <v>0.1</v>
      </c>
      <c r="G193" s="54">
        <f>+ROUND($F193*$E193,0)</f>
        <v>198</v>
      </c>
      <c r="H193" s="93">
        <v>0</v>
      </c>
      <c r="I193" s="93">
        <v>0</v>
      </c>
      <c r="J193" s="93">
        <v>0</v>
      </c>
      <c r="K193" s="28"/>
    </row>
    <row r="194" spans="2:11" ht="27" customHeight="1" x14ac:dyDescent="0.25">
      <c r="B194" s="51" t="s">
        <v>111</v>
      </c>
      <c r="C194" s="50" t="str">
        <f>+VLOOKUP(B194,'[1]LP-HE'!$B:$E,2,0)</f>
        <v>Abrazadera metálca con juegos de tornillos y chasos</v>
      </c>
      <c r="D194" s="63" t="str">
        <f>+VLOOKUP(B194,'[1]LP-HE'!$B:$E,3,0)</f>
        <v>Ud</v>
      </c>
      <c r="E194" s="52">
        <f>+VLOOKUP(B194,'[1]LP-HE'!$B:$F,5,0)</f>
        <v>26418.6</v>
      </c>
      <c r="F194" s="105">
        <v>0.7</v>
      </c>
      <c r="G194" s="93">
        <v>0</v>
      </c>
      <c r="H194" s="54">
        <f>+ROUND($F194*$E194,0)</f>
        <v>18493</v>
      </c>
      <c r="I194" s="93">
        <v>0</v>
      </c>
      <c r="J194" s="93">
        <v>0</v>
      </c>
      <c r="K194" s="28"/>
    </row>
    <row r="195" spans="2:11" ht="32.25" x14ac:dyDescent="0.3">
      <c r="B195" s="53" t="s">
        <v>75</v>
      </c>
      <c r="C195" s="50" t="str">
        <f>+VLOOKUP(B195,'[1]LP-HE'!$B:$E,2,0)</f>
        <v>Cuadrilla tipo VIII - Instalación Tubería, Accesorios de Acueducto y Alcantarillado</v>
      </c>
      <c r="D195" s="63" t="str">
        <f>+VLOOKUP(B195,'[1]LP-HE'!$B:$E,3,0)</f>
        <v>Hr</v>
      </c>
      <c r="E195" s="52">
        <f>+VLOOKUP(B195,'[1]LP-HE'!$B:$F,5,0)</f>
        <v>24737</v>
      </c>
      <c r="F195" s="105">
        <v>0.08</v>
      </c>
      <c r="G195" s="93">
        <v>0</v>
      </c>
      <c r="H195" s="93">
        <v>0</v>
      </c>
      <c r="I195" s="54">
        <f>+ROUND($F195*$E195,0)</f>
        <v>1979</v>
      </c>
      <c r="J195" s="93">
        <v>0</v>
      </c>
      <c r="K195" s="28"/>
    </row>
    <row r="196" spans="2:11" x14ac:dyDescent="0.3">
      <c r="B196" s="105" t="s">
        <v>40</v>
      </c>
      <c r="C196" s="50" t="str">
        <f>+VLOOKUP(B196,'[1]LP-HE'!$B:$E,2,0)</f>
        <v>Acarreo interno</v>
      </c>
      <c r="D196" s="63" t="str">
        <f>+VLOOKUP(B196,'[1]LP-HE'!$B:$E,3,0)</f>
        <v>m3</v>
      </c>
      <c r="E196" s="52">
        <f>+VLOOKUP(B196,'[1]LP-HE'!$B:$F,5,0)</f>
        <v>1032.9672600000001</v>
      </c>
      <c r="F196" s="53">
        <v>0.3</v>
      </c>
      <c r="G196" s="93">
        <v>0</v>
      </c>
      <c r="H196" s="108">
        <v>0</v>
      </c>
      <c r="I196" s="107">
        <v>0</v>
      </c>
      <c r="J196" s="107">
        <f>+ROUND($F196*$E196,0)</f>
        <v>310</v>
      </c>
      <c r="K196" s="28"/>
    </row>
    <row r="197" spans="2:11" ht="15.75" x14ac:dyDescent="0.25">
      <c r="B197" s="74"/>
      <c r="C197" s="24"/>
      <c r="D197" s="25"/>
      <c r="E197" s="26"/>
      <c r="F197" s="106"/>
      <c r="G197" s="109"/>
      <c r="H197" s="27"/>
      <c r="I197" s="27"/>
      <c r="J197" s="27"/>
      <c r="K197" s="28"/>
    </row>
    <row r="198" spans="2:11" hidden="1" x14ac:dyDescent="0.3">
      <c r="B198"/>
      <c r="C198" s="24"/>
      <c r="D198" s="97"/>
      <c r="E198" s="104"/>
      <c r="G198"/>
      <c r="H198" s="98"/>
      <c r="I198"/>
      <c r="J198"/>
      <c r="K198" s="98"/>
    </row>
    <row r="199" spans="2:11" ht="15.75" hidden="1" x14ac:dyDescent="0.25">
      <c r="B199" s="71" t="s">
        <v>8</v>
      </c>
      <c r="C199" s="71" t="s">
        <v>9</v>
      </c>
      <c r="D199" s="71" t="s">
        <v>10</v>
      </c>
      <c r="E199" s="71" t="s">
        <v>11</v>
      </c>
      <c r="F199" s="71"/>
      <c r="G199" s="71" t="s">
        <v>12</v>
      </c>
      <c r="H199" s="71" t="s">
        <v>13</v>
      </c>
      <c r="I199" s="71" t="s">
        <v>14</v>
      </c>
      <c r="J199" s="71" t="s">
        <v>15</v>
      </c>
      <c r="K199" s="98"/>
    </row>
    <row r="200" spans="2:11" ht="63" hidden="1" x14ac:dyDescent="0.25">
      <c r="B200" s="41" t="s">
        <v>109</v>
      </c>
      <c r="C200" s="40" t="s">
        <v>112</v>
      </c>
      <c r="D200" s="41" t="s">
        <v>33</v>
      </c>
      <c r="E200" s="42">
        <f>+SUM(G200:J200)</f>
        <v>886165</v>
      </c>
      <c r="F200" s="42"/>
      <c r="G200" s="43">
        <f>+SUM(G202:G209)</f>
        <v>22033</v>
      </c>
      <c r="H200" s="43">
        <f>+SUM(H202:H209)</f>
        <v>765184</v>
      </c>
      <c r="I200" s="43">
        <f>+SUM(I202:I209)</f>
        <v>98948</v>
      </c>
      <c r="J200" s="42">
        <f>+SUM(J202:J209)</f>
        <v>0</v>
      </c>
      <c r="K200" s="98"/>
    </row>
    <row r="201" spans="2:11" ht="15.75" hidden="1" x14ac:dyDescent="0.25">
      <c r="B201" s="47" t="s">
        <v>19</v>
      </c>
      <c r="C201" s="46" t="s">
        <v>20</v>
      </c>
      <c r="D201" s="47" t="s">
        <v>10</v>
      </c>
      <c r="E201" s="46" t="s">
        <v>21</v>
      </c>
      <c r="F201" s="46" t="s">
        <v>22</v>
      </c>
      <c r="G201" s="46" t="s">
        <v>12</v>
      </c>
      <c r="H201" s="46" t="s">
        <v>13</v>
      </c>
      <c r="I201" s="46" t="s">
        <v>14</v>
      </c>
      <c r="J201" s="46" t="s">
        <v>15</v>
      </c>
      <c r="K201" s="98"/>
    </row>
    <row r="202" spans="2:11" hidden="1" x14ac:dyDescent="0.3">
      <c r="B202" s="51" t="s">
        <v>25</v>
      </c>
      <c r="C202" s="50" t="str">
        <f>+VLOOKUP(B202,'[1]LP-HE'!$B:$E,2,0)</f>
        <v>Herramienta Menor General</v>
      </c>
      <c r="D202" s="63" t="str">
        <f>+VLOOKUP(B202,'[1]LP-HE'!$B:$E,3,0)</f>
        <v>Un</v>
      </c>
      <c r="E202" s="52">
        <f>+VLOOKUP(B202,'[1]LP-HE'!$B:$F,5,0)</f>
        <v>1981.395</v>
      </c>
      <c r="F202" s="53">
        <v>1</v>
      </c>
      <c r="G202" s="54">
        <f>+ROUND($F202*$E202,0)</f>
        <v>1981</v>
      </c>
      <c r="H202" s="93">
        <v>0</v>
      </c>
      <c r="I202" s="93">
        <v>0</v>
      </c>
      <c r="J202" s="93">
        <v>0</v>
      </c>
      <c r="K202" s="98"/>
    </row>
    <row r="203" spans="2:11" ht="15.75" hidden="1" x14ac:dyDescent="0.25">
      <c r="B203" s="51" t="s">
        <v>92</v>
      </c>
      <c r="C203" s="50" t="str">
        <f>+VLOOKUP(B203,'[1]LP-HE'!$B:$E,2,0)</f>
        <v>Alquiler Mezcladora 1 Saco a Gasolina</v>
      </c>
      <c r="D203" s="63" t="str">
        <f>+VLOOKUP(B203,'[1]LP-HE'!$B:$E,3,0)</f>
        <v>Día</v>
      </c>
      <c r="E203" s="52">
        <f>+VLOOKUP(B203,'[1]LP-HE'!$B:$F,5,0)</f>
        <v>45968.364000000001</v>
      </c>
      <c r="F203" s="87">
        <v>0.1</v>
      </c>
      <c r="G203" s="54">
        <f t="shared" ref="G203:I209" si="2">+ROUND($F203*$E203,0)</f>
        <v>4597</v>
      </c>
      <c r="H203" s="93">
        <v>0</v>
      </c>
      <c r="I203" s="93">
        <v>0</v>
      </c>
      <c r="J203" s="93">
        <v>0</v>
      </c>
      <c r="K203" s="28"/>
    </row>
    <row r="204" spans="2:11" ht="15.75" hidden="1" x14ac:dyDescent="0.25">
      <c r="B204" s="51" t="s">
        <v>93</v>
      </c>
      <c r="C204" s="50" t="str">
        <f>+VLOOKUP(B204,'[1]LP-HE'!$B:$E,2,0)</f>
        <v>Alquiler Vibrador Eléctrico</v>
      </c>
      <c r="D204" s="63" t="str">
        <f>+VLOOKUP(B204,'[1]LP-HE'!$B:$E,3,0)</f>
        <v>Día</v>
      </c>
      <c r="E204" s="52">
        <f>+VLOOKUP(B204,'[1]LP-HE'!$B:$F,5,0)</f>
        <v>55479.06</v>
      </c>
      <c r="F204" s="87">
        <v>0.1</v>
      </c>
      <c r="G204" s="54">
        <f t="shared" si="2"/>
        <v>5548</v>
      </c>
      <c r="H204" s="93">
        <v>0</v>
      </c>
      <c r="I204" s="93">
        <v>0</v>
      </c>
      <c r="J204" s="93">
        <v>0</v>
      </c>
      <c r="K204" s="28"/>
    </row>
    <row r="205" spans="2:11" hidden="1" x14ac:dyDescent="0.3">
      <c r="B205" s="51" t="s">
        <v>113</v>
      </c>
      <c r="C205" s="50" t="str">
        <f>+VLOOKUP(B205,'[1]LP-HE'!$B:$E,2,0)</f>
        <v>Concreto Premezclado Clase II (21 Mpa)</v>
      </c>
      <c r="D205" s="63" t="str">
        <f>+VLOOKUP(B205,'[1]LP-HE'!$B:$E,3,0)</f>
        <v>m3</v>
      </c>
      <c r="E205" s="52">
        <f>+VLOOKUP(B205,'[1]LP-HE'!$B:$F,5,0)</f>
        <v>363150.07559999998</v>
      </c>
      <c r="F205" s="53">
        <v>1.6</v>
      </c>
      <c r="G205" s="93">
        <v>0</v>
      </c>
      <c r="H205" s="54">
        <f>+ROUND($F205*$E205,0)</f>
        <v>581040</v>
      </c>
      <c r="I205" s="93">
        <v>0</v>
      </c>
      <c r="J205" s="93">
        <v>0</v>
      </c>
      <c r="K205" s="28"/>
    </row>
    <row r="206" spans="2:11" ht="15" hidden="1" customHeight="1" x14ac:dyDescent="0.3">
      <c r="B206" s="51" t="s">
        <v>95</v>
      </c>
      <c r="C206" s="50" t="str">
        <f>+VLOOKUP(B206,'[1]LP-HE'!$B:$E,2,0)</f>
        <v>Formaleta en madera para Cámara cuadrada</v>
      </c>
      <c r="D206" s="63" t="str">
        <f>+VLOOKUP(B206,'[1]LP-HE'!$B:$E,3,0)</f>
        <v>Día</v>
      </c>
      <c r="E206" s="52">
        <f>+VLOOKUP(B206,'[1]LP-HE'!$B:$F,5,0)</f>
        <v>9906.9750000000004</v>
      </c>
      <c r="F206" s="53">
        <v>1</v>
      </c>
      <c r="G206" s="54">
        <f t="shared" si="2"/>
        <v>9907</v>
      </c>
      <c r="H206" s="93">
        <v>0</v>
      </c>
      <c r="I206" s="93">
        <v>0</v>
      </c>
      <c r="J206" s="93">
        <v>0</v>
      </c>
      <c r="K206" s="28"/>
    </row>
    <row r="207" spans="2:11" hidden="1" x14ac:dyDescent="0.3">
      <c r="B207" s="51" t="s">
        <v>114</v>
      </c>
      <c r="C207" s="50" t="str">
        <f>+VLOOKUP(B207,'[1]LP-HE'!$B:$E,2,0)</f>
        <v>Malla Electrosoldada tipo D 131 (15x15 cm x 5 m.m.)</v>
      </c>
      <c r="D207" s="63" t="str">
        <f>+VLOOKUP(B207,'[1]LP-HE'!$B:$E,3,0)</f>
        <v>m2</v>
      </c>
      <c r="E207" s="52">
        <f>+VLOOKUP(B207,'[1]LP-HE'!$B:$F,5,0)</f>
        <v>8074.8450900000007</v>
      </c>
      <c r="F207" s="53">
        <v>9.3000000000000007</v>
      </c>
      <c r="G207" s="93">
        <v>0</v>
      </c>
      <c r="H207" s="54">
        <f t="shared" si="2"/>
        <v>75096</v>
      </c>
      <c r="I207" s="93">
        <v>0</v>
      </c>
      <c r="J207" s="93">
        <v>0</v>
      </c>
      <c r="K207" s="28"/>
    </row>
    <row r="208" spans="2:11" hidden="1" x14ac:dyDescent="0.3">
      <c r="B208" s="51" t="s">
        <v>71</v>
      </c>
      <c r="C208" s="50" t="str">
        <f>+VLOOKUP(B208,'[1]LP-HE'!$B:$E,2,0)</f>
        <v>Cuadrilla tipo II (1of + 2ay)</v>
      </c>
      <c r="D208" s="63" t="str">
        <f>+VLOOKUP(B208,'[1]LP-HE'!$B:$E,3,0)</f>
        <v>Hr</v>
      </c>
      <c r="E208" s="52">
        <f>+VLOOKUP(B208,'[1]LP-HE'!$B:$F,5,0)</f>
        <v>24737</v>
      </c>
      <c r="F208" s="53">
        <v>4</v>
      </c>
      <c r="G208" s="93">
        <v>0</v>
      </c>
      <c r="H208" s="93">
        <v>0</v>
      </c>
      <c r="I208" s="54">
        <f t="shared" si="2"/>
        <v>98948</v>
      </c>
      <c r="J208" s="93">
        <v>0</v>
      </c>
      <c r="K208" s="28"/>
    </row>
    <row r="209" spans="2:11" hidden="1" x14ac:dyDescent="0.3">
      <c r="B209" s="51" t="s">
        <v>115</v>
      </c>
      <c r="C209" s="50" t="str">
        <f>+VLOOKUP(B209,'[1]LP-HE'!$B:$E,2,0)</f>
        <v>Tubería PVC Sanitaría 4"</v>
      </c>
      <c r="D209" s="63" t="str">
        <f>+VLOOKUP(B209,'[1]LP-HE'!$B:$E,3,0)</f>
        <v>ml</v>
      </c>
      <c r="E209" s="52">
        <f>+VLOOKUP(B209,'[1]LP-HE'!$B:$F,5,0)</f>
        <v>18174.675869999999</v>
      </c>
      <c r="F209" s="53">
        <v>6</v>
      </c>
      <c r="G209" s="93">
        <v>0</v>
      </c>
      <c r="H209" s="54">
        <f t="shared" si="2"/>
        <v>109048</v>
      </c>
      <c r="I209" s="93">
        <v>0</v>
      </c>
      <c r="J209" s="93">
        <v>0</v>
      </c>
      <c r="K209" s="28"/>
    </row>
    <row r="210" spans="2:11" hidden="1" x14ac:dyDescent="0.3">
      <c r="B210" s="74"/>
      <c r="C210" s="24"/>
      <c r="D210" s="25"/>
      <c r="E210" s="26"/>
      <c r="G210" s="27"/>
      <c r="H210" s="98"/>
      <c r="I210" s="98"/>
      <c r="J210" s="98"/>
      <c r="K210" s="28"/>
    </row>
    <row r="211" spans="2:11" x14ac:dyDescent="0.3">
      <c r="B211" s="74"/>
      <c r="C211" s="24"/>
      <c r="D211" s="25"/>
      <c r="E211" s="26"/>
      <c r="G211" s="27"/>
      <c r="H211" s="98"/>
      <c r="I211" s="98"/>
      <c r="J211" s="98"/>
      <c r="K211" s="28"/>
    </row>
    <row r="212" spans="2:11" ht="15.75" x14ac:dyDescent="0.25">
      <c r="B212" s="71" t="s">
        <v>8</v>
      </c>
      <c r="C212" s="71" t="s">
        <v>9</v>
      </c>
      <c r="D212" s="71" t="s">
        <v>10</v>
      </c>
      <c r="E212" s="71" t="s">
        <v>11</v>
      </c>
      <c r="F212" s="71"/>
      <c r="G212" s="71" t="s">
        <v>12</v>
      </c>
      <c r="H212" s="71" t="s">
        <v>13</v>
      </c>
      <c r="I212" s="71" t="s">
        <v>14</v>
      </c>
      <c r="J212" s="71" t="s">
        <v>15</v>
      </c>
      <c r="K212" s="28"/>
    </row>
    <row r="213" spans="2:11" ht="31.5" x14ac:dyDescent="0.2">
      <c r="B213" s="41" t="s">
        <v>116</v>
      </c>
      <c r="C213" s="40" t="s">
        <v>117</v>
      </c>
      <c r="D213" s="41" t="s">
        <v>33</v>
      </c>
      <c r="E213" s="42">
        <f>+SUM(G213:J213)</f>
        <v>135901</v>
      </c>
      <c r="F213" s="42"/>
      <c r="G213" s="43">
        <f>+SUM(G215:G217)</f>
        <v>271</v>
      </c>
      <c r="H213" s="43">
        <f>+SUM(H215:H220)</f>
        <v>126222</v>
      </c>
      <c r="I213" s="43">
        <f>+SUM(I215:I219)</f>
        <v>8892</v>
      </c>
      <c r="J213" s="43">
        <f>+SUM(J215:J220)</f>
        <v>516</v>
      </c>
      <c r="K213" s="28"/>
    </row>
    <row r="214" spans="2:11" ht="15.75" x14ac:dyDescent="0.25">
      <c r="B214" s="47" t="s">
        <v>19</v>
      </c>
      <c r="C214" s="46" t="s">
        <v>20</v>
      </c>
      <c r="D214" s="47" t="s">
        <v>10</v>
      </c>
      <c r="E214" s="46" t="s">
        <v>21</v>
      </c>
      <c r="F214" s="46" t="s">
        <v>22</v>
      </c>
      <c r="G214" s="46"/>
      <c r="H214" s="46" t="s">
        <v>13</v>
      </c>
      <c r="I214" s="46" t="s">
        <v>14</v>
      </c>
      <c r="J214" s="46" t="s">
        <v>15</v>
      </c>
      <c r="K214" s="28"/>
    </row>
    <row r="215" spans="2:11" x14ac:dyDescent="0.3">
      <c r="B215" s="51" t="s">
        <v>25</v>
      </c>
      <c r="C215" s="50" t="str">
        <f>+VLOOKUP(B215,'[1]LP-HE'!$B:$E,2,0)</f>
        <v>Herramienta Menor General</v>
      </c>
      <c r="D215" s="51" t="s">
        <v>26</v>
      </c>
      <c r="E215" s="52">
        <f>+I217</f>
        <v>2708</v>
      </c>
      <c r="F215" s="77">
        <v>0.1</v>
      </c>
      <c r="G215" s="54">
        <f>+ROUND($F215*$E215,0)</f>
        <v>271</v>
      </c>
      <c r="H215" s="93">
        <v>0</v>
      </c>
      <c r="I215" s="93">
        <v>0</v>
      </c>
      <c r="J215" s="93">
        <v>0</v>
      </c>
      <c r="K215" s="28"/>
    </row>
    <row r="216" spans="2:11" ht="15.75" x14ac:dyDescent="0.25">
      <c r="B216" s="51" t="s">
        <v>118</v>
      </c>
      <c r="C216" s="50" t="str">
        <f>+VLOOKUP(B216,'[1]LP-HE'!$B:$E,2,0)</f>
        <v>Tubería en HG de 1 1/2"</v>
      </c>
      <c r="D216" s="63" t="str">
        <f>+VLOOKUP(B216,'[1]LP-HE'!$B:$E,3,0)</f>
        <v>ml</v>
      </c>
      <c r="E216" s="52">
        <f>+VLOOKUP(B216,'[1]LP-HE'!$B:$F,5,0)</f>
        <v>10100</v>
      </c>
      <c r="F216" s="105">
        <v>4</v>
      </c>
      <c r="G216" s="93">
        <v>0</v>
      </c>
      <c r="H216" s="54">
        <f>+ROUND($F216*$E216,0)</f>
        <v>40400</v>
      </c>
      <c r="I216" s="93">
        <v>0</v>
      </c>
      <c r="J216" s="93">
        <v>0</v>
      </c>
      <c r="K216" s="28"/>
    </row>
    <row r="217" spans="2:11" ht="15.75" x14ac:dyDescent="0.25">
      <c r="B217" s="51" t="s">
        <v>119</v>
      </c>
      <c r="C217" s="50" t="str">
        <f>+VLOOKUP(B217,'[1]LP-HE'!$B:$E,2,0)</f>
        <v>Alambre Galvanizado Calibre 12</v>
      </c>
      <c r="D217" s="63" t="str">
        <f>+VLOOKUP(B217,'[1]LP-HE'!$B:$E,3,0)</f>
        <v>Kg</v>
      </c>
      <c r="E217" s="52">
        <f>+VLOOKUP(B217,'[1]LP-HE'!$B:$F,5,0)</f>
        <v>5415.8130000000001</v>
      </c>
      <c r="F217" s="105">
        <v>0.5</v>
      </c>
      <c r="G217" s="93">
        <v>0</v>
      </c>
      <c r="H217" s="93">
        <v>0</v>
      </c>
      <c r="I217" s="54">
        <f>+ROUND($F217*$E217,0)</f>
        <v>2708</v>
      </c>
      <c r="J217" s="93">
        <v>0</v>
      </c>
      <c r="K217" s="28"/>
    </row>
    <row r="218" spans="2:11" x14ac:dyDescent="0.3">
      <c r="B218" s="105" t="s">
        <v>40</v>
      </c>
      <c r="C218" s="50" t="str">
        <f>+VLOOKUP(B218,'[1]LP-HE'!$B:$E,2,0)</f>
        <v>Acarreo interno</v>
      </c>
      <c r="D218" s="63" t="str">
        <f>+VLOOKUP(B218,'[1]LP-HE'!$B:$E,3,0)</f>
        <v>m3</v>
      </c>
      <c r="E218" s="52">
        <f>+VLOOKUP(B218,'[1]LP-HE'!$B:$F,5,0)</f>
        <v>1032.9672600000001</v>
      </c>
      <c r="F218" s="53">
        <v>0.5</v>
      </c>
      <c r="G218" s="93">
        <v>0</v>
      </c>
      <c r="H218" s="108">
        <v>0</v>
      </c>
      <c r="I218" s="107">
        <v>0</v>
      </c>
      <c r="J218" s="107">
        <f>+ROUND($F218*$E218,0)</f>
        <v>516</v>
      </c>
      <c r="K218" s="28"/>
    </row>
    <row r="219" spans="2:11" ht="32.25" x14ac:dyDescent="0.3">
      <c r="B219" s="53" t="s">
        <v>75</v>
      </c>
      <c r="C219" s="50" t="str">
        <f>+VLOOKUP(B219,'[1]LP-HE'!$B:$E,2,0)</f>
        <v>Cuadrilla tipo VIII - Instalación Tubería, Accesorios de Acueducto y Alcantarillado</v>
      </c>
      <c r="D219" s="63" t="str">
        <f>+VLOOKUP(B219,'[1]LP-HE'!$B:$E,3,0)</f>
        <v>Hr</v>
      </c>
      <c r="E219" s="52">
        <f>+VLOOKUP(B219,'[1]LP-HE'!$B:$F,5,0)</f>
        <v>24737</v>
      </c>
      <c r="F219" s="105">
        <v>0.25</v>
      </c>
      <c r="G219" s="93">
        <v>0</v>
      </c>
      <c r="H219" s="93">
        <v>0</v>
      </c>
      <c r="I219" s="54">
        <f>+ROUND($F219*$E219,0)</f>
        <v>6184</v>
      </c>
      <c r="J219" s="93">
        <v>0</v>
      </c>
      <c r="K219" s="28"/>
    </row>
    <row r="220" spans="2:11" x14ac:dyDescent="0.3">
      <c r="B220" s="51" t="s">
        <v>94</v>
      </c>
      <c r="C220" s="50" t="str">
        <f>+VLOOKUP(B220,'[1]LP-HE'!$B:$E,2,0)</f>
        <v>Concreto  (21Mpa) Producido en Obra</v>
      </c>
      <c r="D220" s="63" t="str">
        <f>+VLOOKUP(B220,'[1]LP-HE'!$B:$E,3,0)</f>
        <v>m3</v>
      </c>
      <c r="E220" s="52">
        <f>+VLOOKUP(B220,'[1]LP-HE'!$B:$F,5,0)</f>
        <v>429110</v>
      </c>
      <c r="F220" s="53">
        <v>0.2</v>
      </c>
      <c r="G220" s="93">
        <v>0</v>
      </c>
      <c r="H220" s="54">
        <f>+ROUND($F220*$E220,0)</f>
        <v>85822</v>
      </c>
      <c r="I220" s="93">
        <v>0</v>
      </c>
      <c r="J220" s="93">
        <v>0</v>
      </c>
      <c r="K220" s="28"/>
    </row>
    <row r="221" spans="2:11" x14ac:dyDescent="0.3">
      <c r="B221" s="74"/>
      <c r="C221" s="24"/>
      <c r="D221" s="25"/>
      <c r="E221" s="26"/>
      <c r="G221" s="27"/>
      <c r="H221" s="98"/>
      <c r="I221" s="98"/>
      <c r="J221" s="98"/>
      <c r="K221" s="28"/>
    </row>
    <row r="222" spans="2:11" ht="17.25" thickBot="1" x14ac:dyDescent="0.35">
      <c r="B222"/>
      <c r="C222" s="24"/>
      <c r="D222" s="97"/>
      <c r="E222" s="104"/>
      <c r="G222"/>
      <c r="H222" s="98"/>
      <c r="I222"/>
      <c r="J222"/>
      <c r="K222" s="28"/>
    </row>
    <row r="223" spans="2:11" ht="21" thickBot="1" x14ac:dyDescent="0.35">
      <c r="B223" s="21" t="s">
        <v>120</v>
      </c>
      <c r="C223" s="22"/>
      <c r="D223" s="22"/>
      <c r="E223" s="22"/>
      <c r="F223" s="22"/>
      <c r="G223" s="22"/>
      <c r="H223" s="22"/>
      <c r="I223" s="22"/>
      <c r="J223" s="23"/>
      <c r="K223" s="28"/>
    </row>
    <row r="224" spans="2:11" x14ac:dyDescent="0.3">
      <c r="B224"/>
      <c r="C224" s="24"/>
      <c r="D224" s="97"/>
      <c r="E224" s="104"/>
      <c r="G224"/>
      <c r="H224" s="98"/>
      <c r="I224"/>
      <c r="J224"/>
      <c r="K224" s="28"/>
    </row>
    <row r="225" spans="2:11" ht="15.75" x14ac:dyDescent="0.25">
      <c r="B225" s="71" t="s">
        <v>8</v>
      </c>
      <c r="C225" s="71" t="s">
        <v>9</v>
      </c>
      <c r="D225" s="71" t="s">
        <v>10</v>
      </c>
      <c r="E225" s="71" t="s">
        <v>11</v>
      </c>
      <c r="F225" s="71"/>
      <c r="G225" s="71" t="s">
        <v>12</v>
      </c>
      <c r="H225" s="71" t="s">
        <v>13</v>
      </c>
      <c r="I225" s="71" t="s">
        <v>14</v>
      </c>
      <c r="J225" s="71" t="s">
        <v>15</v>
      </c>
      <c r="K225" s="28"/>
    </row>
    <row r="226" spans="2:11" ht="47.25" x14ac:dyDescent="0.2">
      <c r="B226" s="41" t="s">
        <v>121</v>
      </c>
      <c r="C226" s="40" t="s">
        <v>122</v>
      </c>
      <c r="D226" s="41" t="s">
        <v>33</v>
      </c>
      <c r="E226" s="42">
        <f>+SUM(G226:J226)</f>
        <v>5503809</v>
      </c>
      <c r="F226" s="42"/>
      <c r="G226" s="43">
        <f>+SUM(G228:G231)</f>
        <v>17316</v>
      </c>
      <c r="H226" s="43">
        <f>+SUM(H228:H231)</f>
        <v>5310139</v>
      </c>
      <c r="I226" s="43">
        <f>+SUM(I228:I231)</f>
        <v>173159</v>
      </c>
      <c r="J226" s="43">
        <f>+SUM(J228:J233)</f>
        <v>3195</v>
      </c>
      <c r="K226" s="28"/>
    </row>
    <row r="227" spans="2:11" ht="15.75" x14ac:dyDescent="0.25">
      <c r="B227" s="47" t="s">
        <v>19</v>
      </c>
      <c r="C227" s="46" t="s">
        <v>20</v>
      </c>
      <c r="D227" s="47" t="s">
        <v>10</v>
      </c>
      <c r="E227" s="46" t="s">
        <v>21</v>
      </c>
      <c r="F227" s="46" t="s">
        <v>22</v>
      </c>
      <c r="G227" s="46" t="s">
        <v>12</v>
      </c>
      <c r="H227" s="46" t="s">
        <v>13</v>
      </c>
      <c r="I227" s="46" t="s">
        <v>14</v>
      </c>
      <c r="J227" s="46" t="s">
        <v>15</v>
      </c>
      <c r="K227" s="28"/>
    </row>
    <row r="228" spans="2:11" ht="32.25" x14ac:dyDescent="0.3">
      <c r="B228" s="51" t="s">
        <v>123</v>
      </c>
      <c r="C228" s="50" t="str">
        <f>+VLOOKUP(B228,'[1]LP-HE'!$B:$E,2,0)</f>
        <v>Valvula reductora de presion bridada en HD de 4" -según norma ASTM-A356</v>
      </c>
      <c r="D228" s="101" t="str">
        <f>+VLOOKUP(B228,'[1]LP-HE'!$B:$E,3,0)</f>
        <v>un</v>
      </c>
      <c r="E228" s="52">
        <f>+VLOOKUP(B228,'[1]LP-HE'!$B:$F,5,0)</f>
        <v>5217673.5</v>
      </c>
      <c r="F228" s="53">
        <v>1</v>
      </c>
      <c r="G228" s="54">
        <v>0</v>
      </c>
      <c r="H228" s="54">
        <f>+ROUND($F228*$E228,0)</f>
        <v>5217674</v>
      </c>
      <c r="I228" s="54">
        <v>0</v>
      </c>
      <c r="J228" s="55">
        <v>0</v>
      </c>
      <c r="K228" s="28"/>
    </row>
    <row r="229" spans="2:11" ht="32.25" x14ac:dyDescent="0.3">
      <c r="B229" s="110" t="s">
        <v>75</v>
      </c>
      <c r="C229" s="50" t="str">
        <f>+VLOOKUP(B229,'[1]LP-HE'!$B:$E,2,0)</f>
        <v>Cuadrilla tipo VIII - Instalación Tubería, Accesorios de Acueducto y Alcantarillado</v>
      </c>
      <c r="D229" s="101" t="str">
        <f>+VLOOKUP(B229,'[1]LP-HE'!$B:$E,3,0)</f>
        <v>Hr</v>
      </c>
      <c r="E229" s="52">
        <f>+VLOOKUP(B229,'[1]LP-HE'!$B:$F,5,0)</f>
        <v>24737</v>
      </c>
      <c r="F229" s="53">
        <v>7</v>
      </c>
      <c r="G229" s="54">
        <v>0</v>
      </c>
      <c r="H229" s="54">
        <v>0</v>
      </c>
      <c r="I229" s="54">
        <f t="shared" ref="G229:K231" si="3">+ROUND($F229*$E229,0)</f>
        <v>173159</v>
      </c>
      <c r="J229" s="55">
        <v>0</v>
      </c>
      <c r="K229" s="28"/>
    </row>
    <row r="230" spans="2:11" x14ac:dyDescent="0.3">
      <c r="B230" s="49" t="s">
        <v>25</v>
      </c>
      <c r="C230" s="50" t="str">
        <f>+VLOOKUP(B230,'[1]LP-HE'!$B:$E,2,0)</f>
        <v>Herramienta Menor General</v>
      </c>
      <c r="D230" s="51" t="s">
        <v>26</v>
      </c>
      <c r="E230" s="52">
        <f>+I229</f>
        <v>173159</v>
      </c>
      <c r="F230" s="77">
        <v>0.1</v>
      </c>
      <c r="G230" s="54">
        <f t="shared" si="3"/>
        <v>17316</v>
      </c>
      <c r="H230" s="54">
        <v>0</v>
      </c>
      <c r="I230" s="54">
        <v>0</v>
      </c>
      <c r="J230" s="55">
        <v>0</v>
      </c>
      <c r="K230" s="28"/>
    </row>
    <row r="231" spans="2:11" ht="32.25" x14ac:dyDescent="0.3">
      <c r="B231" s="51" t="s">
        <v>82</v>
      </c>
      <c r="C231" s="50" t="str">
        <f>+VLOOKUP(B231,'[1]LP-HE'!$B:$E,2,0)</f>
        <v>Juego Tornillería - Empaque De 4 Br Cl125 G2 Delta Mks</v>
      </c>
      <c r="D231" s="63" t="str">
        <f>+VLOOKUP(B231,'[1]LP-HE'!$B:$E,3,0)</f>
        <v>Un</v>
      </c>
      <c r="E231" s="52">
        <f>+VLOOKUP(B231,'[1]LP-HE'!$B:$F,5,0)</f>
        <v>92465.1</v>
      </c>
      <c r="F231" s="53">
        <v>1</v>
      </c>
      <c r="G231" s="54">
        <v>0</v>
      </c>
      <c r="H231" s="54">
        <f t="shared" si="3"/>
        <v>92465</v>
      </c>
      <c r="I231" s="54">
        <v>0</v>
      </c>
      <c r="J231" s="54">
        <v>0</v>
      </c>
      <c r="K231" s="28"/>
    </row>
    <row r="232" spans="2:11" x14ac:dyDescent="0.3">
      <c r="B232" s="51" t="s">
        <v>78</v>
      </c>
      <c r="C232" s="50" t="str">
        <f>+VLOOKUP(B232,'[1]LP-HE'!$B:$E,2,0)</f>
        <v>Camioneta hasta 1.5 Toneladas</v>
      </c>
      <c r="D232" s="63" t="str">
        <f>+VLOOKUP(B232,'[1]LP-HE'!$B:$E,3,0)</f>
        <v>Día</v>
      </c>
      <c r="E232" s="52">
        <f>+VLOOKUP(B232,'[1]LP-HE'!$B:$F,5,0)</f>
        <v>144245.55600000001</v>
      </c>
      <c r="F232" s="53">
        <v>0.02</v>
      </c>
      <c r="G232" s="54">
        <v>0</v>
      </c>
      <c r="H232" s="107">
        <v>0</v>
      </c>
      <c r="I232" s="107">
        <v>0</v>
      </c>
      <c r="J232" s="107">
        <f>+ROUND($F232*$E232,0)</f>
        <v>2885</v>
      </c>
      <c r="K232" s="28"/>
    </row>
    <row r="233" spans="2:11" x14ac:dyDescent="0.3">
      <c r="B233" s="105" t="s">
        <v>40</v>
      </c>
      <c r="C233" s="50" t="str">
        <f>+VLOOKUP(B233,'[1]LP-HE'!$B:$E,2,0)</f>
        <v>Acarreo interno</v>
      </c>
      <c r="D233" s="63" t="str">
        <f>+VLOOKUP(B233,'[1]LP-HE'!$B:$E,3,0)</f>
        <v>m3</v>
      </c>
      <c r="E233" s="52">
        <f>+VLOOKUP(B233,'[1]LP-HE'!$B:$F,5,0)</f>
        <v>1032.9672600000001</v>
      </c>
      <c r="F233" s="53">
        <v>0.3</v>
      </c>
      <c r="G233" s="93">
        <v>0</v>
      </c>
      <c r="H233" s="108">
        <v>0</v>
      </c>
      <c r="I233" s="107">
        <v>0</v>
      </c>
      <c r="J233" s="107">
        <f>+ROUND($F233*$E233,0)</f>
        <v>310</v>
      </c>
      <c r="K233" s="28"/>
    </row>
    <row r="234" spans="2:11" x14ac:dyDescent="0.3">
      <c r="B234" s="74"/>
      <c r="C234" s="24"/>
      <c r="D234" s="25"/>
      <c r="E234" s="26"/>
      <c r="G234" s="27"/>
      <c r="H234" s="27"/>
      <c r="I234" s="27"/>
      <c r="J234" s="27"/>
      <c r="K234" s="28"/>
    </row>
    <row r="235" spans="2:11" ht="13.5" thickBot="1" x14ac:dyDescent="0.25">
      <c r="B235"/>
      <c r="C235"/>
      <c r="D235"/>
      <c r="E235"/>
      <c r="F235"/>
      <c r="G235"/>
      <c r="H235"/>
      <c r="I235"/>
      <c r="J235"/>
      <c r="K235" s="28"/>
    </row>
    <row r="236" spans="2:11" ht="15.75" x14ac:dyDescent="0.25">
      <c r="B236" s="29" t="s">
        <v>8</v>
      </c>
      <c r="C236" s="30" t="s">
        <v>9</v>
      </c>
      <c r="D236" s="30" t="s">
        <v>10</v>
      </c>
      <c r="E236" s="30" t="s">
        <v>11</v>
      </c>
      <c r="F236" s="30"/>
      <c r="G236" s="30" t="s">
        <v>12</v>
      </c>
      <c r="H236" s="30" t="s">
        <v>13</v>
      </c>
      <c r="I236" s="30" t="s">
        <v>14</v>
      </c>
      <c r="J236" s="31" t="s">
        <v>15</v>
      </c>
      <c r="K236" s="28"/>
    </row>
    <row r="237" spans="2:11" ht="63" x14ac:dyDescent="0.2">
      <c r="B237" s="39" t="s">
        <v>124</v>
      </c>
      <c r="C237" s="40" t="s">
        <v>125</v>
      </c>
      <c r="D237" s="41" t="s">
        <v>33</v>
      </c>
      <c r="E237" s="42">
        <f>+SUM(G237:J237)</f>
        <v>652035</v>
      </c>
      <c r="F237" s="42"/>
      <c r="G237" s="42">
        <f>+SUM(G239:G241)</f>
        <v>4947</v>
      </c>
      <c r="H237" s="42">
        <f t="shared" ref="H237:I237" si="4">+SUM(H239:H241)</f>
        <v>594419</v>
      </c>
      <c r="I237" s="42">
        <f t="shared" si="4"/>
        <v>49474</v>
      </c>
      <c r="J237" s="72">
        <f>+SUM(J239:J243)</f>
        <v>3195</v>
      </c>
      <c r="K237" s="28"/>
    </row>
    <row r="238" spans="2:11" ht="15.75" x14ac:dyDescent="0.25">
      <c r="B238" s="45" t="s">
        <v>19</v>
      </c>
      <c r="C238" s="46" t="s">
        <v>20</v>
      </c>
      <c r="D238" s="47" t="s">
        <v>10</v>
      </c>
      <c r="E238" s="46" t="s">
        <v>21</v>
      </c>
      <c r="F238" s="46" t="s">
        <v>22</v>
      </c>
      <c r="G238" s="46" t="s">
        <v>12</v>
      </c>
      <c r="H238" s="46" t="s">
        <v>13</v>
      </c>
      <c r="I238" s="46" t="s">
        <v>14</v>
      </c>
      <c r="J238" s="48" t="s">
        <v>15</v>
      </c>
      <c r="K238" s="28"/>
    </row>
    <row r="239" spans="2:11" x14ac:dyDescent="0.3">
      <c r="B239" s="49" t="s">
        <v>25</v>
      </c>
      <c r="C239" s="50" t="str">
        <f>+VLOOKUP(B239,'[1]LP-HE'!$B:$E,2,0)</f>
        <v>Herramienta Menor General</v>
      </c>
      <c r="D239" s="51" t="s">
        <v>26</v>
      </c>
      <c r="E239" s="52">
        <f>+I241</f>
        <v>49474</v>
      </c>
      <c r="F239" s="77">
        <v>0.1</v>
      </c>
      <c r="G239" s="85">
        <f>+ROUND($F239*$E239,0)</f>
        <v>4947</v>
      </c>
      <c r="H239" s="85">
        <v>0</v>
      </c>
      <c r="I239" s="85">
        <v>0</v>
      </c>
      <c r="J239" s="85">
        <v>0</v>
      </c>
      <c r="K239" s="28"/>
    </row>
    <row r="240" spans="2:11" ht="15.75" x14ac:dyDescent="0.25">
      <c r="B240" s="51" t="s">
        <v>89</v>
      </c>
      <c r="C240" s="50" t="str">
        <f>+VLOOKUP(B240,'[1]LP-HE'!$B:$E,2,0)</f>
        <v>ARO-TAPA Hierro Fundido D=0,60 m</v>
      </c>
      <c r="D240" s="63" t="str">
        <f>+VLOOKUP(B240,'[1]LP-HE'!$B:$E,3,0)</f>
        <v>Un</v>
      </c>
      <c r="E240" s="52">
        <f>+VLOOKUP(B240,'[1]LP-HE'!$B:$F,5,0)</f>
        <v>594418.5</v>
      </c>
      <c r="F240" s="111">
        <v>1</v>
      </c>
      <c r="G240" s="85">
        <v>0</v>
      </c>
      <c r="H240" s="85">
        <f>+ROUND($F240*$E240,0)</f>
        <v>594419</v>
      </c>
      <c r="I240" s="85">
        <v>0</v>
      </c>
      <c r="J240" s="85">
        <v>0</v>
      </c>
      <c r="K240" s="28"/>
    </row>
    <row r="241" spans="2:11" ht="31.5" x14ac:dyDescent="0.25">
      <c r="B241" s="51" t="s">
        <v>75</v>
      </c>
      <c r="C241" s="50" t="str">
        <f>+VLOOKUP(B241,'[1]LP-HE'!$B:$E,2,0)</f>
        <v>Cuadrilla tipo VIII - Instalación Tubería, Accesorios de Acueducto y Alcantarillado</v>
      </c>
      <c r="D241" s="63" t="str">
        <f>+VLOOKUP(B241,'[1]LP-HE'!$B:$E,3,0)</f>
        <v>Hr</v>
      </c>
      <c r="E241" s="52">
        <f>+VLOOKUP(B241,'[1]LP-HE'!$B:$F,5,0)</f>
        <v>24737</v>
      </c>
      <c r="F241" s="87">
        <v>2</v>
      </c>
      <c r="G241" s="85">
        <v>0</v>
      </c>
      <c r="H241" s="85">
        <v>0</v>
      </c>
      <c r="I241" s="85">
        <f>+ROUND($F241*$E241,0)</f>
        <v>49474</v>
      </c>
      <c r="J241" s="85">
        <v>0</v>
      </c>
      <c r="K241" s="28"/>
    </row>
    <row r="242" spans="2:11" x14ac:dyDescent="0.3">
      <c r="B242" s="51" t="s">
        <v>78</v>
      </c>
      <c r="C242" s="50" t="str">
        <f>+VLOOKUP(B242,'[1]LP-HE'!$B:$E,2,0)</f>
        <v>Camioneta hasta 1.5 Toneladas</v>
      </c>
      <c r="D242" s="63" t="str">
        <f>+VLOOKUP(B242,'[1]LP-HE'!$B:$E,3,0)</f>
        <v>Día</v>
      </c>
      <c r="E242" s="52">
        <f>+VLOOKUP(B242,'[1]LP-HE'!$B:$F,5,0)</f>
        <v>144245.55600000001</v>
      </c>
      <c r="F242" s="53">
        <v>0.02</v>
      </c>
      <c r="G242" s="54">
        <v>0</v>
      </c>
      <c r="H242" s="107">
        <v>0</v>
      </c>
      <c r="I242" s="107">
        <v>0</v>
      </c>
      <c r="J242" s="107">
        <f>+ROUND($F242*$E242,0)</f>
        <v>2885</v>
      </c>
      <c r="K242" s="28"/>
    </row>
    <row r="243" spans="2:11" x14ac:dyDescent="0.3">
      <c r="B243" s="105" t="s">
        <v>40</v>
      </c>
      <c r="C243" s="50" t="str">
        <f>+VLOOKUP(B243,'[1]LP-HE'!$B:$E,2,0)</f>
        <v>Acarreo interno</v>
      </c>
      <c r="D243" s="63" t="str">
        <f>+VLOOKUP(B243,'[1]LP-HE'!$B:$E,3,0)</f>
        <v>m3</v>
      </c>
      <c r="E243" s="52">
        <f>+VLOOKUP(B243,'[1]LP-HE'!$B:$F,5,0)</f>
        <v>1032.9672600000001</v>
      </c>
      <c r="F243" s="53">
        <v>0.3</v>
      </c>
      <c r="G243" s="93">
        <v>0</v>
      </c>
      <c r="H243" s="108">
        <v>0</v>
      </c>
      <c r="I243" s="107">
        <v>0</v>
      </c>
      <c r="J243" s="107">
        <f>+ROUND($F243*$E243,0)</f>
        <v>310</v>
      </c>
      <c r="K243" s="28"/>
    </row>
    <row r="244" spans="2:11" ht="15.75" x14ac:dyDescent="0.25">
      <c r="B244" s="74"/>
      <c r="C244" s="24"/>
      <c r="D244" s="25"/>
      <c r="E244" s="26"/>
      <c r="F244" s="88"/>
      <c r="G244" s="89"/>
      <c r="H244" s="89"/>
      <c r="I244" s="89"/>
      <c r="J244" s="89"/>
      <c r="K244" s="28"/>
    </row>
    <row r="245" spans="2:11" ht="12.75" x14ac:dyDescent="0.2">
      <c r="B245" s="112"/>
      <c r="C245" s="113"/>
      <c r="D245" s="112"/>
      <c r="E245" s="114"/>
      <c r="F245" s="88"/>
      <c r="G245" s="89"/>
      <c r="H245" s="89"/>
      <c r="I245" s="89"/>
      <c r="J245" s="89"/>
      <c r="K245" s="28"/>
    </row>
    <row r="246" spans="2:11" ht="15.75" x14ac:dyDescent="0.25">
      <c r="B246" s="71" t="s">
        <v>8</v>
      </c>
      <c r="C246" s="71" t="s">
        <v>9</v>
      </c>
      <c r="D246" s="71" t="s">
        <v>10</v>
      </c>
      <c r="E246" s="71" t="s">
        <v>11</v>
      </c>
      <c r="F246" s="71"/>
      <c r="G246" s="71" t="s">
        <v>12</v>
      </c>
      <c r="H246" s="71" t="s">
        <v>13</v>
      </c>
      <c r="I246" s="71" t="s">
        <v>14</v>
      </c>
      <c r="J246" s="71" t="s">
        <v>15</v>
      </c>
      <c r="K246" s="28"/>
    </row>
    <row r="247" spans="2:11" ht="31.5" x14ac:dyDescent="0.2">
      <c r="B247" s="41" t="s">
        <v>126</v>
      </c>
      <c r="C247" s="40" t="s">
        <v>127</v>
      </c>
      <c r="D247" s="41" t="s">
        <v>33</v>
      </c>
      <c r="E247" s="42">
        <f>SUM(G247:J247,0)</f>
        <v>67606</v>
      </c>
      <c r="F247" s="42"/>
      <c r="G247" s="42">
        <f>+SUM(G249:G251)</f>
        <v>1237</v>
      </c>
      <c r="H247" s="42">
        <f>+SUM(H249:H251)</f>
        <v>50805</v>
      </c>
      <c r="I247" s="42">
        <f>+SUM(I249:I251)</f>
        <v>12369</v>
      </c>
      <c r="J247" s="43">
        <f>+SUM(J249:J253)</f>
        <v>3195</v>
      </c>
      <c r="K247" s="28"/>
    </row>
    <row r="248" spans="2:11" ht="15.75" x14ac:dyDescent="0.25">
      <c r="B248" s="47" t="s">
        <v>19</v>
      </c>
      <c r="C248" s="46" t="s">
        <v>20</v>
      </c>
      <c r="D248" s="47" t="s">
        <v>10</v>
      </c>
      <c r="E248" s="46" t="s">
        <v>21</v>
      </c>
      <c r="F248" s="46" t="s">
        <v>22</v>
      </c>
      <c r="G248" s="46" t="s">
        <v>12</v>
      </c>
      <c r="H248" s="46" t="s">
        <v>13</v>
      </c>
      <c r="I248" s="46" t="s">
        <v>14</v>
      </c>
      <c r="J248" s="46" t="s">
        <v>15</v>
      </c>
      <c r="K248" s="28"/>
    </row>
    <row r="249" spans="2:11" x14ac:dyDescent="0.3">
      <c r="B249" s="53" t="s">
        <v>25</v>
      </c>
      <c r="C249" s="50" t="str">
        <f>+VLOOKUP(B249,'[1]LP-HE'!$B:$E,2,0)</f>
        <v>Herramienta Menor General</v>
      </c>
      <c r="D249" s="51" t="s">
        <v>26</v>
      </c>
      <c r="E249" s="52">
        <f>+I251</f>
        <v>12369</v>
      </c>
      <c r="F249" s="77">
        <v>0.1</v>
      </c>
      <c r="G249" s="54">
        <f>+ROUND(F249*E249,0)</f>
        <v>1237</v>
      </c>
      <c r="H249" s="54">
        <v>0</v>
      </c>
      <c r="I249" s="54">
        <v>0</v>
      </c>
      <c r="J249" s="54">
        <v>0</v>
      </c>
      <c r="K249" s="28"/>
    </row>
    <row r="250" spans="2:11" x14ac:dyDescent="0.3">
      <c r="B250" s="53" t="s">
        <v>128</v>
      </c>
      <c r="C250" s="50" t="str">
        <f>+VLOOKUP(B250,'[1]LP-HE'!$B:$E,2,0)</f>
        <v xml:space="preserve">Collar de derivación en HD de 110 mm (4") x ½"           </v>
      </c>
      <c r="D250" s="63" t="str">
        <f>+VLOOKUP(B250,'[1]LP-HE'!$B:$E,3,0)</f>
        <v>un</v>
      </c>
      <c r="E250" s="52">
        <f>+VLOOKUP(B250,'[1]LP-HE'!$B:$F,5,0)</f>
        <v>50805</v>
      </c>
      <c r="F250" s="53">
        <v>1</v>
      </c>
      <c r="G250" s="54">
        <v>0</v>
      </c>
      <c r="H250" s="54">
        <f>+ROUND($F250*$E250,0)</f>
        <v>50805</v>
      </c>
      <c r="I250" s="54">
        <v>0</v>
      </c>
      <c r="J250" s="54">
        <v>0</v>
      </c>
      <c r="K250" s="28"/>
    </row>
    <row r="251" spans="2:11" ht="32.25" x14ac:dyDescent="0.3">
      <c r="B251" s="53" t="s">
        <v>75</v>
      </c>
      <c r="C251" s="50" t="str">
        <f>+VLOOKUP(B251,'[1]LP-HE'!$B:$E,2,0)</f>
        <v>Cuadrilla tipo VIII - Instalación Tubería, Accesorios de Acueducto y Alcantarillado</v>
      </c>
      <c r="D251" s="63" t="str">
        <f>+VLOOKUP(B251,'[1]LP-HE'!$B:$E,3,0)</f>
        <v>Hr</v>
      </c>
      <c r="E251" s="52">
        <f>+VLOOKUP(B251,'[1]LP-HE'!$B:$F,5,0)</f>
        <v>24737</v>
      </c>
      <c r="F251" s="53">
        <v>0.5</v>
      </c>
      <c r="G251" s="54">
        <v>0</v>
      </c>
      <c r="H251" s="54">
        <v>0</v>
      </c>
      <c r="I251" s="54">
        <f>+ROUND(F251*E251,0)</f>
        <v>12369</v>
      </c>
      <c r="J251" s="54">
        <v>0</v>
      </c>
      <c r="K251" s="28"/>
    </row>
    <row r="252" spans="2:11" x14ac:dyDescent="0.3">
      <c r="B252" s="51" t="s">
        <v>78</v>
      </c>
      <c r="C252" s="50" t="str">
        <f>+VLOOKUP(B252,'[1]LP-HE'!$B:$E,2,0)</f>
        <v>Camioneta hasta 1.5 Toneladas</v>
      </c>
      <c r="D252" s="63" t="str">
        <f>+VLOOKUP(B252,'[1]LP-HE'!$B:$E,3,0)</f>
        <v>Día</v>
      </c>
      <c r="E252" s="52">
        <f>+VLOOKUP(B252,'[1]LP-HE'!$B:$F,5,0)</f>
        <v>144245.55600000001</v>
      </c>
      <c r="F252" s="53">
        <v>0.02</v>
      </c>
      <c r="G252" s="54">
        <v>0</v>
      </c>
      <c r="H252" s="107">
        <v>0</v>
      </c>
      <c r="I252" s="107">
        <v>0</v>
      </c>
      <c r="J252" s="107">
        <f>+ROUND($F252*$E252,0)</f>
        <v>2885</v>
      </c>
      <c r="K252" s="28"/>
    </row>
    <row r="253" spans="2:11" x14ac:dyDescent="0.3">
      <c r="B253" s="105" t="s">
        <v>40</v>
      </c>
      <c r="C253" s="50" t="str">
        <f>+VLOOKUP(B253,'[1]LP-HE'!$B:$E,2,0)</f>
        <v>Acarreo interno</v>
      </c>
      <c r="D253" s="63" t="str">
        <f>+VLOOKUP(B253,'[1]LP-HE'!$B:$E,3,0)</f>
        <v>m3</v>
      </c>
      <c r="E253" s="52">
        <f>+VLOOKUP(B253,'[1]LP-HE'!$B:$F,5,0)</f>
        <v>1032.9672600000001</v>
      </c>
      <c r="F253" s="53">
        <v>0.3</v>
      </c>
      <c r="G253" s="93">
        <v>0</v>
      </c>
      <c r="H253" s="108">
        <v>0</v>
      </c>
      <c r="I253" s="107">
        <v>0</v>
      </c>
      <c r="J253" s="107">
        <f>+ROUND($F253*$E253,0)</f>
        <v>310</v>
      </c>
      <c r="K253" s="28"/>
    </row>
    <row r="254" spans="2:11" x14ac:dyDescent="0.3">
      <c r="B254" s="106"/>
      <c r="C254" s="24"/>
      <c r="D254" s="25"/>
      <c r="E254" s="26"/>
      <c r="G254" s="98"/>
      <c r="H254" s="115"/>
      <c r="I254" s="116"/>
      <c r="J254" s="116"/>
      <c r="K254" s="28"/>
    </row>
    <row r="255" spans="2:11" ht="12.75" x14ac:dyDescent="0.2">
      <c r="B255" s="112"/>
      <c r="C255" s="113"/>
      <c r="D255" s="112"/>
      <c r="E255" s="114"/>
      <c r="F255" s="88"/>
      <c r="G255" s="89"/>
      <c r="H255" s="89"/>
      <c r="I255" s="89"/>
      <c r="J255" s="89"/>
      <c r="K255" s="28"/>
    </row>
    <row r="256" spans="2:11" ht="15.75" x14ac:dyDescent="0.25">
      <c r="B256" s="71" t="s">
        <v>8</v>
      </c>
      <c r="C256" s="71" t="s">
        <v>9</v>
      </c>
      <c r="D256" s="71" t="s">
        <v>10</v>
      </c>
      <c r="E256" s="71" t="s">
        <v>11</v>
      </c>
      <c r="F256" s="71"/>
      <c r="G256" s="71" t="s">
        <v>12</v>
      </c>
      <c r="H256" s="71" t="s">
        <v>13</v>
      </c>
      <c r="I256" s="71" t="s">
        <v>14</v>
      </c>
      <c r="J256" s="71" t="s">
        <v>15</v>
      </c>
      <c r="K256" s="28"/>
    </row>
    <row r="257" spans="2:11" ht="63" x14ac:dyDescent="0.2">
      <c r="B257" s="41" t="s">
        <v>129</v>
      </c>
      <c r="C257" s="40" t="s">
        <v>130</v>
      </c>
      <c r="D257" s="41" t="s">
        <v>33</v>
      </c>
      <c r="E257" s="42">
        <f>+SUM(G257:J257)</f>
        <v>3107201</v>
      </c>
      <c r="F257" s="42"/>
      <c r="G257" s="43">
        <f>+SUM(G259:G266)</f>
        <v>59631</v>
      </c>
      <c r="H257" s="43">
        <f>+SUM(H259:H266)</f>
        <v>2651262</v>
      </c>
      <c r="I257" s="43">
        <f>+SUM(I259:I266)</f>
        <v>395792</v>
      </c>
      <c r="J257" s="43">
        <f>+SUM(J259:J267)</f>
        <v>516</v>
      </c>
      <c r="K257" s="28"/>
    </row>
    <row r="258" spans="2:11" ht="15.75" x14ac:dyDescent="0.25">
      <c r="B258" s="47" t="s">
        <v>19</v>
      </c>
      <c r="C258" s="46" t="s">
        <v>20</v>
      </c>
      <c r="D258" s="47" t="s">
        <v>10</v>
      </c>
      <c r="E258" s="46" t="s">
        <v>21</v>
      </c>
      <c r="F258" s="46" t="s">
        <v>22</v>
      </c>
      <c r="G258" s="46" t="s">
        <v>12</v>
      </c>
      <c r="H258" s="46" t="s">
        <v>13</v>
      </c>
      <c r="I258" s="46" t="s">
        <v>14</v>
      </c>
      <c r="J258" s="46" t="s">
        <v>15</v>
      </c>
      <c r="K258" s="28"/>
    </row>
    <row r="259" spans="2:11" x14ac:dyDescent="0.3">
      <c r="B259" s="51" t="s">
        <v>25</v>
      </c>
      <c r="C259" s="50" t="str">
        <f>+VLOOKUP(B259,'[1]LP-HE'!$B:$E,2,0)</f>
        <v>Herramienta Menor General</v>
      </c>
      <c r="D259" s="51" t="s">
        <v>26</v>
      </c>
      <c r="E259" s="52">
        <f>+I265</f>
        <v>395792</v>
      </c>
      <c r="F259" s="77">
        <v>0.1</v>
      </c>
      <c r="G259" s="54">
        <f>+ROUND($F259*$E259,0)</f>
        <v>39579</v>
      </c>
      <c r="H259" s="93">
        <v>0</v>
      </c>
      <c r="I259" s="93">
        <v>0</v>
      </c>
      <c r="J259" s="93">
        <v>0</v>
      </c>
      <c r="K259" s="28"/>
    </row>
    <row r="260" spans="2:11" ht="15.75" x14ac:dyDescent="0.25">
      <c r="B260" s="51" t="s">
        <v>92</v>
      </c>
      <c r="C260" s="50" t="str">
        <f>+VLOOKUP(B260,'[1]LP-HE'!$B:$E,2,0)</f>
        <v>Alquiler Mezcladora 1 Saco a Gasolina</v>
      </c>
      <c r="D260" s="63" t="str">
        <f>+VLOOKUP(B260,'[1]LP-HE'!$B:$E,3,0)</f>
        <v>Día</v>
      </c>
      <c r="E260" s="52">
        <f>+VLOOKUP(B260,'[1]LP-HE'!$B:$F,5,0)</f>
        <v>45968.364000000001</v>
      </c>
      <c r="F260" s="87">
        <v>0.1</v>
      </c>
      <c r="G260" s="54">
        <f t="shared" ref="G260:I265" si="5">+ROUND($F260*$E260,0)</f>
        <v>4597</v>
      </c>
      <c r="H260" s="93">
        <v>0</v>
      </c>
      <c r="I260" s="93">
        <v>0</v>
      </c>
      <c r="J260" s="93">
        <v>0</v>
      </c>
      <c r="K260" s="28"/>
    </row>
    <row r="261" spans="2:11" ht="15.75" x14ac:dyDescent="0.25">
      <c r="B261" s="51" t="s">
        <v>93</v>
      </c>
      <c r="C261" s="50" t="str">
        <f>+VLOOKUP(B261,'[1]LP-HE'!$B:$E,2,0)</f>
        <v>Alquiler Vibrador Eléctrico</v>
      </c>
      <c r="D261" s="63" t="str">
        <f>+VLOOKUP(B261,'[1]LP-HE'!$B:$E,3,0)</f>
        <v>Día</v>
      </c>
      <c r="E261" s="52">
        <f>+VLOOKUP(B261,'[1]LP-HE'!$B:$F,5,0)</f>
        <v>55479.06</v>
      </c>
      <c r="F261" s="87">
        <v>0.1</v>
      </c>
      <c r="G261" s="54">
        <f t="shared" si="5"/>
        <v>5548</v>
      </c>
      <c r="H261" s="93">
        <v>0</v>
      </c>
      <c r="I261" s="93">
        <v>0</v>
      </c>
      <c r="J261" s="93">
        <v>0</v>
      </c>
      <c r="K261" s="28"/>
    </row>
    <row r="262" spans="2:11" x14ac:dyDescent="0.3">
      <c r="B262" s="51" t="s">
        <v>94</v>
      </c>
      <c r="C262" s="50" t="str">
        <f>+VLOOKUP(B262,'[1]LP-HE'!$B:$E,2,0)</f>
        <v>Concreto  (21Mpa) Producido en Obra</v>
      </c>
      <c r="D262" s="63" t="str">
        <f>+VLOOKUP(B262,'[1]LP-HE'!$B:$E,3,0)</f>
        <v>m3</v>
      </c>
      <c r="E262" s="52">
        <f>+VLOOKUP(B262,'[1]LP-HE'!$B:$F,5,0)</f>
        <v>429110</v>
      </c>
      <c r="F262" s="53">
        <v>3</v>
      </c>
      <c r="G262" s="93">
        <v>0</v>
      </c>
      <c r="H262" s="54">
        <f>+ROUND($F262*$E262,0)</f>
        <v>1287330</v>
      </c>
      <c r="I262" s="93">
        <v>0</v>
      </c>
      <c r="J262" s="93">
        <v>0</v>
      </c>
      <c r="K262" s="28"/>
    </row>
    <row r="263" spans="2:11" x14ac:dyDescent="0.3">
      <c r="B263" s="51" t="s">
        <v>95</v>
      </c>
      <c r="C263" s="50" t="str">
        <f>+VLOOKUP(B263,'[1]LP-HE'!$B:$E,2,0)</f>
        <v>Formaleta en madera para Cámara cuadrada</v>
      </c>
      <c r="D263" s="63" t="str">
        <f>+VLOOKUP(B263,'[1]LP-HE'!$B:$E,3,0)</f>
        <v>Día</v>
      </c>
      <c r="E263" s="52">
        <f>+VLOOKUP(B263,'[1]LP-HE'!$B:$F,5,0)</f>
        <v>9906.9750000000004</v>
      </c>
      <c r="F263" s="53">
        <v>1</v>
      </c>
      <c r="G263" s="54">
        <f t="shared" si="5"/>
        <v>9907</v>
      </c>
      <c r="H263" s="93">
        <v>0</v>
      </c>
      <c r="I263" s="93">
        <v>0</v>
      </c>
      <c r="J263" s="93">
        <v>0</v>
      </c>
      <c r="K263" s="28"/>
    </row>
    <row r="264" spans="2:11" x14ac:dyDescent="0.3">
      <c r="B264" s="51" t="s">
        <v>96</v>
      </c>
      <c r="C264" s="50" t="str">
        <f>+VLOOKUP(B264,'[1]LP-HE'!$B:$E,2,0)</f>
        <v>Acero de Refuerzo 1/2" a 1 1/4" de 420 MPa</v>
      </c>
      <c r="D264" s="63" t="str">
        <f>+VLOOKUP(B264,'[1]LP-HE'!$B:$E,3,0)</f>
        <v>Kg</v>
      </c>
      <c r="E264" s="52">
        <f>+VLOOKUP(B264,'[1]LP-HE'!$B:$F,5,0)</f>
        <v>5019.5339999999997</v>
      </c>
      <c r="F264" s="53">
        <v>250</v>
      </c>
      <c r="G264" s="93">
        <v>0</v>
      </c>
      <c r="H264" s="54">
        <f t="shared" si="5"/>
        <v>1254884</v>
      </c>
      <c r="I264" s="93">
        <v>0</v>
      </c>
      <c r="J264" s="93">
        <v>0</v>
      </c>
      <c r="K264" s="28"/>
    </row>
    <row r="265" spans="2:11" x14ac:dyDescent="0.3">
      <c r="B265" s="51" t="s">
        <v>71</v>
      </c>
      <c r="C265" s="50" t="str">
        <f>+VLOOKUP(B265,'[1]LP-HE'!$B:$E,2,0)</f>
        <v>Cuadrilla tipo II (1of + 2ay)</v>
      </c>
      <c r="D265" s="63" t="str">
        <f>+VLOOKUP(B265,'[1]LP-HE'!$B:$E,3,0)</f>
        <v>Hr</v>
      </c>
      <c r="E265" s="52">
        <f>+VLOOKUP(B265,'[1]LP-HE'!$B:$F,5,0)</f>
        <v>24737</v>
      </c>
      <c r="F265" s="53">
        <v>16</v>
      </c>
      <c r="G265" s="93">
        <v>0</v>
      </c>
      <c r="H265" s="93">
        <v>0</v>
      </c>
      <c r="I265" s="54">
        <f t="shared" si="5"/>
        <v>395792</v>
      </c>
      <c r="J265" s="93">
        <v>0</v>
      </c>
      <c r="K265" s="28"/>
    </row>
    <row r="266" spans="2:11" x14ac:dyDescent="0.3">
      <c r="B266" s="51" t="s">
        <v>115</v>
      </c>
      <c r="C266" s="50" t="str">
        <f>+VLOOKUP(B266,'[1]LP-HE'!$B:$E,2,0)</f>
        <v>Tubería PVC Sanitaría 4"</v>
      </c>
      <c r="D266" s="63" t="str">
        <f>+VLOOKUP(B266,'[1]LP-HE'!$B:$E,3,0)</f>
        <v>ml</v>
      </c>
      <c r="E266" s="52">
        <f>+VLOOKUP(B266,'[1]LP-HE'!$B:$F,5,0)</f>
        <v>18174.675869999999</v>
      </c>
      <c r="F266" s="53">
        <v>6</v>
      </c>
      <c r="G266" s="93">
        <v>0</v>
      </c>
      <c r="H266" s="54">
        <f t="shared" ref="H266" si="6">+ROUND($F266*$E266,0)</f>
        <v>109048</v>
      </c>
      <c r="I266" s="93">
        <v>0</v>
      </c>
      <c r="J266" s="93">
        <v>0</v>
      </c>
      <c r="K266" s="28"/>
    </row>
    <row r="267" spans="2:11" x14ac:dyDescent="0.3">
      <c r="B267" s="105" t="s">
        <v>40</v>
      </c>
      <c r="C267" s="50" t="str">
        <f>+VLOOKUP(B267,'[1]LP-HE'!$B:$E,2,0)</f>
        <v>Acarreo interno</v>
      </c>
      <c r="D267" s="63" t="str">
        <f>+VLOOKUP(B267,'[1]LP-HE'!$B:$E,3,0)</f>
        <v>m3</v>
      </c>
      <c r="E267" s="52">
        <f>+VLOOKUP(B267,'[1]LP-HE'!$B:$F,5,0)</f>
        <v>1032.9672600000001</v>
      </c>
      <c r="F267" s="53">
        <v>0.5</v>
      </c>
      <c r="G267" s="93">
        <v>0</v>
      </c>
      <c r="H267" s="108">
        <v>0</v>
      </c>
      <c r="I267" s="107">
        <v>0</v>
      </c>
      <c r="J267" s="107">
        <f>+ROUND($F267*$E267,0)</f>
        <v>516</v>
      </c>
      <c r="K267" s="28"/>
    </row>
    <row r="268" spans="2:11" x14ac:dyDescent="0.3">
      <c r="B268" s="106"/>
      <c r="C268" s="24"/>
      <c r="D268" s="25"/>
      <c r="E268" s="26"/>
      <c r="G268" s="98"/>
      <c r="H268" s="115"/>
      <c r="I268" s="116"/>
      <c r="J268" s="116"/>
      <c r="K268" s="28"/>
    </row>
    <row r="269" spans="2:11" ht="12" customHeight="1" x14ac:dyDescent="0.2">
      <c r="B269" s="112"/>
      <c r="C269" s="113"/>
      <c r="D269" s="112"/>
      <c r="E269" s="114"/>
      <c r="F269" s="88"/>
      <c r="G269" s="89"/>
      <c r="H269" s="89"/>
      <c r="I269" s="89"/>
      <c r="J269" s="89"/>
      <c r="K269" s="28"/>
    </row>
    <row r="270" spans="2:11" ht="15.75" x14ac:dyDescent="0.25">
      <c r="B270" s="71" t="s">
        <v>8</v>
      </c>
      <c r="C270" s="71" t="s">
        <v>9</v>
      </c>
      <c r="D270" s="71" t="s">
        <v>10</v>
      </c>
      <c r="E270" s="71" t="s">
        <v>11</v>
      </c>
      <c r="F270" s="71"/>
      <c r="G270" s="71" t="s">
        <v>12</v>
      </c>
      <c r="H270" s="71" t="s">
        <v>13</v>
      </c>
      <c r="I270" s="71" t="s">
        <v>14</v>
      </c>
      <c r="J270" s="71" t="s">
        <v>15</v>
      </c>
      <c r="K270" s="28"/>
    </row>
    <row r="271" spans="2:11" ht="47.25" x14ac:dyDescent="0.2">
      <c r="B271" s="41" t="s">
        <v>131</v>
      </c>
      <c r="C271" s="40" t="s">
        <v>132</v>
      </c>
      <c r="D271" s="41" t="s">
        <v>33</v>
      </c>
      <c r="E271" s="42">
        <f>+SUM(G271:J271)</f>
        <v>97480</v>
      </c>
      <c r="F271" s="42"/>
      <c r="G271" s="43">
        <f>+SUM(G273:G276)</f>
        <v>990</v>
      </c>
      <c r="H271" s="43">
        <f>+SUM(H273:H276)</f>
        <v>83400</v>
      </c>
      <c r="I271" s="43">
        <f>+SUM(I273:I276)</f>
        <v>9895</v>
      </c>
      <c r="J271" s="43">
        <f>+SUM(J273:J278)</f>
        <v>3195</v>
      </c>
      <c r="K271" s="28"/>
    </row>
    <row r="272" spans="2:11" ht="15.75" x14ac:dyDescent="0.25">
      <c r="B272" s="47" t="s">
        <v>19</v>
      </c>
      <c r="C272" s="46" t="s">
        <v>20</v>
      </c>
      <c r="D272" s="47" t="s">
        <v>10</v>
      </c>
      <c r="E272" s="46" t="s">
        <v>21</v>
      </c>
      <c r="F272" s="46" t="s">
        <v>22</v>
      </c>
      <c r="G272" s="46" t="s">
        <v>12</v>
      </c>
      <c r="H272" s="46" t="s">
        <v>13</v>
      </c>
      <c r="I272" s="46" t="s">
        <v>14</v>
      </c>
      <c r="J272" s="46" t="s">
        <v>15</v>
      </c>
      <c r="K272" s="28"/>
    </row>
    <row r="273" spans="2:11" x14ac:dyDescent="0.3">
      <c r="B273" s="53" t="s">
        <v>25</v>
      </c>
      <c r="C273" s="50" t="str">
        <f>+VLOOKUP(B273,'[1]LP-HE'!$B:$E,2,0)</f>
        <v>Herramienta Menor General</v>
      </c>
      <c r="D273" s="51" t="s">
        <v>26</v>
      </c>
      <c r="E273" s="52">
        <f>+I275</f>
        <v>9895</v>
      </c>
      <c r="F273" s="77">
        <v>0.1</v>
      </c>
      <c r="G273" s="85">
        <f>+ROUND($F273*$E273,0)</f>
        <v>990</v>
      </c>
      <c r="H273" s="54">
        <v>0</v>
      </c>
      <c r="I273" s="54">
        <v>0</v>
      </c>
      <c r="J273" s="54">
        <v>0</v>
      </c>
      <c r="K273" s="28"/>
    </row>
    <row r="274" spans="2:11" x14ac:dyDescent="0.3">
      <c r="B274" s="51" t="s">
        <v>133</v>
      </c>
      <c r="C274" s="50" t="str">
        <f>+VLOOKUP(B274,'[1]LP-HE'!$B:$E,2,0)</f>
        <v>Tubería PVC Sanitaría 6"</v>
      </c>
      <c r="D274" s="63" t="str">
        <f>+VLOOKUP(B274,'[1]LP-HE'!$B:$E,3,0)</f>
        <v>ml</v>
      </c>
      <c r="E274" s="52">
        <f>+VLOOKUP(B274,'[1]LP-HE'!$B:$F,5,0)</f>
        <v>38487.937409999999</v>
      </c>
      <c r="F274" s="53">
        <v>1</v>
      </c>
      <c r="G274" s="54">
        <v>0</v>
      </c>
      <c r="H274" s="85">
        <f>+ROUND($F274*$E274,0)</f>
        <v>38488</v>
      </c>
      <c r="I274" s="54">
        <v>0</v>
      </c>
      <c r="J274" s="54">
        <v>0</v>
      </c>
      <c r="K274" s="28"/>
    </row>
    <row r="275" spans="2:11" ht="32.25" x14ac:dyDescent="0.3">
      <c r="B275" s="117" t="s">
        <v>75</v>
      </c>
      <c r="C275" s="50" t="str">
        <f>+VLOOKUP(B275,'[1]LP-HE'!$B:$E,2,0)</f>
        <v>Cuadrilla tipo VIII - Instalación Tubería, Accesorios de Acueducto y Alcantarillado</v>
      </c>
      <c r="D275" s="63" t="str">
        <f>+VLOOKUP(B275,'[1]LP-HE'!$B:$E,3,0)</f>
        <v>Hr</v>
      </c>
      <c r="E275" s="52">
        <f>+VLOOKUP(B275,'[1]LP-HE'!$B:$F,5,0)</f>
        <v>24737</v>
      </c>
      <c r="F275" s="117">
        <v>0.4</v>
      </c>
      <c r="G275" s="118">
        <v>0</v>
      </c>
      <c r="H275" s="118">
        <v>0</v>
      </c>
      <c r="I275" s="85">
        <f>+ROUND($F275*$E275,0)</f>
        <v>9895</v>
      </c>
      <c r="J275" s="118">
        <v>0</v>
      </c>
      <c r="K275" s="28"/>
    </row>
    <row r="276" spans="2:11" x14ac:dyDescent="0.3">
      <c r="B276" s="117" t="s">
        <v>134</v>
      </c>
      <c r="C276" s="50" t="str">
        <f>+VLOOKUP(B276,'[1]LP-HE'!$B:$E,2,0)</f>
        <v>Tapa válvula tipo chorote</v>
      </c>
      <c r="D276" s="63" t="str">
        <f>+VLOOKUP(B276,'[1]LP-HE'!$B:$E,3,0)</f>
        <v>un</v>
      </c>
      <c r="E276" s="52">
        <f>+VLOOKUP(B276,'[1]LP-HE'!$B:$F,5,0)</f>
        <v>44911.62</v>
      </c>
      <c r="F276" s="119">
        <v>1</v>
      </c>
      <c r="G276" s="118">
        <v>0</v>
      </c>
      <c r="H276" s="85">
        <f>+ROUND($F276*$E276,0)</f>
        <v>44912</v>
      </c>
      <c r="I276" s="54">
        <v>0</v>
      </c>
      <c r="J276" s="54">
        <v>0</v>
      </c>
      <c r="K276" s="28"/>
    </row>
    <row r="277" spans="2:11" x14ac:dyDescent="0.3">
      <c r="B277" s="51" t="s">
        <v>78</v>
      </c>
      <c r="C277" s="50" t="str">
        <f>+VLOOKUP(B277,'[1]LP-HE'!$B:$E,2,0)</f>
        <v>Camioneta hasta 1.5 Toneladas</v>
      </c>
      <c r="D277" s="63" t="str">
        <f>+VLOOKUP(B277,'[1]LP-HE'!$B:$E,3,0)</f>
        <v>Día</v>
      </c>
      <c r="E277" s="52">
        <f>+VLOOKUP(B277,'[1]LP-HE'!$B:$F,5,0)</f>
        <v>144245.55600000001</v>
      </c>
      <c r="F277" s="53">
        <v>0.02</v>
      </c>
      <c r="G277" s="54">
        <v>0</v>
      </c>
      <c r="H277" s="107">
        <v>0</v>
      </c>
      <c r="I277" s="107">
        <v>0</v>
      </c>
      <c r="J277" s="107">
        <f>+ROUND($F277*$E277,0)</f>
        <v>2885</v>
      </c>
      <c r="K277" s="28"/>
    </row>
    <row r="278" spans="2:11" x14ac:dyDescent="0.3">
      <c r="B278" s="105" t="s">
        <v>40</v>
      </c>
      <c r="C278" s="50" t="str">
        <f>+VLOOKUP(B278,'[1]LP-HE'!$B:$E,2,0)</f>
        <v>Acarreo interno</v>
      </c>
      <c r="D278" s="63" t="str">
        <f>+VLOOKUP(B278,'[1]LP-HE'!$B:$E,3,0)</f>
        <v>m3</v>
      </c>
      <c r="E278" s="52">
        <f>+VLOOKUP(B278,'[1]LP-HE'!$B:$F,5,0)</f>
        <v>1032.9672600000001</v>
      </c>
      <c r="F278" s="53">
        <v>0.3</v>
      </c>
      <c r="G278" s="93">
        <v>0</v>
      </c>
      <c r="H278" s="108">
        <v>0</v>
      </c>
      <c r="I278" s="107">
        <v>0</v>
      </c>
      <c r="J278" s="107">
        <f>+ROUND($F278*$E278,0)</f>
        <v>310</v>
      </c>
      <c r="K278" s="28"/>
    </row>
    <row r="279" spans="2:11" ht="12.75" x14ac:dyDescent="0.2">
      <c r="B279" s="112"/>
      <c r="C279" s="113"/>
      <c r="D279" s="112"/>
      <c r="E279" s="114"/>
      <c r="F279" s="88"/>
      <c r="G279" s="89"/>
      <c r="H279" s="89"/>
      <c r="I279" s="89"/>
      <c r="J279" s="89"/>
      <c r="K279" s="28"/>
    </row>
    <row r="280" spans="2:11" ht="12.75" x14ac:dyDescent="0.2">
      <c r="B280" s="4"/>
      <c r="C280" s="4"/>
      <c r="D280" s="4"/>
      <c r="E280" s="4"/>
      <c r="F280" s="4"/>
      <c r="G280" s="4"/>
      <c r="H280" s="4"/>
      <c r="I280" s="4"/>
      <c r="J280" s="4"/>
      <c r="K280" s="28"/>
    </row>
    <row r="281" spans="2:11" ht="15.75" x14ac:dyDescent="0.25">
      <c r="B281" s="71" t="s">
        <v>8</v>
      </c>
      <c r="C281" s="71" t="s">
        <v>9</v>
      </c>
      <c r="D281" s="71" t="s">
        <v>10</v>
      </c>
      <c r="E281" s="71" t="s">
        <v>11</v>
      </c>
      <c r="F281" s="71"/>
      <c r="G281" s="71" t="s">
        <v>12</v>
      </c>
      <c r="H281" s="71" t="s">
        <v>13</v>
      </c>
      <c r="I281" s="71" t="s">
        <v>14</v>
      </c>
      <c r="J281" s="71" t="s">
        <v>15</v>
      </c>
      <c r="K281" s="28"/>
    </row>
    <row r="282" spans="2:11" ht="27.75" customHeight="1" x14ac:dyDescent="0.2">
      <c r="B282" s="41" t="s">
        <v>135</v>
      </c>
      <c r="C282" s="40" t="s">
        <v>136</v>
      </c>
      <c r="D282" s="41" t="s">
        <v>33</v>
      </c>
      <c r="E282" s="42">
        <f>+SUM(G282:J282)</f>
        <v>512071</v>
      </c>
      <c r="F282" s="42"/>
      <c r="G282" s="42">
        <f>+SUM(G284:G287)</f>
        <v>990</v>
      </c>
      <c r="H282" s="43">
        <f>+SUM(H284:H287)</f>
        <v>497991</v>
      </c>
      <c r="I282" s="43">
        <f>+SUM(I284:I287)</f>
        <v>9895</v>
      </c>
      <c r="J282" s="43">
        <f>+SUM(J284:J289)</f>
        <v>3195</v>
      </c>
      <c r="K282" s="28"/>
    </row>
    <row r="283" spans="2:11" ht="15.75" x14ac:dyDescent="0.25">
      <c r="B283" s="47" t="s">
        <v>19</v>
      </c>
      <c r="C283" s="46" t="s">
        <v>20</v>
      </c>
      <c r="D283" s="47" t="s">
        <v>10</v>
      </c>
      <c r="E283" s="46" t="s">
        <v>21</v>
      </c>
      <c r="F283" s="46" t="s">
        <v>22</v>
      </c>
      <c r="G283" s="46" t="s">
        <v>12</v>
      </c>
      <c r="H283" s="46" t="s">
        <v>13</v>
      </c>
      <c r="I283" s="46" t="s">
        <v>14</v>
      </c>
      <c r="J283" s="46" t="s">
        <v>15</v>
      </c>
      <c r="K283" s="28"/>
    </row>
    <row r="284" spans="2:11" x14ac:dyDescent="0.3">
      <c r="B284" s="53" t="s">
        <v>25</v>
      </c>
      <c r="C284" s="50" t="str">
        <f>+VLOOKUP(B284,'[1]LP-HE'!$B:$E,2,0)</f>
        <v>Herramienta Menor General</v>
      </c>
      <c r="D284" s="51" t="s">
        <v>26</v>
      </c>
      <c r="E284" s="52">
        <f>+I286</f>
        <v>9895</v>
      </c>
      <c r="F284" s="77">
        <v>0.1</v>
      </c>
      <c r="G284" s="85">
        <f>+ROUND($F284*$E284,0)</f>
        <v>990</v>
      </c>
      <c r="H284" s="54">
        <v>0</v>
      </c>
      <c r="I284" s="54">
        <v>0</v>
      </c>
      <c r="J284" s="54">
        <v>0</v>
      </c>
      <c r="K284" s="28"/>
    </row>
    <row r="285" spans="2:11" x14ac:dyDescent="0.3">
      <c r="B285" s="51" t="s">
        <v>137</v>
      </c>
      <c r="C285" s="50" t="str">
        <f>+VLOOKUP(B285,'[1]LP-HE'!$B:$E,2,0)</f>
        <v>Niple Bridado L=0,65 m 75 mm (4")</v>
      </c>
      <c r="D285" s="63" t="str">
        <f>+VLOOKUP(B285,'[1]LP-HE'!$B:$E,3,0)</f>
        <v>un</v>
      </c>
      <c r="E285" s="52">
        <f>+VLOOKUP(B285,'[1]LP-HE'!$B:$F,5,0)</f>
        <v>405525.51</v>
      </c>
      <c r="F285" s="53">
        <v>1</v>
      </c>
      <c r="G285" s="54">
        <v>0</v>
      </c>
      <c r="H285" s="85">
        <f>+ROUND($F285*$E285,0)</f>
        <v>405526</v>
      </c>
      <c r="I285" s="54">
        <v>0</v>
      </c>
      <c r="J285" s="54">
        <v>0</v>
      </c>
      <c r="K285" s="28"/>
    </row>
    <row r="286" spans="2:11" ht="32.25" x14ac:dyDescent="0.3">
      <c r="B286" s="117" t="s">
        <v>75</v>
      </c>
      <c r="C286" s="50" t="str">
        <f>+VLOOKUP(B286,'[1]LP-HE'!$B:$E,2,0)</f>
        <v>Cuadrilla tipo VIII - Instalación Tubería, Accesorios de Acueducto y Alcantarillado</v>
      </c>
      <c r="D286" s="63" t="str">
        <f>+VLOOKUP(B286,'[1]LP-HE'!$B:$E,3,0)</f>
        <v>Hr</v>
      </c>
      <c r="E286" s="52">
        <f>+VLOOKUP(B286,'[1]LP-HE'!$B:$F,5,0)</f>
        <v>24737</v>
      </c>
      <c r="F286" s="117">
        <v>0.4</v>
      </c>
      <c r="G286" s="118">
        <v>0</v>
      </c>
      <c r="H286" s="118">
        <v>0</v>
      </c>
      <c r="I286" s="85">
        <f>+ROUND($F286*$E286,0)</f>
        <v>9895</v>
      </c>
      <c r="J286" s="118">
        <v>0</v>
      </c>
      <c r="K286" s="28"/>
    </row>
    <row r="287" spans="2:11" ht="31.5" x14ac:dyDescent="0.25">
      <c r="B287" s="51" t="s">
        <v>82</v>
      </c>
      <c r="C287" s="50" t="str">
        <f>+VLOOKUP(B287,'[1]LP-HE'!$B:$E,2,0)</f>
        <v>Juego Tornillería - Empaque De 4 Br Cl125 G2 Delta Mks</v>
      </c>
      <c r="D287" s="63" t="str">
        <f>+VLOOKUP(B287,'[1]LP-HE'!$B:$E,3,0)</f>
        <v>Un</v>
      </c>
      <c r="E287" s="52">
        <f>+VLOOKUP(B287,'[1]LP-HE'!$B:$F,5,0)</f>
        <v>92465.1</v>
      </c>
      <c r="F287" s="105">
        <v>1</v>
      </c>
      <c r="G287" s="54">
        <v>0</v>
      </c>
      <c r="H287" s="54">
        <f>+ROUND($F287*$E287,0)</f>
        <v>92465</v>
      </c>
      <c r="I287" s="54">
        <v>0</v>
      </c>
      <c r="J287" s="54">
        <v>0</v>
      </c>
      <c r="K287" s="28"/>
    </row>
    <row r="288" spans="2:11" x14ac:dyDescent="0.3">
      <c r="B288" s="51" t="s">
        <v>78</v>
      </c>
      <c r="C288" s="50" t="str">
        <f>+VLOOKUP(B288,'[1]LP-HE'!$B:$E,2,0)</f>
        <v>Camioneta hasta 1.5 Toneladas</v>
      </c>
      <c r="D288" s="63" t="str">
        <f>+VLOOKUP(B288,'[1]LP-HE'!$B:$E,3,0)</f>
        <v>Día</v>
      </c>
      <c r="E288" s="52">
        <f>+VLOOKUP(B288,'[1]LP-HE'!$B:$F,5,0)</f>
        <v>144245.55600000001</v>
      </c>
      <c r="F288" s="53">
        <v>0.02</v>
      </c>
      <c r="G288" s="54">
        <v>0</v>
      </c>
      <c r="H288" s="107">
        <v>0</v>
      </c>
      <c r="I288" s="107">
        <v>0</v>
      </c>
      <c r="J288" s="107">
        <f>+ROUND($F288*$E288,0)</f>
        <v>2885</v>
      </c>
      <c r="K288" s="28"/>
    </row>
    <row r="289" spans="2:11" x14ac:dyDescent="0.3">
      <c r="B289" s="105" t="s">
        <v>40</v>
      </c>
      <c r="C289" s="50" t="str">
        <f>+VLOOKUP(B289,'[1]LP-HE'!$B:$E,2,0)</f>
        <v>Acarreo interno</v>
      </c>
      <c r="D289" s="63" t="str">
        <f>+VLOOKUP(B289,'[1]LP-HE'!$B:$E,3,0)</f>
        <v>m3</v>
      </c>
      <c r="E289" s="52">
        <f>+VLOOKUP(B289,'[1]LP-HE'!$B:$F,5,0)</f>
        <v>1032.9672600000001</v>
      </c>
      <c r="F289" s="53">
        <v>0.3</v>
      </c>
      <c r="G289" s="93">
        <v>0</v>
      </c>
      <c r="H289" s="108">
        <v>0</v>
      </c>
      <c r="I289" s="107">
        <v>0</v>
      </c>
      <c r="J289" s="107">
        <f>+ROUND($F289*$E289,0)</f>
        <v>310</v>
      </c>
      <c r="K289" s="28"/>
    </row>
    <row r="290" spans="2:11" ht="12.75" x14ac:dyDescent="0.2">
      <c r="B290" s="4"/>
      <c r="C290" s="4"/>
      <c r="D290" s="4"/>
      <c r="E290" s="4"/>
      <c r="F290" s="4"/>
      <c r="G290" s="4"/>
      <c r="H290" s="4"/>
      <c r="I290" s="4"/>
      <c r="J290" s="4"/>
      <c r="K290" s="28"/>
    </row>
    <row r="291" spans="2:11" ht="12.75" x14ac:dyDescent="0.2">
      <c r="B291" s="4"/>
      <c r="C291" s="4"/>
      <c r="D291" s="4"/>
      <c r="E291" s="4"/>
      <c r="F291" s="4"/>
      <c r="G291" s="4"/>
      <c r="H291" s="4"/>
      <c r="I291" s="4"/>
      <c r="J291" s="4"/>
      <c r="K291" s="28"/>
    </row>
    <row r="292" spans="2:11" ht="15.75" x14ac:dyDescent="0.25">
      <c r="B292" s="71" t="s">
        <v>8</v>
      </c>
      <c r="C292" s="71" t="s">
        <v>9</v>
      </c>
      <c r="D292" s="71" t="s">
        <v>10</v>
      </c>
      <c r="E292" s="71" t="s">
        <v>11</v>
      </c>
      <c r="F292" s="71"/>
      <c r="G292" s="71" t="s">
        <v>12</v>
      </c>
      <c r="H292" s="71" t="s">
        <v>13</v>
      </c>
      <c r="I292" s="71" t="s">
        <v>14</v>
      </c>
      <c r="J292" s="71" t="s">
        <v>15</v>
      </c>
      <c r="K292" s="28"/>
    </row>
    <row r="293" spans="2:11" ht="31.5" x14ac:dyDescent="0.2">
      <c r="B293" s="41" t="s">
        <v>138</v>
      </c>
      <c r="C293" s="40" t="s">
        <v>139</v>
      </c>
      <c r="D293" s="41" t="s">
        <v>33</v>
      </c>
      <c r="E293" s="42">
        <f>+SUM(G293:J293)</f>
        <v>529243</v>
      </c>
      <c r="F293" s="42"/>
      <c r="G293" s="43">
        <f>+SUM(G295:G298)</f>
        <v>990</v>
      </c>
      <c r="H293" s="43">
        <f>+SUM(H295:H298)</f>
        <v>515163</v>
      </c>
      <c r="I293" s="43">
        <f>+SUM(I295:I298)</f>
        <v>9895</v>
      </c>
      <c r="J293" s="43">
        <f>+SUM(J295:J300)</f>
        <v>3195</v>
      </c>
      <c r="K293" s="28"/>
    </row>
    <row r="294" spans="2:11" ht="15.75" x14ac:dyDescent="0.25">
      <c r="B294" s="47" t="s">
        <v>19</v>
      </c>
      <c r="C294" s="46" t="s">
        <v>20</v>
      </c>
      <c r="D294" s="47" t="s">
        <v>10</v>
      </c>
      <c r="E294" s="46" t="s">
        <v>21</v>
      </c>
      <c r="F294" s="46" t="s">
        <v>22</v>
      </c>
      <c r="G294" s="46" t="s">
        <v>12</v>
      </c>
      <c r="H294" s="46" t="s">
        <v>13</v>
      </c>
      <c r="I294" s="46" t="s">
        <v>14</v>
      </c>
      <c r="J294" s="46" t="s">
        <v>15</v>
      </c>
      <c r="K294" s="28"/>
    </row>
    <row r="295" spans="2:11" x14ac:dyDescent="0.3">
      <c r="B295" s="53" t="s">
        <v>25</v>
      </c>
      <c r="C295" s="50" t="str">
        <f>+VLOOKUP(B295,'[1]LP-HE'!$B:$E,2,0)</f>
        <v>Herramienta Menor General</v>
      </c>
      <c r="D295" s="51" t="s">
        <v>26</v>
      </c>
      <c r="E295" s="52">
        <f>+I297</f>
        <v>9895</v>
      </c>
      <c r="F295" s="77">
        <v>0.1</v>
      </c>
      <c r="G295" s="85">
        <f>+ROUND($F295*$E295,0)</f>
        <v>990</v>
      </c>
      <c r="H295" s="54">
        <v>0</v>
      </c>
      <c r="I295" s="54">
        <v>0</v>
      </c>
      <c r="J295" s="54">
        <v>0</v>
      </c>
      <c r="K295" s="28"/>
    </row>
    <row r="296" spans="2:11" x14ac:dyDescent="0.3">
      <c r="B296" s="51" t="s">
        <v>140</v>
      </c>
      <c r="C296" s="50" t="str">
        <f>+VLOOKUP(B296,'[1]LP-HE'!$B:$E,2,0)</f>
        <v>Niple Bridado L=1.05 m 75 mm (4")</v>
      </c>
      <c r="D296" s="63" t="str">
        <f>+VLOOKUP(B296,'[1]LP-HE'!$B:$E,3,0)</f>
        <v>un</v>
      </c>
      <c r="E296" s="52">
        <f>+VLOOKUP(B296,'[1]LP-HE'!$B:$F,5,0)</f>
        <v>422697.6</v>
      </c>
      <c r="F296" s="53">
        <v>1</v>
      </c>
      <c r="G296" s="54">
        <v>0</v>
      </c>
      <c r="H296" s="85">
        <f>+ROUND($F296*$E296,0)</f>
        <v>422698</v>
      </c>
      <c r="I296" s="54">
        <v>0</v>
      </c>
      <c r="J296" s="54">
        <v>0</v>
      </c>
      <c r="K296" s="28"/>
    </row>
    <row r="297" spans="2:11" ht="32.25" x14ac:dyDescent="0.3">
      <c r="B297" s="117" t="s">
        <v>75</v>
      </c>
      <c r="C297" s="50" t="str">
        <f>+VLOOKUP(B297,'[1]LP-HE'!$B:$E,2,0)</f>
        <v>Cuadrilla tipo VIII - Instalación Tubería, Accesorios de Acueducto y Alcantarillado</v>
      </c>
      <c r="D297" s="63" t="str">
        <f>+VLOOKUP(B297,'[1]LP-HE'!$B:$E,3,0)</f>
        <v>Hr</v>
      </c>
      <c r="E297" s="52">
        <f>+VLOOKUP(B297,'[1]LP-HE'!$B:$F,5,0)</f>
        <v>24737</v>
      </c>
      <c r="F297" s="117">
        <v>0.4</v>
      </c>
      <c r="G297" s="118">
        <v>0</v>
      </c>
      <c r="H297" s="118">
        <v>0</v>
      </c>
      <c r="I297" s="85">
        <f>+ROUND($F297*$E297,0)</f>
        <v>9895</v>
      </c>
      <c r="J297" s="118">
        <v>0</v>
      </c>
      <c r="K297" s="28"/>
    </row>
    <row r="298" spans="2:11" ht="31.5" x14ac:dyDescent="0.25">
      <c r="B298" s="51" t="s">
        <v>82</v>
      </c>
      <c r="C298" s="50" t="str">
        <f>+VLOOKUP(B298,'[1]LP-HE'!$B:$E,2,0)</f>
        <v>Juego Tornillería - Empaque De 4 Br Cl125 G2 Delta Mks</v>
      </c>
      <c r="D298" s="63" t="str">
        <f>+VLOOKUP(B298,'[1]LP-HE'!$B:$E,3,0)</f>
        <v>Un</v>
      </c>
      <c r="E298" s="52">
        <f>+VLOOKUP(B298,'[1]LP-HE'!$B:$F,5,0)</f>
        <v>92465.1</v>
      </c>
      <c r="F298" s="105">
        <v>1</v>
      </c>
      <c r="G298" s="54">
        <v>0</v>
      </c>
      <c r="H298" s="54">
        <f>+ROUND($F298*$E298,0)</f>
        <v>92465</v>
      </c>
      <c r="I298" s="54">
        <v>0</v>
      </c>
      <c r="J298" s="54">
        <v>0</v>
      </c>
      <c r="K298" s="28"/>
    </row>
    <row r="299" spans="2:11" x14ac:dyDescent="0.3">
      <c r="B299" s="51" t="s">
        <v>78</v>
      </c>
      <c r="C299" s="50" t="str">
        <f>+VLOOKUP(B299,'[1]LP-HE'!$B:$E,2,0)</f>
        <v>Camioneta hasta 1.5 Toneladas</v>
      </c>
      <c r="D299" s="63" t="str">
        <f>+VLOOKUP(B299,'[1]LP-HE'!$B:$E,3,0)</f>
        <v>Día</v>
      </c>
      <c r="E299" s="52">
        <f>+VLOOKUP(B299,'[1]LP-HE'!$B:$F,5,0)</f>
        <v>144245.55600000001</v>
      </c>
      <c r="F299" s="53">
        <v>0.02</v>
      </c>
      <c r="G299" s="54">
        <v>0</v>
      </c>
      <c r="H299" s="107">
        <v>0</v>
      </c>
      <c r="I299" s="107">
        <v>0</v>
      </c>
      <c r="J299" s="107">
        <f>+ROUND($F299*$E299,0)</f>
        <v>2885</v>
      </c>
      <c r="K299" s="28"/>
    </row>
    <row r="300" spans="2:11" x14ac:dyDescent="0.3">
      <c r="B300" s="105" t="s">
        <v>40</v>
      </c>
      <c r="C300" s="50" t="str">
        <f>+VLOOKUP(B300,'[1]LP-HE'!$B:$E,2,0)</f>
        <v>Acarreo interno</v>
      </c>
      <c r="D300" s="63" t="str">
        <f>+VLOOKUP(B300,'[1]LP-HE'!$B:$E,3,0)</f>
        <v>m3</v>
      </c>
      <c r="E300" s="52">
        <f>+VLOOKUP(B300,'[1]LP-HE'!$B:$F,5,0)</f>
        <v>1032.9672600000001</v>
      </c>
      <c r="F300" s="53">
        <v>0.3</v>
      </c>
      <c r="G300" s="93">
        <v>0</v>
      </c>
      <c r="H300" s="108">
        <v>0</v>
      </c>
      <c r="I300" s="107">
        <v>0</v>
      </c>
      <c r="J300" s="107">
        <f>+ROUND($F300*$E300,0)</f>
        <v>310</v>
      </c>
      <c r="K300" s="28"/>
    </row>
    <row r="301" spans="2:11" ht="12.75" x14ac:dyDescent="0.2">
      <c r="B301" s="4"/>
      <c r="C301" s="4"/>
      <c r="D301" s="4"/>
      <c r="E301" s="4"/>
      <c r="F301" s="4"/>
      <c r="G301" s="4"/>
      <c r="H301" s="4"/>
      <c r="I301" s="4"/>
      <c r="J301" s="4"/>
      <c r="K301" s="28"/>
    </row>
    <row r="302" spans="2:11" ht="12.75" x14ac:dyDescent="0.2">
      <c r="B302" s="4"/>
      <c r="C302" s="4"/>
      <c r="D302" s="4"/>
      <c r="E302" s="4"/>
      <c r="F302" s="4"/>
      <c r="G302" s="4"/>
      <c r="H302" s="4"/>
      <c r="I302" s="4"/>
      <c r="J302" s="4"/>
      <c r="K302" s="28"/>
    </row>
    <row r="303" spans="2:11" ht="15.75" x14ac:dyDescent="0.25">
      <c r="B303" s="71" t="s">
        <v>8</v>
      </c>
      <c r="C303" s="71" t="s">
        <v>9</v>
      </c>
      <c r="D303" s="71" t="s">
        <v>10</v>
      </c>
      <c r="E303" s="71" t="s">
        <v>11</v>
      </c>
      <c r="F303" s="71"/>
      <c r="G303" s="71" t="s">
        <v>12</v>
      </c>
      <c r="H303" s="71" t="s">
        <v>13</v>
      </c>
      <c r="I303" s="71" t="s">
        <v>14</v>
      </c>
      <c r="J303" s="71" t="s">
        <v>15</v>
      </c>
      <c r="K303" s="28"/>
    </row>
    <row r="304" spans="2:11" ht="31.5" x14ac:dyDescent="0.2">
      <c r="B304" s="41" t="s">
        <v>141</v>
      </c>
      <c r="C304" s="40" t="s">
        <v>142</v>
      </c>
      <c r="D304" s="41" t="s">
        <v>33</v>
      </c>
      <c r="E304" s="42">
        <f>+SUM(G304:J304)</f>
        <v>432815</v>
      </c>
      <c r="F304" s="42"/>
      <c r="G304" s="43">
        <f>+SUM(G306:G309)</f>
        <v>990</v>
      </c>
      <c r="H304" s="43">
        <f>+SUM(H306:H309)</f>
        <v>418735</v>
      </c>
      <c r="I304" s="43">
        <f>+SUM(I306:I309)</f>
        <v>9895</v>
      </c>
      <c r="J304" s="43">
        <f>+SUM(J306:J311)</f>
        <v>3195</v>
      </c>
      <c r="K304" s="28"/>
    </row>
    <row r="305" spans="2:11" ht="15.75" x14ac:dyDescent="0.25">
      <c r="B305" s="47" t="s">
        <v>19</v>
      </c>
      <c r="C305" s="46" t="s">
        <v>20</v>
      </c>
      <c r="D305" s="47" t="s">
        <v>10</v>
      </c>
      <c r="E305" s="46" t="s">
        <v>21</v>
      </c>
      <c r="F305" s="46" t="s">
        <v>22</v>
      </c>
      <c r="G305" s="46" t="s">
        <v>12</v>
      </c>
      <c r="H305" s="46" t="s">
        <v>13</v>
      </c>
      <c r="I305" s="46" t="s">
        <v>14</v>
      </c>
      <c r="J305" s="46" t="s">
        <v>15</v>
      </c>
      <c r="K305" s="28"/>
    </row>
    <row r="306" spans="2:11" x14ac:dyDescent="0.3">
      <c r="B306" s="53" t="s">
        <v>25</v>
      </c>
      <c r="C306" s="50" t="str">
        <f>+VLOOKUP(B306,'[1]LP-HE'!$B:$E,2,0)</f>
        <v>Herramienta Menor General</v>
      </c>
      <c r="D306" s="51" t="s">
        <v>26</v>
      </c>
      <c r="E306" s="52">
        <f>+I308</f>
        <v>9895</v>
      </c>
      <c r="F306" s="77">
        <v>0.1</v>
      </c>
      <c r="G306" s="85">
        <f>+ROUND($F306*$E306,0)</f>
        <v>990</v>
      </c>
      <c r="H306" s="54">
        <v>0</v>
      </c>
      <c r="I306" s="54">
        <v>0</v>
      </c>
      <c r="J306" s="54">
        <v>0</v>
      </c>
      <c r="K306" s="28"/>
    </row>
    <row r="307" spans="2:11" x14ac:dyDescent="0.3">
      <c r="B307" s="51" t="s">
        <v>143</v>
      </c>
      <c r="C307" s="50" t="str">
        <f>+VLOOKUP(B307,'[1]LP-HE'!$B:$E,2,0)</f>
        <v>Niple Bridado L=0,40 m 75 mm (4")</v>
      </c>
      <c r="D307" s="63" t="str">
        <f>+VLOOKUP(B307,'[1]LP-HE'!$B:$E,3,0)</f>
        <v>un</v>
      </c>
      <c r="E307" s="52">
        <f>+VLOOKUP(B307,'[1]LP-HE'!$B:$F,5,0)</f>
        <v>326269.71000000002</v>
      </c>
      <c r="F307" s="53">
        <v>1</v>
      </c>
      <c r="G307" s="54">
        <v>0</v>
      </c>
      <c r="H307" s="85">
        <f>+ROUND($F307*$E307,0)</f>
        <v>326270</v>
      </c>
      <c r="I307" s="54">
        <v>0</v>
      </c>
      <c r="J307" s="54">
        <v>0</v>
      </c>
      <c r="K307" s="28"/>
    </row>
    <row r="308" spans="2:11" ht="32.25" x14ac:dyDescent="0.3">
      <c r="B308" s="117" t="s">
        <v>75</v>
      </c>
      <c r="C308" s="50" t="str">
        <f>+VLOOKUP(B308,'[1]LP-HE'!$B:$E,2,0)</f>
        <v>Cuadrilla tipo VIII - Instalación Tubería, Accesorios de Acueducto y Alcantarillado</v>
      </c>
      <c r="D308" s="63" t="str">
        <f>+VLOOKUP(B308,'[1]LP-HE'!$B:$E,3,0)</f>
        <v>Hr</v>
      </c>
      <c r="E308" s="52">
        <f>+VLOOKUP(B308,'[1]LP-HE'!$B:$F,5,0)</f>
        <v>24737</v>
      </c>
      <c r="F308" s="117">
        <v>0.4</v>
      </c>
      <c r="G308" s="118">
        <v>0</v>
      </c>
      <c r="H308" s="118">
        <v>0</v>
      </c>
      <c r="I308" s="85">
        <f>+ROUND($F308*$E308,0)</f>
        <v>9895</v>
      </c>
      <c r="J308" s="118">
        <v>0</v>
      </c>
      <c r="K308" s="28"/>
    </row>
    <row r="309" spans="2:11" ht="31.5" x14ac:dyDescent="0.25">
      <c r="B309" s="51" t="s">
        <v>82</v>
      </c>
      <c r="C309" s="50" t="str">
        <f>+VLOOKUP(B309,'[1]LP-HE'!$B:$E,2,0)</f>
        <v>Juego Tornillería - Empaque De 4 Br Cl125 G2 Delta Mks</v>
      </c>
      <c r="D309" s="63" t="str">
        <f>+VLOOKUP(B309,'[1]LP-HE'!$B:$E,3,0)</f>
        <v>Un</v>
      </c>
      <c r="E309" s="52">
        <f>+VLOOKUP(B309,'[1]LP-HE'!$B:$F,5,0)</f>
        <v>92465.1</v>
      </c>
      <c r="F309" s="105">
        <v>1</v>
      </c>
      <c r="G309" s="54">
        <v>0</v>
      </c>
      <c r="H309" s="54">
        <f>+ROUND($F309*$E309,0)</f>
        <v>92465</v>
      </c>
      <c r="I309" s="54">
        <v>0</v>
      </c>
      <c r="J309" s="54">
        <v>0</v>
      </c>
      <c r="K309" s="28"/>
    </row>
    <row r="310" spans="2:11" x14ac:dyDescent="0.3">
      <c r="B310" s="51" t="s">
        <v>78</v>
      </c>
      <c r="C310" s="50" t="str">
        <f>+VLOOKUP(B310,'[1]LP-HE'!$B:$E,2,0)</f>
        <v>Camioneta hasta 1.5 Toneladas</v>
      </c>
      <c r="D310" s="63" t="str">
        <f>+VLOOKUP(B310,'[1]LP-HE'!$B:$E,3,0)</f>
        <v>Día</v>
      </c>
      <c r="E310" s="52">
        <f>+VLOOKUP(B310,'[1]LP-HE'!$B:$F,5,0)</f>
        <v>144245.55600000001</v>
      </c>
      <c r="F310" s="53">
        <v>0.02</v>
      </c>
      <c r="G310" s="54">
        <v>0</v>
      </c>
      <c r="H310" s="107">
        <v>0</v>
      </c>
      <c r="I310" s="107">
        <v>0</v>
      </c>
      <c r="J310" s="107">
        <f>+ROUND($F310*$E310,0)</f>
        <v>2885</v>
      </c>
      <c r="K310" s="28"/>
    </row>
    <row r="311" spans="2:11" x14ac:dyDescent="0.3">
      <c r="B311" s="105" t="s">
        <v>40</v>
      </c>
      <c r="C311" s="50" t="str">
        <f>+VLOOKUP(B311,'[1]LP-HE'!$B:$E,2,0)</f>
        <v>Acarreo interno</v>
      </c>
      <c r="D311" s="63" t="str">
        <f>+VLOOKUP(B311,'[1]LP-HE'!$B:$E,3,0)</f>
        <v>m3</v>
      </c>
      <c r="E311" s="52">
        <f>+VLOOKUP(B311,'[1]LP-HE'!$B:$F,5,0)</f>
        <v>1032.9672600000001</v>
      </c>
      <c r="F311" s="53">
        <v>0.3</v>
      </c>
      <c r="G311" s="93">
        <v>0</v>
      </c>
      <c r="H311" s="108">
        <v>0</v>
      </c>
      <c r="I311" s="107">
        <v>0</v>
      </c>
      <c r="J311" s="107">
        <f>+ROUND($F311*$E311,0)</f>
        <v>310</v>
      </c>
      <c r="K311" s="28"/>
    </row>
    <row r="312" spans="2:11" ht="12.75" x14ac:dyDescent="0.2">
      <c r="B312" s="4"/>
      <c r="C312" s="4"/>
      <c r="D312" s="4"/>
      <c r="E312" s="4"/>
      <c r="F312" s="4"/>
      <c r="G312" s="4"/>
      <c r="H312" s="4"/>
      <c r="I312" s="4"/>
      <c r="J312" s="4"/>
      <c r="K312" s="28"/>
    </row>
    <row r="313" spans="2:11" ht="12.75" x14ac:dyDescent="0.2">
      <c r="B313" s="4"/>
      <c r="C313" s="4"/>
      <c r="D313" s="4"/>
      <c r="E313" s="4"/>
      <c r="F313" s="4"/>
      <c r="G313" s="4"/>
      <c r="H313" s="4"/>
      <c r="I313" s="4"/>
      <c r="J313" s="4"/>
      <c r="K313" s="28"/>
    </row>
    <row r="314" spans="2:11" ht="15.75" x14ac:dyDescent="0.25">
      <c r="B314" s="71" t="s">
        <v>8</v>
      </c>
      <c r="C314" s="71" t="s">
        <v>9</v>
      </c>
      <c r="D314" s="71" t="s">
        <v>10</v>
      </c>
      <c r="E314" s="71" t="s">
        <v>11</v>
      </c>
      <c r="F314" s="71"/>
      <c r="G314" s="71" t="s">
        <v>12</v>
      </c>
      <c r="H314" s="71" t="s">
        <v>13</v>
      </c>
      <c r="I314" s="71" t="s">
        <v>14</v>
      </c>
      <c r="J314" s="71" t="s">
        <v>15</v>
      </c>
      <c r="K314" s="28"/>
    </row>
    <row r="315" spans="2:11" ht="31.5" x14ac:dyDescent="0.2">
      <c r="B315" s="41" t="s">
        <v>144</v>
      </c>
      <c r="C315" s="40" t="s">
        <v>145</v>
      </c>
      <c r="D315" s="41" t="s">
        <v>33</v>
      </c>
      <c r="E315" s="42">
        <f>+SUM(G315:J315)</f>
        <v>18703</v>
      </c>
      <c r="F315" s="42"/>
      <c r="G315" s="43">
        <f>+SUM(G317:G319)</f>
        <v>990</v>
      </c>
      <c r="H315" s="43">
        <f>+SUM(H317:H319)</f>
        <v>4623</v>
      </c>
      <c r="I315" s="43">
        <f>+SUM(I317:I319)</f>
        <v>9895</v>
      </c>
      <c r="J315" s="43">
        <f>+SUM(J317:J321)</f>
        <v>3195</v>
      </c>
      <c r="K315" s="28"/>
    </row>
    <row r="316" spans="2:11" ht="15.75" x14ac:dyDescent="0.25">
      <c r="B316" s="47" t="s">
        <v>19</v>
      </c>
      <c r="C316" s="46" t="s">
        <v>20</v>
      </c>
      <c r="D316" s="47" t="s">
        <v>10</v>
      </c>
      <c r="E316" s="46" t="s">
        <v>21</v>
      </c>
      <c r="F316" s="46" t="s">
        <v>22</v>
      </c>
      <c r="G316" s="46" t="s">
        <v>12</v>
      </c>
      <c r="H316" s="46" t="s">
        <v>13</v>
      </c>
      <c r="I316" s="46" t="s">
        <v>14</v>
      </c>
      <c r="J316" s="46" t="s">
        <v>15</v>
      </c>
      <c r="K316" s="28"/>
    </row>
    <row r="317" spans="2:11" x14ac:dyDescent="0.3">
      <c r="B317" s="53" t="s">
        <v>25</v>
      </c>
      <c r="C317" s="50" t="str">
        <f>+VLOOKUP(B317,'[1]LP-HE'!$B:$E,2,0)</f>
        <v>Herramienta Menor General</v>
      </c>
      <c r="D317" s="51" t="s">
        <v>26</v>
      </c>
      <c r="E317" s="52">
        <f>+I319</f>
        <v>9895</v>
      </c>
      <c r="F317" s="77">
        <v>0.1</v>
      </c>
      <c r="G317" s="85">
        <f>+ROUND($F317*$E317,0)</f>
        <v>990</v>
      </c>
      <c r="H317" s="54">
        <v>0</v>
      </c>
      <c r="I317" s="54">
        <v>0</v>
      </c>
      <c r="J317" s="54">
        <v>0</v>
      </c>
      <c r="K317" s="28"/>
    </row>
    <row r="318" spans="2:11" x14ac:dyDescent="0.3">
      <c r="B318" s="51" t="s">
        <v>146</v>
      </c>
      <c r="C318" s="50" t="str">
        <f>+VLOOKUP(B318,'[1]LP-HE'!$B:$E,2,0)</f>
        <v>Niple galvanizado Ø 1/2" L=0.15 m roscado</v>
      </c>
      <c r="D318" s="63" t="str">
        <f>+VLOOKUP(B318,'[1]LP-HE'!$B:$E,3,0)</f>
        <v>un</v>
      </c>
      <c r="E318" s="52">
        <f>+VLOOKUP(B318,'[1]LP-HE'!$B:$F,5,0)</f>
        <v>4623.2550000000001</v>
      </c>
      <c r="F318" s="53">
        <v>1</v>
      </c>
      <c r="G318" s="54">
        <v>0</v>
      </c>
      <c r="H318" s="85">
        <f>+ROUND($F318*$E318,0)</f>
        <v>4623</v>
      </c>
      <c r="I318" s="54">
        <v>0</v>
      </c>
      <c r="J318" s="54">
        <v>0</v>
      </c>
      <c r="K318" s="28"/>
    </row>
    <row r="319" spans="2:11" ht="32.25" x14ac:dyDescent="0.3">
      <c r="B319" s="117" t="s">
        <v>75</v>
      </c>
      <c r="C319" s="50" t="str">
        <f>+VLOOKUP(B319,'[1]LP-HE'!$B:$E,2,0)</f>
        <v>Cuadrilla tipo VIII - Instalación Tubería, Accesorios de Acueducto y Alcantarillado</v>
      </c>
      <c r="D319" s="63" t="str">
        <f>+VLOOKUP(B319,'[1]LP-HE'!$B:$E,3,0)</f>
        <v>Hr</v>
      </c>
      <c r="E319" s="52">
        <f>+VLOOKUP(B319,'[1]LP-HE'!$B:$F,5,0)</f>
        <v>24737</v>
      </c>
      <c r="F319" s="117">
        <v>0.4</v>
      </c>
      <c r="G319" s="118">
        <v>0</v>
      </c>
      <c r="H319" s="118">
        <v>0</v>
      </c>
      <c r="I319" s="85">
        <f>+ROUND($F319*$E319,0)</f>
        <v>9895</v>
      </c>
      <c r="J319" s="118">
        <v>0</v>
      </c>
      <c r="K319" s="28"/>
    </row>
    <row r="320" spans="2:11" x14ac:dyDescent="0.3">
      <c r="B320" s="51" t="s">
        <v>78</v>
      </c>
      <c r="C320" s="50" t="str">
        <f>+VLOOKUP(B320,'[1]LP-HE'!$B:$E,2,0)</f>
        <v>Camioneta hasta 1.5 Toneladas</v>
      </c>
      <c r="D320" s="63" t="str">
        <f>+VLOOKUP(B320,'[1]LP-HE'!$B:$E,3,0)</f>
        <v>Día</v>
      </c>
      <c r="E320" s="52">
        <f>+VLOOKUP(B320,'[1]LP-HE'!$B:$F,5,0)</f>
        <v>144245.55600000001</v>
      </c>
      <c r="F320" s="53">
        <v>0.02</v>
      </c>
      <c r="G320" s="54">
        <v>0</v>
      </c>
      <c r="H320" s="107">
        <v>0</v>
      </c>
      <c r="I320" s="107">
        <v>0</v>
      </c>
      <c r="J320" s="107">
        <f>+ROUND($F320*$E320,0)</f>
        <v>2885</v>
      </c>
      <c r="K320" s="28"/>
    </row>
    <row r="321" spans="2:11" x14ac:dyDescent="0.3">
      <c r="B321" s="105" t="s">
        <v>40</v>
      </c>
      <c r="C321" s="50" t="str">
        <f>+VLOOKUP(B321,'[1]LP-HE'!$B:$E,2,0)</f>
        <v>Acarreo interno</v>
      </c>
      <c r="D321" s="63" t="str">
        <f>+VLOOKUP(B321,'[1]LP-HE'!$B:$E,3,0)</f>
        <v>m3</v>
      </c>
      <c r="E321" s="52">
        <f>+VLOOKUP(B321,'[1]LP-HE'!$B:$F,5,0)</f>
        <v>1032.9672600000001</v>
      </c>
      <c r="F321" s="53">
        <v>0.3</v>
      </c>
      <c r="G321" s="93">
        <v>0</v>
      </c>
      <c r="H321" s="108">
        <v>0</v>
      </c>
      <c r="I321" s="107">
        <v>0</v>
      </c>
      <c r="J321" s="107">
        <f>+ROUND($F321*$E321,0)</f>
        <v>310</v>
      </c>
      <c r="K321" s="28"/>
    </row>
    <row r="322" spans="2:11" x14ac:dyDescent="0.3">
      <c r="B322" s="120"/>
      <c r="C322" s="24"/>
      <c r="D322" s="25"/>
      <c r="E322" s="26"/>
      <c r="F322" s="120"/>
      <c r="G322" s="121"/>
      <c r="H322" s="121"/>
      <c r="I322" s="89"/>
      <c r="J322" s="121"/>
      <c r="K322" s="28"/>
    </row>
    <row r="323" spans="2:11" ht="12.75" x14ac:dyDescent="0.2">
      <c r="B323" s="4"/>
      <c r="C323" s="4"/>
      <c r="D323" s="4"/>
      <c r="E323" s="4"/>
      <c r="F323" s="4"/>
      <c r="G323" s="4"/>
      <c r="H323" s="4"/>
      <c r="I323" s="4"/>
      <c r="J323" s="4"/>
      <c r="K323" s="28"/>
    </row>
    <row r="324" spans="2:11" ht="15.75" x14ac:dyDescent="0.25">
      <c r="B324" s="71" t="s">
        <v>8</v>
      </c>
      <c r="C324" s="71" t="s">
        <v>9</v>
      </c>
      <c r="D324" s="71" t="s">
        <v>10</v>
      </c>
      <c r="E324" s="71" t="s">
        <v>11</v>
      </c>
      <c r="F324" s="71"/>
      <c r="G324" s="71" t="s">
        <v>12</v>
      </c>
      <c r="H324" s="71" t="s">
        <v>13</v>
      </c>
      <c r="I324" s="71" t="s">
        <v>14</v>
      </c>
      <c r="J324" s="71" t="s">
        <v>15</v>
      </c>
      <c r="K324" s="28"/>
    </row>
    <row r="325" spans="2:11" ht="47.25" x14ac:dyDescent="0.2">
      <c r="B325" s="41" t="s">
        <v>147</v>
      </c>
      <c r="C325" s="40" t="s">
        <v>148</v>
      </c>
      <c r="D325" s="41" t="s">
        <v>33</v>
      </c>
      <c r="E325" s="42">
        <f>+SUM(G325:J325)</f>
        <v>958545</v>
      </c>
      <c r="F325" s="42"/>
      <c r="G325" s="43">
        <f>+SUM(G327:G330)</f>
        <v>990</v>
      </c>
      <c r="H325" s="43">
        <f>+SUM(H327:H330)</f>
        <v>944465</v>
      </c>
      <c r="I325" s="43">
        <f>+SUM(I327:I330)</f>
        <v>9895</v>
      </c>
      <c r="J325" s="43">
        <f>+SUM(J327:J332)</f>
        <v>3195</v>
      </c>
      <c r="K325" s="28"/>
    </row>
    <row r="326" spans="2:11" ht="15.75" x14ac:dyDescent="0.25">
      <c r="B326" s="47" t="s">
        <v>19</v>
      </c>
      <c r="C326" s="46" t="s">
        <v>20</v>
      </c>
      <c r="D326" s="47" t="s">
        <v>10</v>
      </c>
      <c r="E326" s="46" t="s">
        <v>21</v>
      </c>
      <c r="F326" s="46" t="s">
        <v>22</v>
      </c>
      <c r="G326" s="46" t="s">
        <v>12</v>
      </c>
      <c r="H326" s="46" t="s">
        <v>13</v>
      </c>
      <c r="I326" s="46" t="s">
        <v>14</v>
      </c>
      <c r="J326" s="46" t="s">
        <v>15</v>
      </c>
      <c r="K326" s="28"/>
    </row>
    <row r="327" spans="2:11" x14ac:dyDescent="0.3">
      <c r="B327" s="53" t="s">
        <v>25</v>
      </c>
      <c r="C327" s="50" t="str">
        <f>+VLOOKUP(B327,'[1]LP-HE'!$B:$E,2,0)</f>
        <v>Herramienta Menor General</v>
      </c>
      <c r="D327" s="51" t="s">
        <v>26</v>
      </c>
      <c r="E327" s="52">
        <f>+I329</f>
        <v>9895</v>
      </c>
      <c r="F327" s="77">
        <v>0.1</v>
      </c>
      <c r="G327" s="85">
        <f>+ROUND($F327*$E327,0)</f>
        <v>990</v>
      </c>
      <c r="H327" s="54">
        <v>0</v>
      </c>
      <c r="I327" s="54">
        <v>0</v>
      </c>
      <c r="J327" s="54">
        <v>0</v>
      </c>
      <c r="K327" s="28"/>
    </row>
    <row r="328" spans="2:11" ht="32.25" x14ac:dyDescent="0.3">
      <c r="B328" s="51" t="s">
        <v>149</v>
      </c>
      <c r="C328" s="50" t="str">
        <f>+VLOOKUP(B328,'[1]LP-HE'!$B:$E,2,0)</f>
        <v>Válvula de compuerta elástica con vástago no ascendente en HD 4" extremos bridados</v>
      </c>
      <c r="D328" s="63" t="str">
        <f>+VLOOKUP(B328,'[1]LP-HE'!$B:$E,3,0)</f>
        <v>un</v>
      </c>
      <c r="E328" s="52">
        <f>+VLOOKUP(B328,'[1]LP-HE'!$B:$F,5,0)</f>
        <v>851999.85</v>
      </c>
      <c r="F328" s="53">
        <v>1</v>
      </c>
      <c r="G328" s="54">
        <v>0</v>
      </c>
      <c r="H328" s="85">
        <f>+ROUND($F328*$E328,0)</f>
        <v>852000</v>
      </c>
      <c r="I328" s="54">
        <v>0</v>
      </c>
      <c r="J328" s="54">
        <v>0</v>
      </c>
      <c r="K328" s="28"/>
    </row>
    <row r="329" spans="2:11" ht="32.25" x14ac:dyDescent="0.3">
      <c r="B329" s="117" t="s">
        <v>75</v>
      </c>
      <c r="C329" s="50" t="str">
        <f>+VLOOKUP(B329,'[1]LP-HE'!$B:$E,2,0)</f>
        <v>Cuadrilla tipo VIII - Instalación Tubería, Accesorios de Acueducto y Alcantarillado</v>
      </c>
      <c r="D329" s="63" t="str">
        <f>+VLOOKUP(B329,'[1]LP-HE'!$B:$E,3,0)</f>
        <v>Hr</v>
      </c>
      <c r="E329" s="52">
        <f>+VLOOKUP(B329,'[1]LP-HE'!$B:$F,5,0)</f>
        <v>24737</v>
      </c>
      <c r="F329" s="117">
        <v>0.4</v>
      </c>
      <c r="G329" s="118">
        <v>0</v>
      </c>
      <c r="H329" s="118">
        <v>0</v>
      </c>
      <c r="I329" s="85">
        <f>+ROUND($F329*$E329,0)</f>
        <v>9895</v>
      </c>
      <c r="J329" s="118">
        <v>0</v>
      </c>
      <c r="K329" s="28"/>
    </row>
    <row r="330" spans="2:11" ht="31.5" x14ac:dyDescent="0.25">
      <c r="B330" s="51" t="s">
        <v>82</v>
      </c>
      <c r="C330" s="50" t="str">
        <f>+VLOOKUP(B330,'[1]LP-HE'!$B:$E,2,0)</f>
        <v>Juego Tornillería - Empaque De 4 Br Cl125 G2 Delta Mks</v>
      </c>
      <c r="D330" s="63" t="str">
        <f>+VLOOKUP(B330,'[1]LP-HE'!$B:$E,3,0)</f>
        <v>Un</v>
      </c>
      <c r="E330" s="52">
        <f>+VLOOKUP(B330,'[1]LP-HE'!$B:$F,5,0)</f>
        <v>92465.1</v>
      </c>
      <c r="F330" s="105">
        <v>1</v>
      </c>
      <c r="G330" s="54">
        <v>0</v>
      </c>
      <c r="H330" s="54">
        <f>+ROUND($F330*$E330,0)</f>
        <v>92465</v>
      </c>
      <c r="I330" s="54">
        <v>0</v>
      </c>
      <c r="J330" s="54">
        <v>0</v>
      </c>
      <c r="K330" s="28"/>
    </row>
    <row r="331" spans="2:11" x14ac:dyDescent="0.3">
      <c r="B331" s="51" t="s">
        <v>78</v>
      </c>
      <c r="C331" s="50" t="str">
        <f>+VLOOKUP(B331,'[1]LP-HE'!$B:$E,2,0)</f>
        <v>Camioneta hasta 1.5 Toneladas</v>
      </c>
      <c r="D331" s="63" t="str">
        <f>+VLOOKUP(B331,'[1]LP-HE'!$B:$E,3,0)</f>
        <v>Día</v>
      </c>
      <c r="E331" s="52">
        <f>+VLOOKUP(B331,'[1]LP-HE'!$B:$F,5,0)</f>
        <v>144245.55600000001</v>
      </c>
      <c r="F331" s="53">
        <v>0.02</v>
      </c>
      <c r="G331" s="54">
        <v>0</v>
      </c>
      <c r="H331" s="107">
        <v>0</v>
      </c>
      <c r="I331" s="107">
        <v>0</v>
      </c>
      <c r="J331" s="107">
        <f>+ROUND($F331*$E331,0)</f>
        <v>2885</v>
      </c>
      <c r="K331" s="28"/>
    </row>
    <row r="332" spans="2:11" x14ac:dyDescent="0.3">
      <c r="B332" s="105" t="s">
        <v>40</v>
      </c>
      <c r="C332" s="50" t="str">
        <f>+VLOOKUP(B332,'[1]LP-HE'!$B:$E,2,0)</f>
        <v>Acarreo interno</v>
      </c>
      <c r="D332" s="63" t="str">
        <f>+VLOOKUP(B332,'[1]LP-HE'!$B:$E,3,0)</f>
        <v>m3</v>
      </c>
      <c r="E332" s="52">
        <f>+VLOOKUP(B332,'[1]LP-HE'!$B:$F,5,0)</f>
        <v>1032.9672600000001</v>
      </c>
      <c r="F332" s="53">
        <v>0.3</v>
      </c>
      <c r="G332" s="93">
        <v>0</v>
      </c>
      <c r="H332" s="108">
        <v>0</v>
      </c>
      <c r="I332" s="107">
        <v>0</v>
      </c>
      <c r="J332" s="107">
        <f>+ROUND($F332*$E332,0)</f>
        <v>310</v>
      </c>
      <c r="K332" s="28"/>
    </row>
    <row r="333" spans="2:11" ht="12.75" x14ac:dyDescent="0.2">
      <c r="B333" s="4"/>
      <c r="C333" s="4"/>
      <c r="D333" s="4"/>
      <c r="E333" s="4"/>
      <c r="F333" s="4"/>
      <c r="G333" s="4"/>
      <c r="H333" s="4"/>
      <c r="I333" s="4"/>
      <c r="J333" s="4"/>
      <c r="K333" s="28"/>
    </row>
    <row r="334" spans="2:11" ht="12.75" x14ac:dyDescent="0.2">
      <c r="B334" s="4"/>
      <c r="C334" s="4"/>
      <c r="D334" s="4"/>
      <c r="E334" s="4"/>
      <c r="F334" s="4"/>
      <c r="G334" s="4"/>
      <c r="H334" s="4"/>
      <c r="I334" s="4"/>
      <c r="J334" s="4"/>
      <c r="K334" s="28"/>
    </row>
    <row r="335" spans="2:11" ht="15.75" x14ac:dyDescent="0.25">
      <c r="B335" s="71" t="s">
        <v>8</v>
      </c>
      <c r="C335" s="71" t="s">
        <v>9</v>
      </c>
      <c r="D335" s="71" t="s">
        <v>10</v>
      </c>
      <c r="E335" s="71" t="s">
        <v>11</v>
      </c>
      <c r="F335" s="71"/>
      <c r="G335" s="71" t="s">
        <v>12</v>
      </c>
      <c r="H335" s="71" t="s">
        <v>13</v>
      </c>
      <c r="I335" s="71" t="s">
        <v>14</v>
      </c>
      <c r="J335" s="71" t="s">
        <v>15</v>
      </c>
      <c r="K335" s="28"/>
    </row>
    <row r="336" spans="2:11" ht="47.25" x14ac:dyDescent="0.2">
      <c r="B336" s="41" t="s">
        <v>150</v>
      </c>
      <c r="C336" s="40" t="s">
        <v>151</v>
      </c>
      <c r="D336" s="41" t="s">
        <v>33</v>
      </c>
      <c r="E336" s="42">
        <f>+SUM(G336:J336)</f>
        <v>951940</v>
      </c>
      <c r="F336" s="42"/>
      <c r="G336" s="43">
        <f>+SUM(G338:G341)</f>
        <v>990</v>
      </c>
      <c r="H336" s="43">
        <f>+SUM(H338:H341)</f>
        <v>937860</v>
      </c>
      <c r="I336" s="43">
        <f>+SUM(I338:I341)</f>
        <v>9895</v>
      </c>
      <c r="J336" s="43">
        <f>+SUM(J338:J343)</f>
        <v>3195</v>
      </c>
      <c r="K336" s="28"/>
    </row>
    <row r="337" spans="2:11" ht="15.75" x14ac:dyDescent="0.25">
      <c r="B337" s="47" t="s">
        <v>19</v>
      </c>
      <c r="C337" s="46" t="s">
        <v>20</v>
      </c>
      <c r="D337" s="47" t="s">
        <v>10</v>
      </c>
      <c r="E337" s="46" t="s">
        <v>21</v>
      </c>
      <c r="F337" s="46" t="s">
        <v>22</v>
      </c>
      <c r="G337" s="46" t="s">
        <v>12</v>
      </c>
      <c r="H337" s="46" t="s">
        <v>13</v>
      </c>
      <c r="I337" s="46" t="s">
        <v>14</v>
      </c>
      <c r="J337" s="46" t="s">
        <v>15</v>
      </c>
      <c r="K337" s="28"/>
    </row>
    <row r="338" spans="2:11" x14ac:dyDescent="0.3">
      <c r="B338" s="53" t="s">
        <v>25</v>
      </c>
      <c r="C338" s="50" t="str">
        <f>+VLOOKUP(B338,'[1]LP-HE'!$B:$E,2,0)</f>
        <v>Herramienta Menor General</v>
      </c>
      <c r="D338" s="51" t="s">
        <v>26</v>
      </c>
      <c r="E338" s="52">
        <f>+I340</f>
        <v>9895</v>
      </c>
      <c r="F338" s="77">
        <v>0.1</v>
      </c>
      <c r="G338" s="85">
        <f>+ROUND($F338*$E338,0)</f>
        <v>990</v>
      </c>
      <c r="H338" s="54">
        <v>0</v>
      </c>
      <c r="I338" s="54">
        <v>0</v>
      </c>
      <c r="J338" s="54">
        <v>0</v>
      </c>
      <c r="K338" s="28"/>
    </row>
    <row r="339" spans="2:11" ht="32.25" x14ac:dyDescent="0.3">
      <c r="B339" s="51" t="s">
        <v>152</v>
      </c>
      <c r="C339" s="50" t="str">
        <f>+VLOOKUP(B339,'[1]LP-HE'!$B:$E,2,0)</f>
        <v>Filtro en yee HD Ø 4" con llave de bola extremos bridados</v>
      </c>
      <c r="D339" s="63" t="str">
        <f>+VLOOKUP(B339,'[1]LP-HE'!$B:$E,3,0)</f>
        <v>un</v>
      </c>
      <c r="E339" s="52">
        <f>+VLOOKUP(B339,'[1]LP-HE'!$B:$F,5,0)</f>
        <v>845395.2</v>
      </c>
      <c r="F339" s="53">
        <v>1</v>
      </c>
      <c r="G339" s="54">
        <v>0</v>
      </c>
      <c r="H339" s="85">
        <f>+ROUND($F339*$E339,0)</f>
        <v>845395</v>
      </c>
      <c r="I339" s="54">
        <v>0</v>
      </c>
      <c r="J339" s="54">
        <v>0</v>
      </c>
      <c r="K339" s="28"/>
    </row>
    <row r="340" spans="2:11" ht="32.25" x14ac:dyDescent="0.3">
      <c r="B340" s="117" t="s">
        <v>75</v>
      </c>
      <c r="C340" s="50" t="str">
        <f>+VLOOKUP(B340,'[1]LP-HE'!$B:$E,2,0)</f>
        <v>Cuadrilla tipo VIII - Instalación Tubería, Accesorios de Acueducto y Alcantarillado</v>
      </c>
      <c r="D340" s="63" t="str">
        <f>+VLOOKUP(B340,'[1]LP-HE'!$B:$E,3,0)</f>
        <v>Hr</v>
      </c>
      <c r="E340" s="52">
        <f>+VLOOKUP(B340,'[1]LP-HE'!$B:$F,5,0)</f>
        <v>24737</v>
      </c>
      <c r="F340" s="117">
        <v>0.4</v>
      </c>
      <c r="G340" s="118">
        <v>0</v>
      </c>
      <c r="H340" s="118">
        <v>0</v>
      </c>
      <c r="I340" s="85">
        <f>+ROUND($F340*$E340,0)</f>
        <v>9895</v>
      </c>
      <c r="J340" s="118">
        <v>0</v>
      </c>
      <c r="K340" s="28"/>
    </row>
    <row r="341" spans="2:11" ht="31.5" x14ac:dyDescent="0.25">
      <c r="B341" s="51" t="s">
        <v>82</v>
      </c>
      <c r="C341" s="50" t="str">
        <f>+VLOOKUP(B341,'[1]LP-HE'!$B:$E,2,0)</f>
        <v>Juego Tornillería - Empaque De 4 Br Cl125 G2 Delta Mks</v>
      </c>
      <c r="D341" s="63" t="str">
        <f>+VLOOKUP(B341,'[1]LP-HE'!$B:$E,3,0)</f>
        <v>Un</v>
      </c>
      <c r="E341" s="52">
        <f>+VLOOKUP(B341,'[1]LP-HE'!$B:$F,5,0)</f>
        <v>92465.1</v>
      </c>
      <c r="F341" s="105">
        <v>1</v>
      </c>
      <c r="G341" s="54">
        <v>0</v>
      </c>
      <c r="H341" s="54">
        <f>+ROUND($F341*$E341,0)</f>
        <v>92465</v>
      </c>
      <c r="I341" s="54">
        <v>0</v>
      </c>
      <c r="J341" s="54">
        <v>0</v>
      </c>
      <c r="K341" s="28"/>
    </row>
    <row r="342" spans="2:11" x14ac:dyDescent="0.3">
      <c r="B342" s="51" t="s">
        <v>78</v>
      </c>
      <c r="C342" s="50" t="str">
        <f>+VLOOKUP(B342,'[1]LP-HE'!$B:$E,2,0)</f>
        <v>Camioneta hasta 1.5 Toneladas</v>
      </c>
      <c r="D342" s="63" t="str">
        <f>+VLOOKUP(B342,'[1]LP-HE'!$B:$E,3,0)</f>
        <v>Día</v>
      </c>
      <c r="E342" s="52">
        <f>+VLOOKUP(B342,'[1]LP-HE'!$B:$F,5,0)</f>
        <v>144245.55600000001</v>
      </c>
      <c r="F342" s="53">
        <v>0.02</v>
      </c>
      <c r="G342" s="54">
        <v>0</v>
      </c>
      <c r="H342" s="107">
        <v>0</v>
      </c>
      <c r="I342" s="107">
        <v>0</v>
      </c>
      <c r="J342" s="107">
        <f>+ROUND($F342*$E342,0)</f>
        <v>2885</v>
      </c>
      <c r="K342" s="28"/>
    </row>
    <row r="343" spans="2:11" x14ac:dyDescent="0.3">
      <c r="B343" s="105" t="s">
        <v>40</v>
      </c>
      <c r="C343" s="50" t="str">
        <f>+VLOOKUP(B343,'[1]LP-HE'!$B:$E,2,0)</f>
        <v>Acarreo interno</v>
      </c>
      <c r="D343" s="63" t="str">
        <f>+VLOOKUP(B343,'[1]LP-HE'!$B:$E,3,0)</f>
        <v>m3</v>
      </c>
      <c r="E343" s="52">
        <f>+VLOOKUP(B343,'[1]LP-HE'!$B:$F,5,0)</f>
        <v>1032.9672600000001</v>
      </c>
      <c r="F343" s="53">
        <v>0.3</v>
      </c>
      <c r="G343" s="93">
        <v>0</v>
      </c>
      <c r="H343" s="108">
        <v>0</v>
      </c>
      <c r="I343" s="107">
        <v>0</v>
      </c>
      <c r="J343" s="107">
        <f>+ROUND($F343*$E343,0)</f>
        <v>310</v>
      </c>
      <c r="K343" s="28"/>
    </row>
    <row r="344" spans="2:11" ht="12.75" x14ac:dyDescent="0.2">
      <c r="B344" s="4"/>
      <c r="C344" s="4"/>
      <c r="D344" s="4"/>
      <c r="E344" s="4"/>
      <c r="F344" s="4"/>
      <c r="G344" s="4"/>
      <c r="H344" s="4"/>
      <c r="I344" s="4"/>
      <c r="J344" s="4"/>
      <c r="K344" s="28"/>
    </row>
    <row r="345" spans="2:11" ht="12.75" x14ac:dyDescent="0.2">
      <c r="B345" s="4"/>
      <c r="C345" s="4"/>
      <c r="D345" s="4"/>
      <c r="E345" s="4"/>
      <c r="F345" s="4"/>
      <c r="G345" s="4"/>
      <c r="H345" s="4"/>
      <c r="I345" s="4"/>
      <c r="J345" s="4"/>
      <c r="K345" s="28"/>
    </row>
    <row r="346" spans="2:11" ht="15.75" x14ac:dyDescent="0.25">
      <c r="B346" s="71" t="s">
        <v>8</v>
      </c>
      <c r="C346" s="71" t="s">
        <v>9</v>
      </c>
      <c r="D346" s="71" t="s">
        <v>10</v>
      </c>
      <c r="E346" s="71" t="s">
        <v>11</v>
      </c>
      <c r="F346" s="71"/>
      <c r="G346" s="71" t="s">
        <v>12</v>
      </c>
      <c r="H346" s="71" t="s">
        <v>13</v>
      </c>
      <c r="I346" s="71" t="s">
        <v>14</v>
      </c>
      <c r="J346" s="71" t="s">
        <v>15</v>
      </c>
      <c r="K346" s="28"/>
    </row>
    <row r="347" spans="2:11" ht="31.5" x14ac:dyDescent="0.2">
      <c r="B347" s="41" t="s">
        <v>153</v>
      </c>
      <c r="C347" s="40" t="s">
        <v>154</v>
      </c>
      <c r="D347" s="41" t="s">
        <v>33</v>
      </c>
      <c r="E347" s="42">
        <f>+SUM(G347:J347)</f>
        <v>397678</v>
      </c>
      <c r="F347" s="42"/>
      <c r="G347" s="43">
        <f>+SUM(G349:G352)</f>
        <v>990</v>
      </c>
      <c r="H347" s="43">
        <f>+SUM(H349:H352)</f>
        <v>383598</v>
      </c>
      <c r="I347" s="43">
        <f>+SUM(I349:I352)</f>
        <v>9895</v>
      </c>
      <c r="J347" s="43">
        <f>+SUM(J349:J354)</f>
        <v>3195</v>
      </c>
      <c r="K347" s="28"/>
    </row>
    <row r="348" spans="2:11" ht="15.75" x14ac:dyDescent="0.25">
      <c r="B348" s="47" t="s">
        <v>19</v>
      </c>
      <c r="C348" s="46" t="s">
        <v>20</v>
      </c>
      <c r="D348" s="47" t="s">
        <v>10</v>
      </c>
      <c r="E348" s="46" t="s">
        <v>21</v>
      </c>
      <c r="F348" s="46" t="s">
        <v>22</v>
      </c>
      <c r="G348" s="46" t="s">
        <v>12</v>
      </c>
      <c r="H348" s="46" t="s">
        <v>13</v>
      </c>
      <c r="I348" s="46" t="s">
        <v>14</v>
      </c>
      <c r="J348" s="46" t="s">
        <v>15</v>
      </c>
      <c r="K348" s="28"/>
    </row>
    <row r="349" spans="2:11" x14ac:dyDescent="0.3">
      <c r="B349" s="53" t="s">
        <v>25</v>
      </c>
      <c r="C349" s="50" t="str">
        <f>+VLOOKUP(B349,'[1]LP-HE'!$B:$E,2,0)</f>
        <v>Herramienta Menor General</v>
      </c>
      <c r="D349" s="51" t="s">
        <v>26</v>
      </c>
      <c r="E349" s="52">
        <f>+I351</f>
        <v>9895</v>
      </c>
      <c r="F349" s="77">
        <v>0.1</v>
      </c>
      <c r="G349" s="85">
        <f>+ROUND($F349*$E349,0)</f>
        <v>990</v>
      </c>
      <c r="H349" s="54">
        <v>0</v>
      </c>
      <c r="I349" s="54">
        <v>0</v>
      </c>
      <c r="J349" s="54">
        <v>0</v>
      </c>
      <c r="K349" s="28"/>
    </row>
    <row r="350" spans="2:11" x14ac:dyDescent="0.3">
      <c r="B350" s="51" t="s">
        <v>155</v>
      </c>
      <c r="C350" s="50" t="str">
        <f>+VLOOKUP(B350,'[1]LP-HE'!$B:$E,2,0)</f>
        <v>Codo HD 100 mm (4") x 90º  Brida</v>
      </c>
      <c r="D350" s="63" t="str">
        <f>+VLOOKUP(B350,'[1]LP-HE'!$B:$E,3,0)</f>
        <v>Un</v>
      </c>
      <c r="E350" s="52">
        <f>+VLOOKUP(B350,'[1]LP-HE'!$B:$F,5,0)</f>
        <v>291132.97200000001</v>
      </c>
      <c r="F350" s="53">
        <v>1</v>
      </c>
      <c r="G350" s="54">
        <v>0</v>
      </c>
      <c r="H350" s="54">
        <f>+ROUND($F350*$E350,0)</f>
        <v>291133</v>
      </c>
      <c r="I350" s="54">
        <v>0</v>
      </c>
      <c r="J350" s="54">
        <v>0</v>
      </c>
      <c r="K350" s="28"/>
    </row>
    <row r="351" spans="2:11" ht="32.25" x14ac:dyDescent="0.3">
      <c r="B351" s="117" t="s">
        <v>75</v>
      </c>
      <c r="C351" s="50" t="str">
        <f>+VLOOKUP(B351,'[1]LP-HE'!$B:$E,2,0)</f>
        <v>Cuadrilla tipo VIII - Instalación Tubería, Accesorios de Acueducto y Alcantarillado</v>
      </c>
      <c r="D351" s="63" t="str">
        <f>+VLOOKUP(B351,'[1]LP-HE'!$B:$E,3,0)</f>
        <v>Hr</v>
      </c>
      <c r="E351" s="52">
        <f>+VLOOKUP(B351,'[1]LP-HE'!$B:$F,5,0)</f>
        <v>24737</v>
      </c>
      <c r="F351" s="117">
        <v>0.4</v>
      </c>
      <c r="G351" s="118">
        <v>0</v>
      </c>
      <c r="H351" s="118">
        <v>0</v>
      </c>
      <c r="I351" s="85">
        <f>+ROUND($F351*$E351,0)</f>
        <v>9895</v>
      </c>
      <c r="J351" s="118">
        <v>0</v>
      </c>
      <c r="K351" s="28"/>
    </row>
    <row r="352" spans="2:11" ht="31.5" x14ac:dyDescent="0.25">
      <c r="B352" s="51" t="s">
        <v>82</v>
      </c>
      <c r="C352" s="50" t="str">
        <f>+VLOOKUP(B352,'[1]LP-HE'!$B:$E,2,0)</f>
        <v>Juego Tornillería - Empaque De 4 Br Cl125 G2 Delta Mks</v>
      </c>
      <c r="D352" s="63" t="str">
        <f>+VLOOKUP(B352,'[1]LP-HE'!$B:$E,3,0)</f>
        <v>Un</v>
      </c>
      <c r="E352" s="52">
        <f>+VLOOKUP(B352,'[1]LP-HE'!$B:$F,5,0)</f>
        <v>92465.1</v>
      </c>
      <c r="F352" s="105">
        <v>1</v>
      </c>
      <c r="G352" s="54">
        <v>0</v>
      </c>
      <c r="H352" s="54">
        <f>+ROUND($F352*$E352,0)</f>
        <v>92465</v>
      </c>
      <c r="I352" s="54">
        <v>0</v>
      </c>
      <c r="J352" s="54">
        <v>0</v>
      </c>
      <c r="K352" s="28"/>
    </row>
    <row r="353" spans="2:11" x14ac:dyDescent="0.3">
      <c r="B353" s="51" t="s">
        <v>78</v>
      </c>
      <c r="C353" s="50" t="str">
        <f>+VLOOKUP(B353,'[1]LP-HE'!$B:$E,2,0)</f>
        <v>Camioneta hasta 1.5 Toneladas</v>
      </c>
      <c r="D353" s="63" t="str">
        <f>+VLOOKUP(B353,'[1]LP-HE'!$B:$E,3,0)</f>
        <v>Día</v>
      </c>
      <c r="E353" s="52">
        <f>+VLOOKUP(B353,'[1]LP-HE'!$B:$F,5,0)</f>
        <v>144245.55600000001</v>
      </c>
      <c r="F353" s="53">
        <v>0.02</v>
      </c>
      <c r="G353" s="54">
        <v>0</v>
      </c>
      <c r="H353" s="107">
        <v>0</v>
      </c>
      <c r="I353" s="107">
        <v>0</v>
      </c>
      <c r="J353" s="107">
        <f>+ROUND($F353*$E353,0)</f>
        <v>2885</v>
      </c>
      <c r="K353" s="28"/>
    </row>
    <row r="354" spans="2:11" x14ac:dyDescent="0.3">
      <c r="B354" s="105" t="s">
        <v>40</v>
      </c>
      <c r="C354" s="50" t="str">
        <f>+VLOOKUP(B354,'[1]LP-HE'!$B:$E,2,0)</f>
        <v>Acarreo interno</v>
      </c>
      <c r="D354" s="63" t="str">
        <f>+VLOOKUP(B354,'[1]LP-HE'!$B:$E,3,0)</f>
        <v>m3</v>
      </c>
      <c r="E354" s="52">
        <f>+VLOOKUP(B354,'[1]LP-HE'!$B:$F,5,0)</f>
        <v>1032.9672600000001</v>
      </c>
      <c r="F354" s="53">
        <v>0.3</v>
      </c>
      <c r="G354" s="93">
        <v>0</v>
      </c>
      <c r="H354" s="108">
        <v>0</v>
      </c>
      <c r="I354" s="107">
        <v>0</v>
      </c>
      <c r="J354" s="107">
        <f>+ROUND($F354*$E354,0)</f>
        <v>310</v>
      </c>
      <c r="K354" s="28"/>
    </row>
    <row r="355" spans="2:11" ht="12.75" x14ac:dyDescent="0.2">
      <c r="B355" s="4"/>
      <c r="C355" s="4"/>
      <c r="D355" s="4"/>
      <c r="E355" s="4"/>
      <c r="F355" s="4"/>
      <c r="G355" s="4"/>
      <c r="H355" s="4"/>
      <c r="I355" s="4"/>
      <c r="J355" s="4"/>
      <c r="K355" s="28"/>
    </row>
    <row r="356" spans="2:11" ht="12.75" x14ac:dyDescent="0.2">
      <c r="B356" s="4"/>
      <c r="C356" s="4"/>
      <c r="D356" s="4"/>
      <c r="E356" s="4"/>
      <c r="F356" s="4"/>
      <c r="G356" s="4"/>
      <c r="H356" s="4"/>
      <c r="I356" s="4"/>
      <c r="J356" s="4"/>
      <c r="K356" s="28"/>
    </row>
    <row r="357" spans="2:11" ht="15.75" x14ac:dyDescent="0.25">
      <c r="B357" s="71" t="s">
        <v>8</v>
      </c>
      <c r="C357" s="71" t="s">
        <v>9</v>
      </c>
      <c r="D357" s="71" t="s">
        <v>10</v>
      </c>
      <c r="E357" s="71" t="s">
        <v>11</v>
      </c>
      <c r="F357" s="71"/>
      <c r="G357" s="71" t="s">
        <v>12</v>
      </c>
      <c r="H357" s="71" t="s">
        <v>13</v>
      </c>
      <c r="I357" s="71" t="s">
        <v>14</v>
      </c>
      <c r="J357" s="71" t="s">
        <v>15</v>
      </c>
      <c r="K357" s="28"/>
    </row>
    <row r="358" spans="2:11" ht="31.5" x14ac:dyDescent="0.2">
      <c r="B358" s="41" t="s">
        <v>156</v>
      </c>
      <c r="C358" s="40" t="s">
        <v>157</v>
      </c>
      <c r="D358" s="41" t="s">
        <v>85</v>
      </c>
      <c r="E358" s="42">
        <f>+SUM(G358:J358)</f>
        <v>267645</v>
      </c>
      <c r="F358" s="42"/>
      <c r="G358" s="42">
        <f>+SUM(G360:G362)</f>
        <v>866</v>
      </c>
      <c r="H358" s="43">
        <f>+SUM(H360:H362)</f>
        <v>254926</v>
      </c>
      <c r="I358" s="43">
        <f>+SUM(I360:I362)</f>
        <v>8658</v>
      </c>
      <c r="J358" s="43">
        <f>+SUM(J360:J364)</f>
        <v>3195</v>
      </c>
      <c r="K358" s="28"/>
    </row>
    <row r="359" spans="2:11" ht="15.75" x14ac:dyDescent="0.25">
      <c r="B359" s="47" t="s">
        <v>19</v>
      </c>
      <c r="C359" s="46" t="s">
        <v>20</v>
      </c>
      <c r="D359" s="47" t="s">
        <v>10</v>
      </c>
      <c r="E359" s="46" t="s">
        <v>21</v>
      </c>
      <c r="F359" s="46" t="s">
        <v>22</v>
      </c>
      <c r="G359" s="46" t="s">
        <v>12</v>
      </c>
      <c r="H359" s="46" t="s">
        <v>13</v>
      </c>
      <c r="I359" s="46" t="s">
        <v>14</v>
      </c>
      <c r="J359" s="46" t="s">
        <v>15</v>
      </c>
      <c r="K359" s="28"/>
    </row>
    <row r="360" spans="2:11" x14ac:dyDescent="0.3">
      <c r="B360" s="51" t="s">
        <v>158</v>
      </c>
      <c r="C360" s="50" t="str">
        <f>+VLOOKUP(B360,'[1]LP-HE'!$B:$E,2,0)</f>
        <v xml:space="preserve"> Ventosa  de 1/2" triple accion plastica PN16 roscada</v>
      </c>
      <c r="D360" s="63" t="str">
        <f>+VLOOKUP(B360,'[1]LP-HE'!$B:$E,3,0)</f>
        <v>un</v>
      </c>
      <c r="E360" s="52">
        <f>+VLOOKUP(B360,'[1]LP-HE'!$B:$F,5,0)</f>
        <v>254926.2807</v>
      </c>
      <c r="F360" s="53">
        <v>1</v>
      </c>
      <c r="G360" s="54">
        <v>0</v>
      </c>
      <c r="H360" s="54">
        <f>+ROUND($F360*$E360,0)</f>
        <v>254926</v>
      </c>
      <c r="I360" s="93">
        <v>0</v>
      </c>
      <c r="J360" s="54">
        <v>0</v>
      </c>
      <c r="K360" s="28"/>
    </row>
    <row r="361" spans="2:11" x14ac:dyDescent="0.3">
      <c r="B361" s="53" t="s">
        <v>25</v>
      </c>
      <c r="C361" s="50" t="str">
        <f>+VLOOKUP(B361,'[1]LP-HE'!$B:$E,2,0)</f>
        <v>Herramienta Menor General</v>
      </c>
      <c r="D361" s="51" t="s">
        <v>26</v>
      </c>
      <c r="E361" s="52">
        <f>+I362</f>
        <v>8658</v>
      </c>
      <c r="F361" s="77">
        <v>0.1</v>
      </c>
      <c r="G361" s="85">
        <f>+ROUND($F361*$E361,0)</f>
        <v>866</v>
      </c>
      <c r="H361" s="54">
        <v>0</v>
      </c>
      <c r="I361" s="54">
        <v>0</v>
      </c>
      <c r="J361" s="54">
        <v>0</v>
      </c>
      <c r="K361" s="28"/>
    </row>
    <row r="362" spans="2:11" ht="32.25" x14ac:dyDescent="0.3">
      <c r="B362" s="117" t="s">
        <v>75</v>
      </c>
      <c r="C362" s="50" t="str">
        <f>+VLOOKUP(B362,'[1]LP-HE'!$B:$E,2,0)</f>
        <v>Cuadrilla tipo VIII - Instalación Tubería, Accesorios de Acueducto y Alcantarillado</v>
      </c>
      <c r="D362" s="63" t="str">
        <f>+VLOOKUP(B362,'[1]LP-HE'!$B:$E,3,0)</f>
        <v>Hr</v>
      </c>
      <c r="E362" s="52">
        <f>+VLOOKUP(B362,'[1]LP-HE'!$B:$F,5,0)</f>
        <v>24737</v>
      </c>
      <c r="F362" s="117">
        <v>0.35</v>
      </c>
      <c r="G362" s="118">
        <v>0</v>
      </c>
      <c r="H362" s="118">
        <v>0</v>
      </c>
      <c r="I362" s="85">
        <f>+ROUND($F362*$E362,0)</f>
        <v>8658</v>
      </c>
      <c r="J362" s="118">
        <v>0</v>
      </c>
      <c r="K362" s="28"/>
    </row>
    <row r="363" spans="2:11" x14ac:dyDescent="0.3">
      <c r="B363" s="51" t="s">
        <v>78</v>
      </c>
      <c r="C363" s="50" t="str">
        <f>+VLOOKUP(B363,'[1]LP-HE'!$B:$E,2,0)</f>
        <v>Camioneta hasta 1.5 Toneladas</v>
      </c>
      <c r="D363" s="63" t="str">
        <f>+VLOOKUP(B363,'[1]LP-HE'!$B:$E,3,0)</f>
        <v>Día</v>
      </c>
      <c r="E363" s="52">
        <f>+VLOOKUP(B363,'[1]LP-HE'!$B:$F,5,0)</f>
        <v>144245.55600000001</v>
      </c>
      <c r="F363" s="53">
        <v>0.02</v>
      </c>
      <c r="G363" s="54">
        <v>0</v>
      </c>
      <c r="H363" s="107">
        <v>0</v>
      </c>
      <c r="I363" s="107">
        <v>0</v>
      </c>
      <c r="J363" s="107">
        <f>+ROUND($F363*$E363,0)</f>
        <v>2885</v>
      </c>
      <c r="K363" s="28"/>
    </row>
    <row r="364" spans="2:11" x14ac:dyDescent="0.3">
      <c r="B364" s="105" t="s">
        <v>40</v>
      </c>
      <c r="C364" s="50" t="str">
        <f>+VLOOKUP(B364,'[1]LP-HE'!$B:$E,2,0)</f>
        <v>Acarreo interno</v>
      </c>
      <c r="D364" s="63" t="str">
        <f>+VLOOKUP(B364,'[1]LP-HE'!$B:$E,3,0)</f>
        <v>m3</v>
      </c>
      <c r="E364" s="52">
        <f>+VLOOKUP(B364,'[1]LP-HE'!$B:$F,5,0)</f>
        <v>1032.9672600000001</v>
      </c>
      <c r="F364" s="53">
        <v>0.3</v>
      </c>
      <c r="G364" s="93">
        <v>0</v>
      </c>
      <c r="H364" s="108">
        <v>0</v>
      </c>
      <c r="I364" s="107">
        <v>0</v>
      </c>
      <c r="J364" s="107">
        <f>+ROUND($F364*$E364,0)</f>
        <v>310</v>
      </c>
      <c r="K364" s="28"/>
    </row>
    <row r="365" spans="2:11" ht="12.75" x14ac:dyDescent="0.2">
      <c r="B365" s="4"/>
      <c r="C365" s="4"/>
      <c r="D365" s="4"/>
      <c r="E365" s="4"/>
      <c r="F365" s="4"/>
      <c r="G365" s="4"/>
      <c r="H365" s="4"/>
      <c r="I365" s="4"/>
      <c r="J365" s="4"/>
      <c r="K365" s="28"/>
    </row>
    <row r="366" spans="2:11" ht="12.75" x14ac:dyDescent="0.2">
      <c r="B366" s="4"/>
      <c r="C366" s="4"/>
      <c r="D366" s="4"/>
      <c r="E366" s="4"/>
      <c r="F366" s="4"/>
      <c r="G366" s="4"/>
      <c r="H366" s="4"/>
      <c r="I366" s="4"/>
      <c r="J366" s="4"/>
      <c r="K366" s="28"/>
    </row>
    <row r="367" spans="2:11" ht="15.75" x14ac:dyDescent="0.25">
      <c r="B367" s="71" t="s">
        <v>8</v>
      </c>
      <c r="C367" s="71" t="s">
        <v>9</v>
      </c>
      <c r="D367" s="71" t="s">
        <v>10</v>
      </c>
      <c r="E367" s="71" t="s">
        <v>11</v>
      </c>
      <c r="F367" s="71"/>
      <c r="G367" s="71" t="s">
        <v>12</v>
      </c>
      <c r="H367" s="71" t="s">
        <v>13</v>
      </c>
      <c r="I367" s="71" t="s">
        <v>14</v>
      </c>
      <c r="J367" s="71" t="s">
        <v>15</v>
      </c>
      <c r="K367" s="28"/>
    </row>
    <row r="368" spans="2:11" ht="31.5" x14ac:dyDescent="0.2">
      <c r="B368" s="41" t="s">
        <v>159</v>
      </c>
      <c r="C368" s="40" t="s">
        <v>160</v>
      </c>
      <c r="D368" s="41" t="s">
        <v>85</v>
      </c>
      <c r="E368" s="42">
        <f>+SUM(G368:J368)</f>
        <v>134125</v>
      </c>
      <c r="F368" s="42"/>
      <c r="G368" s="42">
        <f>+SUM(G370:G372)</f>
        <v>495</v>
      </c>
      <c r="H368" s="43">
        <f>+SUM(H370:H372)</f>
        <v>125488</v>
      </c>
      <c r="I368" s="43">
        <f>+SUM(I370:I372)</f>
        <v>4947</v>
      </c>
      <c r="J368" s="43">
        <f>+SUM(J370:J374)</f>
        <v>3195</v>
      </c>
      <c r="K368" s="28"/>
    </row>
    <row r="369" spans="2:11" ht="15.75" x14ac:dyDescent="0.25">
      <c r="B369" s="47" t="s">
        <v>19</v>
      </c>
      <c r="C369" s="46" t="s">
        <v>20</v>
      </c>
      <c r="D369" s="47" t="s">
        <v>10</v>
      </c>
      <c r="E369" s="46" t="s">
        <v>21</v>
      </c>
      <c r="F369" s="46" t="s">
        <v>22</v>
      </c>
      <c r="G369" s="46" t="s">
        <v>12</v>
      </c>
      <c r="H369" s="46" t="s">
        <v>13</v>
      </c>
      <c r="I369" s="46" t="s">
        <v>14</v>
      </c>
      <c r="J369" s="46" t="s">
        <v>15</v>
      </c>
      <c r="K369" s="28"/>
    </row>
    <row r="370" spans="2:11" x14ac:dyDescent="0.3">
      <c r="B370" s="51" t="s">
        <v>161</v>
      </c>
      <c r="C370" s="50" t="str">
        <f>+VLOOKUP(B370,'[1]LP-HE'!$B:$E,2,0)</f>
        <v>Válvula de bola en acero inoxidable Ø 1/2"</v>
      </c>
      <c r="D370" s="63" t="str">
        <f>+VLOOKUP(B370,'[1]LP-HE'!$B:$E,3,0)</f>
        <v>un</v>
      </c>
      <c r="E370" s="52">
        <f>+VLOOKUP(B370,'[1]LP-HE'!$B:$F,5,0)</f>
        <v>125488.35</v>
      </c>
      <c r="F370" s="53">
        <v>1</v>
      </c>
      <c r="G370" s="54">
        <v>0</v>
      </c>
      <c r="H370" s="54">
        <f>+ROUND($F370*$E370,0)</f>
        <v>125488</v>
      </c>
      <c r="I370" s="93">
        <v>0</v>
      </c>
      <c r="J370" s="54">
        <v>0</v>
      </c>
      <c r="K370" s="28"/>
    </row>
    <row r="371" spans="2:11" x14ac:dyDescent="0.3">
      <c r="B371" s="53" t="s">
        <v>25</v>
      </c>
      <c r="C371" s="50" t="str">
        <f>+VLOOKUP(B371,'[1]LP-HE'!$B:$E,2,0)</f>
        <v>Herramienta Menor General</v>
      </c>
      <c r="D371" s="51" t="s">
        <v>26</v>
      </c>
      <c r="E371" s="52">
        <f>+I372</f>
        <v>4947</v>
      </c>
      <c r="F371" s="77">
        <v>0.1</v>
      </c>
      <c r="G371" s="85">
        <f>+ROUND($F371*$E371,0)</f>
        <v>495</v>
      </c>
      <c r="H371" s="54">
        <v>0</v>
      </c>
      <c r="I371" s="54">
        <v>0</v>
      </c>
      <c r="J371" s="54">
        <v>0</v>
      </c>
      <c r="K371" s="28"/>
    </row>
    <row r="372" spans="2:11" ht="32.25" x14ac:dyDescent="0.3">
      <c r="B372" s="117" t="s">
        <v>75</v>
      </c>
      <c r="C372" s="50" t="str">
        <f>+VLOOKUP(B372,'[1]LP-HE'!$B:$E,2,0)</f>
        <v>Cuadrilla tipo VIII - Instalación Tubería, Accesorios de Acueducto y Alcantarillado</v>
      </c>
      <c r="D372" s="63" t="str">
        <f>+VLOOKUP(B372,'[1]LP-HE'!$B:$E,3,0)</f>
        <v>Hr</v>
      </c>
      <c r="E372" s="52">
        <f>+VLOOKUP(B372,'[1]LP-HE'!$B:$F,5,0)</f>
        <v>24737</v>
      </c>
      <c r="F372" s="117">
        <v>0.2</v>
      </c>
      <c r="G372" s="118">
        <v>0</v>
      </c>
      <c r="H372" s="118">
        <v>0</v>
      </c>
      <c r="I372" s="85">
        <f>+ROUND($F372*$E372,0)</f>
        <v>4947</v>
      </c>
      <c r="J372" s="118">
        <v>0</v>
      </c>
      <c r="K372" s="28"/>
    </row>
    <row r="373" spans="2:11" x14ac:dyDescent="0.3">
      <c r="B373" s="51" t="s">
        <v>78</v>
      </c>
      <c r="C373" s="50" t="str">
        <f>+VLOOKUP(B373,'[1]LP-HE'!$B:$E,2,0)</f>
        <v>Camioneta hasta 1.5 Toneladas</v>
      </c>
      <c r="D373" s="63" t="str">
        <f>+VLOOKUP(B373,'[1]LP-HE'!$B:$E,3,0)</f>
        <v>Día</v>
      </c>
      <c r="E373" s="52">
        <f>+VLOOKUP(B373,'[1]LP-HE'!$B:$F,5,0)</f>
        <v>144245.55600000001</v>
      </c>
      <c r="F373" s="53">
        <v>0.02</v>
      </c>
      <c r="G373" s="54">
        <v>0</v>
      </c>
      <c r="H373" s="107">
        <v>0</v>
      </c>
      <c r="I373" s="107">
        <v>0</v>
      </c>
      <c r="J373" s="107">
        <f>+ROUND($F373*$E373,0)</f>
        <v>2885</v>
      </c>
      <c r="K373" s="28"/>
    </row>
    <row r="374" spans="2:11" x14ac:dyDescent="0.3">
      <c r="B374" s="105" t="s">
        <v>40</v>
      </c>
      <c r="C374" s="50" t="str">
        <f>+VLOOKUP(B374,'[1]LP-HE'!$B:$E,2,0)</f>
        <v>Acarreo interno</v>
      </c>
      <c r="D374" s="63" t="str">
        <f>+VLOOKUP(B374,'[1]LP-HE'!$B:$E,3,0)</f>
        <v>m3</v>
      </c>
      <c r="E374" s="52">
        <f>+VLOOKUP(B374,'[1]LP-HE'!$B:$F,5,0)</f>
        <v>1032.9672600000001</v>
      </c>
      <c r="F374" s="53">
        <v>0.3</v>
      </c>
      <c r="G374" s="93">
        <v>0</v>
      </c>
      <c r="H374" s="108">
        <v>0</v>
      </c>
      <c r="I374" s="107">
        <v>0</v>
      </c>
      <c r="J374" s="107">
        <f>+ROUND($F374*$E374,0)</f>
        <v>310</v>
      </c>
      <c r="K374" s="28"/>
    </row>
    <row r="375" spans="2:11" x14ac:dyDescent="0.3">
      <c r="B375" s="120"/>
      <c r="C375" s="24"/>
      <c r="D375" s="25"/>
      <c r="E375" s="26"/>
      <c r="F375" s="120"/>
      <c r="G375" s="121"/>
      <c r="H375" s="121"/>
      <c r="I375" s="89"/>
      <c r="J375" s="121"/>
      <c r="K375" s="28"/>
    </row>
    <row r="376" spans="2:11" x14ac:dyDescent="0.3">
      <c r="B376" s="120"/>
      <c r="C376" s="24"/>
      <c r="D376" s="25"/>
      <c r="E376" s="26"/>
      <c r="F376" s="120"/>
      <c r="G376" s="121"/>
      <c r="H376" s="121"/>
      <c r="I376" s="89"/>
      <c r="J376" s="121"/>
      <c r="K376" s="28"/>
    </row>
    <row r="377" spans="2:11" ht="15.75" x14ac:dyDescent="0.25">
      <c r="B377" s="71" t="s">
        <v>8</v>
      </c>
      <c r="C377" s="71" t="s">
        <v>9</v>
      </c>
      <c r="D377" s="71" t="s">
        <v>10</v>
      </c>
      <c r="E377" s="71" t="s">
        <v>11</v>
      </c>
      <c r="F377" s="71"/>
      <c r="G377" s="71" t="s">
        <v>12</v>
      </c>
      <c r="H377" s="71" t="s">
        <v>13</v>
      </c>
      <c r="I377" s="71" t="s">
        <v>14</v>
      </c>
      <c r="J377" s="71" t="s">
        <v>15</v>
      </c>
      <c r="K377" s="28"/>
    </row>
    <row r="378" spans="2:11" ht="47.25" x14ac:dyDescent="0.2">
      <c r="B378" s="41" t="s">
        <v>162</v>
      </c>
      <c r="C378" s="40" t="s">
        <v>163</v>
      </c>
      <c r="D378" s="41" t="s">
        <v>85</v>
      </c>
      <c r="E378" s="42">
        <f>+SUM(G378:J378)</f>
        <v>11804524</v>
      </c>
      <c r="F378" s="42"/>
      <c r="G378" s="43">
        <f>+SUM(G380:G384)</f>
        <v>7421</v>
      </c>
      <c r="H378" s="43">
        <f>+SUM(H380:H384)</f>
        <v>11719697</v>
      </c>
      <c r="I378" s="43">
        <f>+SUM(I380:I384)</f>
        <v>74211</v>
      </c>
      <c r="J378" s="43">
        <f>+SUM(J380:J386)</f>
        <v>3195</v>
      </c>
      <c r="K378" s="28"/>
    </row>
    <row r="379" spans="2:11" ht="15.75" x14ac:dyDescent="0.25">
      <c r="B379" s="47" t="s">
        <v>19</v>
      </c>
      <c r="C379" s="46" t="s">
        <v>20</v>
      </c>
      <c r="D379" s="47" t="s">
        <v>10</v>
      </c>
      <c r="E379" s="46" t="s">
        <v>21</v>
      </c>
      <c r="F379" s="46" t="s">
        <v>22</v>
      </c>
      <c r="G379" s="46" t="s">
        <v>12</v>
      </c>
      <c r="H379" s="46" t="s">
        <v>13</v>
      </c>
      <c r="I379" s="46" t="s">
        <v>14</v>
      </c>
      <c r="J379" s="46" t="s">
        <v>15</v>
      </c>
      <c r="K379" s="28"/>
    </row>
    <row r="380" spans="2:11" x14ac:dyDescent="0.3">
      <c r="B380" s="51" t="s">
        <v>164</v>
      </c>
      <c r="C380" s="50" t="str">
        <f>+VLOOKUP(B380,'[1]LP-HE'!$B:$E,2,0)</f>
        <v>Macromedidor mecánico en HD Ø 4" con bridas</v>
      </c>
      <c r="D380" s="63" t="str">
        <f>+VLOOKUP(B380,'[1]LP-HE'!$B:$E,3,0)</f>
        <v>un</v>
      </c>
      <c r="E380" s="52">
        <f>+VLOOKUP(B380,'[1]LP-HE'!$B:$F,5,0)</f>
        <v>1228464.8999999999</v>
      </c>
      <c r="F380" s="53">
        <v>1</v>
      </c>
      <c r="G380" s="54">
        <v>0</v>
      </c>
      <c r="H380" s="54">
        <f>+ROUND($F380*$E380,0)</f>
        <v>1228465</v>
      </c>
      <c r="I380" s="93">
        <v>0</v>
      </c>
      <c r="J380" s="54">
        <v>0</v>
      </c>
      <c r="K380" s="28"/>
    </row>
    <row r="381" spans="2:11" ht="32.25" x14ac:dyDescent="0.3">
      <c r="B381" s="117" t="s">
        <v>75</v>
      </c>
      <c r="C381" s="50" t="str">
        <f>+VLOOKUP(B381,'[1]LP-HE'!$B:$E,2,0)</f>
        <v>Cuadrilla tipo VIII - Instalación Tubería, Accesorios de Acueducto y Alcantarillado</v>
      </c>
      <c r="D381" s="63" t="str">
        <f>+VLOOKUP(B381,'[1]LP-HE'!$B:$E,3,0)</f>
        <v>Hr</v>
      </c>
      <c r="E381" s="52">
        <f>+VLOOKUP(B381,'[1]LP-HE'!$B:$F,5,0)</f>
        <v>24737</v>
      </c>
      <c r="F381" s="117">
        <v>3</v>
      </c>
      <c r="G381" s="118">
        <v>0</v>
      </c>
      <c r="H381" s="118">
        <v>0</v>
      </c>
      <c r="I381" s="85">
        <f>+ROUND($F381*$E381,0)</f>
        <v>74211</v>
      </c>
      <c r="J381" s="118">
        <v>0</v>
      </c>
      <c r="K381" s="28"/>
    </row>
    <row r="382" spans="2:11" ht="31.5" x14ac:dyDescent="0.25">
      <c r="B382" s="51" t="s">
        <v>82</v>
      </c>
      <c r="C382" s="50" t="str">
        <f>+VLOOKUP(B382,'[1]LP-HE'!$B:$E,2,0)</f>
        <v>Juego Tornillería - Empaque De 4 Br Cl125 G2 Delta Mks</v>
      </c>
      <c r="D382" s="63" t="str">
        <f>+VLOOKUP(B382,'[1]LP-HE'!$B:$E,3,0)</f>
        <v>Un</v>
      </c>
      <c r="E382" s="52">
        <f>+VLOOKUP(B382,'[1]LP-HE'!$B:$F,5,0)</f>
        <v>92465.1</v>
      </c>
      <c r="F382" s="105">
        <v>1</v>
      </c>
      <c r="G382" s="54">
        <v>0</v>
      </c>
      <c r="H382" s="54">
        <f>+ROUND($F382*$E382,0)</f>
        <v>92465</v>
      </c>
      <c r="I382" s="54">
        <v>0</v>
      </c>
      <c r="J382" s="54">
        <v>0</v>
      </c>
      <c r="K382" s="28"/>
    </row>
    <row r="383" spans="2:11" ht="15.75" x14ac:dyDescent="0.25">
      <c r="B383" s="51" t="s">
        <v>165</v>
      </c>
      <c r="C383" s="50" t="str">
        <f>+VLOOKUP(B383,'[1]LP-HE'!$B:$E,2,0)</f>
        <v>Telemetría</v>
      </c>
      <c r="D383" s="63" t="str">
        <f>+VLOOKUP(B383,'[1]LP-HE'!$B:$E,3,0)</f>
        <v>Gl</v>
      </c>
      <c r="E383" s="52">
        <f>+VLOOKUP(B383,'[1]LP-HE'!$B:$F,5,0)</f>
        <v>10398767.4</v>
      </c>
      <c r="F383" s="122">
        <v>1</v>
      </c>
      <c r="G383" s="118">
        <v>0</v>
      </c>
      <c r="H383" s="54">
        <f>+ROUND($F383*$E383,0)</f>
        <v>10398767</v>
      </c>
      <c r="I383" s="118">
        <v>0</v>
      </c>
      <c r="J383" s="123"/>
      <c r="K383" s="28"/>
    </row>
    <row r="384" spans="2:11" x14ac:dyDescent="0.3">
      <c r="B384" s="53" t="s">
        <v>25</v>
      </c>
      <c r="C384" s="50" t="str">
        <f>+VLOOKUP(B384,'[1]LP-HE'!$B:$E,2,0)</f>
        <v>Herramienta Menor General</v>
      </c>
      <c r="D384" s="51" t="s">
        <v>26</v>
      </c>
      <c r="E384" s="52">
        <f>+I381</f>
        <v>74211</v>
      </c>
      <c r="F384" s="77">
        <v>0.1</v>
      </c>
      <c r="G384" s="85">
        <f>+ROUND(E384*F384,0)</f>
        <v>7421</v>
      </c>
      <c r="H384" s="54">
        <v>0</v>
      </c>
      <c r="I384" s="54">
        <v>0</v>
      </c>
      <c r="J384" s="54">
        <v>0</v>
      </c>
      <c r="K384" s="28"/>
    </row>
    <row r="385" spans="2:11" x14ac:dyDescent="0.3">
      <c r="B385" s="51" t="s">
        <v>78</v>
      </c>
      <c r="C385" s="50" t="str">
        <f>+VLOOKUP(B385,'[1]LP-HE'!$B:$E,2,0)</f>
        <v>Camioneta hasta 1.5 Toneladas</v>
      </c>
      <c r="D385" s="63" t="str">
        <f>+VLOOKUP(B385,'[1]LP-HE'!$B:$E,3,0)</f>
        <v>Día</v>
      </c>
      <c r="E385" s="52">
        <f>+VLOOKUP(B385,'[1]LP-HE'!$B:$F,5,0)</f>
        <v>144245.55600000001</v>
      </c>
      <c r="F385" s="53">
        <v>0.02</v>
      </c>
      <c r="G385" s="54">
        <v>0</v>
      </c>
      <c r="H385" s="107">
        <v>0</v>
      </c>
      <c r="I385" s="107">
        <v>0</v>
      </c>
      <c r="J385" s="107">
        <f>+ROUND($F385*$E385,0)</f>
        <v>2885</v>
      </c>
      <c r="K385" s="28"/>
    </row>
    <row r="386" spans="2:11" x14ac:dyDescent="0.3">
      <c r="B386" s="105" t="s">
        <v>40</v>
      </c>
      <c r="C386" s="50" t="str">
        <f>+VLOOKUP(B386,'[1]LP-HE'!$B:$E,2,0)</f>
        <v>Acarreo interno</v>
      </c>
      <c r="D386" s="63" t="str">
        <f>+VLOOKUP(B386,'[1]LP-HE'!$B:$E,3,0)</f>
        <v>m3</v>
      </c>
      <c r="E386" s="52">
        <f>+VLOOKUP(B386,'[1]LP-HE'!$B:$F,5,0)</f>
        <v>1032.9672600000001</v>
      </c>
      <c r="F386" s="53">
        <v>0.3</v>
      </c>
      <c r="G386" s="93">
        <v>0</v>
      </c>
      <c r="H386" s="108">
        <v>0</v>
      </c>
      <c r="I386" s="107">
        <v>0</v>
      </c>
      <c r="J386" s="107">
        <f>+ROUND($F386*$E386,0)</f>
        <v>310</v>
      </c>
      <c r="K386" s="28"/>
    </row>
    <row r="387" spans="2:11" thickBot="1" x14ac:dyDescent="0.3">
      <c r="B387" s="74"/>
      <c r="C387" s="24"/>
      <c r="D387" s="25"/>
      <c r="E387" s="26"/>
      <c r="F387" s="106"/>
      <c r="G387" s="27"/>
      <c r="H387" s="27"/>
      <c r="I387" s="27"/>
      <c r="J387" s="27"/>
      <c r="K387" s="28"/>
    </row>
    <row r="388" spans="2:11" ht="15.75" x14ac:dyDescent="0.25">
      <c r="B388" s="29" t="s">
        <v>8</v>
      </c>
      <c r="C388" s="30" t="s">
        <v>9</v>
      </c>
      <c r="D388" s="30" t="s">
        <v>10</v>
      </c>
      <c r="E388" s="30" t="s">
        <v>11</v>
      </c>
      <c r="F388" s="30"/>
      <c r="G388" s="30" t="s">
        <v>12</v>
      </c>
      <c r="H388" s="30" t="s">
        <v>13</v>
      </c>
      <c r="I388" s="30" t="s">
        <v>14</v>
      </c>
      <c r="J388" s="31" t="s">
        <v>15</v>
      </c>
      <c r="K388" s="28"/>
    </row>
    <row r="389" spans="2:11" ht="31.5" x14ac:dyDescent="0.2">
      <c r="B389" s="39" t="s">
        <v>166</v>
      </c>
      <c r="C389" s="40" t="s">
        <v>167</v>
      </c>
      <c r="D389" s="41" t="s">
        <v>33</v>
      </c>
      <c r="E389" s="42">
        <f>+G389+H389+I389+J389</f>
        <v>3553652</v>
      </c>
      <c r="F389" s="42"/>
      <c r="G389" s="42">
        <f>+SUM(G392:G393)</f>
        <v>0</v>
      </c>
      <c r="H389" s="43">
        <f>+SUM(H392:H394)</f>
        <v>3451509</v>
      </c>
      <c r="I389" s="43">
        <f>+SUM(I392:I394)</f>
        <v>98948</v>
      </c>
      <c r="J389" s="72">
        <f>+SUM(J392:J396)</f>
        <v>3195</v>
      </c>
      <c r="K389" s="28"/>
    </row>
    <row r="390" spans="2:11" ht="15.75" x14ac:dyDescent="0.25">
      <c r="B390" s="45" t="s">
        <v>19</v>
      </c>
      <c r="C390" s="46" t="s">
        <v>20</v>
      </c>
      <c r="D390" s="47" t="s">
        <v>10</v>
      </c>
      <c r="E390" s="46" t="s">
        <v>21</v>
      </c>
      <c r="F390" s="46" t="s">
        <v>22</v>
      </c>
      <c r="G390" s="46" t="s">
        <v>12</v>
      </c>
      <c r="H390" s="46" t="s">
        <v>13</v>
      </c>
      <c r="I390" s="46" t="s">
        <v>14</v>
      </c>
      <c r="J390" s="48" t="s">
        <v>15</v>
      </c>
      <c r="K390" s="28"/>
    </row>
    <row r="391" spans="2:11" x14ac:dyDescent="0.3">
      <c r="B391" s="53" t="s">
        <v>25</v>
      </c>
      <c r="C391" s="50" t="str">
        <f>+VLOOKUP(B391,'[1]LP-HE'!$B:$E,2,0)</f>
        <v>Herramienta Menor General</v>
      </c>
      <c r="D391" s="51" t="s">
        <v>26</v>
      </c>
      <c r="E391" s="52">
        <f>+I393</f>
        <v>98948</v>
      </c>
      <c r="F391" s="77">
        <v>0.1</v>
      </c>
      <c r="G391" s="85">
        <f>+ROUND(E391*F391,0)</f>
        <v>9895</v>
      </c>
      <c r="H391" s="54">
        <v>0</v>
      </c>
      <c r="I391" s="54">
        <v>0</v>
      </c>
      <c r="J391" s="54">
        <v>0</v>
      </c>
      <c r="K391" s="28"/>
    </row>
    <row r="392" spans="2:11" x14ac:dyDescent="0.3">
      <c r="B392" s="51" t="s">
        <v>168</v>
      </c>
      <c r="C392" s="50" t="str">
        <f>+VLOOKUP(B392,'[1]LP-HE'!$B:$E,2,0)</f>
        <v>Válvula de globo 4" HD extremos bridados</v>
      </c>
      <c r="D392" s="51" t="str">
        <f>+VLOOKUP(B392,'[1]LP-HE'!$B:$E,3,0)</f>
        <v>un</v>
      </c>
      <c r="E392" s="52">
        <f>+VLOOKUP(B392,'[1]LP-HE'!$B:$F,5,0)</f>
        <v>3359043.702</v>
      </c>
      <c r="F392" s="53">
        <v>1</v>
      </c>
      <c r="G392" s="54">
        <v>0</v>
      </c>
      <c r="H392" s="54">
        <f>+ROUND($F392*$E392,0)</f>
        <v>3359044</v>
      </c>
      <c r="I392" s="54">
        <v>0</v>
      </c>
      <c r="J392" s="54">
        <v>0</v>
      </c>
      <c r="K392" s="28"/>
    </row>
    <row r="393" spans="2:11" ht="32.25" x14ac:dyDescent="0.3">
      <c r="B393" s="53" t="s">
        <v>75</v>
      </c>
      <c r="C393" s="50" t="str">
        <f>+VLOOKUP(B393,'[1]LP-HE'!$B:$E,2,0)</f>
        <v>Cuadrilla tipo VIII - Instalación Tubería, Accesorios de Acueducto y Alcantarillado</v>
      </c>
      <c r="D393" s="63" t="str">
        <f>+VLOOKUP(B393,'[1]LP-HE'!$B:$E,3,0)</f>
        <v>Hr</v>
      </c>
      <c r="E393" s="52">
        <f>+VLOOKUP(B393,'[1]LP-HE'!$B:$F,5,0)</f>
        <v>24737</v>
      </c>
      <c r="F393" s="53">
        <v>4</v>
      </c>
      <c r="G393" s="54">
        <v>0</v>
      </c>
      <c r="H393" s="54">
        <v>0</v>
      </c>
      <c r="I393" s="54">
        <f>+ROUND($F393*$E393,0)</f>
        <v>98948</v>
      </c>
      <c r="J393" s="54">
        <v>0</v>
      </c>
      <c r="K393" s="28"/>
    </row>
    <row r="394" spans="2:11" ht="31.5" x14ac:dyDescent="0.25">
      <c r="B394" s="51" t="s">
        <v>82</v>
      </c>
      <c r="C394" s="50" t="str">
        <f>+VLOOKUP(B394,'[1]LP-HE'!$B:$E,2,0)</f>
        <v>Juego Tornillería - Empaque De 4 Br Cl125 G2 Delta Mks</v>
      </c>
      <c r="D394" s="63" t="str">
        <f>+VLOOKUP(B394,'[1]LP-HE'!$B:$E,3,0)</f>
        <v>Un</v>
      </c>
      <c r="E394" s="52">
        <f>+VLOOKUP(B394,'[1]LP-HE'!$B:$F,5,0)</f>
        <v>92465.1</v>
      </c>
      <c r="F394" s="105">
        <v>1</v>
      </c>
      <c r="G394" s="54">
        <v>0</v>
      </c>
      <c r="H394" s="54">
        <f>+ROUND($F394*$E394,0)</f>
        <v>92465</v>
      </c>
      <c r="I394" s="54">
        <v>0</v>
      </c>
      <c r="J394" s="54">
        <v>0</v>
      </c>
      <c r="K394" s="28"/>
    </row>
    <row r="395" spans="2:11" x14ac:dyDescent="0.3">
      <c r="B395" s="51" t="s">
        <v>78</v>
      </c>
      <c r="C395" s="50" t="str">
        <f>+VLOOKUP(B395,'[1]LP-HE'!$B:$E,2,0)</f>
        <v>Camioneta hasta 1.5 Toneladas</v>
      </c>
      <c r="D395" s="63" t="str">
        <f>+VLOOKUP(B395,'[1]LP-HE'!$B:$E,3,0)</f>
        <v>Día</v>
      </c>
      <c r="E395" s="52">
        <f>+VLOOKUP(B395,'[1]LP-HE'!$B:$F,5,0)</f>
        <v>144245.55600000001</v>
      </c>
      <c r="F395" s="53">
        <v>0.02</v>
      </c>
      <c r="G395" s="54">
        <v>0</v>
      </c>
      <c r="H395" s="107">
        <v>0</v>
      </c>
      <c r="I395" s="107">
        <v>0</v>
      </c>
      <c r="J395" s="107">
        <f>+ROUND($F395*$E395,0)</f>
        <v>2885</v>
      </c>
      <c r="K395" s="28"/>
    </row>
    <row r="396" spans="2:11" x14ac:dyDescent="0.3">
      <c r="B396" s="105" t="s">
        <v>40</v>
      </c>
      <c r="C396" s="50" t="str">
        <f>+VLOOKUP(B396,'[1]LP-HE'!$B:$E,2,0)</f>
        <v>Acarreo interno</v>
      </c>
      <c r="D396" s="63" t="str">
        <f>+VLOOKUP(B396,'[1]LP-HE'!$B:$E,3,0)</f>
        <v>m3</v>
      </c>
      <c r="E396" s="52">
        <f>+VLOOKUP(B396,'[1]LP-HE'!$B:$F,5,0)</f>
        <v>1032.9672600000001</v>
      </c>
      <c r="F396" s="53">
        <v>0.3</v>
      </c>
      <c r="G396" s="93">
        <v>0</v>
      </c>
      <c r="H396" s="108">
        <v>0</v>
      </c>
      <c r="I396" s="107">
        <v>0</v>
      </c>
      <c r="J396" s="107">
        <f>+ROUND($F396*$E396,0)</f>
        <v>310</v>
      </c>
      <c r="K396" s="28"/>
    </row>
    <row r="397" spans="2:11" x14ac:dyDescent="0.3">
      <c r="B397" s="106"/>
      <c r="C397" s="24"/>
      <c r="D397" s="25"/>
      <c r="E397" s="26"/>
      <c r="G397" s="98"/>
      <c r="H397" s="115"/>
      <c r="I397" s="116"/>
      <c r="J397" s="116"/>
      <c r="K397" s="28"/>
    </row>
    <row r="398" spans="2:11" x14ac:dyDescent="0.3">
      <c r="B398" s="74"/>
      <c r="C398" s="24"/>
      <c r="D398" s="25"/>
      <c r="E398" s="26"/>
      <c r="G398" s="27"/>
      <c r="H398" s="98"/>
      <c r="I398" s="98"/>
      <c r="J398" s="99"/>
      <c r="K398" s="28"/>
    </row>
    <row r="399" spans="2:11" ht="15.75" x14ac:dyDescent="0.25">
      <c r="B399" s="71" t="s">
        <v>8</v>
      </c>
      <c r="C399" s="71" t="s">
        <v>9</v>
      </c>
      <c r="D399" s="71" t="s">
        <v>10</v>
      </c>
      <c r="E399" s="71" t="s">
        <v>11</v>
      </c>
      <c r="F399" s="71"/>
      <c r="G399" s="71" t="s">
        <v>12</v>
      </c>
      <c r="H399" s="71" t="s">
        <v>13</v>
      </c>
      <c r="I399" s="71" t="s">
        <v>14</v>
      </c>
      <c r="J399" s="71" t="s">
        <v>15</v>
      </c>
      <c r="K399" s="28"/>
    </row>
    <row r="400" spans="2:11" ht="31.5" x14ac:dyDescent="0.2">
      <c r="B400" s="41" t="s">
        <v>169</v>
      </c>
      <c r="C400" s="40" t="s">
        <v>170</v>
      </c>
      <c r="D400" s="41" t="s">
        <v>33</v>
      </c>
      <c r="E400" s="42">
        <f>+G400+H400+I400+J400</f>
        <v>684266</v>
      </c>
      <c r="F400" s="42"/>
      <c r="G400" s="43">
        <f>+SUM(G402:G405)</f>
        <v>2474</v>
      </c>
      <c r="H400" s="43">
        <f>+SUM(H402:H405)</f>
        <v>653860</v>
      </c>
      <c r="I400" s="43">
        <f>+SUM(I402:I405)</f>
        <v>24737</v>
      </c>
      <c r="J400" s="43">
        <f>+SUM(J402:J407)</f>
        <v>3195</v>
      </c>
      <c r="K400" s="28"/>
    </row>
    <row r="401" spans="2:11" ht="15.75" x14ac:dyDescent="0.25">
      <c r="B401" s="47" t="s">
        <v>19</v>
      </c>
      <c r="C401" s="46" t="s">
        <v>20</v>
      </c>
      <c r="D401" s="47" t="s">
        <v>10</v>
      </c>
      <c r="E401" s="46" t="s">
        <v>21</v>
      </c>
      <c r="F401" s="46" t="s">
        <v>22</v>
      </c>
      <c r="G401" s="46" t="s">
        <v>12</v>
      </c>
      <c r="H401" s="46" t="s">
        <v>13</v>
      </c>
      <c r="I401" s="46" t="s">
        <v>14</v>
      </c>
      <c r="J401" s="46" t="s">
        <v>15</v>
      </c>
      <c r="K401" s="28"/>
    </row>
    <row r="402" spans="2:11" x14ac:dyDescent="0.3">
      <c r="B402" s="51" t="s">
        <v>171</v>
      </c>
      <c r="C402" s="50" t="str">
        <f>+VLOOKUP(B402,'[1]LP-HE'!$B:$E,2,0)</f>
        <v>Tee HD BXB 4"X4"</v>
      </c>
      <c r="D402" s="63" t="str">
        <f>+VLOOKUP(B402,'[1]LP-HE'!$B:$E,3,0)</f>
        <v>un</v>
      </c>
      <c r="E402" s="52">
        <f>+VLOOKUP(B402,'[1]LP-HE'!$B:$F,5,0)</f>
        <v>561395.25</v>
      </c>
      <c r="F402" s="53">
        <v>1</v>
      </c>
      <c r="G402" s="54">
        <v>0</v>
      </c>
      <c r="H402" s="54">
        <f>+ROUND($F402*$E402,0)</f>
        <v>561395</v>
      </c>
      <c r="I402" s="54">
        <v>0</v>
      </c>
      <c r="J402" s="54">
        <v>0</v>
      </c>
      <c r="K402" s="28"/>
    </row>
    <row r="403" spans="2:11" ht="32.25" x14ac:dyDescent="0.3">
      <c r="B403" s="53" t="s">
        <v>75</v>
      </c>
      <c r="C403" s="50" t="str">
        <f>+VLOOKUP(B403,'[1]LP-HE'!$B:$E,2,0)</f>
        <v>Cuadrilla tipo VIII - Instalación Tubería, Accesorios de Acueducto y Alcantarillado</v>
      </c>
      <c r="D403" s="63" t="str">
        <f>+VLOOKUP(B403,'[1]LP-HE'!$B:$E,3,0)</f>
        <v>Hr</v>
      </c>
      <c r="E403" s="52">
        <f>+VLOOKUP(B403,'[1]LP-HE'!$B:$F,5,0)</f>
        <v>24737</v>
      </c>
      <c r="F403" s="53">
        <v>1</v>
      </c>
      <c r="G403" s="54">
        <v>0</v>
      </c>
      <c r="H403" s="54">
        <v>0</v>
      </c>
      <c r="I403" s="54">
        <f>+ROUND($F403*$E403,0)</f>
        <v>24737</v>
      </c>
      <c r="J403" s="54">
        <v>0</v>
      </c>
      <c r="K403" s="28"/>
    </row>
    <row r="404" spans="2:11" x14ac:dyDescent="0.3">
      <c r="B404" s="51" t="s">
        <v>25</v>
      </c>
      <c r="C404" s="50" t="str">
        <f>+VLOOKUP(B404,'[1]LP-HE'!$B:$E,2,0)</f>
        <v>Herramienta Menor General</v>
      </c>
      <c r="D404" s="51" t="s">
        <v>26</v>
      </c>
      <c r="E404" s="52">
        <f>+I403</f>
        <v>24737</v>
      </c>
      <c r="F404" s="77">
        <v>0.1</v>
      </c>
      <c r="G404" s="54">
        <f>+ROUND($F404*$E404,0)</f>
        <v>2474</v>
      </c>
      <c r="H404" s="93">
        <v>0</v>
      </c>
      <c r="I404" s="93">
        <v>0</v>
      </c>
      <c r="J404" s="54">
        <v>0</v>
      </c>
      <c r="K404" s="28"/>
    </row>
    <row r="405" spans="2:11" ht="31.5" x14ac:dyDescent="0.25">
      <c r="B405" s="51" t="s">
        <v>82</v>
      </c>
      <c r="C405" s="50" t="str">
        <f>+VLOOKUP(B405,'[1]LP-HE'!$B:$E,2,0)</f>
        <v>Juego Tornillería - Empaque De 4 Br Cl125 G2 Delta Mks</v>
      </c>
      <c r="D405" s="63" t="str">
        <f>+VLOOKUP(B405,'[1]LP-HE'!$B:$E,3,0)</f>
        <v>Un</v>
      </c>
      <c r="E405" s="52">
        <f>+VLOOKUP(B405,'[1]LP-HE'!$B:$F,5,0)</f>
        <v>92465.1</v>
      </c>
      <c r="F405" s="105">
        <v>1</v>
      </c>
      <c r="G405" s="54">
        <v>0</v>
      </c>
      <c r="H405" s="54">
        <f>+ROUND($F405*$E405,0)</f>
        <v>92465</v>
      </c>
      <c r="I405" s="54">
        <v>0</v>
      </c>
      <c r="J405" s="54">
        <v>0</v>
      </c>
      <c r="K405" s="28"/>
    </row>
    <row r="406" spans="2:11" x14ac:dyDescent="0.3">
      <c r="B406" s="51" t="s">
        <v>78</v>
      </c>
      <c r="C406" s="50" t="str">
        <f>+VLOOKUP(B406,'[1]LP-HE'!$B:$E,2,0)</f>
        <v>Camioneta hasta 1.5 Toneladas</v>
      </c>
      <c r="D406" s="63" t="str">
        <f>+VLOOKUP(B406,'[1]LP-HE'!$B:$E,3,0)</f>
        <v>Día</v>
      </c>
      <c r="E406" s="52">
        <f>+VLOOKUP(B406,'[1]LP-HE'!$B:$F,5,0)</f>
        <v>144245.55600000001</v>
      </c>
      <c r="F406" s="53">
        <v>0.02</v>
      </c>
      <c r="G406" s="54">
        <v>0</v>
      </c>
      <c r="H406" s="107">
        <v>0</v>
      </c>
      <c r="I406" s="107">
        <v>0</v>
      </c>
      <c r="J406" s="107">
        <f>+ROUND($F406*$E406,0)</f>
        <v>2885</v>
      </c>
      <c r="K406" s="28"/>
    </row>
    <row r="407" spans="2:11" x14ac:dyDescent="0.3">
      <c r="B407" s="105" t="s">
        <v>40</v>
      </c>
      <c r="C407" s="50" t="str">
        <f>+VLOOKUP(B407,'[1]LP-HE'!$B:$E,2,0)</f>
        <v>Acarreo interno</v>
      </c>
      <c r="D407" s="63" t="str">
        <f>+VLOOKUP(B407,'[1]LP-HE'!$B:$E,3,0)</f>
        <v>m3</v>
      </c>
      <c r="E407" s="52">
        <f>+VLOOKUP(B407,'[1]LP-HE'!$B:$F,5,0)</f>
        <v>1032.9672600000001</v>
      </c>
      <c r="F407" s="53">
        <v>0.3</v>
      </c>
      <c r="G407" s="93">
        <v>0</v>
      </c>
      <c r="H407" s="108">
        <v>0</v>
      </c>
      <c r="I407" s="107">
        <v>0</v>
      </c>
      <c r="J407" s="107">
        <f>+ROUND($F407*$E407,0)</f>
        <v>310</v>
      </c>
      <c r="K407" s="28"/>
    </row>
    <row r="408" spans="2:11" ht="12.75" x14ac:dyDescent="0.2">
      <c r="B408" s="4"/>
      <c r="C408" s="4"/>
      <c r="D408" s="4"/>
      <c r="E408" s="4"/>
      <c r="F408" s="4"/>
      <c r="G408" s="4"/>
      <c r="H408" s="4"/>
      <c r="I408" s="4"/>
      <c r="J408" s="4"/>
      <c r="K408" s="28"/>
    </row>
    <row r="409" spans="2:11" ht="12.75" x14ac:dyDescent="0.2">
      <c r="B409" s="4"/>
      <c r="C409" s="4"/>
      <c r="D409" s="4"/>
      <c r="E409" s="4"/>
      <c r="F409" s="4"/>
      <c r="G409" s="4"/>
      <c r="H409" s="4"/>
      <c r="I409" s="4"/>
      <c r="J409" s="4"/>
      <c r="K409" s="28"/>
    </row>
    <row r="410" spans="2:11" ht="15.75" x14ac:dyDescent="0.25">
      <c r="B410" s="71" t="s">
        <v>8</v>
      </c>
      <c r="C410" s="71" t="s">
        <v>9</v>
      </c>
      <c r="D410" s="71" t="s">
        <v>10</v>
      </c>
      <c r="E410" s="71" t="s">
        <v>11</v>
      </c>
      <c r="F410" s="71"/>
      <c r="G410" s="71" t="s">
        <v>12</v>
      </c>
      <c r="H410" s="71" t="s">
        <v>13</v>
      </c>
      <c r="I410" s="71" t="s">
        <v>14</v>
      </c>
      <c r="J410" s="71" t="s">
        <v>15</v>
      </c>
      <c r="K410" s="28"/>
    </row>
    <row r="411" spans="2:11" ht="47.25" x14ac:dyDescent="0.2">
      <c r="B411" s="41" t="s">
        <v>172</v>
      </c>
      <c r="C411" s="40" t="s">
        <v>173</v>
      </c>
      <c r="D411" s="41" t="s">
        <v>33</v>
      </c>
      <c r="E411" s="42">
        <f>+SUM(G411:J411)</f>
        <v>529243</v>
      </c>
      <c r="F411" s="42"/>
      <c r="G411" s="43">
        <f>+SUM(G413:G416)</f>
        <v>990</v>
      </c>
      <c r="H411" s="43">
        <f>+SUM(H413:H416)</f>
        <v>515163</v>
      </c>
      <c r="I411" s="43">
        <f>+SUM(I413:I416)</f>
        <v>9895</v>
      </c>
      <c r="J411" s="43">
        <f>+SUM(J413:J418)</f>
        <v>3195</v>
      </c>
      <c r="K411" s="28"/>
    </row>
    <row r="412" spans="2:11" ht="15.75" x14ac:dyDescent="0.25">
      <c r="B412" s="47" t="s">
        <v>19</v>
      </c>
      <c r="C412" s="46" t="s">
        <v>20</v>
      </c>
      <c r="D412" s="47" t="s">
        <v>10</v>
      </c>
      <c r="E412" s="46" t="s">
        <v>21</v>
      </c>
      <c r="F412" s="46" t="s">
        <v>22</v>
      </c>
      <c r="G412" s="46" t="s">
        <v>12</v>
      </c>
      <c r="H412" s="46" t="s">
        <v>13</v>
      </c>
      <c r="I412" s="46" t="s">
        <v>14</v>
      </c>
      <c r="J412" s="46" t="s">
        <v>15</v>
      </c>
      <c r="K412" s="28"/>
    </row>
    <row r="413" spans="2:11" x14ac:dyDescent="0.3">
      <c r="B413" s="53" t="s">
        <v>25</v>
      </c>
      <c r="C413" s="50" t="str">
        <f>+VLOOKUP(B413,'[1]LP-HE'!$B:$E,2,0)</f>
        <v>Herramienta Menor General</v>
      </c>
      <c r="D413" s="51" t="s">
        <v>26</v>
      </c>
      <c r="E413" s="52">
        <f>+I415</f>
        <v>9895</v>
      </c>
      <c r="F413" s="77">
        <v>0.1</v>
      </c>
      <c r="G413" s="85">
        <f>+ROUND($F413*$E413,0)</f>
        <v>990</v>
      </c>
      <c r="H413" s="54">
        <v>0</v>
      </c>
      <c r="I413" s="54">
        <v>0</v>
      </c>
      <c r="J413" s="54">
        <v>0</v>
      </c>
      <c r="K413" s="28"/>
    </row>
    <row r="414" spans="2:11" x14ac:dyDescent="0.3">
      <c r="B414" s="51" t="s">
        <v>174</v>
      </c>
      <c r="C414" s="50" t="str">
        <f>+VLOOKUP(B414,'[1]LP-HE'!$B:$E,2,0)</f>
        <v>Niple pasamuro Z=0.3 L=0.8</v>
      </c>
      <c r="D414" s="63" t="str">
        <f>+VLOOKUP(B414,'[1]LP-HE'!$B:$E,3,0)</f>
        <v>un</v>
      </c>
      <c r="E414" s="52">
        <f>+VLOOKUP(B414,'[1]LP-HE'!$B:$F,5,0)</f>
        <v>422697.6</v>
      </c>
      <c r="F414" s="53">
        <v>1</v>
      </c>
      <c r="G414" s="54">
        <v>0</v>
      </c>
      <c r="H414" s="85">
        <f>+ROUND($F414*$E414,0)</f>
        <v>422698</v>
      </c>
      <c r="I414" s="54">
        <v>0</v>
      </c>
      <c r="J414" s="54">
        <v>0</v>
      </c>
      <c r="K414" s="28"/>
    </row>
    <row r="415" spans="2:11" ht="32.25" x14ac:dyDescent="0.3">
      <c r="B415" s="117" t="s">
        <v>75</v>
      </c>
      <c r="C415" s="50" t="str">
        <f>+VLOOKUP(B415,'[1]LP-HE'!$B:$E,2,0)</f>
        <v>Cuadrilla tipo VIII - Instalación Tubería, Accesorios de Acueducto y Alcantarillado</v>
      </c>
      <c r="D415" s="63" t="str">
        <f>+VLOOKUP(B415,'[1]LP-HE'!$B:$E,3,0)</f>
        <v>Hr</v>
      </c>
      <c r="E415" s="52">
        <f>+VLOOKUP(B415,'[1]LP-HE'!$B:$F,5,0)</f>
        <v>24737</v>
      </c>
      <c r="F415" s="117">
        <v>0.4</v>
      </c>
      <c r="G415" s="118">
        <v>0</v>
      </c>
      <c r="H415" s="118">
        <v>0</v>
      </c>
      <c r="I415" s="85">
        <f>+ROUND($F415*$E415,0)</f>
        <v>9895</v>
      </c>
      <c r="J415" s="118">
        <v>0</v>
      </c>
      <c r="K415" s="28"/>
    </row>
    <row r="416" spans="2:11" ht="31.5" x14ac:dyDescent="0.25">
      <c r="B416" s="51" t="s">
        <v>82</v>
      </c>
      <c r="C416" s="50" t="str">
        <f>+VLOOKUP(B416,'[1]LP-HE'!$B:$E,2,0)</f>
        <v>Juego Tornillería - Empaque De 4 Br Cl125 G2 Delta Mks</v>
      </c>
      <c r="D416" s="63" t="str">
        <f>+VLOOKUP(B416,'[1]LP-HE'!$B:$E,3,0)</f>
        <v>Un</v>
      </c>
      <c r="E416" s="52">
        <f>+VLOOKUP(B416,'[1]LP-HE'!$B:$F,5,0)</f>
        <v>92465.1</v>
      </c>
      <c r="F416" s="105">
        <v>1</v>
      </c>
      <c r="G416" s="54">
        <v>0</v>
      </c>
      <c r="H416" s="54">
        <f>+ROUND($F416*$E416,0)</f>
        <v>92465</v>
      </c>
      <c r="I416" s="54">
        <v>0</v>
      </c>
      <c r="J416" s="54">
        <v>0</v>
      </c>
      <c r="K416" s="28"/>
    </row>
    <row r="417" spans="2:11" x14ac:dyDescent="0.3">
      <c r="B417" s="51" t="s">
        <v>78</v>
      </c>
      <c r="C417" s="50" t="str">
        <f>+VLOOKUP(B417,'[1]LP-HE'!$B:$E,2,0)</f>
        <v>Camioneta hasta 1.5 Toneladas</v>
      </c>
      <c r="D417" s="63" t="str">
        <f>+VLOOKUP(B417,'[1]LP-HE'!$B:$E,3,0)</f>
        <v>Día</v>
      </c>
      <c r="E417" s="52">
        <f>+VLOOKUP(B417,'[1]LP-HE'!$B:$F,5,0)</f>
        <v>144245.55600000001</v>
      </c>
      <c r="F417" s="53">
        <v>0.02</v>
      </c>
      <c r="G417" s="54">
        <v>0</v>
      </c>
      <c r="H417" s="107">
        <v>0</v>
      </c>
      <c r="I417" s="107">
        <v>0</v>
      </c>
      <c r="J417" s="107">
        <f>+ROUND($F417*$E417,0)</f>
        <v>2885</v>
      </c>
      <c r="K417" s="28"/>
    </row>
    <row r="418" spans="2:11" x14ac:dyDescent="0.3">
      <c r="B418" s="105" t="s">
        <v>40</v>
      </c>
      <c r="C418" s="50" t="str">
        <f>+VLOOKUP(B418,'[1]LP-HE'!$B:$E,2,0)</f>
        <v>Acarreo interno</v>
      </c>
      <c r="D418" s="63" t="str">
        <f>+VLOOKUP(B418,'[1]LP-HE'!$B:$E,3,0)</f>
        <v>m3</v>
      </c>
      <c r="E418" s="52">
        <f>+VLOOKUP(B418,'[1]LP-HE'!$B:$F,5,0)</f>
        <v>1032.9672600000001</v>
      </c>
      <c r="F418" s="53">
        <v>0.3</v>
      </c>
      <c r="G418" s="93">
        <v>0</v>
      </c>
      <c r="H418" s="108">
        <v>0</v>
      </c>
      <c r="I418" s="107">
        <v>0</v>
      </c>
      <c r="J418" s="107">
        <f>+ROUND($F418*$E418,0)</f>
        <v>310</v>
      </c>
      <c r="K418" s="28"/>
    </row>
    <row r="419" spans="2:11" x14ac:dyDescent="0.3">
      <c r="B419" s="74"/>
      <c r="C419" s="24"/>
      <c r="D419" s="25"/>
      <c r="E419" s="26"/>
      <c r="G419" s="27"/>
      <c r="H419" s="98"/>
      <c r="I419" s="98"/>
      <c r="J419" s="27"/>
      <c r="K419" s="28"/>
    </row>
    <row r="420" spans="2:11" ht="12.75" x14ac:dyDescent="0.2">
      <c r="B420" s="4"/>
      <c r="C420" s="4"/>
      <c r="D420" s="4"/>
      <c r="E420" s="4"/>
      <c r="F420" s="4"/>
      <c r="G420" s="4"/>
      <c r="H420" s="4"/>
      <c r="I420" s="4"/>
      <c r="J420" s="4"/>
      <c r="K420" s="28"/>
    </row>
    <row r="421" spans="2:11" ht="15.75" x14ac:dyDescent="0.25">
      <c r="B421" s="71" t="s">
        <v>8</v>
      </c>
      <c r="C421" s="71" t="s">
        <v>9</v>
      </c>
      <c r="D421" s="71" t="s">
        <v>10</v>
      </c>
      <c r="E421" s="71" t="s">
        <v>11</v>
      </c>
      <c r="F421" s="71"/>
      <c r="G421" s="71" t="s">
        <v>12</v>
      </c>
      <c r="H421" s="71" t="s">
        <v>13</v>
      </c>
      <c r="I421" s="71" t="s">
        <v>14</v>
      </c>
      <c r="J421" s="71" t="s">
        <v>15</v>
      </c>
      <c r="K421" s="28"/>
    </row>
    <row r="422" spans="2:11" ht="47.25" x14ac:dyDescent="0.2">
      <c r="B422" s="41" t="s">
        <v>175</v>
      </c>
      <c r="C422" s="40" t="s">
        <v>176</v>
      </c>
      <c r="D422" s="41" t="s">
        <v>85</v>
      </c>
      <c r="E422" s="42">
        <f>+SUM(G422:J422)</f>
        <v>124737</v>
      </c>
      <c r="F422" s="42"/>
      <c r="G422" s="43">
        <f>+SUM(G424:G427)</f>
        <v>8183</v>
      </c>
      <c r="H422" s="43">
        <f>+SUM(H424:H427)</f>
        <v>66047</v>
      </c>
      <c r="I422" s="43">
        <f>+SUM(I424:I427)</f>
        <v>49474</v>
      </c>
      <c r="J422" s="43">
        <f>+SUM(J424:J428)</f>
        <v>1033</v>
      </c>
      <c r="K422" s="28"/>
    </row>
    <row r="423" spans="2:11" ht="15.75" x14ac:dyDescent="0.25">
      <c r="B423" s="47" t="s">
        <v>19</v>
      </c>
      <c r="C423" s="46" t="s">
        <v>20</v>
      </c>
      <c r="D423" s="47" t="s">
        <v>10</v>
      </c>
      <c r="E423" s="46" t="s">
        <v>21</v>
      </c>
      <c r="F423" s="46" t="s">
        <v>22</v>
      </c>
      <c r="G423" s="46" t="s">
        <v>12</v>
      </c>
      <c r="H423" s="46" t="s">
        <v>13</v>
      </c>
      <c r="I423" s="46" t="s">
        <v>14</v>
      </c>
      <c r="J423" s="46" t="s">
        <v>15</v>
      </c>
      <c r="K423" s="28"/>
    </row>
    <row r="424" spans="2:11" x14ac:dyDescent="0.3">
      <c r="B424" s="51" t="s">
        <v>177</v>
      </c>
      <c r="C424" s="50" t="str">
        <f>+VLOOKUP(B424,'[1]LP-HE'!$B:$E,2,0)</f>
        <v>Afirmado Norma INVIAS</v>
      </c>
      <c r="D424" s="63" t="str">
        <f>+VLOOKUP(B424,'[1]LP-HE'!$B:$E,3,0)</f>
        <v>m3</v>
      </c>
      <c r="E424" s="52">
        <f>+VLOOKUP(B424,'[1]LP-HE'!$B:$F,5,0)</f>
        <v>66046.5</v>
      </c>
      <c r="F424" s="53">
        <v>1</v>
      </c>
      <c r="G424" s="54">
        <v>0</v>
      </c>
      <c r="H424" s="54">
        <f>+ROUND($F424*$E424,0)</f>
        <v>66047</v>
      </c>
      <c r="I424" s="93">
        <v>0</v>
      </c>
      <c r="J424" s="54">
        <v>0</v>
      </c>
      <c r="K424" s="28"/>
    </row>
    <row r="425" spans="2:11" x14ac:dyDescent="0.3">
      <c r="B425" s="53" t="s">
        <v>25</v>
      </c>
      <c r="C425" s="50" t="str">
        <f>+VLOOKUP(B425,'[1]LP-HE'!$B:$E,2,0)</f>
        <v>Herramienta Menor General</v>
      </c>
      <c r="D425" s="51" t="s">
        <v>26</v>
      </c>
      <c r="E425" s="52">
        <f>+I426</f>
        <v>49474</v>
      </c>
      <c r="F425" s="77">
        <v>0.1</v>
      </c>
      <c r="G425" s="85">
        <f>+ROUND($F425*$E425,0)</f>
        <v>4947</v>
      </c>
      <c r="H425" s="54">
        <v>0</v>
      </c>
      <c r="I425" s="54">
        <v>0</v>
      </c>
      <c r="J425" s="54">
        <v>0</v>
      </c>
      <c r="K425" s="28"/>
    </row>
    <row r="426" spans="2:11" x14ac:dyDescent="0.3">
      <c r="B426" s="117" t="s">
        <v>71</v>
      </c>
      <c r="C426" s="50" t="str">
        <f>+VLOOKUP(B426,'[1]LP-HE'!$B:$E,2,0)</f>
        <v>Cuadrilla tipo II (1of + 2ay)</v>
      </c>
      <c r="D426" s="63" t="str">
        <f>+VLOOKUP(B426,'[1]LP-HE'!$B:$E,3,0)</f>
        <v>Hr</v>
      </c>
      <c r="E426" s="52">
        <f>+VLOOKUP(B426,'[1]LP-HE'!$B:$F,5,0)</f>
        <v>24737</v>
      </c>
      <c r="F426" s="117">
        <v>2</v>
      </c>
      <c r="G426" s="118">
        <v>0</v>
      </c>
      <c r="H426" s="118">
        <v>0</v>
      </c>
      <c r="I426" s="85">
        <f>+ROUND($F426*$E426,0)</f>
        <v>49474</v>
      </c>
      <c r="J426" s="118">
        <v>0</v>
      </c>
      <c r="K426" s="28"/>
    </row>
    <row r="427" spans="2:11" x14ac:dyDescent="0.3">
      <c r="B427" s="117" t="s">
        <v>178</v>
      </c>
      <c r="C427" s="50" t="str">
        <f>+VLOOKUP(B427,'[1]LP-HE'!$B:$E,2,0)</f>
        <v>Alquiler de Vibrocompactador tipo Rana</v>
      </c>
      <c r="D427" s="63" t="str">
        <f>+VLOOKUP(B427,'[1]LP-HE'!$B:$E,3,0)</f>
        <v>Día</v>
      </c>
      <c r="E427" s="52">
        <f>+VLOOKUP(B427,'[1]LP-HE'!$B:$F,5,0)</f>
        <v>46232.55</v>
      </c>
      <c r="F427" s="117">
        <v>7.0000000000000007E-2</v>
      </c>
      <c r="G427" s="85">
        <f>+ROUND($F427*$E427,0)</f>
        <v>3236</v>
      </c>
      <c r="H427" s="118">
        <v>0</v>
      </c>
      <c r="I427" s="118">
        <v>0</v>
      </c>
      <c r="J427" s="118">
        <v>0</v>
      </c>
      <c r="K427" s="28"/>
    </row>
    <row r="428" spans="2:11" x14ac:dyDescent="0.3">
      <c r="B428" s="105" t="s">
        <v>40</v>
      </c>
      <c r="C428" s="50" t="str">
        <f>+VLOOKUP(B428,'[1]LP-HE'!$B:$E,2,0)</f>
        <v>Acarreo interno</v>
      </c>
      <c r="D428" s="63" t="str">
        <f>+VLOOKUP(B428,'[1]LP-HE'!$B:$E,3,0)</f>
        <v>m3</v>
      </c>
      <c r="E428" s="52">
        <f>+VLOOKUP(B428,'[1]LP-HE'!$B:$F,5,0)</f>
        <v>1032.9672600000001</v>
      </c>
      <c r="F428" s="53">
        <v>1</v>
      </c>
      <c r="G428" s="93">
        <v>0</v>
      </c>
      <c r="H428" s="108">
        <v>0</v>
      </c>
      <c r="I428" s="107">
        <v>0</v>
      </c>
      <c r="J428" s="107">
        <f>+ROUND($F428*$E428,0)</f>
        <v>1033</v>
      </c>
      <c r="K428" s="28"/>
    </row>
    <row r="429" spans="2:11" x14ac:dyDescent="0.3">
      <c r="B429" s="120"/>
      <c r="C429" s="24"/>
      <c r="D429" s="25"/>
      <c r="E429" s="26"/>
      <c r="F429" s="120"/>
      <c r="G429" s="89"/>
      <c r="H429" s="121"/>
      <c r="I429" s="121"/>
      <c r="J429" s="121"/>
      <c r="K429" s="28"/>
    </row>
    <row r="430" spans="2:11" x14ac:dyDescent="0.3">
      <c r="B430" s="120"/>
      <c r="C430" s="24"/>
      <c r="D430" s="25"/>
      <c r="E430" s="26"/>
      <c r="F430" s="120"/>
      <c r="G430" s="89"/>
      <c r="H430" s="121"/>
      <c r="I430" s="89"/>
      <c r="J430" s="121"/>
      <c r="K430" s="28"/>
    </row>
    <row r="431" spans="2:11" ht="15.75" x14ac:dyDescent="0.25">
      <c r="B431" s="71" t="s">
        <v>8</v>
      </c>
      <c r="C431" s="71" t="s">
        <v>9</v>
      </c>
      <c r="D431" s="71" t="s">
        <v>10</v>
      </c>
      <c r="E431" s="71" t="s">
        <v>11</v>
      </c>
      <c r="F431" s="71"/>
      <c r="G431" s="71" t="s">
        <v>12</v>
      </c>
      <c r="H431" s="71" t="s">
        <v>13</v>
      </c>
      <c r="I431" s="71" t="s">
        <v>14</v>
      </c>
      <c r="J431" s="71" t="s">
        <v>15</v>
      </c>
      <c r="K431" s="28"/>
    </row>
    <row r="432" spans="2:11" ht="47.25" x14ac:dyDescent="0.2">
      <c r="B432" s="41" t="s">
        <v>179</v>
      </c>
      <c r="C432" s="40" t="s">
        <v>180</v>
      </c>
      <c r="D432" s="41" t="s">
        <v>33</v>
      </c>
      <c r="E432" s="42">
        <f>+G432+H432+I432+J432</f>
        <v>212799</v>
      </c>
      <c r="F432" s="42"/>
      <c r="G432" s="43">
        <f>+SUM(G434:G437)</f>
        <v>742</v>
      </c>
      <c r="H432" s="43">
        <f>+SUM(H434:H436)</f>
        <v>48874</v>
      </c>
      <c r="I432" s="43">
        <f>+SUM(I434:I436)</f>
        <v>159988</v>
      </c>
      <c r="J432" s="43">
        <f>+SUM(J434:J439)</f>
        <v>3195</v>
      </c>
      <c r="K432" s="28"/>
    </row>
    <row r="433" spans="2:11" thickBot="1" x14ac:dyDescent="0.3">
      <c r="B433" s="47" t="s">
        <v>19</v>
      </c>
      <c r="C433" s="46" t="s">
        <v>20</v>
      </c>
      <c r="D433" s="47" t="s">
        <v>10</v>
      </c>
      <c r="E433" s="46" t="s">
        <v>21</v>
      </c>
      <c r="F433" s="46" t="s">
        <v>22</v>
      </c>
      <c r="G433" s="46" t="s">
        <v>12</v>
      </c>
      <c r="H433" s="46" t="s">
        <v>13</v>
      </c>
      <c r="I433" s="46" t="s">
        <v>14</v>
      </c>
      <c r="J433" s="46" t="s">
        <v>15</v>
      </c>
      <c r="K433" s="28"/>
    </row>
    <row r="434" spans="2:11" x14ac:dyDescent="0.3">
      <c r="B434" s="51" t="s">
        <v>181</v>
      </c>
      <c r="C434" s="50" t="str">
        <f>+VLOOKUP(B434,'[1]LP-HE'!$B:$E,2,0)</f>
        <v>Porta flanche PE 100 PN 16 - 110 mm (4")</v>
      </c>
      <c r="D434" s="51" t="str">
        <f>+VLOOKUP(B434,'[1]LP-HE'!$B:$E,3,0)</f>
        <v>un</v>
      </c>
      <c r="E434" s="52">
        <f>+VLOOKUP(B434,'[1]LP-HE'!$B:$F,5,0)</f>
        <v>48874.41</v>
      </c>
      <c r="F434" s="124">
        <v>1</v>
      </c>
      <c r="G434" s="82">
        <v>0</v>
      </c>
      <c r="H434" s="82">
        <f>+ROUND($F434*$E434,0)</f>
        <v>48874</v>
      </c>
      <c r="I434" s="82">
        <v>0</v>
      </c>
      <c r="J434" s="82">
        <v>0</v>
      </c>
      <c r="K434" s="28"/>
    </row>
    <row r="435" spans="2:11" ht="32.25" x14ac:dyDescent="0.3">
      <c r="B435" s="53" t="s">
        <v>75</v>
      </c>
      <c r="C435" s="50" t="str">
        <f>+VLOOKUP(B435,'[1]LP-HE'!$B:$E,2,0)</f>
        <v>Cuadrilla tipo VIII - Instalación Tubería, Accesorios de Acueducto y Alcantarillado</v>
      </c>
      <c r="D435" s="63" t="str">
        <f>+VLOOKUP(B435,'[1]LP-HE'!$B:$E,3,0)</f>
        <v>Hr</v>
      </c>
      <c r="E435" s="52">
        <f>+VLOOKUP(B435,'[1]LP-HE'!$B:$F,5,0)</f>
        <v>24737</v>
      </c>
      <c r="F435" s="53">
        <v>0.3</v>
      </c>
      <c r="G435" s="54">
        <v>0</v>
      </c>
      <c r="H435" s="54">
        <v>0</v>
      </c>
      <c r="I435" s="54">
        <f>+ROUND($F435*$E435,0)</f>
        <v>7421</v>
      </c>
      <c r="J435" s="54">
        <v>0</v>
      </c>
      <c r="K435" s="28"/>
    </row>
    <row r="436" spans="2:11" x14ac:dyDescent="0.3">
      <c r="B436" s="53" t="s">
        <v>108</v>
      </c>
      <c r="C436" s="50" t="str">
        <f>+VLOOKUP(B436,'[1]LP-HE'!$B:$E,2,0)</f>
        <v>Termofusión punto</v>
      </c>
      <c r="D436" s="63" t="str">
        <f>+VLOOKUP(B436,'[1]LP-HE'!$B:$E,3,0)</f>
        <v>un</v>
      </c>
      <c r="E436" s="52">
        <f>+VLOOKUP(B436,'[1]LP-HE'!$B:$F,5,0)</f>
        <v>152567.41500000001</v>
      </c>
      <c r="F436" s="53">
        <v>1</v>
      </c>
      <c r="G436" s="54">
        <v>0</v>
      </c>
      <c r="H436" s="54">
        <v>0</v>
      </c>
      <c r="I436" s="54">
        <f>+ROUND($F436*$E436,0)</f>
        <v>152567</v>
      </c>
      <c r="J436" s="54">
        <v>0</v>
      </c>
      <c r="K436" s="28"/>
    </row>
    <row r="437" spans="2:11" x14ac:dyDescent="0.3">
      <c r="B437" s="51" t="s">
        <v>25</v>
      </c>
      <c r="C437" s="50" t="str">
        <f>+VLOOKUP(B437,'[1]LP-HE'!$B:$E,2,0)</f>
        <v>Herramienta Menor General</v>
      </c>
      <c r="D437" s="51" t="s">
        <v>26</v>
      </c>
      <c r="E437" s="52">
        <f>+I435</f>
        <v>7421</v>
      </c>
      <c r="F437" s="77">
        <v>0.1</v>
      </c>
      <c r="G437" s="54">
        <f>+ROUND($F437*$E437,0)</f>
        <v>742</v>
      </c>
      <c r="H437" s="93">
        <v>0</v>
      </c>
      <c r="I437" s="93">
        <v>0</v>
      </c>
      <c r="J437" s="54">
        <v>0</v>
      </c>
      <c r="K437" s="28"/>
    </row>
    <row r="438" spans="2:11" x14ac:dyDescent="0.3">
      <c r="B438" s="51" t="s">
        <v>78</v>
      </c>
      <c r="C438" s="50" t="str">
        <f>+VLOOKUP(B438,'[1]LP-HE'!$B:$E,2,0)</f>
        <v>Camioneta hasta 1.5 Toneladas</v>
      </c>
      <c r="D438" s="63" t="str">
        <f>+VLOOKUP(B438,'[1]LP-HE'!$B:$E,3,0)</f>
        <v>Día</v>
      </c>
      <c r="E438" s="52">
        <f>+VLOOKUP(B438,'[1]LP-HE'!$B:$F,5,0)</f>
        <v>144245.55600000001</v>
      </c>
      <c r="F438" s="53">
        <v>0.02</v>
      </c>
      <c r="G438" s="54">
        <v>0</v>
      </c>
      <c r="H438" s="107">
        <v>0</v>
      </c>
      <c r="I438" s="107">
        <v>0</v>
      </c>
      <c r="J438" s="107">
        <f>+ROUND($F438*$E438,0)</f>
        <v>2885</v>
      </c>
      <c r="K438" s="28"/>
    </row>
    <row r="439" spans="2:11" x14ac:dyDescent="0.3">
      <c r="B439" s="105" t="s">
        <v>40</v>
      </c>
      <c r="C439" s="50" t="str">
        <f>+VLOOKUP(B439,'[1]LP-HE'!$B:$E,2,0)</f>
        <v>Acarreo interno</v>
      </c>
      <c r="D439" s="63" t="str">
        <f>+VLOOKUP(B439,'[1]LP-HE'!$B:$E,3,0)</f>
        <v>m3</v>
      </c>
      <c r="E439" s="52">
        <f>+VLOOKUP(B439,'[1]LP-HE'!$B:$F,5,0)</f>
        <v>1032.9672600000001</v>
      </c>
      <c r="F439" s="53">
        <v>0.3</v>
      </c>
      <c r="G439" s="93">
        <v>0</v>
      </c>
      <c r="H439" s="108">
        <v>0</v>
      </c>
      <c r="I439" s="107">
        <v>0</v>
      </c>
      <c r="J439" s="107">
        <f>+ROUND($F439*$E439,0)</f>
        <v>310</v>
      </c>
      <c r="K439" s="28"/>
    </row>
    <row r="440" spans="2:11" ht="12.75" x14ac:dyDescent="0.2">
      <c r="B440"/>
      <c r="C440"/>
      <c r="D440"/>
      <c r="E440"/>
      <c r="F440"/>
      <c r="G440"/>
      <c r="H440"/>
      <c r="I440"/>
      <c r="J440"/>
      <c r="K440" s="28"/>
    </row>
    <row r="441" spans="2:11" ht="13.5" thickBot="1" x14ac:dyDescent="0.25">
      <c r="B441"/>
      <c r="C441"/>
      <c r="D441"/>
      <c r="E441"/>
      <c r="F441"/>
      <c r="G441"/>
      <c r="H441"/>
      <c r="I441"/>
      <c r="J441"/>
      <c r="K441" s="28"/>
    </row>
    <row r="442" spans="2:11" ht="15.75" x14ac:dyDescent="0.25">
      <c r="B442" s="29" t="s">
        <v>8</v>
      </c>
      <c r="C442" s="30" t="s">
        <v>9</v>
      </c>
      <c r="D442" s="30" t="s">
        <v>10</v>
      </c>
      <c r="E442" s="30" t="s">
        <v>11</v>
      </c>
      <c r="F442" s="30"/>
      <c r="G442" s="30" t="s">
        <v>12</v>
      </c>
      <c r="H442" s="30" t="s">
        <v>13</v>
      </c>
      <c r="I442" s="30" t="s">
        <v>14</v>
      </c>
      <c r="J442" s="31" t="s">
        <v>15</v>
      </c>
      <c r="K442" s="28"/>
    </row>
    <row r="443" spans="2:11" ht="31.5" x14ac:dyDescent="0.2">
      <c r="B443" s="39" t="s">
        <v>182</v>
      </c>
      <c r="C443" s="40" t="s">
        <v>183</v>
      </c>
      <c r="D443" s="41" t="s">
        <v>33</v>
      </c>
      <c r="E443" s="42">
        <f>+G443+H443+I443+J443</f>
        <v>168549</v>
      </c>
      <c r="F443" s="42"/>
      <c r="G443" s="43">
        <f>+SUM(G445:G448)</f>
        <v>742</v>
      </c>
      <c r="H443" s="43">
        <f>+SUM(H445:H447)</f>
        <v>157191</v>
      </c>
      <c r="I443" s="43">
        <f>+SUM(I445:I447)</f>
        <v>7421</v>
      </c>
      <c r="J443" s="72">
        <f>+SUM(J445:J450)</f>
        <v>3195</v>
      </c>
      <c r="K443" s="28"/>
    </row>
    <row r="444" spans="2:11" thickBot="1" x14ac:dyDescent="0.3">
      <c r="B444" s="45" t="s">
        <v>19</v>
      </c>
      <c r="C444" s="46" t="s">
        <v>20</v>
      </c>
      <c r="D444" s="47" t="s">
        <v>10</v>
      </c>
      <c r="E444" s="46" t="s">
        <v>21</v>
      </c>
      <c r="F444" s="46" t="s">
        <v>22</v>
      </c>
      <c r="G444" s="46" t="s">
        <v>12</v>
      </c>
      <c r="H444" s="46" t="s">
        <v>13</v>
      </c>
      <c r="I444" s="46" t="s">
        <v>14</v>
      </c>
      <c r="J444" s="48" t="s">
        <v>15</v>
      </c>
      <c r="K444" s="28"/>
    </row>
    <row r="445" spans="2:11" x14ac:dyDescent="0.3">
      <c r="B445" s="51" t="s">
        <v>184</v>
      </c>
      <c r="C445" s="50" t="str">
        <f>+VLOOKUP(B445,'[1]LP-HE'!$B:$E,2,0)</f>
        <v>Brida loca HD 4"</v>
      </c>
      <c r="D445" s="51" t="str">
        <f>+VLOOKUP(B445,'[1]LP-HE'!$B:$E,3,0)</f>
        <v>un</v>
      </c>
      <c r="E445" s="52">
        <f>+VLOOKUP(B445,'[1]LP-HE'!$B:$F,5,0)</f>
        <v>64725.57</v>
      </c>
      <c r="F445" s="124">
        <v>1</v>
      </c>
      <c r="G445" s="82">
        <v>0</v>
      </c>
      <c r="H445" s="82">
        <f>+ROUND($F445*$E445,0)</f>
        <v>64726</v>
      </c>
      <c r="I445" s="82">
        <v>0</v>
      </c>
      <c r="J445" s="83">
        <v>0</v>
      </c>
      <c r="K445" s="28"/>
    </row>
    <row r="446" spans="2:11" ht="33" thickBot="1" x14ac:dyDescent="0.35">
      <c r="B446" s="49" t="s">
        <v>75</v>
      </c>
      <c r="C446" s="50" t="str">
        <f>+VLOOKUP(B446,'[1]LP-HE'!$B:$E,2,0)</f>
        <v>Cuadrilla tipo VIII - Instalación Tubería, Accesorios de Acueducto y Alcantarillado</v>
      </c>
      <c r="D446" s="63" t="str">
        <f>+VLOOKUP(B446,'[1]LP-HE'!$B:$E,3,0)</f>
        <v>Hr</v>
      </c>
      <c r="E446" s="52">
        <f>+VLOOKUP(B446,'[1]LP-HE'!$B:$F,5,0)</f>
        <v>24737</v>
      </c>
      <c r="F446" s="53">
        <v>0.3</v>
      </c>
      <c r="G446" s="54">
        <v>0</v>
      </c>
      <c r="H446" s="54">
        <v>0</v>
      </c>
      <c r="I446" s="54">
        <f>+ROUND($F446*$E446,0)</f>
        <v>7421</v>
      </c>
      <c r="J446" s="55">
        <v>0</v>
      </c>
      <c r="K446" s="28"/>
    </row>
    <row r="447" spans="2:11" ht="31.5" x14ac:dyDescent="0.25">
      <c r="B447" s="51" t="s">
        <v>82</v>
      </c>
      <c r="C447" s="50" t="str">
        <f>+VLOOKUP(B447,'[1]LP-HE'!$B:$E,2,0)</f>
        <v>Juego Tornillería - Empaque De 4 Br Cl125 G2 Delta Mks</v>
      </c>
      <c r="D447" s="63" t="str">
        <f>+VLOOKUP(B447,'[1]LP-HE'!$B:$E,3,0)</f>
        <v>Un</v>
      </c>
      <c r="E447" s="52">
        <f>+VLOOKUP(B447,'[1]LP-HE'!$B:$F,5,0)</f>
        <v>92465.1</v>
      </c>
      <c r="F447" s="105">
        <v>1</v>
      </c>
      <c r="G447" s="54">
        <v>0</v>
      </c>
      <c r="H447" s="82">
        <f>+ROUND($F447*$E447,0)</f>
        <v>92465</v>
      </c>
      <c r="I447" s="82">
        <v>0</v>
      </c>
      <c r="J447" s="82">
        <v>0</v>
      </c>
      <c r="K447" s="28"/>
    </row>
    <row r="448" spans="2:11" x14ac:dyDescent="0.3">
      <c r="B448" s="51" t="s">
        <v>25</v>
      </c>
      <c r="C448" s="50" t="str">
        <f>+VLOOKUP(B448,'[1]LP-HE'!$B:$E,2,0)</f>
        <v>Herramienta Menor General</v>
      </c>
      <c r="D448" s="51" t="s">
        <v>26</v>
      </c>
      <c r="E448" s="52">
        <f>+I446</f>
        <v>7421</v>
      </c>
      <c r="F448" s="77">
        <v>0.1</v>
      </c>
      <c r="G448" s="54">
        <f>+ROUND($F448*$E448,0)</f>
        <v>742</v>
      </c>
      <c r="H448" s="93">
        <v>0</v>
      </c>
      <c r="I448" s="93">
        <v>0</v>
      </c>
      <c r="J448" s="54">
        <v>0</v>
      </c>
      <c r="K448" s="28"/>
    </row>
    <row r="449" spans="2:11" x14ac:dyDescent="0.3">
      <c r="B449" s="51" t="s">
        <v>78</v>
      </c>
      <c r="C449" s="50" t="str">
        <f>+VLOOKUP(B449,'[1]LP-HE'!$B:$E,2,0)</f>
        <v>Camioneta hasta 1.5 Toneladas</v>
      </c>
      <c r="D449" s="63" t="str">
        <f>+VLOOKUP(B449,'[1]LP-HE'!$B:$E,3,0)</f>
        <v>Día</v>
      </c>
      <c r="E449" s="52">
        <f>+VLOOKUP(B449,'[1]LP-HE'!$B:$F,5,0)</f>
        <v>144245.55600000001</v>
      </c>
      <c r="F449" s="53">
        <v>0.02</v>
      </c>
      <c r="G449" s="54">
        <v>0</v>
      </c>
      <c r="H449" s="107">
        <v>0</v>
      </c>
      <c r="I449" s="107">
        <v>0</v>
      </c>
      <c r="J449" s="107">
        <f>+ROUND($F449*$E449,0)</f>
        <v>2885</v>
      </c>
      <c r="K449" s="28"/>
    </row>
    <row r="450" spans="2:11" x14ac:dyDescent="0.3">
      <c r="B450" s="105" t="s">
        <v>40</v>
      </c>
      <c r="C450" s="50" t="str">
        <f>+VLOOKUP(B450,'[1]LP-HE'!$B:$E,2,0)</f>
        <v>Acarreo interno</v>
      </c>
      <c r="D450" s="63" t="str">
        <f>+VLOOKUP(B450,'[1]LP-HE'!$B:$E,3,0)</f>
        <v>m3</v>
      </c>
      <c r="E450" s="52">
        <f>+VLOOKUP(B450,'[1]LP-HE'!$B:$F,5,0)</f>
        <v>1032.9672600000001</v>
      </c>
      <c r="F450" s="53">
        <v>0.3</v>
      </c>
      <c r="G450" s="93">
        <v>0</v>
      </c>
      <c r="H450" s="108">
        <v>0</v>
      </c>
      <c r="I450" s="107">
        <v>0</v>
      </c>
      <c r="J450" s="107">
        <f>+ROUND($F450*$E450,0)</f>
        <v>310</v>
      </c>
      <c r="K450" s="28"/>
    </row>
    <row r="451" spans="2:11" ht="15.75" x14ac:dyDescent="0.25">
      <c r="B451" s="74"/>
      <c r="C451" s="24"/>
      <c r="D451" s="25"/>
      <c r="E451" s="26"/>
      <c r="F451" s="106"/>
      <c r="G451" s="27"/>
      <c r="H451" s="27"/>
      <c r="I451" s="27"/>
      <c r="J451" s="27"/>
      <c r="K451" s="28"/>
    </row>
    <row r="452" spans="2:11" ht="17.25" thickBot="1" x14ac:dyDescent="0.35">
      <c r="B452" s="120"/>
      <c r="C452" s="24"/>
      <c r="D452" s="25"/>
      <c r="E452" s="26"/>
      <c r="F452" s="120"/>
      <c r="G452" s="89"/>
      <c r="H452" s="121"/>
      <c r="I452" s="89"/>
      <c r="J452" s="121"/>
      <c r="K452" s="28"/>
    </row>
    <row r="453" spans="2:11" ht="21" thickBot="1" x14ac:dyDescent="0.35">
      <c r="B453" s="21" t="s">
        <v>185</v>
      </c>
      <c r="C453" s="22"/>
      <c r="D453" s="22"/>
      <c r="E453" s="22"/>
      <c r="F453" s="22"/>
      <c r="G453" s="22"/>
      <c r="H453" s="22"/>
      <c r="I453" s="22"/>
      <c r="J453" s="23"/>
      <c r="K453" s="28"/>
    </row>
    <row r="454" spans="2:11" ht="15.75" x14ac:dyDescent="0.25">
      <c r="B454" s="71" t="s">
        <v>8</v>
      </c>
      <c r="C454" s="71" t="s">
        <v>9</v>
      </c>
      <c r="D454" s="71" t="s">
        <v>10</v>
      </c>
      <c r="E454" s="71" t="s">
        <v>11</v>
      </c>
      <c r="F454" s="71"/>
      <c r="G454" s="71" t="s">
        <v>12</v>
      </c>
      <c r="H454" s="71" t="s">
        <v>13</v>
      </c>
      <c r="I454" s="71" t="s">
        <v>14</v>
      </c>
      <c r="J454" s="71" t="s">
        <v>15</v>
      </c>
      <c r="K454" s="28"/>
    </row>
    <row r="455" spans="2:11" ht="31.5" x14ac:dyDescent="0.2">
      <c r="B455" s="41" t="s">
        <v>186</v>
      </c>
      <c r="C455" s="40" t="s">
        <v>187</v>
      </c>
      <c r="D455" s="41" t="s">
        <v>33</v>
      </c>
      <c r="E455" s="42">
        <f>+G455+H455+I455+J455</f>
        <v>361404</v>
      </c>
      <c r="F455" s="42"/>
      <c r="G455" s="42">
        <f>+SUM(G457:G460)</f>
        <v>742</v>
      </c>
      <c r="H455" s="42">
        <f>+SUM(H457:H460)</f>
        <v>350046</v>
      </c>
      <c r="I455" s="42">
        <f>+SUM(I457:I460)</f>
        <v>7421</v>
      </c>
      <c r="J455" s="43">
        <f>+SUM(J457:J462)</f>
        <v>3195</v>
      </c>
      <c r="K455" s="28"/>
    </row>
    <row r="456" spans="2:11" ht="15.75" x14ac:dyDescent="0.25">
      <c r="B456" s="47" t="s">
        <v>19</v>
      </c>
      <c r="C456" s="46" t="s">
        <v>20</v>
      </c>
      <c r="D456" s="47" t="s">
        <v>10</v>
      </c>
      <c r="E456" s="46" t="s">
        <v>21</v>
      </c>
      <c r="F456" s="46" t="s">
        <v>22</v>
      </c>
      <c r="G456" s="46" t="s">
        <v>12</v>
      </c>
      <c r="H456" s="46" t="s">
        <v>13</v>
      </c>
      <c r="I456" s="46" t="s">
        <v>14</v>
      </c>
      <c r="J456" s="46" t="s">
        <v>15</v>
      </c>
      <c r="K456" s="28"/>
    </row>
    <row r="457" spans="2:11" x14ac:dyDescent="0.3">
      <c r="B457" s="51" t="s">
        <v>188</v>
      </c>
      <c r="C457" s="50" t="str">
        <f>+VLOOKUP(B457,'[1]LP-HE'!$B:$E,2,0)</f>
        <v>Reducción HD 4"x3" bridada</v>
      </c>
      <c r="D457" s="63" t="str">
        <f>+VLOOKUP(B457,'[1]LP-HE'!$B:$E,3,0)</f>
        <v>un</v>
      </c>
      <c r="E457" s="52">
        <f>+VLOOKUP(B457,'[1]LP-HE'!$B:$F,5,0)</f>
        <v>257581.35</v>
      </c>
      <c r="F457" s="53">
        <v>1</v>
      </c>
      <c r="G457" s="54">
        <v>0</v>
      </c>
      <c r="H457" s="54">
        <f>+ROUND($F457*$E457,0)</f>
        <v>257581</v>
      </c>
      <c r="I457" s="54">
        <v>0</v>
      </c>
      <c r="J457" s="54">
        <v>0</v>
      </c>
      <c r="K457" s="28"/>
    </row>
    <row r="458" spans="2:11" ht="32.25" x14ac:dyDescent="0.3">
      <c r="B458" s="53" t="s">
        <v>75</v>
      </c>
      <c r="C458" s="50" t="str">
        <f>+VLOOKUP(B458,'[1]LP-HE'!$B:$E,2,0)</f>
        <v>Cuadrilla tipo VIII - Instalación Tubería, Accesorios de Acueducto y Alcantarillado</v>
      </c>
      <c r="D458" s="63" t="str">
        <f>+VLOOKUP(B458,'[1]LP-HE'!$B:$E,3,0)</f>
        <v>Hr</v>
      </c>
      <c r="E458" s="52">
        <f>+VLOOKUP(B458,'[1]LP-HE'!$B:$F,5,0)</f>
        <v>24737</v>
      </c>
      <c r="F458" s="53">
        <v>0.3</v>
      </c>
      <c r="G458" s="54">
        <v>0</v>
      </c>
      <c r="H458" s="54">
        <v>0</v>
      </c>
      <c r="I458" s="54">
        <f>+ROUND($F458*$E458,0)</f>
        <v>7421</v>
      </c>
      <c r="J458" s="54">
        <v>0</v>
      </c>
      <c r="K458" s="28"/>
    </row>
    <row r="459" spans="2:11" x14ac:dyDescent="0.3">
      <c r="B459" s="51" t="s">
        <v>25</v>
      </c>
      <c r="C459" s="50" t="str">
        <f>+VLOOKUP(B459,'[1]LP-HE'!$B:$E,2,0)</f>
        <v>Herramienta Menor General</v>
      </c>
      <c r="D459" s="51" t="s">
        <v>26</v>
      </c>
      <c r="E459" s="52">
        <f>+I458</f>
        <v>7421</v>
      </c>
      <c r="F459" s="77">
        <v>0.1</v>
      </c>
      <c r="G459" s="54">
        <f>+ROUND($F459*$E459,0)</f>
        <v>742</v>
      </c>
      <c r="H459" s="93">
        <v>0</v>
      </c>
      <c r="I459" s="93">
        <v>0</v>
      </c>
      <c r="J459" s="54">
        <v>0</v>
      </c>
      <c r="K459" s="28"/>
    </row>
    <row r="460" spans="2:11" ht="31.5" x14ac:dyDescent="0.25">
      <c r="B460" s="51" t="s">
        <v>82</v>
      </c>
      <c r="C460" s="50" t="str">
        <f>+VLOOKUP(B460,'[1]LP-HE'!$B:$E,2,0)</f>
        <v>Juego Tornillería - Empaque De 4 Br Cl125 G2 Delta Mks</v>
      </c>
      <c r="D460" s="63" t="str">
        <f>+VLOOKUP(B460,'[1]LP-HE'!$B:$E,3,0)</f>
        <v>Un</v>
      </c>
      <c r="E460" s="52">
        <f>+VLOOKUP(B460,'[1]LP-HE'!$B:$F,5,0)</f>
        <v>92465.1</v>
      </c>
      <c r="F460" s="105">
        <v>1</v>
      </c>
      <c r="G460" s="54">
        <v>0</v>
      </c>
      <c r="H460" s="54">
        <f>+ROUND($F460*$E460,0)</f>
        <v>92465</v>
      </c>
      <c r="I460" s="54">
        <v>0</v>
      </c>
      <c r="J460" s="54">
        <v>0</v>
      </c>
      <c r="K460" s="28"/>
    </row>
    <row r="461" spans="2:11" x14ac:dyDescent="0.3">
      <c r="B461" s="51" t="s">
        <v>78</v>
      </c>
      <c r="C461" s="50" t="str">
        <f>+VLOOKUP(B461,'[1]LP-HE'!$B:$E,2,0)</f>
        <v>Camioneta hasta 1.5 Toneladas</v>
      </c>
      <c r="D461" s="63" t="str">
        <f>+VLOOKUP(B461,'[1]LP-HE'!$B:$E,3,0)</f>
        <v>Día</v>
      </c>
      <c r="E461" s="52">
        <f>+VLOOKUP(B461,'[1]LP-HE'!$B:$F,5,0)</f>
        <v>144245.55600000001</v>
      </c>
      <c r="F461" s="53">
        <v>0.02</v>
      </c>
      <c r="G461" s="54">
        <v>0</v>
      </c>
      <c r="H461" s="107">
        <v>0</v>
      </c>
      <c r="I461" s="107">
        <v>0</v>
      </c>
      <c r="J461" s="107">
        <f>+ROUND($F461*$E461,0)</f>
        <v>2885</v>
      </c>
      <c r="K461" s="28"/>
    </row>
    <row r="462" spans="2:11" x14ac:dyDescent="0.3">
      <c r="B462" s="105" t="s">
        <v>40</v>
      </c>
      <c r="C462" s="50" t="str">
        <f>+VLOOKUP(B462,'[1]LP-HE'!$B:$E,2,0)</f>
        <v>Acarreo interno</v>
      </c>
      <c r="D462" s="63" t="str">
        <f>+VLOOKUP(B462,'[1]LP-HE'!$B:$E,3,0)</f>
        <v>m3</v>
      </c>
      <c r="E462" s="52">
        <f>+VLOOKUP(B462,'[1]LP-HE'!$B:$F,5,0)</f>
        <v>1032.9672600000001</v>
      </c>
      <c r="F462" s="53">
        <v>0.3</v>
      </c>
      <c r="G462" s="93">
        <v>0</v>
      </c>
      <c r="H462" s="108">
        <v>0</v>
      </c>
      <c r="I462" s="107">
        <v>0</v>
      </c>
      <c r="J462" s="107">
        <f>+ROUND($F462*$E462,0)</f>
        <v>310</v>
      </c>
      <c r="K462" s="28"/>
    </row>
    <row r="463" spans="2:11" ht="15.75" x14ac:dyDescent="0.25">
      <c r="B463" s="74"/>
      <c r="C463" s="24"/>
      <c r="D463" s="25"/>
      <c r="E463" s="26"/>
      <c r="F463" s="106"/>
      <c r="G463" s="27"/>
      <c r="H463" s="27"/>
      <c r="I463" s="27"/>
      <c r="J463" s="27"/>
      <c r="K463" s="28"/>
    </row>
    <row r="464" spans="2:11" ht="12.75" x14ac:dyDescent="0.2">
      <c r="B464" s="4"/>
      <c r="C464" s="4"/>
      <c r="D464" s="4"/>
      <c r="E464" s="4"/>
      <c r="F464" s="4"/>
      <c r="G464" s="4"/>
      <c r="H464" s="4"/>
      <c r="I464" s="4"/>
      <c r="J464" s="4"/>
      <c r="K464" s="28"/>
    </row>
    <row r="465" spans="2:11" ht="15.75" x14ac:dyDescent="0.25">
      <c r="B465" s="71" t="s">
        <v>8</v>
      </c>
      <c r="C465" s="71" t="s">
        <v>9</v>
      </c>
      <c r="D465" s="71" t="s">
        <v>10</v>
      </c>
      <c r="E465" s="71" t="s">
        <v>11</v>
      </c>
      <c r="F465" s="71"/>
      <c r="G465" s="71" t="s">
        <v>12</v>
      </c>
      <c r="H465" s="71" t="s">
        <v>13</v>
      </c>
      <c r="I465" s="71" t="s">
        <v>14</v>
      </c>
      <c r="J465" s="71" t="s">
        <v>15</v>
      </c>
      <c r="K465" s="28"/>
    </row>
    <row r="466" spans="2:11" ht="47.25" x14ac:dyDescent="0.2">
      <c r="B466" s="41" t="s">
        <v>189</v>
      </c>
      <c r="C466" s="40" t="s">
        <v>190</v>
      </c>
      <c r="D466" s="41" t="s">
        <v>33</v>
      </c>
      <c r="E466" s="42">
        <f>+G466+H466+I466+J466</f>
        <v>769731</v>
      </c>
      <c r="F466" s="42"/>
      <c r="G466" s="42">
        <f>+SUM(G468:G471)</f>
        <v>1237</v>
      </c>
      <c r="H466" s="42">
        <f>+SUM(H468:H471)</f>
        <v>752930</v>
      </c>
      <c r="I466" s="42">
        <f>+SUM(I468:I471)</f>
        <v>12369</v>
      </c>
      <c r="J466" s="43">
        <f>+SUM(J468:J473)</f>
        <v>3195</v>
      </c>
      <c r="K466" s="28"/>
    </row>
    <row r="467" spans="2:11" ht="15.75" x14ac:dyDescent="0.25">
      <c r="B467" s="47" t="s">
        <v>19</v>
      </c>
      <c r="C467" s="46" t="s">
        <v>20</v>
      </c>
      <c r="D467" s="47" t="s">
        <v>10</v>
      </c>
      <c r="E467" s="46" t="s">
        <v>21</v>
      </c>
      <c r="F467" s="46" t="s">
        <v>22</v>
      </c>
      <c r="G467" s="46" t="s">
        <v>12</v>
      </c>
      <c r="H467" s="46" t="s">
        <v>13</v>
      </c>
      <c r="I467" s="46" t="s">
        <v>14</v>
      </c>
      <c r="J467" s="46" t="s">
        <v>15</v>
      </c>
      <c r="K467" s="28"/>
    </row>
    <row r="468" spans="2:11" ht="32.25" x14ac:dyDescent="0.3">
      <c r="B468" s="51" t="s">
        <v>191</v>
      </c>
      <c r="C468" s="50" t="str">
        <f>+VLOOKUP(B468,'[1]LP-HE'!$B:$E,2,0)</f>
        <v>Válvula de compuerta elástica con vástago no ascendente en HD 3" extremos bridados</v>
      </c>
      <c r="D468" s="63" t="str">
        <f>+VLOOKUP(B468,'[1]LP-HE'!$B:$E,3,0)</f>
        <v>un</v>
      </c>
      <c r="E468" s="52">
        <f>+VLOOKUP(B468,'[1]LP-HE'!$B:$F,5,0)</f>
        <v>660465</v>
      </c>
      <c r="F468" s="53">
        <v>1</v>
      </c>
      <c r="G468" s="54">
        <v>0</v>
      </c>
      <c r="H468" s="54">
        <f>+ROUND($F468*$E468,0)</f>
        <v>660465</v>
      </c>
      <c r="I468" s="54">
        <v>0</v>
      </c>
      <c r="J468" s="54">
        <v>0</v>
      </c>
      <c r="K468" s="28"/>
    </row>
    <row r="469" spans="2:11" ht="32.25" x14ac:dyDescent="0.3">
      <c r="B469" s="53" t="s">
        <v>75</v>
      </c>
      <c r="C469" s="50" t="str">
        <f>+VLOOKUP(B469,'[1]LP-HE'!$B:$E,2,0)</f>
        <v>Cuadrilla tipo VIII - Instalación Tubería, Accesorios de Acueducto y Alcantarillado</v>
      </c>
      <c r="D469" s="63" t="str">
        <f>+VLOOKUP(B469,'[1]LP-HE'!$B:$E,3,0)</f>
        <v>Hr</v>
      </c>
      <c r="E469" s="52">
        <f>+VLOOKUP(B469,'[1]LP-HE'!$B:$F,5,0)</f>
        <v>24737</v>
      </c>
      <c r="F469" s="53">
        <v>0.5</v>
      </c>
      <c r="G469" s="54">
        <v>0</v>
      </c>
      <c r="H469" s="54">
        <v>0</v>
      </c>
      <c r="I469" s="54">
        <f>+ROUND($F469*$E469,0)</f>
        <v>12369</v>
      </c>
      <c r="J469" s="54">
        <v>0</v>
      </c>
      <c r="K469" s="28"/>
    </row>
    <row r="470" spans="2:11" x14ac:dyDescent="0.3">
      <c r="B470" s="51" t="s">
        <v>25</v>
      </c>
      <c r="C470" s="50" t="str">
        <f>+VLOOKUP(B470,'[1]LP-HE'!$B:$E,2,0)</f>
        <v>Herramienta Menor General</v>
      </c>
      <c r="D470" s="51" t="s">
        <v>26</v>
      </c>
      <c r="E470" s="52">
        <f>+I469</f>
        <v>12369</v>
      </c>
      <c r="F470" s="77">
        <v>0.1</v>
      </c>
      <c r="G470" s="54">
        <f>+ROUND($F470*$E470,0)</f>
        <v>1237</v>
      </c>
      <c r="H470" s="93">
        <v>0</v>
      </c>
      <c r="I470" s="93">
        <v>0</v>
      </c>
      <c r="J470" s="54">
        <v>0</v>
      </c>
      <c r="K470" s="28"/>
    </row>
    <row r="471" spans="2:11" ht="31.5" x14ac:dyDescent="0.25">
      <c r="B471" s="51" t="s">
        <v>82</v>
      </c>
      <c r="C471" s="50" t="str">
        <f>+VLOOKUP(B471,'[1]LP-HE'!$B:$E,2,0)</f>
        <v>Juego Tornillería - Empaque De 4 Br Cl125 G2 Delta Mks</v>
      </c>
      <c r="D471" s="63" t="str">
        <f>+VLOOKUP(B471,'[1]LP-HE'!$B:$E,3,0)</f>
        <v>Un</v>
      </c>
      <c r="E471" s="52">
        <f>+VLOOKUP(B471,'[1]LP-HE'!$B:$F,5,0)</f>
        <v>92465.1</v>
      </c>
      <c r="F471" s="105">
        <v>1</v>
      </c>
      <c r="G471" s="54">
        <v>0</v>
      </c>
      <c r="H471" s="54">
        <f>+ROUND($F471*$E471,0)</f>
        <v>92465</v>
      </c>
      <c r="I471" s="54">
        <v>0</v>
      </c>
      <c r="J471" s="54">
        <v>0</v>
      </c>
      <c r="K471" s="28"/>
    </row>
    <row r="472" spans="2:11" x14ac:dyDescent="0.3">
      <c r="B472" s="51" t="s">
        <v>78</v>
      </c>
      <c r="C472" s="50" t="str">
        <f>+VLOOKUP(B472,'[1]LP-HE'!$B:$E,2,0)</f>
        <v>Camioneta hasta 1.5 Toneladas</v>
      </c>
      <c r="D472" s="63" t="str">
        <f>+VLOOKUP(B472,'[1]LP-HE'!$B:$E,3,0)</f>
        <v>Día</v>
      </c>
      <c r="E472" s="52">
        <f>+VLOOKUP(B472,'[1]LP-HE'!$B:$F,5,0)</f>
        <v>144245.55600000001</v>
      </c>
      <c r="F472" s="53">
        <v>0.02</v>
      </c>
      <c r="G472" s="54">
        <v>0</v>
      </c>
      <c r="H472" s="107">
        <v>0</v>
      </c>
      <c r="I472" s="107">
        <v>0</v>
      </c>
      <c r="J472" s="107">
        <f>+ROUND($F472*$E472,0)</f>
        <v>2885</v>
      </c>
      <c r="K472" s="28"/>
    </row>
    <row r="473" spans="2:11" x14ac:dyDescent="0.3">
      <c r="B473" s="105" t="s">
        <v>40</v>
      </c>
      <c r="C473" s="50" t="str">
        <f>+VLOOKUP(B473,'[1]LP-HE'!$B:$E,2,0)</f>
        <v>Acarreo interno</v>
      </c>
      <c r="D473" s="63" t="str">
        <f>+VLOOKUP(B473,'[1]LP-HE'!$B:$E,3,0)</f>
        <v>m3</v>
      </c>
      <c r="E473" s="52">
        <f>+VLOOKUP(B473,'[1]LP-HE'!$B:$F,5,0)</f>
        <v>1032.9672600000001</v>
      </c>
      <c r="F473" s="53">
        <v>0.3</v>
      </c>
      <c r="G473" s="93">
        <v>0</v>
      </c>
      <c r="H473" s="108">
        <v>0</v>
      </c>
      <c r="I473" s="107">
        <v>0</v>
      </c>
      <c r="J473" s="107">
        <f>+ROUND($F473*$E473,0)</f>
        <v>310</v>
      </c>
      <c r="K473" s="28"/>
    </row>
    <row r="474" spans="2:11" ht="15.75" x14ac:dyDescent="0.25">
      <c r="B474" s="74"/>
      <c r="C474" s="24"/>
      <c r="D474" s="25"/>
      <c r="E474" s="26"/>
      <c r="F474" s="106"/>
      <c r="G474" s="27"/>
      <c r="H474" s="27"/>
      <c r="I474" s="27"/>
      <c r="J474" s="27"/>
      <c r="K474" s="28"/>
    </row>
    <row r="475" spans="2:11" ht="12.75" x14ac:dyDescent="0.2">
      <c r="B475" s="4"/>
      <c r="C475" s="4"/>
      <c r="D475" s="4"/>
      <c r="E475" s="4"/>
      <c r="F475" s="4"/>
      <c r="G475" s="4"/>
      <c r="H475" s="4"/>
      <c r="I475" s="4"/>
      <c r="J475" s="4"/>
      <c r="K475" s="28"/>
    </row>
    <row r="476" spans="2:11" ht="15.75" x14ac:dyDescent="0.25">
      <c r="B476" s="71" t="s">
        <v>8</v>
      </c>
      <c r="C476" s="71" t="s">
        <v>9</v>
      </c>
      <c r="D476" s="71" t="s">
        <v>10</v>
      </c>
      <c r="E476" s="71" t="s">
        <v>11</v>
      </c>
      <c r="F476" s="71"/>
      <c r="G476" s="71" t="s">
        <v>12</v>
      </c>
      <c r="H476" s="71" t="s">
        <v>13</v>
      </c>
      <c r="I476" s="71" t="s">
        <v>14</v>
      </c>
      <c r="J476" s="71" t="s">
        <v>15</v>
      </c>
      <c r="K476" s="28"/>
    </row>
    <row r="477" spans="2:11" ht="47.25" x14ac:dyDescent="0.2">
      <c r="B477" s="41" t="s">
        <v>192</v>
      </c>
      <c r="C477" s="40" t="s">
        <v>193</v>
      </c>
      <c r="D477" s="41" t="s">
        <v>33</v>
      </c>
      <c r="E477" s="42">
        <f>+G477+H477+I477+J477</f>
        <v>222707</v>
      </c>
      <c r="F477" s="42"/>
      <c r="G477" s="43">
        <f>+SUM(G479:G484)</f>
        <v>742</v>
      </c>
      <c r="H477" s="43">
        <f>+SUM(H479:H484)</f>
        <v>211349</v>
      </c>
      <c r="I477" s="43">
        <f>+SUM(I479:I484)</f>
        <v>7421</v>
      </c>
      <c r="J477" s="43">
        <f>+SUM(J479:J484)</f>
        <v>3195</v>
      </c>
      <c r="K477" s="28"/>
    </row>
    <row r="478" spans="2:11" ht="15.75" x14ac:dyDescent="0.25">
      <c r="B478" s="47" t="s">
        <v>19</v>
      </c>
      <c r="C478" s="46" t="s">
        <v>20</v>
      </c>
      <c r="D478" s="47" t="s">
        <v>10</v>
      </c>
      <c r="E478" s="46" t="s">
        <v>21</v>
      </c>
      <c r="F478" s="46" t="s">
        <v>22</v>
      </c>
      <c r="G478" s="46" t="s">
        <v>12</v>
      </c>
      <c r="H478" s="46" t="s">
        <v>13</v>
      </c>
      <c r="I478" s="46" t="s">
        <v>14</v>
      </c>
      <c r="J478" s="46" t="s">
        <v>15</v>
      </c>
      <c r="K478" s="28"/>
    </row>
    <row r="479" spans="2:11" x14ac:dyDescent="0.3">
      <c r="B479" s="51" t="s">
        <v>194</v>
      </c>
      <c r="C479" s="50" t="str">
        <f>+VLOOKUP(B479,'[1]LP-HE'!$B:$E,2,0)</f>
        <v>ADAPTADOR BRIDA UNIVERSAL HD Ø 3"</v>
      </c>
      <c r="D479" s="63" t="str">
        <f>+VLOOKUP(B479,'[1]LP-HE'!$B:$E,3,0)</f>
        <v>un</v>
      </c>
      <c r="E479" s="52">
        <f>+VLOOKUP(B479,'[1]LP-HE'!$B:$F,5,0)</f>
        <v>118883.7</v>
      </c>
      <c r="F479" s="53">
        <v>1</v>
      </c>
      <c r="G479" s="54">
        <v>0</v>
      </c>
      <c r="H479" s="54">
        <f>+ROUND($F479*$E479,0)</f>
        <v>118884</v>
      </c>
      <c r="I479" s="54">
        <v>0</v>
      </c>
      <c r="J479" s="54">
        <v>0</v>
      </c>
      <c r="K479" s="28"/>
    </row>
    <row r="480" spans="2:11" ht="32.25" x14ac:dyDescent="0.3">
      <c r="B480" s="53" t="s">
        <v>75</v>
      </c>
      <c r="C480" s="50" t="str">
        <f>+VLOOKUP(B480,'[1]LP-HE'!$B:$E,2,0)</f>
        <v>Cuadrilla tipo VIII - Instalación Tubería, Accesorios de Acueducto y Alcantarillado</v>
      </c>
      <c r="D480" s="63" t="str">
        <f>+VLOOKUP(B480,'[1]LP-HE'!$B:$E,3,0)</f>
        <v>Hr</v>
      </c>
      <c r="E480" s="52">
        <f>+VLOOKUP(B480,'[1]LP-HE'!$B:$F,5,0)</f>
        <v>24737</v>
      </c>
      <c r="F480" s="53">
        <v>0.3</v>
      </c>
      <c r="G480" s="54">
        <v>0</v>
      </c>
      <c r="H480" s="54">
        <v>0</v>
      </c>
      <c r="I480" s="54">
        <f>+ROUND($F480*$E480,0)</f>
        <v>7421</v>
      </c>
      <c r="J480" s="54">
        <v>0</v>
      </c>
      <c r="K480" s="28"/>
    </row>
    <row r="481" spans="2:11" x14ac:dyDescent="0.3">
      <c r="B481" s="51" t="s">
        <v>25</v>
      </c>
      <c r="C481" s="50" t="str">
        <f>+VLOOKUP(B481,'[1]LP-HE'!$B:$E,2,0)</f>
        <v>Herramienta Menor General</v>
      </c>
      <c r="D481" s="51" t="s">
        <v>26</v>
      </c>
      <c r="E481" s="52">
        <f>+I480</f>
        <v>7421</v>
      </c>
      <c r="F481" s="77">
        <v>0.1</v>
      </c>
      <c r="G481" s="54">
        <f>+ROUND($F481*$E481,0)</f>
        <v>742</v>
      </c>
      <c r="H481" s="93">
        <v>0</v>
      </c>
      <c r="I481" s="93">
        <v>0</v>
      </c>
      <c r="J481" s="54">
        <v>0</v>
      </c>
      <c r="K481" s="28"/>
    </row>
    <row r="482" spans="2:11" ht="31.5" x14ac:dyDescent="0.25">
      <c r="B482" s="51" t="s">
        <v>82</v>
      </c>
      <c r="C482" s="50" t="str">
        <f>+VLOOKUP(B482,'[1]LP-HE'!$B:$E,2,0)</f>
        <v>Juego Tornillería - Empaque De 4 Br Cl125 G2 Delta Mks</v>
      </c>
      <c r="D482" s="63" t="str">
        <f>+VLOOKUP(B482,'[1]LP-HE'!$B:$E,3,0)</f>
        <v>Un</v>
      </c>
      <c r="E482" s="52">
        <f>+VLOOKUP(B482,'[1]LP-HE'!$B:$F,5,0)</f>
        <v>92465.1</v>
      </c>
      <c r="F482" s="105">
        <v>1</v>
      </c>
      <c r="G482" s="54">
        <v>0</v>
      </c>
      <c r="H482" s="54">
        <f>+ROUND($F482*$E482,0)</f>
        <v>92465</v>
      </c>
      <c r="I482" s="54">
        <v>0</v>
      </c>
      <c r="J482" s="54">
        <v>0</v>
      </c>
      <c r="K482" s="28"/>
    </row>
    <row r="483" spans="2:11" x14ac:dyDescent="0.3">
      <c r="B483" s="51" t="s">
        <v>78</v>
      </c>
      <c r="C483" s="50" t="str">
        <f>+VLOOKUP(B483,'[1]LP-HE'!$B:$E,2,0)</f>
        <v>Camioneta hasta 1.5 Toneladas</v>
      </c>
      <c r="D483" s="63" t="str">
        <f>+VLOOKUP(B483,'[1]LP-HE'!$B:$E,3,0)</f>
        <v>Día</v>
      </c>
      <c r="E483" s="52">
        <f>+VLOOKUP(B483,'[1]LP-HE'!$B:$F,5,0)</f>
        <v>144245.55600000001</v>
      </c>
      <c r="F483" s="53">
        <v>0.02</v>
      </c>
      <c r="G483" s="54">
        <v>0</v>
      </c>
      <c r="H483" s="107">
        <v>0</v>
      </c>
      <c r="I483" s="107">
        <v>0</v>
      </c>
      <c r="J483" s="107">
        <f>+ROUND($F483*$E483,0)</f>
        <v>2885</v>
      </c>
      <c r="K483" s="28"/>
    </row>
    <row r="484" spans="2:11" x14ac:dyDescent="0.3">
      <c r="B484" s="105" t="s">
        <v>40</v>
      </c>
      <c r="C484" s="50" t="str">
        <f>+VLOOKUP(B484,'[1]LP-HE'!$B:$E,2,0)</f>
        <v>Acarreo interno</v>
      </c>
      <c r="D484" s="63" t="str">
        <f>+VLOOKUP(B484,'[1]LP-HE'!$B:$E,3,0)</f>
        <v>m3</v>
      </c>
      <c r="E484" s="52">
        <f>+VLOOKUP(B484,'[1]LP-HE'!$B:$F,5,0)</f>
        <v>1032.9672600000001</v>
      </c>
      <c r="F484" s="53">
        <v>0.3</v>
      </c>
      <c r="G484" s="93">
        <v>0</v>
      </c>
      <c r="H484" s="108">
        <v>0</v>
      </c>
      <c r="I484" s="107">
        <v>0</v>
      </c>
      <c r="J484" s="107">
        <f>+ROUND($F484*$E484,0)</f>
        <v>310</v>
      </c>
      <c r="K484" s="28"/>
    </row>
    <row r="485" spans="2:11" ht="15.75" x14ac:dyDescent="0.25">
      <c r="B485" s="74"/>
      <c r="C485" s="24"/>
      <c r="D485" s="25"/>
      <c r="E485" s="26"/>
      <c r="F485" s="106"/>
      <c r="G485" s="27"/>
      <c r="H485" s="27"/>
      <c r="I485" s="27"/>
      <c r="J485" s="27"/>
      <c r="K485" s="28"/>
    </row>
    <row r="486" spans="2:11" ht="15.75" x14ac:dyDescent="0.25">
      <c r="B486" s="74"/>
      <c r="C486" s="24"/>
      <c r="D486" s="25"/>
      <c r="E486" s="26"/>
      <c r="F486" s="106"/>
      <c r="G486" s="27"/>
      <c r="H486" s="27"/>
      <c r="I486" s="27"/>
      <c r="J486" s="27"/>
      <c r="K486" s="28"/>
    </row>
    <row r="487" spans="2:11" ht="15.75" x14ac:dyDescent="0.25">
      <c r="B487" s="71" t="s">
        <v>8</v>
      </c>
      <c r="C487" s="71" t="s">
        <v>9</v>
      </c>
      <c r="D487" s="71" t="s">
        <v>10</v>
      </c>
      <c r="E487" s="71" t="s">
        <v>11</v>
      </c>
      <c r="F487" s="71"/>
      <c r="G487" s="71" t="s">
        <v>12</v>
      </c>
      <c r="H487" s="71" t="s">
        <v>13</v>
      </c>
      <c r="I487" s="71" t="s">
        <v>14</v>
      </c>
      <c r="J487" s="71" t="s">
        <v>15</v>
      </c>
      <c r="K487" s="28"/>
    </row>
    <row r="488" spans="2:11" ht="31.5" x14ac:dyDescent="0.2">
      <c r="B488" s="41" t="s">
        <v>195</v>
      </c>
      <c r="C488" s="40" t="s">
        <v>196</v>
      </c>
      <c r="D488" s="41" t="s">
        <v>33</v>
      </c>
      <c r="E488" s="42">
        <f>+G488+H488+I488+J488</f>
        <v>152328</v>
      </c>
      <c r="F488" s="42"/>
      <c r="G488" s="42">
        <f>+SUM(G490:G492)</f>
        <v>742</v>
      </c>
      <c r="H488" s="43">
        <f>+SUM(H490:H492)</f>
        <v>140970</v>
      </c>
      <c r="I488" s="42">
        <f>+SUM(I490:I492)</f>
        <v>7421</v>
      </c>
      <c r="J488" s="43">
        <f>+SUM(J490:J495)</f>
        <v>3195</v>
      </c>
      <c r="K488" s="28"/>
    </row>
    <row r="489" spans="2:11" ht="15.75" x14ac:dyDescent="0.25">
      <c r="B489" s="47" t="s">
        <v>19</v>
      </c>
      <c r="C489" s="46" t="s">
        <v>20</v>
      </c>
      <c r="D489" s="47" t="s">
        <v>10</v>
      </c>
      <c r="E489" s="46" t="s">
        <v>21</v>
      </c>
      <c r="F489" s="46" t="s">
        <v>22</v>
      </c>
      <c r="G489" s="46" t="s">
        <v>12</v>
      </c>
      <c r="H489" s="46" t="s">
        <v>13</v>
      </c>
      <c r="I489" s="46" t="s">
        <v>14</v>
      </c>
      <c r="J489" s="46" t="s">
        <v>15</v>
      </c>
      <c r="K489" s="28"/>
    </row>
    <row r="490" spans="2:11" x14ac:dyDescent="0.3">
      <c r="B490" s="51" t="s">
        <v>197</v>
      </c>
      <c r="C490" s="50" t="str">
        <f>+VLOOKUP(B490,'[1]LP-HE'!$B:$E,2,0)</f>
        <v>Tee HD  Junta Hidráulica 3" x 3" (75 mm x 75 mm)</v>
      </c>
      <c r="D490" s="63" t="str">
        <f>+VLOOKUP(B490,'[1]LP-HE'!$B:$E,3,0)</f>
        <v>Un</v>
      </c>
      <c r="E490" s="52">
        <f>+VLOOKUP(B490,'[1]LP-HE'!$B:$F,5,0)</f>
        <v>140969.6496</v>
      </c>
      <c r="F490" s="53">
        <v>1</v>
      </c>
      <c r="G490" s="54">
        <v>0</v>
      </c>
      <c r="H490" s="54">
        <f>+ROUND($F490*$E490,0)</f>
        <v>140970</v>
      </c>
      <c r="I490" s="54">
        <v>0</v>
      </c>
      <c r="J490" s="54">
        <v>0</v>
      </c>
      <c r="K490" s="28"/>
    </row>
    <row r="491" spans="2:11" ht="32.25" x14ac:dyDescent="0.3">
      <c r="B491" s="53" t="s">
        <v>75</v>
      </c>
      <c r="C491" s="50" t="str">
        <f>+VLOOKUP(B491,'[1]LP-HE'!$B:$E,2,0)</f>
        <v>Cuadrilla tipo VIII - Instalación Tubería, Accesorios de Acueducto y Alcantarillado</v>
      </c>
      <c r="D491" s="63" t="str">
        <f>+VLOOKUP(B491,'[1]LP-HE'!$B:$E,3,0)</f>
        <v>Hr</v>
      </c>
      <c r="E491" s="52">
        <f>+VLOOKUP(B491,'[1]LP-HE'!$B:$F,5,0)</f>
        <v>24737</v>
      </c>
      <c r="F491" s="53">
        <v>0.3</v>
      </c>
      <c r="G491" s="54">
        <v>0</v>
      </c>
      <c r="H491" s="54">
        <v>0</v>
      </c>
      <c r="I491" s="54">
        <f>+ROUND($F491*$E491,0)</f>
        <v>7421</v>
      </c>
      <c r="J491" s="54">
        <v>0</v>
      </c>
      <c r="K491" s="28"/>
    </row>
    <row r="492" spans="2:11" x14ac:dyDescent="0.3">
      <c r="B492" s="51" t="s">
        <v>25</v>
      </c>
      <c r="C492" s="50" t="str">
        <f>+VLOOKUP(B492,'[1]LP-HE'!$B:$E,2,0)</f>
        <v>Herramienta Menor General</v>
      </c>
      <c r="D492" s="51" t="s">
        <v>26</v>
      </c>
      <c r="E492" s="52">
        <f>+I491</f>
        <v>7421</v>
      </c>
      <c r="F492" s="77">
        <v>0.1</v>
      </c>
      <c r="G492" s="54">
        <f>+ROUND($F492*$E492,0)</f>
        <v>742</v>
      </c>
      <c r="H492" s="93">
        <v>0</v>
      </c>
      <c r="I492" s="93">
        <v>0</v>
      </c>
      <c r="J492" s="54">
        <v>0</v>
      </c>
      <c r="K492" s="28"/>
    </row>
    <row r="493" spans="2:11" x14ac:dyDescent="0.3">
      <c r="B493" s="51" t="s">
        <v>198</v>
      </c>
      <c r="C493" s="50" t="str">
        <f>+VLOOKUP(B493,'[1]LP-HE'!$B:$E,2,0)</f>
        <v>Vaselina</v>
      </c>
      <c r="D493" s="63" t="str">
        <f>+VLOOKUP(B493,'[1]LP-HE'!$B:$E,3,0)</f>
        <v>Kg</v>
      </c>
      <c r="E493" s="52">
        <f>+VLOOKUP(B493,'[1]LP-HE'!$B:$F,5,0)</f>
        <v>15730</v>
      </c>
      <c r="F493" s="53">
        <v>0.1</v>
      </c>
      <c r="G493" s="93">
        <v>0</v>
      </c>
      <c r="H493" s="54">
        <f>+ROUND($F493*$E493,0)</f>
        <v>1573</v>
      </c>
      <c r="I493" s="93">
        <v>0</v>
      </c>
      <c r="J493" s="54">
        <v>0</v>
      </c>
      <c r="K493" s="28"/>
    </row>
    <row r="494" spans="2:11" x14ac:dyDescent="0.3">
      <c r="B494" s="51" t="s">
        <v>78</v>
      </c>
      <c r="C494" s="50" t="str">
        <f>+VLOOKUP(B494,'[1]LP-HE'!$B:$E,2,0)</f>
        <v>Camioneta hasta 1.5 Toneladas</v>
      </c>
      <c r="D494" s="63" t="str">
        <f>+VLOOKUP(B494,'[1]LP-HE'!$B:$E,3,0)</f>
        <v>Día</v>
      </c>
      <c r="E494" s="52">
        <f>+VLOOKUP(B494,'[1]LP-HE'!$B:$F,5,0)</f>
        <v>144245.55600000001</v>
      </c>
      <c r="F494" s="53">
        <v>0.02</v>
      </c>
      <c r="G494" s="54">
        <v>0</v>
      </c>
      <c r="H494" s="107">
        <v>0</v>
      </c>
      <c r="I494" s="107">
        <v>0</v>
      </c>
      <c r="J494" s="107">
        <f>+ROUND($F494*$E494,0)</f>
        <v>2885</v>
      </c>
      <c r="K494" s="28"/>
    </row>
    <row r="495" spans="2:11" x14ac:dyDescent="0.3">
      <c r="B495" s="105" t="s">
        <v>40</v>
      </c>
      <c r="C495" s="50" t="str">
        <f>+VLOOKUP(B495,'[1]LP-HE'!$B:$E,2,0)</f>
        <v>Acarreo interno</v>
      </c>
      <c r="D495" s="63" t="str">
        <f>+VLOOKUP(B495,'[1]LP-HE'!$B:$E,3,0)</f>
        <v>m3</v>
      </c>
      <c r="E495" s="52">
        <f>+VLOOKUP(B495,'[1]LP-HE'!$B:$F,5,0)</f>
        <v>1032.9672600000001</v>
      </c>
      <c r="F495" s="53">
        <v>0.3</v>
      </c>
      <c r="G495" s="93">
        <v>0</v>
      </c>
      <c r="H495" s="108">
        <v>0</v>
      </c>
      <c r="I495" s="107">
        <v>0</v>
      </c>
      <c r="J495" s="107">
        <f>+ROUND($F495*$E495,0)</f>
        <v>310</v>
      </c>
      <c r="K495" s="28"/>
    </row>
    <row r="496" spans="2:11" x14ac:dyDescent="0.3">
      <c r="B496" s="74"/>
      <c r="C496" s="24"/>
      <c r="D496" s="25"/>
      <c r="E496" s="26"/>
      <c r="G496" s="27"/>
      <c r="H496" s="98"/>
      <c r="I496" s="98"/>
      <c r="J496" s="27"/>
      <c r="K496" s="28"/>
    </row>
    <row r="497" spans="2:11" ht="15.75" x14ac:dyDescent="0.25">
      <c r="B497" s="74"/>
      <c r="C497" s="24"/>
      <c r="D497" s="25"/>
      <c r="E497" s="26"/>
      <c r="F497" s="106"/>
      <c r="G497" s="27"/>
      <c r="H497" s="27"/>
      <c r="I497" s="27"/>
      <c r="J497" s="27"/>
      <c r="K497" s="28"/>
    </row>
    <row r="498" spans="2:11" ht="15.75" x14ac:dyDescent="0.25">
      <c r="B498" s="71" t="s">
        <v>8</v>
      </c>
      <c r="C498" s="71" t="s">
        <v>9</v>
      </c>
      <c r="D498" s="71" t="s">
        <v>10</v>
      </c>
      <c r="E498" s="71" t="s">
        <v>11</v>
      </c>
      <c r="F498" s="71"/>
      <c r="G498" s="71" t="s">
        <v>12</v>
      </c>
      <c r="H498" s="71" t="s">
        <v>13</v>
      </c>
      <c r="I498" s="71" t="s">
        <v>14</v>
      </c>
      <c r="J498" s="71" t="s">
        <v>15</v>
      </c>
      <c r="K498" s="28"/>
    </row>
    <row r="499" spans="2:11" ht="31.5" x14ac:dyDescent="0.2">
      <c r="B499" s="41" t="s">
        <v>199</v>
      </c>
      <c r="C499" s="40" t="s">
        <v>200</v>
      </c>
      <c r="D499" s="41" t="s">
        <v>33</v>
      </c>
      <c r="E499" s="42">
        <f>+G499+H499+I499+J499</f>
        <v>541303</v>
      </c>
      <c r="F499" s="42"/>
      <c r="G499" s="42">
        <f>+SUM(G501:G503)</f>
        <v>742</v>
      </c>
      <c r="H499" s="43">
        <f>+SUM(H501:H506)</f>
        <v>529945</v>
      </c>
      <c r="I499" s="42">
        <f>+SUM(I501:I503)</f>
        <v>7421</v>
      </c>
      <c r="J499" s="43">
        <f>+SUM(J501:J506)</f>
        <v>3195</v>
      </c>
      <c r="K499" s="28"/>
    </row>
    <row r="500" spans="2:11" ht="15.75" x14ac:dyDescent="0.25">
      <c r="B500" s="47" t="s">
        <v>19</v>
      </c>
      <c r="C500" s="46" t="s">
        <v>20</v>
      </c>
      <c r="D500" s="47" t="s">
        <v>10</v>
      </c>
      <c r="E500" s="46" t="s">
        <v>21</v>
      </c>
      <c r="F500" s="46" t="s">
        <v>22</v>
      </c>
      <c r="G500" s="46" t="s">
        <v>12</v>
      </c>
      <c r="H500" s="46" t="s">
        <v>13</v>
      </c>
      <c r="I500" s="46" t="s">
        <v>14</v>
      </c>
      <c r="J500" s="46" t="s">
        <v>15</v>
      </c>
      <c r="K500" s="28"/>
    </row>
    <row r="501" spans="2:11" ht="32.25" x14ac:dyDescent="0.3">
      <c r="B501" s="51" t="s">
        <v>201</v>
      </c>
      <c r="C501" s="50" t="str">
        <f>+VLOOKUP(B501,'[1]LP-HE'!$B:$E,2,0)</f>
        <v xml:space="preserve">Válvula de compuerta elástica vástago no ascendente HD 3" Junta rápida </v>
      </c>
      <c r="D501" s="63" t="str">
        <f>+VLOOKUP(B501,'[1]LP-HE'!$B:$E,3,0)</f>
        <v>un</v>
      </c>
      <c r="E501" s="52">
        <f>+VLOOKUP(B501,'[1]LP-HE'!$B:$F,5,0)</f>
        <v>528372</v>
      </c>
      <c r="F501" s="53">
        <v>1</v>
      </c>
      <c r="G501" s="54">
        <v>0</v>
      </c>
      <c r="H501" s="54">
        <f>+ROUND($F501*$E501,0)</f>
        <v>528372</v>
      </c>
      <c r="I501" s="54">
        <v>0</v>
      </c>
      <c r="J501" s="54">
        <v>0</v>
      </c>
      <c r="K501" s="28"/>
    </row>
    <row r="502" spans="2:11" ht="32.25" x14ac:dyDescent="0.3">
      <c r="B502" s="53" t="s">
        <v>75</v>
      </c>
      <c r="C502" s="50" t="str">
        <f>+VLOOKUP(B502,'[1]LP-HE'!$B:$E,2,0)</f>
        <v>Cuadrilla tipo VIII - Instalación Tubería, Accesorios de Acueducto y Alcantarillado</v>
      </c>
      <c r="D502" s="63" t="str">
        <f>+VLOOKUP(B502,'[1]LP-HE'!$B:$E,3,0)</f>
        <v>Hr</v>
      </c>
      <c r="E502" s="52">
        <f>+VLOOKUP(B502,'[1]LP-HE'!$B:$F,5,0)</f>
        <v>24737</v>
      </c>
      <c r="F502" s="53">
        <v>0.3</v>
      </c>
      <c r="G502" s="54">
        <v>0</v>
      </c>
      <c r="H502" s="54">
        <v>0</v>
      </c>
      <c r="I502" s="54">
        <f>+ROUND($F502*$E502,0)</f>
        <v>7421</v>
      </c>
      <c r="J502" s="54">
        <v>0</v>
      </c>
      <c r="K502" s="28"/>
    </row>
    <row r="503" spans="2:11" x14ac:dyDescent="0.3">
      <c r="B503" s="51" t="s">
        <v>25</v>
      </c>
      <c r="C503" s="50" t="str">
        <f>+VLOOKUP(B503,'[1]LP-HE'!$B:$E,2,0)</f>
        <v>Herramienta Menor General</v>
      </c>
      <c r="D503" s="51" t="s">
        <v>26</v>
      </c>
      <c r="E503" s="52">
        <f>+I502</f>
        <v>7421</v>
      </c>
      <c r="F503" s="77">
        <v>0.1</v>
      </c>
      <c r="G503" s="54">
        <f>+ROUND($F503*$E503,0)</f>
        <v>742</v>
      </c>
      <c r="H503" s="93">
        <v>0</v>
      </c>
      <c r="I503" s="93">
        <v>0</v>
      </c>
      <c r="J503" s="54">
        <v>0</v>
      </c>
      <c r="K503" s="28"/>
    </row>
    <row r="504" spans="2:11" x14ac:dyDescent="0.3">
      <c r="B504" s="51" t="s">
        <v>198</v>
      </c>
      <c r="C504" s="50" t="str">
        <f>+VLOOKUP(B504,'[1]LP-HE'!$B:$E,2,0)</f>
        <v>Vaselina</v>
      </c>
      <c r="D504" s="63" t="str">
        <f>+VLOOKUP(B504,'[1]LP-HE'!$B:$E,3,0)</f>
        <v>Kg</v>
      </c>
      <c r="E504" s="52">
        <f>+VLOOKUP(B504,'[1]LP-HE'!$B:$F,5,0)</f>
        <v>15730</v>
      </c>
      <c r="F504" s="53">
        <v>0.1</v>
      </c>
      <c r="G504" s="93">
        <v>0</v>
      </c>
      <c r="H504" s="54">
        <f>+ROUND($F504*$E504,0)</f>
        <v>1573</v>
      </c>
      <c r="I504" s="93">
        <v>0</v>
      </c>
      <c r="J504" s="54">
        <v>0</v>
      </c>
      <c r="K504" s="28"/>
    </row>
    <row r="505" spans="2:11" x14ac:dyDescent="0.3">
      <c r="B505" s="51" t="s">
        <v>78</v>
      </c>
      <c r="C505" s="50" t="str">
        <f>+VLOOKUP(B505,'[1]LP-HE'!$B:$E,2,0)</f>
        <v>Camioneta hasta 1.5 Toneladas</v>
      </c>
      <c r="D505" s="63" t="str">
        <f>+VLOOKUP(B505,'[1]LP-HE'!$B:$E,3,0)</f>
        <v>Día</v>
      </c>
      <c r="E505" s="52">
        <f>+VLOOKUP(B505,'[1]LP-HE'!$B:$F,5,0)</f>
        <v>144245.55600000001</v>
      </c>
      <c r="F505" s="53">
        <v>0.02</v>
      </c>
      <c r="G505" s="54">
        <v>0</v>
      </c>
      <c r="H505" s="107">
        <v>0</v>
      </c>
      <c r="I505" s="107">
        <v>0</v>
      </c>
      <c r="J505" s="107">
        <f>+ROUND($F505*$E505,0)</f>
        <v>2885</v>
      </c>
      <c r="K505" s="28"/>
    </row>
    <row r="506" spans="2:11" x14ac:dyDescent="0.3">
      <c r="B506" s="105" t="s">
        <v>40</v>
      </c>
      <c r="C506" s="50" t="str">
        <f>+VLOOKUP(B506,'[1]LP-HE'!$B:$E,2,0)</f>
        <v>Acarreo interno</v>
      </c>
      <c r="D506" s="63" t="str">
        <f>+VLOOKUP(B506,'[1]LP-HE'!$B:$E,3,0)</f>
        <v>m3</v>
      </c>
      <c r="E506" s="52">
        <f>+VLOOKUP(B506,'[1]LP-HE'!$B:$F,5,0)</f>
        <v>1032.9672600000001</v>
      </c>
      <c r="F506" s="53">
        <v>0.3</v>
      </c>
      <c r="G506" s="93">
        <v>0</v>
      </c>
      <c r="H506" s="108">
        <v>0</v>
      </c>
      <c r="I506" s="107">
        <v>0</v>
      </c>
      <c r="J506" s="107">
        <f>+ROUND($F506*$E506,0)</f>
        <v>310</v>
      </c>
      <c r="K506" s="28"/>
    </row>
    <row r="507" spans="2:11" x14ac:dyDescent="0.3">
      <c r="B507" s="106"/>
      <c r="C507" s="24"/>
      <c r="D507" s="25"/>
      <c r="E507" s="26"/>
      <c r="G507" s="98"/>
      <c r="H507" s="115"/>
      <c r="I507" s="116"/>
      <c r="J507" s="116"/>
      <c r="K507" s="28"/>
    </row>
    <row r="508" spans="2:11" x14ac:dyDescent="0.3">
      <c r="B508" s="106"/>
      <c r="C508" s="24"/>
      <c r="D508" s="25"/>
      <c r="E508" s="26"/>
      <c r="G508" s="98"/>
      <c r="H508" s="115"/>
      <c r="I508" s="116"/>
      <c r="J508" s="116"/>
      <c r="K508" s="28"/>
    </row>
    <row r="509" spans="2:11" ht="15.75" x14ac:dyDescent="0.25">
      <c r="B509" s="71" t="s">
        <v>8</v>
      </c>
      <c r="C509" s="71" t="s">
        <v>9</v>
      </c>
      <c r="D509" s="71" t="s">
        <v>10</v>
      </c>
      <c r="E509" s="71" t="s">
        <v>11</v>
      </c>
      <c r="F509" s="71"/>
      <c r="G509" s="71" t="s">
        <v>12</v>
      </c>
      <c r="H509" s="71" t="s">
        <v>13</v>
      </c>
      <c r="I509" s="71" t="s">
        <v>14</v>
      </c>
      <c r="J509" s="71" t="s">
        <v>15</v>
      </c>
      <c r="K509" s="28"/>
    </row>
    <row r="510" spans="2:11" ht="31.5" x14ac:dyDescent="0.2">
      <c r="B510" s="41" t="s">
        <v>202</v>
      </c>
      <c r="C510" s="40" t="s">
        <v>203</v>
      </c>
      <c r="D510" s="41" t="s">
        <v>33</v>
      </c>
      <c r="E510" s="42">
        <f>+G510+H510+I510+J510</f>
        <v>126040</v>
      </c>
      <c r="F510" s="42"/>
      <c r="G510" s="43">
        <f>+SUM(G512:G514)</f>
        <v>742</v>
      </c>
      <c r="H510" s="43">
        <f>+SUM(H512:H514)</f>
        <v>107260</v>
      </c>
      <c r="I510" s="43">
        <f>+SUM(I512:I514)</f>
        <v>7421</v>
      </c>
      <c r="J510" s="42">
        <f>+SUM(J512:J546)</f>
        <v>10617</v>
      </c>
      <c r="K510" s="28"/>
    </row>
    <row r="511" spans="2:11" ht="15.75" x14ac:dyDescent="0.25">
      <c r="B511" s="47" t="s">
        <v>19</v>
      </c>
      <c r="C511" s="46" t="s">
        <v>20</v>
      </c>
      <c r="D511" s="47" t="s">
        <v>10</v>
      </c>
      <c r="E511" s="46" t="s">
        <v>21</v>
      </c>
      <c r="F511" s="46" t="s">
        <v>22</v>
      </c>
      <c r="G511" s="46" t="s">
        <v>12</v>
      </c>
      <c r="H511" s="46" t="s">
        <v>13</v>
      </c>
      <c r="I511" s="46" t="s">
        <v>14</v>
      </c>
      <c r="J511" s="46" t="s">
        <v>15</v>
      </c>
      <c r="K511" s="28"/>
    </row>
    <row r="512" spans="2:11" x14ac:dyDescent="0.3">
      <c r="B512" s="51" t="s">
        <v>204</v>
      </c>
      <c r="C512" s="50" t="str">
        <f>+VLOOKUP(B512,'[1]LP-HE'!$B:$E,2,0)</f>
        <v>Codo HD Junta Hidráulica 3" x 45º</v>
      </c>
      <c r="D512" s="63" t="str">
        <f>+VLOOKUP(B512,'[1]LP-HE'!$B:$E,3,0)</f>
        <v>Un</v>
      </c>
      <c r="E512" s="52">
        <f>+VLOOKUP(B512,'[1]LP-HE'!$B:$F,5,0)</f>
        <v>107259.516</v>
      </c>
      <c r="F512" s="53">
        <v>1</v>
      </c>
      <c r="G512" s="54">
        <v>0</v>
      </c>
      <c r="H512" s="54">
        <f>+ROUND($F512*$E512,0)</f>
        <v>107260</v>
      </c>
      <c r="I512" s="54">
        <v>0</v>
      </c>
      <c r="J512" s="54">
        <v>0</v>
      </c>
      <c r="K512" s="28"/>
    </row>
    <row r="513" spans="2:11" ht="32.25" x14ac:dyDescent="0.3">
      <c r="B513" s="53" t="s">
        <v>75</v>
      </c>
      <c r="C513" s="50" t="str">
        <f>+VLOOKUP(B513,'[1]LP-HE'!$B:$E,2,0)</f>
        <v>Cuadrilla tipo VIII - Instalación Tubería, Accesorios de Acueducto y Alcantarillado</v>
      </c>
      <c r="D513" s="63" t="str">
        <f>+VLOOKUP(B513,'[1]LP-HE'!$B:$E,3,0)</f>
        <v>Hr</v>
      </c>
      <c r="E513" s="52">
        <f>+VLOOKUP(B513,'[1]LP-HE'!$B:$F,5,0)</f>
        <v>24737</v>
      </c>
      <c r="F513" s="53">
        <v>0.3</v>
      </c>
      <c r="G513" s="54">
        <v>0</v>
      </c>
      <c r="H513" s="54">
        <v>0</v>
      </c>
      <c r="I513" s="54">
        <f>+ROUND($F513*$E513,0)</f>
        <v>7421</v>
      </c>
      <c r="J513" s="54">
        <v>0</v>
      </c>
      <c r="K513" s="28"/>
    </row>
    <row r="514" spans="2:11" x14ac:dyDescent="0.3">
      <c r="B514" s="51" t="s">
        <v>25</v>
      </c>
      <c r="C514" s="50" t="str">
        <f>+VLOOKUP(B514,'[1]LP-HE'!$B:$E,2,0)</f>
        <v>Herramienta Menor General</v>
      </c>
      <c r="D514" s="51" t="s">
        <v>26</v>
      </c>
      <c r="E514" s="52">
        <f>+I513</f>
        <v>7421</v>
      </c>
      <c r="F514" s="77">
        <v>0.1</v>
      </c>
      <c r="G514" s="54">
        <f>+ROUND($F514*$E514,0)</f>
        <v>742</v>
      </c>
      <c r="H514" s="93">
        <v>0</v>
      </c>
      <c r="I514" s="93">
        <v>0</v>
      </c>
      <c r="J514" s="54">
        <v>0</v>
      </c>
      <c r="K514" s="28"/>
    </row>
    <row r="515" spans="2:11" x14ac:dyDescent="0.3">
      <c r="B515" s="51" t="s">
        <v>198</v>
      </c>
      <c r="C515" s="50" t="str">
        <f>+VLOOKUP(B515,'[1]LP-HE'!$B:$E,2,0)</f>
        <v>Vaselina</v>
      </c>
      <c r="D515" s="63" t="str">
        <f>+VLOOKUP(B515,'[1]LP-HE'!$B:$E,3,0)</f>
        <v>Kg</v>
      </c>
      <c r="E515" s="52">
        <f>+VLOOKUP(B515,'[1]LP-HE'!$B:$F,5,0)</f>
        <v>15730</v>
      </c>
      <c r="F515" s="53">
        <v>0.1</v>
      </c>
      <c r="G515" s="93">
        <v>0</v>
      </c>
      <c r="H515" s="54">
        <f>+ROUND($F515*$E515,0)</f>
        <v>1573</v>
      </c>
      <c r="I515" s="93">
        <v>0</v>
      </c>
      <c r="J515" s="54">
        <v>0</v>
      </c>
      <c r="K515" s="28"/>
    </row>
    <row r="516" spans="2:11" x14ac:dyDescent="0.3">
      <c r="B516" s="51" t="s">
        <v>78</v>
      </c>
      <c r="C516" s="50" t="str">
        <f>+VLOOKUP(B516,'[1]LP-HE'!$B:$E,2,0)</f>
        <v>Camioneta hasta 1.5 Toneladas</v>
      </c>
      <c r="D516" s="63" t="str">
        <f>+VLOOKUP(B516,'[1]LP-HE'!$B:$E,3,0)</f>
        <v>Día</v>
      </c>
      <c r="E516" s="52">
        <f>+VLOOKUP(B516,'[1]LP-HE'!$B:$F,5,0)</f>
        <v>144245.55600000001</v>
      </c>
      <c r="F516" s="53">
        <v>0.02</v>
      </c>
      <c r="G516" s="54">
        <v>0</v>
      </c>
      <c r="H516" s="107">
        <v>0</v>
      </c>
      <c r="I516" s="107">
        <v>0</v>
      </c>
      <c r="J516" s="107">
        <f>+ROUND($F516*$E516,0)</f>
        <v>2885</v>
      </c>
      <c r="K516" s="28"/>
    </row>
    <row r="517" spans="2:11" x14ac:dyDescent="0.3">
      <c r="B517" s="105" t="s">
        <v>40</v>
      </c>
      <c r="C517" s="50" t="str">
        <f>+VLOOKUP(B517,'[1]LP-HE'!$B:$E,2,0)</f>
        <v>Acarreo interno</v>
      </c>
      <c r="D517" s="63" t="str">
        <f>+VLOOKUP(B517,'[1]LP-HE'!$B:$E,3,0)</f>
        <v>m3</v>
      </c>
      <c r="E517" s="52">
        <f>+VLOOKUP(B517,'[1]LP-HE'!$B:$F,5,0)</f>
        <v>1032.9672600000001</v>
      </c>
      <c r="F517" s="53">
        <v>0.3</v>
      </c>
      <c r="G517" s="93">
        <v>0</v>
      </c>
      <c r="H517" s="108">
        <v>0</v>
      </c>
      <c r="I517" s="107">
        <v>0</v>
      </c>
      <c r="J517" s="107">
        <f>+ROUND($F517*$E517,0)</f>
        <v>310</v>
      </c>
      <c r="K517" s="28"/>
    </row>
    <row r="518" spans="2:11" x14ac:dyDescent="0.3">
      <c r="B518" s="106"/>
      <c r="C518" s="24"/>
      <c r="D518" s="25"/>
      <c r="E518" s="26"/>
      <c r="G518" s="98"/>
      <c r="H518" s="115"/>
      <c r="I518" s="116"/>
      <c r="J518" s="116"/>
      <c r="K518" s="28"/>
    </row>
    <row r="519" spans="2:11" x14ac:dyDescent="0.3">
      <c r="B519" s="106"/>
      <c r="C519" s="24"/>
      <c r="D519" s="25"/>
      <c r="E519" s="26"/>
      <c r="G519" s="98"/>
      <c r="H519" s="115"/>
      <c r="I519" s="116"/>
      <c r="J519" s="116"/>
      <c r="K519" s="28"/>
    </row>
    <row r="520" spans="2:11" ht="15.75" x14ac:dyDescent="0.25">
      <c r="B520" s="71" t="s">
        <v>8</v>
      </c>
      <c r="C520" s="71" t="s">
        <v>9</v>
      </c>
      <c r="D520" s="71" t="s">
        <v>10</v>
      </c>
      <c r="E520" s="71" t="s">
        <v>11</v>
      </c>
      <c r="F520" s="71"/>
      <c r="G520" s="71" t="s">
        <v>12</v>
      </c>
      <c r="H520" s="71" t="s">
        <v>13</v>
      </c>
      <c r="I520" s="71" t="s">
        <v>14</v>
      </c>
      <c r="J520" s="71" t="s">
        <v>15</v>
      </c>
      <c r="K520" s="28"/>
    </row>
    <row r="521" spans="2:11" ht="47.25" x14ac:dyDescent="0.2">
      <c r="B521" s="41" t="s">
        <v>205</v>
      </c>
      <c r="C521" s="40" t="s">
        <v>206</v>
      </c>
      <c r="D521" s="41" t="s">
        <v>18</v>
      </c>
      <c r="E521" s="42">
        <f>+G521+H521+I521+J521</f>
        <v>39280</v>
      </c>
      <c r="F521" s="42"/>
      <c r="G521" s="43">
        <f>+SUM(G523:G529)</f>
        <v>742</v>
      </c>
      <c r="H521" s="43">
        <f>+SUM(H523:H527)</f>
        <v>27922</v>
      </c>
      <c r="I521" s="43">
        <f>+SUM(I523:I527)</f>
        <v>7421</v>
      </c>
      <c r="J521" s="43">
        <f>+SUM(J523:J529)</f>
        <v>3195</v>
      </c>
      <c r="K521" s="28"/>
    </row>
    <row r="522" spans="2:11" ht="15.75" x14ac:dyDescent="0.25">
      <c r="B522" s="47" t="s">
        <v>19</v>
      </c>
      <c r="C522" s="46" t="s">
        <v>20</v>
      </c>
      <c r="D522" s="47" t="s">
        <v>10</v>
      </c>
      <c r="E522" s="46" t="s">
        <v>21</v>
      </c>
      <c r="F522" s="46" t="s">
        <v>22</v>
      </c>
      <c r="G522" s="46" t="s">
        <v>12</v>
      </c>
      <c r="H522" s="46" t="s">
        <v>13</v>
      </c>
      <c r="I522" s="46" t="s">
        <v>14</v>
      </c>
      <c r="J522" s="46" t="s">
        <v>15</v>
      </c>
      <c r="K522" s="28"/>
    </row>
    <row r="523" spans="2:11" x14ac:dyDescent="0.3">
      <c r="B523" s="51" t="s">
        <v>25</v>
      </c>
      <c r="C523" s="50" t="str">
        <f>+VLOOKUP(B523,'[1]LP-HE'!$B:$E,2,0)</f>
        <v>Herramienta Menor General</v>
      </c>
      <c r="D523" s="51" t="s">
        <v>26</v>
      </c>
      <c r="E523" s="52">
        <f>+I524</f>
        <v>7421</v>
      </c>
      <c r="F523" s="77">
        <v>0.1</v>
      </c>
      <c r="G523" s="54">
        <f>+ROUND($F523*$E523,0)</f>
        <v>742</v>
      </c>
      <c r="H523" s="93">
        <v>0</v>
      </c>
      <c r="I523" s="93">
        <v>0</v>
      </c>
      <c r="J523" s="54">
        <v>0</v>
      </c>
      <c r="K523" s="28"/>
    </row>
    <row r="524" spans="2:11" ht="32.25" x14ac:dyDescent="0.3">
      <c r="B524" s="125" t="s">
        <v>75</v>
      </c>
      <c r="C524" s="50" t="str">
        <f>+VLOOKUP(B524,'[1]LP-HE'!$B:$E,2,0)</f>
        <v>Cuadrilla tipo VIII - Instalación Tubería, Accesorios de Acueducto y Alcantarillado</v>
      </c>
      <c r="D524" s="63" t="str">
        <f>+VLOOKUP(B524,'[1]LP-HE'!$B:$E,3,0)</f>
        <v>Hr</v>
      </c>
      <c r="E524" s="52">
        <f>+VLOOKUP(B524,'[1]LP-HE'!$B:$F,5,0)</f>
        <v>24737</v>
      </c>
      <c r="F524" s="53">
        <v>0.3</v>
      </c>
      <c r="G524" s="54">
        <v>0</v>
      </c>
      <c r="H524" s="54">
        <v>0</v>
      </c>
      <c r="I524" s="54">
        <f>+ROUND($F524*$E524,0)</f>
        <v>7421</v>
      </c>
      <c r="J524" s="54">
        <v>0</v>
      </c>
      <c r="K524" s="28"/>
    </row>
    <row r="525" spans="2:11" ht="15.75" x14ac:dyDescent="0.25">
      <c r="B525" s="51" t="s">
        <v>207</v>
      </c>
      <c r="C525" s="50" t="str">
        <f>+VLOOKUP(B525,'[1]LP-HE'!$B:$E,2,0)</f>
        <v>Tubería Unión Platino RDE 21 200 PSI de 3"</v>
      </c>
      <c r="D525" s="63" t="str">
        <f>+VLOOKUP(B525,'[1]LP-HE'!$B:$E,3,0)</f>
        <v>ml</v>
      </c>
      <c r="E525" s="52">
        <f>+VLOOKUP(B525,'[1]LP-HE'!$B:$F,5,0)</f>
        <v>22852.089</v>
      </c>
      <c r="F525" s="105">
        <v>1</v>
      </c>
      <c r="G525" s="54">
        <v>0</v>
      </c>
      <c r="H525" s="54">
        <f>+ROUND($F525*$E525,0)</f>
        <v>22852</v>
      </c>
      <c r="I525" s="54">
        <v>0</v>
      </c>
      <c r="J525" s="54">
        <v>0</v>
      </c>
      <c r="K525" s="28"/>
    </row>
    <row r="526" spans="2:11" ht="15.75" x14ac:dyDescent="0.25">
      <c r="B526" s="51" t="s">
        <v>208</v>
      </c>
      <c r="C526" s="50" t="str">
        <f>+VLOOKUP(B526,'[1]LP-HE'!$B:$E,2,0)</f>
        <v>Limpiador Removedor 1/4 760gr</v>
      </c>
      <c r="D526" s="63" t="str">
        <f>+VLOOKUP(B526,'[1]LP-HE'!$B:$E,3,0)</f>
        <v>Un</v>
      </c>
      <c r="E526" s="52">
        <f>+VLOOKUP(B526,'[1]LP-HE'!$B:$F,5,0)</f>
        <v>32477.705910000001</v>
      </c>
      <c r="F526" s="105">
        <v>2.5000000000000001E-2</v>
      </c>
      <c r="G526" s="54">
        <v>0</v>
      </c>
      <c r="H526" s="54">
        <f>+ROUND($F526*$E526,0)</f>
        <v>812</v>
      </c>
      <c r="I526" s="54">
        <v>0</v>
      </c>
      <c r="J526" s="54">
        <v>0</v>
      </c>
      <c r="K526" s="28"/>
    </row>
    <row r="527" spans="2:11" ht="15.75" x14ac:dyDescent="0.25">
      <c r="B527" s="51" t="s">
        <v>209</v>
      </c>
      <c r="C527" s="50" t="str">
        <f>+VLOOKUP(B527,'[1]LP-HE'!$B:$E,2,0)</f>
        <v>Lubricante Alcantarillado x 4</v>
      </c>
      <c r="D527" s="63" t="str">
        <f>+VLOOKUP(B527,'[1]LP-HE'!$B:$E,3,0)</f>
        <v>Kg</v>
      </c>
      <c r="E527" s="52">
        <f>+VLOOKUP(B527,'[1]LP-HE'!$B:$F,5,0)</f>
        <v>106444</v>
      </c>
      <c r="F527" s="105">
        <v>0.04</v>
      </c>
      <c r="G527" s="54">
        <v>0</v>
      </c>
      <c r="H527" s="54">
        <f>+ROUND($F527*$E527,0)</f>
        <v>4258</v>
      </c>
      <c r="I527" s="54">
        <v>0</v>
      </c>
      <c r="J527" s="54">
        <v>0</v>
      </c>
      <c r="K527" s="28"/>
    </row>
    <row r="528" spans="2:11" x14ac:dyDescent="0.3">
      <c r="B528" s="51" t="s">
        <v>78</v>
      </c>
      <c r="C528" s="50" t="str">
        <f>+VLOOKUP(B528,'[1]LP-HE'!$B:$E,2,0)</f>
        <v>Camioneta hasta 1.5 Toneladas</v>
      </c>
      <c r="D528" s="63" t="str">
        <f>+VLOOKUP(B528,'[1]LP-HE'!$B:$E,3,0)</f>
        <v>Día</v>
      </c>
      <c r="E528" s="52">
        <f>+VLOOKUP(B528,'[1]LP-HE'!$B:$F,5,0)</f>
        <v>144245.55600000001</v>
      </c>
      <c r="F528" s="53">
        <v>0.02</v>
      </c>
      <c r="G528" s="54">
        <v>0</v>
      </c>
      <c r="H528" s="107">
        <v>0</v>
      </c>
      <c r="I528" s="107">
        <v>0</v>
      </c>
      <c r="J528" s="107">
        <f>+ROUND($F528*$E528,0)</f>
        <v>2885</v>
      </c>
      <c r="K528" s="28"/>
    </row>
    <row r="529" spans="2:11" x14ac:dyDescent="0.3">
      <c r="B529" s="105" t="s">
        <v>40</v>
      </c>
      <c r="C529" s="50" t="str">
        <f>+VLOOKUP(B529,'[1]LP-HE'!$B:$E,2,0)</f>
        <v>Acarreo interno</v>
      </c>
      <c r="D529" s="63" t="str">
        <f>+VLOOKUP(B529,'[1]LP-HE'!$B:$E,3,0)</f>
        <v>m3</v>
      </c>
      <c r="E529" s="52">
        <f>+VLOOKUP(B529,'[1]LP-HE'!$B:$F,5,0)</f>
        <v>1032.9672600000001</v>
      </c>
      <c r="F529" s="53">
        <v>0.3</v>
      </c>
      <c r="G529" s="93">
        <v>0</v>
      </c>
      <c r="H529" s="108">
        <v>0</v>
      </c>
      <c r="I529" s="107">
        <v>0</v>
      </c>
      <c r="J529" s="107">
        <f>+ROUND($F529*$E529,0)</f>
        <v>310</v>
      </c>
      <c r="K529" s="28"/>
    </row>
    <row r="530" spans="2:11" x14ac:dyDescent="0.3">
      <c r="B530" s="106"/>
      <c r="C530" s="24"/>
      <c r="D530" s="25"/>
      <c r="E530" s="26"/>
      <c r="G530" s="98"/>
      <c r="H530" s="115"/>
      <c r="I530" s="116"/>
      <c r="J530" s="116"/>
      <c r="K530" s="28"/>
    </row>
    <row r="531" spans="2:11" ht="15.75" x14ac:dyDescent="0.25">
      <c r="B531" s="74"/>
      <c r="C531" s="24"/>
      <c r="D531" s="25"/>
      <c r="E531" s="26"/>
      <c r="F531" s="106"/>
      <c r="G531" s="27"/>
      <c r="H531" s="27"/>
      <c r="I531" s="27"/>
      <c r="J531" s="27"/>
      <c r="K531" s="28"/>
    </row>
    <row r="532" spans="2:11" ht="15.75" x14ac:dyDescent="0.25">
      <c r="B532" s="71" t="s">
        <v>8</v>
      </c>
      <c r="C532" s="71" t="s">
        <v>9</v>
      </c>
      <c r="D532" s="71" t="s">
        <v>10</v>
      </c>
      <c r="E532" s="71" t="s">
        <v>11</v>
      </c>
      <c r="F532" s="71"/>
      <c r="G532" s="71" t="s">
        <v>12</v>
      </c>
      <c r="H532" s="71" t="s">
        <v>13</v>
      </c>
      <c r="I532" s="71" t="s">
        <v>14</v>
      </c>
      <c r="J532" s="71" t="s">
        <v>15</v>
      </c>
      <c r="K532" s="28"/>
    </row>
    <row r="533" spans="2:11" ht="63" x14ac:dyDescent="0.2">
      <c r="B533" s="41" t="s">
        <v>210</v>
      </c>
      <c r="C533" s="40" t="s">
        <v>211</v>
      </c>
      <c r="D533" s="41" t="s">
        <v>33</v>
      </c>
      <c r="E533" s="42">
        <f>+SUM(G533:J533)</f>
        <v>811530</v>
      </c>
      <c r="F533" s="42"/>
      <c r="G533" s="43">
        <f>+SUM(G535:G542)</f>
        <v>29947</v>
      </c>
      <c r="H533" s="43">
        <f>+SUM(H535:H542)</f>
        <v>682119</v>
      </c>
      <c r="I533" s="43">
        <f>+SUM(I535:I542)</f>
        <v>98948</v>
      </c>
      <c r="J533" s="43">
        <f>+SUM(J535:J543)</f>
        <v>516</v>
      </c>
      <c r="K533" s="28"/>
    </row>
    <row r="534" spans="2:11" ht="15.75" x14ac:dyDescent="0.25">
      <c r="B534" s="47" t="s">
        <v>19</v>
      </c>
      <c r="C534" s="46" t="s">
        <v>20</v>
      </c>
      <c r="D534" s="47" t="s">
        <v>10</v>
      </c>
      <c r="E534" s="46" t="s">
        <v>21</v>
      </c>
      <c r="F534" s="46" t="s">
        <v>22</v>
      </c>
      <c r="G534" s="46" t="s">
        <v>12</v>
      </c>
      <c r="H534" s="46" t="s">
        <v>13</v>
      </c>
      <c r="I534" s="46" t="s">
        <v>14</v>
      </c>
      <c r="J534" s="46" t="s">
        <v>15</v>
      </c>
      <c r="K534" s="28"/>
    </row>
    <row r="535" spans="2:11" x14ac:dyDescent="0.3">
      <c r="B535" s="51" t="s">
        <v>25</v>
      </c>
      <c r="C535" s="50" t="str">
        <f>+VLOOKUP(B535,'[1]LP-HE'!$B:$E,2,0)</f>
        <v>Herramienta Menor General</v>
      </c>
      <c r="D535" s="51" t="s">
        <v>26</v>
      </c>
      <c r="E535" s="52">
        <f>+I541</f>
        <v>98948</v>
      </c>
      <c r="F535" s="77">
        <v>0.1</v>
      </c>
      <c r="G535" s="54">
        <f>+ROUND($F535*$E535,0)</f>
        <v>9895</v>
      </c>
      <c r="H535" s="93">
        <v>0</v>
      </c>
      <c r="I535" s="93">
        <v>0</v>
      </c>
      <c r="J535" s="93">
        <v>0</v>
      </c>
      <c r="K535" s="28"/>
    </row>
    <row r="536" spans="2:11" ht="15.75" x14ac:dyDescent="0.25">
      <c r="B536" s="51" t="s">
        <v>92</v>
      </c>
      <c r="C536" s="50" t="str">
        <f>+VLOOKUP(B536,'[1]LP-HE'!$B:$E,2,0)</f>
        <v>Alquiler Mezcladora 1 Saco a Gasolina</v>
      </c>
      <c r="D536" s="63" t="str">
        <f>+VLOOKUP(B536,'[1]LP-HE'!$B:$E,3,0)</f>
        <v>Día</v>
      </c>
      <c r="E536" s="52">
        <f>+VLOOKUP(B536,'[1]LP-HE'!$B:$F,5,0)</f>
        <v>45968.364000000001</v>
      </c>
      <c r="F536" s="87">
        <v>0.1</v>
      </c>
      <c r="G536" s="54">
        <f t="shared" ref="G536:I541" si="7">+ROUND($F536*$E536,0)</f>
        <v>4597</v>
      </c>
      <c r="H536" s="93">
        <v>0</v>
      </c>
      <c r="I536" s="93">
        <v>0</v>
      </c>
      <c r="J536" s="93">
        <v>0</v>
      </c>
      <c r="K536" s="28"/>
    </row>
    <row r="537" spans="2:11" ht="15.75" x14ac:dyDescent="0.25">
      <c r="B537" s="51" t="s">
        <v>93</v>
      </c>
      <c r="C537" s="50" t="str">
        <f>+VLOOKUP(B537,'[1]LP-HE'!$B:$E,2,0)</f>
        <v>Alquiler Vibrador Eléctrico</v>
      </c>
      <c r="D537" s="63" t="str">
        <f>+VLOOKUP(B537,'[1]LP-HE'!$B:$E,3,0)</f>
        <v>Día</v>
      </c>
      <c r="E537" s="52">
        <f>+VLOOKUP(B537,'[1]LP-HE'!$B:$F,5,0)</f>
        <v>55479.06</v>
      </c>
      <c r="F537" s="87">
        <v>0.1</v>
      </c>
      <c r="G537" s="54">
        <f t="shared" si="7"/>
        <v>5548</v>
      </c>
      <c r="H537" s="93">
        <v>0</v>
      </c>
      <c r="I537" s="93">
        <v>0</v>
      </c>
      <c r="J537" s="93">
        <v>0</v>
      </c>
      <c r="K537" s="28"/>
    </row>
    <row r="538" spans="2:11" x14ac:dyDescent="0.3">
      <c r="B538" s="51" t="s">
        <v>94</v>
      </c>
      <c r="C538" s="50" t="str">
        <f>+VLOOKUP(B538,'[1]LP-HE'!$B:$E,2,0)</f>
        <v>Concreto  (21Mpa) Producido en Obra</v>
      </c>
      <c r="D538" s="63" t="str">
        <f>+VLOOKUP(B538,'[1]LP-HE'!$B:$E,3,0)</f>
        <v>m3</v>
      </c>
      <c r="E538" s="52">
        <f>+VLOOKUP(B538,'[1]LP-HE'!$B:$F,5,0)</f>
        <v>429110</v>
      </c>
      <c r="F538" s="53">
        <v>1.2</v>
      </c>
      <c r="G538" s="93">
        <v>0</v>
      </c>
      <c r="H538" s="54">
        <f>+ROUND($F538*$E538,0)</f>
        <v>514932</v>
      </c>
      <c r="I538" s="93">
        <v>0</v>
      </c>
      <c r="J538" s="93">
        <v>0</v>
      </c>
    </row>
    <row r="539" spans="2:11" x14ac:dyDescent="0.3">
      <c r="B539" s="51" t="s">
        <v>95</v>
      </c>
      <c r="C539" s="50" t="str">
        <f>+VLOOKUP(B539,'[1]LP-HE'!$B:$E,2,0)</f>
        <v>Formaleta en madera para Cámara cuadrada</v>
      </c>
      <c r="D539" s="63" t="str">
        <f>+VLOOKUP(B539,'[1]LP-HE'!$B:$E,3,0)</f>
        <v>Día</v>
      </c>
      <c r="E539" s="52">
        <f>+VLOOKUP(B539,'[1]LP-HE'!$B:$F,5,0)</f>
        <v>9906.9750000000004</v>
      </c>
      <c r="F539" s="53">
        <v>1</v>
      </c>
      <c r="G539" s="54">
        <f t="shared" si="7"/>
        <v>9907</v>
      </c>
      <c r="H539" s="93">
        <v>0</v>
      </c>
      <c r="I539" s="93">
        <v>0</v>
      </c>
      <c r="J539" s="93">
        <v>0</v>
      </c>
    </row>
    <row r="540" spans="2:11" x14ac:dyDescent="0.3">
      <c r="B540" s="51" t="s">
        <v>114</v>
      </c>
      <c r="C540" s="50" t="str">
        <f>+VLOOKUP(B540,'[1]LP-HE'!$B:$E,2,0)</f>
        <v>Malla Electrosoldada tipo D 131 (15x15 cm x 5 m.m.)</v>
      </c>
      <c r="D540" s="63" t="str">
        <f>+VLOOKUP(B540,'[1]LP-HE'!$B:$E,3,0)</f>
        <v>m2</v>
      </c>
      <c r="E540" s="52">
        <f>+VLOOKUP(B540,'[1]LP-HE'!$B:$F,5,0)</f>
        <v>8074.8450900000007</v>
      </c>
      <c r="F540" s="53">
        <v>7.2</v>
      </c>
      <c r="G540" s="93">
        <v>0</v>
      </c>
      <c r="H540" s="54">
        <f t="shared" si="7"/>
        <v>58139</v>
      </c>
      <c r="I540" s="93">
        <v>0</v>
      </c>
      <c r="J540" s="93">
        <v>0</v>
      </c>
    </row>
    <row r="541" spans="2:11" x14ac:dyDescent="0.3">
      <c r="B541" s="51" t="s">
        <v>71</v>
      </c>
      <c r="C541" s="50" t="str">
        <f>+VLOOKUP(B541,'[1]LP-HE'!$B:$E,2,0)</f>
        <v>Cuadrilla tipo II (1of + 2ay)</v>
      </c>
      <c r="D541" s="63" t="str">
        <f>+VLOOKUP(B541,'[1]LP-HE'!$B:$E,3,0)</f>
        <v>Hr</v>
      </c>
      <c r="E541" s="52">
        <f>+VLOOKUP(B541,'[1]LP-HE'!$B:$F,5,0)</f>
        <v>24737</v>
      </c>
      <c r="F541" s="53">
        <v>4</v>
      </c>
      <c r="G541" s="93">
        <v>0</v>
      </c>
      <c r="H541" s="93">
        <v>0</v>
      </c>
      <c r="I541" s="54">
        <f t="shared" si="7"/>
        <v>98948</v>
      </c>
      <c r="J541" s="93">
        <v>0</v>
      </c>
    </row>
    <row r="542" spans="2:11" x14ac:dyDescent="0.3">
      <c r="B542" s="51" t="s">
        <v>115</v>
      </c>
      <c r="C542" s="50" t="str">
        <f>+VLOOKUP(B542,'[1]LP-HE'!$B:$E,2,0)</f>
        <v>Tubería PVC Sanitaría 4"</v>
      </c>
      <c r="D542" s="63" t="str">
        <f>+VLOOKUP(B542,'[1]LP-HE'!$B:$E,3,0)</f>
        <v>ml</v>
      </c>
      <c r="E542" s="52">
        <f>+VLOOKUP(B542,'[1]LP-HE'!$B:$F,5,0)</f>
        <v>18174.675869999999</v>
      </c>
      <c r="F542" s="53">
        <v>6</v>
      </c>
      <c r="G542" s="93">
        <v>0</v>
      </c>
      <c r="H542" s="54">
        <f t="shared" ref="H542" si="8">+ROUND($F542*$E542,0)</f>
        <v>109048</v>
      </c>
      <c r="I542" s="93">
        <v>0</v>
      </c>
      <c r="J542" s="93">
        <v>0</v>
      </c>
    </row>
    <row r="543" spans="2:11" x14ac:dyDescent="0.3">
      <c r="B543" s="105" t="s">
        <v>40</v>
      </c>
      <c r="C543" s="50" t="str">
        <f>+VLOOKUP(B543,'[1]LP-HE'!$B:$E,2,0)</f>
        <v>Acarreo interno</v>
      </c>
      <c r="D543" s="63" t="str">
        <f>+VLOOKUP(B543,'[1]LP-HE'!$B:$E,3,0)</f>
        <v>m3</v>
      </c>
      <c r="E543" s="52">
        <f>+VLOOKUP(B543,'[1]LP-HE'!$B:$F,5,0)</f>
        <v>1032.9672600000001</v>
      </c>
      <c r="F543" s="53">
        <v>0.5</v>
      </c>
      <c r="G543" s="93">
        <v>0</v>
      </c>
      <c r="H543" s="108">
        <v>0</v>
      </c>
      <c r="I543" s="107">
        <v>0</v>
      </c>
      <c r="J543" s="107">
        <f>+ROUND($F543*$E543,0)</f>
        <v>516</v>
      </c>
    </row>
    <row r="544" spans="2:11" x14ac:dyDescent="0.3">
      <c r="B544" s="106"/>
      <c r="C544" s="24"/>
      <c r="D544" s="25"/>
      <c r="E544" s="26"/>
      <c r="G544" s="98"/>
      <c r="H544" s="115"/>
      <c r="I544" s="116"/>
      <c r="J544" s="116"/>
    </row>
    <row r="545" spans="2:10" ht="17.25" thickBot="1" x14ac:dyDescent="0.35">
      <c r="B545" s="74"/>
      <c r="C545" s="24"/>
      <c r="D545" s="25"/>
      <c r="E545" s="26"/>
      <c r="G545" s="98"/>
      <c r="H545" s="27"/>
      <c r="I545" s="98"/>
      <c r="J545" s="98"/>
    </row>
    <row r="546" spans="2:10" ht="21" thickBot="1" x14ac:dyDescent="0.35">
      <c r="B546" s="21" t="s">
        <v>212</v>
      </c>
      <c r="C546" s="22"/>
      <c r="D546" s="22"/>
      <c r="E546" s="22"/>
      <c r="F546" s="22"/>
      <c r="G546" s="22"/>
      <c r="H546" s="22"/>
      <c r="I546" s="22"/>
      <c r="J546" s="23"/>
    </row>
    <row r="547" spans="2:10" ht="15.75" x14ac:dyDescent="0.25">
      <c r="B547" s="71" t="s">
        <v>8</v>
      </c>
      <c r="C547" s="71" t="s">
        <v>9</v>
      </c>
      <c r="D547" s="71" t="s">
        <v>10</v>
      </c>
      <c r="E547" s="71" t="s">
        <v>11</v>
      </c>
      <c r="F547" s="71"/>
      <c r="G547" s="71" t="s">
        <v>12</v>
      </c>
      <c r="H547" s="71" t="s">
        <v>13</v>
      </c>
      <c r="I547" s="71" t="s">
        <v>14</v>
      </c>
      <c r="J547" s="71" t="s">
        <v>15</v>
      </c>
    </row>
    <row r="548" spans="2:10" ht="47.25" x14ac:dyDescent="0.2">
      <c r="B548" s="41" t="s">
        <v>213</v>
      </c>
      <c r="C548" s="40" t="s">
        <v>214</v>
      </c>
      <c r="D548" s="41" t="s">
        <v>48</v>
      </c>
      <c r="E548" s="42">
        <f>+SUM(G548:J548)</f>
        <v>624076</v>
      </c>
      <c r="F548" s="42"/>
      <c r="G548" s="43">
        <f>+SUM(G550:G554)</f>
        <v>27628</v>
      </c>
      <c r="H548" s="43">
        <f>+SUM(H550:H554)</f>
        <v>457834</v>
      </c>
      <c r="I548" s="43">
        <f>+SUM(I550:I554)</f>
        <v>137581</v>
      </c>
      <c r="J548" s="43">
        <f>+SUM(J550:J555)</f>
        <v>1033</v>
      </c>
    </row>
    <row r="549" spans="2:10" ht="15.75" x14ac:dyDescent="0.25">
      <c r="B549" s="47" t="s">
        <v>19</v>
      </c>
      <c r="C549" s="46" t="s">
        <v>20</v>
      </c>
      <c r="D549" s="47" t="s">
        <v>10</v>
      </c>
      <c r="E549" s="46" t="s">
        <v>21</v>
      </c>
      <c r="F549" s="46" t="s">
        <v>22</v>
      </c>
      <c r="G549" s="46" t="s">
        <v>12</v>
      </c>
      <c r="H549" s="46" t="s">
        <v>13</v>
      </c>
      <c r="I549" s="46" t="s">
        <v>14</v>
      </c>
      <c r="J549" s="46" t="s">
        <v>15</v>
      </c>
    </row>
    <row r="550" spans="2:10" x14ac:dyDescent="0.3">
      <c r="B550" s="53" t="s">
        <v>94</v>
      </c>
      <c r="C550" s="50" t="str">
        <f>+VLOOKUP(B550,'[1]LP-HE'!$B:$E,2,0)</f>
        <v>Concreto  (21Mpa) Producido en Obra</v>
      </c>
      <c r="D550" s="63" t="str">
        <f>+VLOOKUP(B550,'[1]LP-HE'!$B:$E,3,0)</f>
        <v>m3</v>
      </c>
      <c r="E550" s="52">
        <f>+VLOOKUP(B550,'[1]LP-HE'!$B:$F,5,0)</f>
        <v>429110</v>
      </c>
      <c r="F550" s="126">
        <v>1.03</v>
      </c>
      <c r="G550" s="54">
        <v>0</v>
      </c>
      <c r="H550" s="85">
        <f>+ROUND($F550*$E550,0)</f>
        <v>441983</v>
      </c>
      <c r="I550" s="54">
        <v>0</v>
      </c>
      <c r="J550" s="54">
        <v>0</v>
      </c>
    </row>
    <row r="551" spans="2:10" x14ac:dyDescent="0.3">
      <c r="B551" s="53" t="s">
        <v>25</v>
      </c>
      <c r="C551" s="50" t="str">
        <f>+VLOOKUP(B551,'[1]LP-HE'!$B:$E,2,0)</f>
        <v>Herramienta Menor General</v>
      </c>
      <c r="D551" s="51" t="s">
        <v>26</v>
      </c>
      <c r="E551" s="52">
        <f>+I554</f>
        <v>137581</v>
      </c>
      <c r="F551" s="77">
        <v>0.1</v>
      </c>
      <c r="G551" s="85">
        <f>+ROUND($F551*$E551,0)</f>
        <v>13758</v>
      </c>
      <c r="H551" s="54">
        <v>0</v>
      </c>
      <c r="I551" s="54">
        <v>0</v>
      </c>
      <c r="J551" s="54">
        <v>0</v>
      </c>
    </row>
    <row r="552" spans="2:10" x14ac:dyDescent="0.3">
      <c r="B552" s="53" t="s">
        <v>93</v>
      </c>
      <c r="C552" s="50" t="str">
        <f>+VLOOKUP(B552,'[1]LP-HE'!$B:$E,2,0)</f>
        <v>Alquiler Vibrador Eléctrico</v>
      </c>
      <c r="D552" s="63" t="str">
        <f>+VLOOKUP(B552,'[1]LP-HE'!$B:$E,3,0)</f>
        <v>Día</v>
      </c>
      <c r="E552" s="52">
        <f>+VLOOKUP(B552,'[1]LP-HE'!$B:$F,5,0)</f>
        <v>55479.06</v>
      </c>
      <c r="F552" s="53">
        <v>0.25</v>
      </c>
      <c r="G552" s="85">
        <f>+ROUND($F552*$E552,0)</f>
        <v>13870</v>
      </c>
      <c r="H552" s="54">
        <v>0</v>
      </c>
      <c r="I552" s="54">
        <v>0</v>
      </c>
      <c r="J552" s="54">
        <v>0</v>
      </c>
    </row>
    <row r="553" spans="2:10" x14ac:dyDescent="0.3">
      <c r="B553" s="53" t="s">
        <v>215</v>
      </c>
      <c r="C553" s="50" t="str">
        <f>+VLOOKUP(B553,'[1]LP-HE'!$B:$E,2,0)</f>
        <v>Formaleta en madera para cuneta</v>
      </c>
      <c r="D553" s="63" t="str">
        <f>+VLOOKUP(B553,'[1]LP-HE'!$B:$E,3,0)</f>
        <v>Un</v>
      </c>
      <c r="E553" s="52">
        <f>+VLOOKUP(B553,'[1]LP-HE'!$B:$F,5,0)</f>
        <v>3962.79</v>
      </c>
      <c r="F553" s="126">
        <v>4</v>
      </c>
      <c r="G553" s="118">
        <v>0</v>
      </c>
      <c r="H553" s="85">
        <f>+ROUND($F553*$E553,0)</f>
        <v>15851</v>
      </c>
      <c r="I553" s="118">
        <v>0</v>
      </c>
      <c r="J553" s="118">
        <v>0</v>
      </c>
    </row>
    <row r="554" spans="2:10" x14ac:dyDescent="0.3">
      <c r="B554" s="117" t="s">
        <v>216</v>
      </c>
      <c r="C554" s="50" t="str">
        <f>+VLOOKUP(B554,'[1]LP-HE'!$B:$E,2,0)</f>
        <v>Cuadrilla tipo VII - Producción e Instalación Concreto</v>
      </c>
      <c r="D554" s="63" t="str">
        <f>+VLOOKUP(B554,'[1]LP-HE'!$B:$E,3,0)</f>
        <v>Hr</v>
      </c>
      <c r="E554" s="52">
        <f>+VLOOKUP(B554,'[1]LP-HE'!$B:$F,5,0)</f>
        <v>76434</v>
      </c>
      <c r="F554" s="117">
        <v>1.8</v>
      </c>
      <c r="G554" s="118">
        <v>0</v>
      </c>
      <c r="H554" s="118">
        <v>0</v>
      </c>
      <c r="I554" s="85">
        <f>+ROUND($F554*$E554,0)</f>
        <v>137581</v>
      </c>
      <c r="J554" s="118">
        <v>0</v>
      </c>
    </row>
    <row r="555" spans="2:10" x14ac:dyDescent="0.3">
      <c r="B555" s="105" t="s">
        <v>40</v>
      </c>
      <c r="C555" s="50" t="str">
        <f>+VLOOKUP(B555,'[1]LP-HE'!$B:$E,2,0)</f>
        <v>Acarreo interno</v>
      </c>
      <c r="D555" s="63" t="str">
        <f>+VLOOKUP(B555,'[1]LP-HE'!$B:$E,3,0)</f>
        <v>m3</v>
      </c>
      <c r="E555" s="52">
        <f>+VLOOKUP(B555,'[1]LP-HE'!$B:$F,5,0)</f>
        <v>1032.9672600000001</v>
      </c>
      <c r="F555" s="53">
        <v>1</v>
      </c>
      <c r="G555" s="93">
        <v>0</v>
      </c>
      <c r="H555" s="108">
        <v>0</v>
      </c>
      <c r="I555" s="107">
        <v>0</v>
      </c>
      <c r="J555" s="107">
        <f>+ROUND($F555*$E555,0)</f>
        <v>1033</v>
      </c>
    </row>
    <row r="556" spans="2:10" x14ac:dyDescent="0.3">
      <c r="B556" s="106"/>
      <c r="C556" s="24"/>
      <c r="D556" s="25"/>
      <c r="E556" s="26"/>
      <c r="G556" s="98"/>
      <c r="H556" s="115"/>
      <c r="I556" s="116"/>
      <c r="J556" s="116"/>
    </row>
    <row r="557" spans="2:10" x14ac:dyDescent="0.3">
      <c r="B557" s="106"/>
      <c r="C557" s="24"/>
      <c r="D557" s="25"/>
      <c r="E557" s="26"/>
      <c r="G557" s="98"/>
      <c r="H557" s="115"/>
      <c r="I557" s="116"/>
      <c r="J557" s="116"/>
    </row>
    <row r="558" spans="2:10" ht="15.75" x14ac:dyDescent="0.25">
      <c r="B558" s="71" t="s">
        <v>8</v>
      </c>
      <c r="C558" s="71" t="s">
        <v>9</v>
      </c>
      <c r="D558" s="71" t="s">
        <v>10</v>
      </c>
      <c r="E558" s="71" t="s">
        <v>11</v>
      </c>
      <c r="F558" s="71"/>
      <c r="G558" s="71" t="s">
        <v>12</v>
      </c>
      <c r="H558" s="71" t="s">
        <v>13</v>
      </c>
      <c r="I558" s="71" t="s">
        <v>14</v>
      </c>
      <c r="J558" s="71" t="s">
        <v>15</v>
      </c>
    </row>
    <row r="559" spans="2:10" ht="61.5" customHeight="1" x14ac:dyDescent="0.2">
      <c r="B559" s="41" t="s">
        <v>217</v>
      </c>
      <c r="C559" s="40" t="s">
        <v>218</v>
      </c>
      <c r="D559" s="41" t="s">
        <v>48</v>
      </c>
      <c r="E559" s="42">
        <f>+SUM(G559:J559)</f>
        <v>650470</v>
      </c>
      <c r="F559" s="42"/>
      <c r="G559" s="43">
        <f>+SUM(G561:G566)</f>
        <v>17607</v>
      </c>
      <c r="H559" s="43">
        <f>+SUM(H561:H566)</f>
        <v>527880</v>
      </c>
      <c r="I559" s="43">
        <f>+SUM(I561:I570)</f>
        <v>103950</v>
      </c>
      <c r="J559" s="43">
        <f>+SUM(J561:J567)</f>
        <v>1033</v>
      </c>
    </row>
    <row r="560" spans="2:10" ht="15.75" x14ac:dyDescent="0.25">
      <c r="B560" s="47" t="s">
        <v>19</v>
      </c>
      <c r="C560" s="46" t="s">
        <v>20</v>
      </c>
      <c r="D560" s="47" t="s">
        <v>10</v>
      </c>
      <c r="E560" s="46" t="s">
        <v>21</v>
      </c>
      <c r="F560" s="46" t="s">
        <v>22</v>
      </c>
      <c r="G560" s="46" t="s">
        <v>12</v>
      </c>
      <c r="H560" s="46" t="s">
        <v>13</v>
      </c>
      <c r="I560" s="46" t="s">
        <v>14</v>
      </c>
      <c r="J560" s="46" t="s">
        <v>15</v>
      </c>
    </row>
    <row r="561" spans="2:10" ht="15.75" x14ac:dyDescent="0.25">
      <c r="B561" s="51" t="s">
        <v>219</v>
      </c>
      <c r="C561" s="50" t="str">
        <f>+VLOOKUP(B561,'[1]LP-HE'!$B:$E,2,0)</f>
        <v xml:space="preserve">Concreto hidráulico para pavimento MR 42 KG/CM2 </v>
      </c>
      <c r="D561" s="63" t="str">
        <f>+VLOOKUP(B561,'[1]LP-HE'!$B:$E,3,0)</f>
        <v>m3</v>
      </c>
      <c r="E561" s="52">
        <f>+VLOOKUP(B561,'[1]LP-HE'!$B:$F,5,0)</f>
        <v>484759</v>
      </c>
      <c r="F561" s="126">
        <v>1.03</v>
      </c>
      <c r="G561" s="127">
        <v>0</v>
      </c>
      <c r="H561" s="85">
        <f>+ROUND($F561*$E561,0)</f>
        <v>499302</v>
      </c>
      <c r="I561" s="54">
        <v>0</v>
      </c>
      <c r="J561" s="54">
        <v>0</v>
      </c>
    </row>
    <row r="562" spans="2:10" x14ac:dyDescent="0.3">
      <c r="B562" s="53" t="s">
        <v>25</v>
      </c>
      <c r="C562" s="50" t="str">
        <f>+VLOOKUP(B562,'[1]LP-HE'!$B:$E,2,0)</f>
        <v>Herramienta Menor General</v>
      </c>
      <c r="D562" s="51" t="s">
        <v>26</v>
      </c>
      <c r="E562" s="52">
        <f>+I565</f>
        <v>103950</v>
      </c>
      <c r="F562" s="77">
        <v>0.1</v>
      </c>
      <c r="G562" s="128">
        <f>+ROUND($F562*$E562,0)</f>
        <v>10395</v>
      </c>
      <c r="H562" s="54">
        <v>0</v>
      </c>
      <c r="I562" s="54">
        <v>0</v>
      </c>
      <c r="J562" s="54">
        <v>0</v>
      </c>
    </row>
    <row r="563" spans="2:10" x14ac:dyDescent="0.3">
      <c r="B563" s="53" t="s">
        <v>93</v>
      </c>
      <c r="C563" s="50" t="str">
        <f>+VLOOKUP(B563,'[1]LP-HE'!$B:$E,2,0)</f>
        <v>Alquiler Vibrador Eléctrico</v>
      </c>
      <c r="D563" s="63" t="str">
        <f>+VLOOKUP(B563,'[1]LP-HE'!$B:$E,3,0)</f>
        <v>Día</v>
      </c>
      <c r="E563" s="52">
        <f>+VLOOKUP(B563,'[1]LP-HE'!$B:$F,5,0)</f>
        <v>55479.06</v>
      </c>
      <c r="F563" s="117">
        <v>0.13</v>
      </c>
      <c r="G563" s="128">
        <f>+ROUND($F563*$E563,0)</f>
        <v>7212</v>
      </c>
      <c r="H563" s="54">
        <v>0</v>
      </c>
      <c r="I563" s="54">
        <v>0</v>
      </c>
      <c r="J563" s="54">
        <v>0</v>
      </c>
    </row>
    <row r="564" spans="2:10" x14ac:dyDescent="0.3">
      <c r="B564" s="53" t="s">
        <v>34</v>
      </c>
      <c r="C564" s="50" t="str">
        <f>+VLOOKUP(B564,'[1]LP-HE'!$B:$E,2,0)</f>
        <v>Formaleta para construcción de elementos en concreto</v>
      </c>
      <c r="D564" s="63" t="str">
        <f>+VLOOKUP(B564,'[1]LP-HE'!$B:$E,3,0)</f>
        <v>Un</v>
      </c>
      <c r="E564" s="52">
        <f>+VLOOKUP(B564,'[1]LP-HE'!$B:$F,5,0)</f>
        <v>1188.837</v>
      </c>
      <c r="F564" s="117">
        <v>16</v>
      </c>
      <c r="G564" s="121"/>
      <c r="H564" s="85">
        <f>+ROUND($F564*$E564,0)</f>
        <v>19021</v>
      </c>
      <c r="I564" s="129">
        <v>0</v>
      </c>
      <c r="J564" s="129">
        <v>0</v>
      </c>
    </row>
    <row r="565" spans="2:10" x14ac:dyDescent="0.3">
      <c r="B565" s="117" t="s">
        <v>216</v>
      </c>
      <c r="C565" s="50" t="str">
        <f>+VLOOKUP(B565,'[1]LP-HE'!$B:$E,2,0)</f>
        <v>Cuadrilla tipo VII - Producción e Instalación Concreto</v>
      </c>
      <c r="D565" s="63" t="str">
        <f>+VLOOKUP(B565,'[1]LP-HE'!$B:$E,3,0)</f>
        <v>Hr</v>
      </c>
      <c r="E565" s="52">
        <f>+VLOOKUP(B565,'[1]LP-HE'!$B:$F,5,0)</f>
        <v>76434</v>
      </c>
      <c r="F565" s="117">
        <v>1.36</v>
      </c>
      <c r="G565" s="127">
        <v>0</v>
      </c>
      <c r="H565" s="54">
        <v>0</v>
      </c>
      <c r="I565" s="85">
        <f>+ROUND($F565*$E565,0)</f>
        <v>103950</v>
      </c>
      <c r="J565" s="129">
        <v>0</v>
      </c>
    </row>
    <row r="566" spans="2:10" x14ac:dyDescent="0.3">
      <c r="B566" s="51" t="s">
        <v>220</v>
      </c>
      <c r="C566" s="50" t="str">
        <f>+VLOOKUP(B566,'[1]LP-HE'!$B:$E,2,0)</f>
        <v>Curador para Concreto tipo Antisol blanco</v>
      </c>
      <c r="D566" s="63" t="str">
        <f>+VLOOKUP(B566,'[1]LP-HE'!$B:$E,3,0)</f>
        <v>Kg</v>
      </c>
      <c r="E566" s="52">
        <f>+VLOOKUP(B566,'[1]LP-HE'!$B:$F,5,0)</f>
        <v>9101.7360719999997</v>
      </c>
      <c r="F566" s="117">
        <v>1.05</v>
      </c>
      <c r="G566" s="127">
        <v>0</v>
      </c>
      <c r="H566" s="85">
        <f>+ROUND($F566*$E566,0)</f>
        <v>9557</v>
      </c>
      <c r="I566" s="54">
        <v>0</v>
      </c>
      <c r="J566" s="54">
        <v>0</v>
      </c>
    </row>
    <row r="567" spans="2:10" x14ac:dyDescent="0.3">
      <c r="B567" s="105" t="s">
        <v>40</v>
      </c>
      <c r="C567" s="50" t="str">
        <f>+VLOOKUP(B567,'[1]LP-HE'!$B:$E,2,0)</f>
        <v>Acarreo interno</v>
      </c>
      <c r="D567" s="63" t="str">
        <f>+VLOOKUP(B567,'[1]LP-HE'!$B:$E,3,0)</f>
        <v>m3</v>
      </c>
      <c r="E567" s="52">
        <f>+VLOOKUP(B567,'[1]LP-HE'!$B:$F,5,0)</f>
        <v>1032.9672600000001</v>
      </c>
      <c r="F567" s="53">
        <v>1</v>
      </c>
      <c r="G567" s="93">
        <v>0</v>
      </c>
      <c r="H567" s="108">
        <v>0</v>
      </c>
      <c r="I567" s="107">
        <v>0</v>
      </c>
      <c r="J567" s="107">
        <f>+ROUND($F567*$E567,0)</f>
        <v>1033</v>
      </c>
    </row>
    <row r="568" spans="2:10" x14ac:dyDescent="0.3">
      <c r="B568" s="106"/>
      <c r="C568" s="24"/>
      <c r="D568" s="25"/>
      <c r="E568" s="26"/>
      <c r="G568" s="98"/>
      <c r="H568" s="115"/>
      <c r="I568" s="116"/>
      <c r="J568" s="116"/>
    </row>
    <row r="569" spans="2:10" ht="13.5" thickBot="1" x14ac:dyDescent="0.25">
      <c r="B569" s="4"/>
      <c r="C569" s="4"/>
      <c r="D569" s="4"/>
      <c r="E569" s="4"/>
      <c r="F569" s="4"/>
      <c r="G569" s="4"/>
      <c r="H569" s="4"/>
      <c r="I569" s="4"/>
      <c r="J569" s="4"/>
    </row>
    <row r="570" spans="2:10" ht="21" thickBot="1" x14ac:dyDescent="0.35">
      <c r="B570" s="21" t="s">
        <v>221</v>
      </c>
      <c r="C570" s="22"/>
      <c r="D570" s="22"/>
      <c r="E570" s="22"/>
      <c r="F570" s="22"/>
      <c r="G570" s="22"/>
      <c r="H570" s="22"/>
      <c r="I570" s="22"/>
      <c r="J570" s="23"/>
    </row>
    <row r="571" spans="2:10" ht="15.75" x14ac:dyDescent="0.25">
      <c r="B571" s="71" t="s">
        <v>8</v>
      </c>
      <c r="C571" s="71" t="s">
        <v>9</v>
      </c>
      <c r="D571" s="71" t="s">
        <v>10</v>
      </c>
      <c r="E571" s="71" t="s">
        <v>11</v>
      </c>
      <c r="F571" s="71"/>
      <c r="G571" s="71" t="s">
        <v>12</v>
      </c>
      <c r="H571" s="71" t="s">
        <v>13</v>
      </c>
      <c r="I571" s="71" t="s">
        <v>14</v>
      </c>
      <c r="J571" s="71" t="s">
        <v>15</v>
      </c>
    </row>
    <row r="572" spans="2:10" ht="31.5" x14ac:dyDescent="0.2">
      <c r="B572" s="41" t="s">
        <v>222</v>
      </c>
      <c r="C572" s="40" t="s">
        <v>223</v>
      </c>
      <c r="D572" s="41" t="s">
        <v>48</v>
      </c>
      <c r="E572" s="42">
        <f>+SUM(G572:J572)</f>
        <v>123466</v>
      </c>
      <c r="F572" s="42"/>
      <c r="G572" s="43">
        <f>+SUM(G574:G578)</f>
        <v>3236</v>
      </c>
      <c r="H572" s="43">
        <f>+SUM(H574:H578)</f>
        <v>79256</v>
      </c>
      <c r="I572" s="43">
        <f>+SUM(I574:I580)</f>
        <v>37010</v>
      </c>
      <c r="J572" s="43">
        <f>+SUM(J574:J579)</f>
        <v>3964</v>
      </c>
    </row>
    <row r="573" spans="2:10" ht="15.75" x14ac:dyDescent="0.25">
      <c r="B573" s="47" t="s">
        <v>19</v>
      </c>
      <c r="C573" s="46" t="s">
        <v>20</v>
      </c>
      <c r="D573" s="47" t="s">
        <v>10</v>
      </c>
      <c r="E573" s="46" t="s">
        <v>21</v>
      </c>
      <c r="F573" s="46" t="s">
        <v>22</v>
      </c>
      <c r="G573" s="46" t="s">
        <v>12</v>
      </c>
      <c r="H573" s="46" t="s">
        <v>13</v>
      </c>
      <c r="I573" s="46" t="s">
        <v>14</v>
      </c>
      <c r="J573" s="46" t="s">
        <v>15</v>
      </c>
    </row>
    <row r="574" spans="2:10" x14ac:dyDescent="0.3">
      <c r="B574" s="53" t="s">
        <v>101</v>
      </c>
      <c r="C574" s="50" t="str">
        <f>+VLOOKUP(B574,'[1]LP-HE'!$B:$E,2,0)</f>
        <v>Cuadrilla tipo III (2of + 3ay)</v>
      </c>
      <c r="D574" s="63" t="str">
        <f>+VLOOKUP(B574,'[1]LP-HE'!$B:$E,3,0)</f>
        <v>Hr</v>
      </c>
      <c r="E574" s="52">
        <f>+VLOOKUP(B574,'[1]LP-HE'!$B:$F,5,0)</f>
        <v>42734</v>
      </c>
      <c r="F574" s="53">
        <v>0.4</v>
      </c>
      <c r="G574" s="54">
        <v>0</v>
      </c>
      <c r="H574" s="4"/>
      <c r="I574" s="85">
        <f>+ROUND($F574*$E574,0)</f>
        <v>17094</v>
      </c>
      <c r="J574" s="54">
        <v>0</v>
      </c>
    </row>
    <row r="575" spans="2:10" x14ac:dyDescent="0.3">
      <c r="B575" s="51" t="s">
        <v>178</v>
      </c>
      <c r="C575" s="50" t="str">
        <f>+VLOOKUP(B575,'[1]LP-HE'!$B:$E,2,0)</f>
        <v>Alquiler de Vibrocompactador tipo Rana</v>
      </c>
      <c r="D575" s="63" t="str">
        <f>+VLOOKUP(B575,'[1]LP-HE'!$B:$E,3,0)</f>
        <v>Día</v>
      </c>
      <c r="E575" s="52">
        <f>+VLOOKUP(B575,'[1]LP-HE'!$B:$F,5,0)</f>
        <v>46232.55</v>
      </c>
      <c r="F575" s="53">
        <v>7.0000000000000007E-2</v>
      </c>
      <c r="G575" s="85">
        <f>+ROUND($F575*$E575,0)</f>
        <v>3236</v>
      </c>
      <c r="H575" s="54">
        <v>0</v>
      </c>
      <c r="I575" s="54">
        <v>0</v>
      </c>
      <c r="J575" s="54">
        <v>0</v>
      </c>
    </row>
    <row r="576" spans="2:10" x14ac:dyDescent="0.3">
      <c r="B576" s="51" t="s">
        <v>224</v>
      </c>
      <c r="C576" s="50" t="str">
        <f>+VLOOKUP(B576,'[1]LP-HE'!$B:$E,2,0)</f>
        <v>Carrotanque de agua 10.000 lts</v>
      </c>
      <c r="D576" s="63" t="str">
        <f>+VLOOKUP(B576,'[1]LP-HE'!$B:$E,3,0)</f>
        <v>hr</v>
      </c>
      <c r="E576" s="52">
        <f>+VLOOKUP(B576,'[1]LP-HE'!$B:$F,5,0)</f>
        <v>58628.97</v>
      </c>
      <c r="F576" s="53">
        <v>0.05</v>
      </c>
      <c r="G576" s="54">
        <v>0</v>
      </c>
      <c r="H576" s="54">
        <v>0</v>
      </c>
      <c r="I576" s="54">
        <v>0</v>
      </c>
      <c r="J576" s="107">
        <f>+ROUND($F576*$E576,0)</f>
        <v>2931</v>
      </c>
    </row>
    <row r="577" spans="2:10" x14ac:dyDescent="0.3">
      <c r="B577" s="51" t="s">
        <v>37</v>
      </c>
      <c r="C577" s="50" t="str">
        <f>+VLOOKUP(B577,'[1]LP-HE'!$B:$E,2,0)</f>
        <v>Sobreacarreo de Materiales</v>
      </c>
      <c r="D577" s="63" t="str">
        <f>+VLOOKUP(B577,'[1]LP-HE'!$B:$E,3,0)</f>
        <v>m3-Km</v>
      </c>
      <c r="E577" s="52">
        <f>+VLOOKUP(B577,'[1]LP-HE'!$B:$F,5,0)</f>
        <v>1422.54</v>
      </c>
      <c r="F577" s="53">
        <v>14</v>
      </c>
      <c r="G577" s="54">
        <v>0</v>
      </c>
      <c r="H577" s="54">
        <v>0</v>
      </c>
      <c r="I577" s="85">
        <f>+ROUND($F577*$E577,0)</f>
        <v>19916</v>
      </c>
      <c r="J577" s="54">
        <v>0</v>
      </c>
    </row>
    <row r="578" spans="2:10" x14ac:dyDescent="0.3">
      <c r="B578" s="51" t="s">
        <v>225</v>
      </c>
      <c r="C578" s="50" t="str">
        <f>+VLOOKUP(B578,'[1]LP-HE'!$B:$E,2,0)</f>
        <v xml:space="preserve">Subbase Seleccionada </v>
      </c>
      <c r="D578" s="63" t="str">
        <f>+VLOOKUP(B578,'[1]LP-HE'!$B:$E,3,0)</f>
        <v>m3</v>
      </c>
      <c r="E578" s="52">
        <f>+VLOOKUP(B578,'[1]LP-HE'!$B:$F,5,0)</f>
        <v>79255.8</v>
      </c>
      <c r="F578" s="53">
        <v>1</v>
      </c>
      <c r="G578" s="54">
        <v>0</v>
      </c>
      <c r="H578" s="85">
        <f>+ROUND($F578*$E578,0)</f>
        <v>79256</v>
      </c>
      <c r="I578" s="54">
        <v>0</v>
      </c>
      <c r="J578" s="54">
        <v>0</v>
      </c>
    </row>
    <row r="579" spans="2:10" x14ac:dyDescent="0.3">
      <c r="B579" s="105" t="s">
        <v>40</v>
      </c>
      <c r="C579" s="50" t="str">
        <f>+VLOOKUP(B579,'[1]LP-HE'!$B:$E,2,0)</f>
        <v>Acarreo interno</v>
      </c>
      <c r="D579" s="63" t="str">
        <f>+VLOOKUP(B579,'[1]LP-HE'!$B:$E,3,0)</f>
        <v>m3</v>
      </c>
      <c r="E579" s="52">
        <f>+VLOOKUP(B579,'[1]LP-HE'!$B:$F,5,0)</f>
        <v>1032.9672600000001</v>
      </c>
      <c r="F579" s="53">
        <v>1</v>
      </c>
      <c r="G579" s="93">
        <v>0</v>
      </c>
      <c r="H579" s="108">
        <v>0</v>
      </c>
      <c r="I579" s="107">
        <v>0</v>
      </c>
      <c r="J579" s="107">
        <f>+ROUND($F579*$E579,0)</f>
        <v>1033</v>
      </c>
    </row>
    <row r="580" spans="2:10" x14ac:dyDescent="0.3">
      <c r="B580" s="53" t="s">
        <v>25</v>
      </c>
      <c r="C580" s="50" t="str">
        <f>+VLOOKUP(B580,'[1]LP-HE'!$B:$E,2,0)</f>
        <v>Herramienta Menor General</v>
      </c>
      <c r="D580" s="51" t="s">
        <v>26</v>
      </c>
      <c r="E580" s="52">
        <f>+I574</f>
        <v>17094</v>
      </c>
      <c r="F580" s="77">
        <v>0.1</v>
      </c>
      <c r="G580" s="85">
        <f>+ROUND($F580*$E580,0)</f>
        <v>1709</v>
      </c>
      <c r="H580" s="54">
        <v>0</v>
      </c>
      <c r="I580" s="54">
        <v>0</v>
      </c>
      <c r="J580" s="54">
        <v>0</v>
      </c>
    </row>
    <row r="581" spans="2:10" ht="17.25" thickBot="1" x14ac:dyDescent="0.35"/>
    <row r="582" spans="2:10" ht="21" thickBot="1" x14ac:dyDescent="0.35">
      <c r="B582" s="21" t="s">
        <v>226</v>
      </c>
      <c r="C582" s="22"/>
      <c r="D582" s="22"/>
      <c r="E582" s="22"/>
      <c r="F582" s="22"/>
      <c r="G582" s="22"/>
      <c r="H582" s="22"/>
      <c r="I582" s="22"/>
      <c r="J582" s="23"/>
    </row>
    <row r="583" spans="2:10" ht="15.75" x14ac:dyDescent="0.25">
      <c r="B583" s="71" t="s">
        <v>8</v>
      </c>
      <c r="C583" s="71" t="s">
        <v>9</v>
      </c>
      <c r="D583" s="71" t="s">
        <v>10</v>
      </c>
      <c r="E583" s="71" t="s">
        <v>11</v>
      </c>
      <c r="F583" s="71"/>
      <c r="G583" s="71" t="s">
        <v>12</v>
      </c>
      <c r="H583" s="71" t="s">
        <v>13</v>
      </c>
      <c r="I583" s="71" t="s">
        <v>14</v>
      </c>
      <c r="J583" s="71" t="s">
        <v>15</v>
      </c>
    </row>
    <row r="584" spans="2:10" ht="47.25" x14ac:dyDescent="0.2">
      <c r="B584" s="41" t="s">
        <v>227</v>
      </c>
      <c r="C584" s="40" t="s">
        <v>228</v>
      </c>
      <c r="D584" s="41" t="s">
        <v>33</v>
      </c>
      <c r="E584" s="42">
        <f>+SUM(G584:J584)</f>
        <v>1401988</v>
      </c>
      <c r="F584" s="42"/>
      <c r="G584" s="43">
        <f>+SUM(G586:G593)</f>
        <v>742</v>
      </c>
      <c r="H584" s="43">
        <f>+SUM(H586:H593)</f>
        <v>1390940</v>
      </c>
      <c r="I584" s="43">
        <f>+SUM(I586:I593)</f>
        <v>7421</v>
      </c>
      <c r="J584" s="43">
        <f>+SUM(J586:J594)</f>
        <v>2885</v>
      </c>
    </row>
    <row r="585" spans="2:10" ht="15.75" x14ac:dyDescent="0.25">
      <c r="B585" s="47" t="s">
        <v>19</v>
      </c>
      <c r="C585" s="46" t="s">
        <v>20</v>
      </c>
      <c r="D585" s="47" t="s">
        <v>10</v>
      </c>
      <c r="E585" s="46" t="s">
        <v>21</v>
      </c>
      <c r="F585" s="46" t="s">
        <v>22</v>
      </c>
      <c r="G585" s="46" t="s">
        <v>12</v>
      </c>
      <c r="H585" s="46" t="s">
        <v>13</v>
      </c>
      <c r="I585" s="46" t="s">
        <v>14</v>
      </c>
      <c r="J585" s="46" t="s">
        <v>15</v>
      </c>
    </row>
    <row r="586" spans="2:10" x14ac:dyDescent="0.3">
      <c r="B586" s="51" t="s">
        <v>25</v>
      </c>
      <c r="C586" s="50" t="str">
        <f>+VLOOKUP(B586,'[1]LP-HE'!$B:$E,2,0)</f>
        <v>Herramienta Menor General</v>
      </c>
      <c r="D586" s="51" t="s">
        <v>26</v>
      </c>
      <c r="E586" s="52">
        <f>+I593</f>
        <v>7421</v>
      </c>
      <c r="F586" s="77">
        <v>0.1</v>
      </c>
      <c r="G586" s="54">
        <f>+ROUND($F586*$E586,0)</f>
        <v>742</v>
      </c>
      <c r="H586" s="93">
        <v>0</v>
      </c>
      <c r="I586" s="93">
        <v>0</v>
      </c>
      <c r="J586" s="93">
        <v>0</v>
      </c>
    </row>
    <row r="587" spans="2:10" x14ac:dyDescent="0.3">
      <c r="B587" s="53" t="s">
        <v>229</v>
      </c>
      <c r="C587" s="50" t="str">
        <f>+VLOOKUP(B587,'[1]LP-HE'!$B:$E,2,0)</f>
        <v>Tee Reducida HD B.B  100 mm x 50 mm (4" x 2")</v>
      </c>
      <c r="D587" s="63" t="str">
        <f>+VLOOKUP(B587,'[1]LP-HE'!$B:$E,3,0)</f>
        <v>Un</v>
      </c>
      <c r="E587" s="52">
        <f>+VLOOKUP(B587,'[1]LP-HE'!$B:$F,5,0)</f>
        <v>435906.9</v>
      </c>
      <c r="F587" s="53">
        <v>1</v>
      </c>
      <c r="G587" s="130">
        <v>0</v>
      </c>
      <c r="H587" s="54">
        <f t="shared" ref="H587:H592" si="9">+ROUND($F587*$E587,0)</f>
        <v>435907</v>
      </c>
      <c r="I587" s="93">
        <v>0</v>
      </c>
      <c r="J587" s="93">
        <v>0</v>
      </c>
    </row>
    <row r="588" spans="2:10" ht="32.25" x14ac:dyDescent="0.3">
      <c r="B588" s="53" t="s">
        <v>230</v>
      </c>
      <c r="C588" s="50" t="str">
        <f>+VLOOKUP(B588,'[1]LP-HE'!$B:$E,2,0)</f>
        <v>Válvula de compuerta elástica con vástago no ascendente en HD 2" extremos bridados</v>
      </c>
      <c r="D588" s="63" t="str">
        <f>+VLOOKUP(B588,'[1]LP-HE'!$B:$E,3,0)</f>
        <v>un</v>
      </c>
      <c r="E588" s="52">
        <f>+VLOOKUP(B588,'[1]LP-HE'!$B:$F,5,0)</f>
        <v>330232.5</v>
      </c>
      <c r="F588" s="53">
        <v>1</v>
      </c>
      <c r="G588" s="130">
        <v>0</v>
      </c>
      <c r="H588" s="54">
        <f t="shared" si="9"/>
        <v>330233</v>
      </c>
      <c r="I588" s="93">
        <v>0</v>
      </c>
      <c r="J588" s="93">
        <v>0</v>
      </c>
    </row>
    <row r="589" spans="2:10" x14ac:dyDescent="0.3">
      <c r="B589" s="53" t="s">
        <v>181</v>
      </c>
      <c r="C589" s="50" t="str">
        <f>+VLOOKUP(B589,'[1]LP-HE'!$B:$E,2,0)</f>
        <v>Porta flanche PE 100 PN 16 - 110 mm (4")</v>
      </c>
      <c r="D589" s="63" t="str">
        <f>+VLOOKUP(B589,'[1]LP-HE'!$B:$E,3,0)</f>
        <v>un</v>
      </c>
      <c r="E589" s="52">
        <f>+VLOOKUP(B589,'[1]LP-HE'!$B:$F,5,0)</f>
        <v>48874.41</v>
      </c>
      <c r="F589" s="53">
        <v>2</v>
      </c>
      <c r="G589" s="130">
        <v>0</v>
      </c>
      <c r="H589" s="54">
        <f t="shared" si="9"/>
        <v>97749</v>
      </c>
      <c r="I589" s="93">
        <v>0</v>
      </c>
      <c r="J589" s="93">
        <v>0</v>
      </c>
    </row>
    <row r="590" spans="2:10" x14ac:dyDescent="0.3">
      <c r="B590" s="53" t="s">
        <v>108</v>
      </c>
      <c r="C590" s="50" t="str">
        <f>+VLOOKUP(B590,'[1]LP-HE'!$B:$E,2,0)</f>
        <v>Termofusión punto</v>
      </c>
      <c r="D590" s="63" t="str">
        <f>+VLOOKUP(B590,'[1]LP-HE'!$B:$E,3,0)</f>
        <v>un</v>
      </c>
      <c r="E590" s="52">
        <f>+VLOOKUP(B590,'[1]LP-HE'!$B:$F,5,0)</f>
        <v>152567.41500000001</v>
      </c>
      <c r="F590" s="53">
        <v>2</v>
      </c>
      <c r="G590" s="130">
        <v>0</v>
      </c>
      <c r="H590" s="54">
        <f t="shared" si="9"/>
        <v>305135</v>
      </c>
      <c r="I590" s="93">
        <v>0</v>
      </c>
      <c r="J590" s="93">
        <v>0</v>
      </c>
    </row>
    <row r="591" spans="2:10" x14ac:dyDescent="0.3">
      <c r="B591" s="53" t="s">
        <v>184</v>
      </c>
      <c r="C591" s="50" t="str">
        <f>+VLOOKUP(B591,'[1]LP-HE'!$B:$E,2,0)</f>
        <v>Brida loca HD 4"</v>
      </c>
      <c r="D591" s="63" t="str">
        <f>+VLOOKUP(B591,'[1]LP-HE'!$B:$E,3,0)</f>
        <v>un</v>
      </c>
      <c r="E591" s="52">
        <f>+VLOOKUP(B591,'[1]LP-HE'!$B:$F,5,0)</f>
        <v>64725.57</v>
      </c>
      <c r="F591" s="53">
        <v>2</v>
      </c>
      <c r="G591" s="130">
        <v>0</v>
      </c>
      <c r="H591" s="54">
        <f t="shared" si="9"/>
        <v>129451</v>
      </c>
      <c r="I591" s="93">
        <v>0</v>
      </c>
      <c r="J591" s="93">
        <v>0</v>
      </c>
    </row>
    <row r="592" spans="2:10" ht="32.25" x14ac:dyDescent="0.3">
      <c r="B592" s="53" t="s">
        <v>82</v>
      </c>
      <c r="C592" s="50" t="str">
        <f>+VLOOKUP(B592,'[1]LP-HE'!$B:$E,2,0)</f>
        <v>Juego Tornillería - Empaque De 4 Br Cl125 G2 Delta Mks</v>
      </c>
      <c r="D592" s="63" t="str">
        <f>+VLOOKUP(B592,'[1]LP-HE'!$B:$E,3,0)</f>
        <v>Un</v>
      </c>
      <c r="E592" s="52">
        <f>+VLOOKUP(B592,'[1]LP-HE'!$B:$F,5,0)</f>
        <v>92465.1</v>
      </c>
      <c r="F592" s="53">
        <v>1</v>
      </c>
      <c r="G592" s="131"/>
      <c r="H592" s="54">
        <f t="shared" si="9"/>
        <v>92465</v>
      </c>
      <c r="I592" s="93">
        <v>0</v>
      </c>
      <c r="J592" s="93">
        <v>0</v>
      </c>
    </row>
    <row r="593" spans="2:10" x14ac:dyDescent="0.3">
      <c r="B593" s="51" t="s">
        <v>71</v>
      </c>
      <c r="C593" s="50" t="str">
        <f>+VLOOKUP(B593,'[1]LP-HE'!$B:$E,2,0)</f>
        <v>Cuadrilla tipo II (1of + 2ay)</v>
      </c>
      <c r="D593" s="63" t="str">
        <f>+VLOOKUP(B593,'[1]LP-HE'!$B:$E,3,0)</f>
        <v>Hr</v>
      </c>
      <c r="E593" s="52">
        <f>+VLOOKUP(B593,'[1]LP-HE'!$B:$F,5,0)</f>
        <v>24737</v>
      </c>
      <c r="F593" s="53">
        <v>0.3</v>
      </c>
      <c r="G593" s="93">
        <v>0</v>
      </c>
      <c r="H593" s="93">
        <v>0</v>
      </c>
      <c r="I593" s="54">
        <f t="shared" ref="I593" si="10">+ROUND($F593*$E593,0)</f>
        <v>7421</v>
      </c>
      <c r="J593" s="93">
        <v>0</v>
      </c>
    </row>
    <row r="594" spans="2:10" x14ac:dyDescent="0.3">
      <c r="B594" s="51" t="s">
        <v>78</v>
      </c>
      <c r="C594" s="50" t="str">
        <f>+VLOOKUP(B594,'[1]LP-HE'!$B:$E,2,0)</f>
        <v>Camioneta hasta 1.5 Toneladas</v>
      </c>
      <c r="D594" s="63" t="str">
        <f>+VLOOKUP(B594,'[1]LP-HE'!$B:$E,3,0)</f>
        <v>Día</v>
      </c>
      <c r="E594" s="52">
        <f>+VLOOKUP(B594,'[1]LP-HE'!$B:$F,5,0)</f>
        <v>144245.55600000001</v>
      </c>
      <c r="F594" s="53">
        <v>0.02</v>
      </c>
      <c r="G594" s="54">
        <v>0</v>
      </c>
      <c r="H594" s="107">
        <v>0</v>
      </c>
      <c r="I594" s="107">
        <v>0</v>
      </c>
      <c r="J594" s="107">
        <f>+ROUND($F594*$E594,0)</f>
        <v>2885</v>
      </c>
    </row>
    <row r="595" spans="2:10" x14ac:dyDescent="0.3">
      <c r="B595" s="105" t="s">
        <v>40</v>
      </c>
      <c r="C595" s="50" t="str">
        <f>+VLOOKUP(B595,'[1]LP-HE'!$B:$E,2,0)</f>
        <v>Acarreo interno</v>
      </c>
      <c r="D595" s="63" t="str">
        <f>+VLOOKUP(B595,'[1]LP-HE'!$B:$E,3,0)</f>
        <v>m3</v>
      </c>
      <c r="E595" s="52">
        <f>+VLOOKUP(B595,'[1]LP-HE'!$B:$F,5,0)</f>
        <v>1032.9672600000001</v>
      </c>
      <c r="F595" s="53">
        <v>0.3</v>
      </c>
      <c r="G595" s="93">
        <v>0</v>
      </c>
      <c r="H595" s="108">
        <v>0</v>
      </c>
      <c r="I595" s="107">
        <v>0</v>
      </c>
      <c r="J595" s="107">
        <f>+ROUND($F595*$E595,0)</f>
        <v>310</v>
      </c>
    </row>
    <row r="596" spans="2:10" x14ac:dyDescent="0.3">
      <c r="B596" s="74"/>
      <c r="C596" s="24"/>
      <c r="D596" s="25"/>
      <c r="E596" s="26"/>
      <c r="G596" s="98"/>
      <c r="H596" s="98"/>
      <c r="I596" s="27"/>
      <c r="J596" s="98"/>
    </row>
    <row r="598" spans="2:10" ht="15.75" x14ac:dyDescent="0.25">
      <c r="B598" s="71" t="s">
        <v>8</v>
      </c>
      <c r="C598" s="71" t="s">
        <v>9</v>
      </c>
      <c r="D598" s="71" t="s">
        <v>10</v>
      </c>
      <c r="E598" s="71" t="s">
        <v>11</v>
      </c>
      <c r="F598" s="71"/>
      <c r="G598" s="71" t="s">
        <v>12</v>
      </c>
      <c r="H598" s="71" t="s">
        <v>13</v>
      </c>
      <c r="I598" s="71" t="s">
        <v>14</v>
      </c>
      <c r="J598" s="71" t="s">
        <v>15</v>
      </c>
    </row>
    <row r="599" spans="2:10" ht="63" x14ac:dyDescent="0.2">
      <c r="B599" s="41" t="s">
        <v>231</v>
      </c>
      <c r="C599" s="40" t="s">
        <v>232</v>
      </c>
      <c r="D599" s="41" t="s">
        <v>33</v>
      </c>
      <c r="E599" s="42">
        <f>+SUM(G599:J599)</f>
        <v>950149</v>
      </c>
      <c r="F599" s="42"/>
      <c r="G599" s="43">
        <f>+SUM(G601:G608)</f>
        <v>27473</v>
      </c>
      <c r="H599" s="43">
        <f>+SUM(H601:H608)</f>
        <v>847949</v>
      </c>
      <c r="I599" s="43">
        <f>+SUM(I602:I608)</f>
        <v>74211</v>
      </c>
      <c r="J599" s="43">
        <f>+SUM(J601:J609)</f>
        <v>516</v>
      </c>
    </row>
    <row r="600" spans="2:10" ht="15.75" x14ac:dyDescent="0.25">
      <c r="B600" s="47" t="s">
        <v>19</v>
      </c>
      <c r="C600" s="46" t="s">
        <v>20</v>
      </c>
      <c r="D600" s="47" t="s">
        <v>10</v>
      </c>
      <c r="E600" s="46" t="s">
        <v>21</v>
      </c>
      <c r="F600" s="46" t="s">
        <v>22</v>
      </c>
      <c r="G600" s="46" t="s">
        <v>12</v>
      </c>
      <c r="H600" s="46" t="s">
        <v>13</v>
      </c>
      <c r="I600" s="46" t="s">
        <v>14</v>
      </c>
      <c r="J600" s="46" t="s">
        <v>15</v>
      </c>
    </row>
    <row r="601" spans="2:10" x14ac:dyDescent="0.3">
      <c r="B601" s="51" t="s">
        <v>25</v>
      </c>
      <c r="C601" s="50" t="str">
        <f>+VLOOKUP(B601,'[1]LP-HE'!$B:$E,2,0)</f>
        <v>Herramienta Menor General</v>
      </c>
      <c r="D601" s="51" t="s">
        <v>26</v>
      </c>
      <c r="E601" s="52">
        <f>+I607</f>
        <v>74211</v>
      </c>
      <c r="F601" s="77">
        <v>0.1</v>
      </c>
      <c r="G601" s="54">
        <f>+ROUND($F601*$E601,0)</f>
        <v>7421</v>
      </c>
      <c r="H601" s="93">
        <v>0</v>
      </c>
      <c r="I601" s="93">
        <v>0</v>
      </c>
      <c r="J601" s="93">
        <v>0</v>
      </c>
    </row>
    <row r="602" spans="2:10" ht="15.75" x14ac:dyDescent="0.25">
      <c r="B602" s="51" t="s">
        <v>92</v>
      </c>
      <c r="C602" s="50" t="str">
        <f>+VLOOKUP(B602,'[1]LP-HE'!$B:$E,2,0)</f>
        <v>Alquiler Mezcladora 1 Saco a Gasolina</v>
      </c>
      <c r="D602" s="63" t="str">
        <f>+VLOOKUP(B602,'[1]LP-HE'!$B:$E,3,0)</f>
        <v>Día</v>
      </c>
      <c r="E602" s="52">
        <f>+VLOOKUP(B602,'[1]LP-HE'!$B:$F,5,0)</f>
        <v>45968.364000000001</v>
      </c>
      <c r="F602" s="87">
        <v>0.1</v>
      </c>
      <c r="G602" s="54">
        <f t="shared" ref="G602:I607" si="11">+ROUND($F602*$E602,0)</f>
        <v>4597</v>
      </c>
      <c r="H602" s="93">
        <v>0</v>
      </c>
      <c r="I602" s="93">
        <v>0</v>
      </c>
      <c r="J602" s="93">
        <v>0</v>
      </c>
    </row>
    <row r="603" spans="2:10" ht="15.75" x14ac:dyDescent="0.25">
      <c r="B603" s="51" t="s">
        <v>93</v>
      </c>
      <c r="C603" s="50" t="str">
        <f>+VLOOKUP(B603,'[1]LP-HE'!$B:$E,2,0)</f>
        <v>Alquiler Vibrador Eléctrico</v>
      </c>
      <c r="D603" s="63" t="str">
        <f>+VLOOKUP(B603,'[1]LP-HE'!$B:$E,3,0)</f>
        <v>Día</v>
      </c>
      <c r="E603" s="52">
        <f>+VLOOKUP(B603,'[1]LP-HE'!$B:$F,5,0)</f>
        <v>55479.06</v>
      </c>
      <c r="F603" s="87">
        <v>0.1</v>
      </c>
      <c r="G603" s="54">
        <f t="shared" si="11"/>
        <v>5548</v>
      </c>
      <c r="H603" s="93">
        <v>0</v>
      </c>
      <c r="I603" s="93">
        <v>0</v>
      </c>
      <c r="J603" s="93">
        <v>0</v>
      </c>
    </row>
    <row r="604" spans="2:10" x14ac:dyDescent="0.3">
      <c r="B604" s="51" t="s">
        <v>94</v>
      </c>
      <c r="C604" s="50" t="str">
        <f>+VLOOKUP(B604,'[1]LP-HE'!$B:$E,2,0)</f>
        <v>Concreto  (21Mpa) Producido en Obra</v>
      </c>
      <c r="D604" s="63" t="str">
        <f>+VLOOKUP(B604,'[1]LP-HE'!$B:$E,3,0)</f>
        <v>m3</v>
      </c>
      <c r="E604" s="52">
        <f>+VLOOKUP(B604,'[1]LP-HE'!$B:$F,5,0)</f>
        <v>429110</v>
      </c>
      <c r="F604" s="53">
        <v>1.53</v>
      </c>
      <c r="G604" s="93">
        <v>0</v>
      </c>
      <c r="H604" s="54">
        <f>+ROUND($F604*$E604,0)</f>
        <v>656538</v>
      </c>
      <c r="I604" s="93">
        <v>0</v>
      </c>
      <c r="J604" s="93">
        <v>0</v>
      </c>
    </row>
    <row r="605" spans="2:10" x14ac:dyDescent="0.3">
      <c r="B605" s="51" t="s">
        <v>95</v>
      </c>
      <c r="C605" s="50" t="str">
        <f>+VLOOKUP(B605,'[1]LP-HE'!$B:$E,2,0)</f>
        <v>Formaleta en madera para Cámara cuadrada</v>
      </c>
      <c r="D605" s="63" t="str">
        <f>+VLOOKUP(B605,'[1]LP-HE'!$B:$E,3,0)</f>
        <v>Día</v>
      </c>
      <c r="E605" s="52">
        <f>+VLOOKUP(B605,'[1]LP-HE'!$B:$F,5,0)</f>
        <v>9906.9750000000004</v>
      </c>
      <c r="F605" s="53">
        <v>1</v>
      </c>
      <c r="G605" s="54">
        <f t="shared" si="11"/>
        <v>9907</v>
      </c>
      <c r="H605" s="93">
        <v>0</v>
      </c>
      <c r="I605" s="93">
        <v>0</v>
      </c>
      <c r="J605" s="93">
        <v>0</v>
      </c>
    </row>
    <row r="606" spans="2:10" x14ac:dyDescent="0.3">
      <c r="B606" s="51" t="s">
        <v>114</v>
      </c>
      <c r="C606" s="50" t="str">
        <f>+VLOOKUP(B606,'[1]LP-HE'!$B:$E,2,0)</f>
        <v>Malla Electrosoldada tipo D 131 (15x15 cm x 5 m.m.)</v>
      </c>
      <c r="D606" s="63" t="str">
        <f>+VLOOKUP(B606,'[1]LP-HE'!$B:$E,3,0)</f>
        <v>m2</v>
      </c>
      <c r="E606" s="52">
        <f>+VLOOKUP(B606,'[1]LP-HE'!$B:$F,5,0)</f>
        <v>8074.8450900000007</v>
      </c>
      <c r="F606" s="53">
        <v>10.199999999999999</v>
      </c>
      <c r="G606" s="93">
        <v>0</v>
      </c>
      <c r="H606" s="54">
        <f t="shared" si="11"/>
        <v>82363</v>
      </c>
      <c r="I606" s="93">
        <v>0</v>
      </c>
      <c r="J606" s="93">
        <v>0</v>
      </c>
    </row>
    <row r="607" spans="2:10" x14ac:dyDescent="0.3">
      <c r="B607" s="51" t="s">
        <v>71</v>
      </c>
      <c r="C607" s="50" t="str">
        <f>+VLOOKUP(B607,'[1]LP-HE'!$B:$E,2,0)</f>
        <v>Cuadrilla tipo II (1of + 2ay)</v>
      </c>
      <c r="D607" s="63" t="str">
        <f>+VLOOKUP(B607,'[1]LP-HE'!$B:$E,3,0)</f>
        <v>Hr</v>
      </c>
      <c r="E607" s="52">
        <f>+VLOOKUP(B607,'[1]LP-HE'!$B:$F,5,0)</f>
        <v>24737</v>
      </c>
      <c r="F607" s="53">
        <v>3</v>
      </c>
      <c r="G607" s="93">
        <v>0</v>
      </c>
      <c r="H607" s="93">
        <v>0</v>
      </c>
      <c r="I607" s="54">
        <f t="shared" si="11"/>
        <v>74211</v>
      </c>
      <c r="J607" s="93">
        <v>0</v>
      </c>
    </row>
    <row r="608" spans="2:10" x14ac:dyDescent="0.3">
      <c r="B608" s="51" t="s">
        <v>115</v>
      </c>
      <c r="C608" s="50" t="str">
        <f>+VLOOKUP(B608,'[1]LP-HE'!$B:$E,2,0)</f>
        <v>Tubería PVC Sanitaría 4"</v>
      </c>
      <c r="D608" s="63" t="str">
        <f>+VLOOKUP(B608,'[1]LP-HE'!$B:$E,3,0)</f>
        <v>ml</v>
      </c>
      <c r="E608" s="52">
        <f>+VLOOKUP(B608,'[1]LP-HE'!$B:$F,5,0)</f>
        <v>18174.675869999999</v>
      </c>
      <c r="F608" s="53">
        <v>6</v>
      </c>
      <c r="G608" s="93">
        <v>0</v>
      </c>
      <c r="H608" s="54">
        <f t="shared" ref="H608" si="12">+ROUND($F608*$E608,0)</f>
        <v>109048</v>
      </c>
      <c r="I608" s="93">
        <v>0</v>
      </c>
      <c r="J608" s="93">
        <v>0</v>
      </c>
    </row>
    <row r="609" spans="2:10" x14ac:dyDescent="0.3">
      <c r="B609" s="105" t="s">
        <v>40</v>
      </c>
      <c r="C609" s="50" t="str">
        <f>+VLOOKUP(B609,'[1]LP-HE'!$B:$E,2,0)</f>
        <v>Acarreo interno</v>
      </c>
      <c r="D609" s="63" t="str">
        <f>+VLOOKUP(B609,'[1]LP-HE'!$B:$E,3,0)</f>
        <v>m3</v>
      </c>
      <c r="E609" s="52">
        <f>+VLOOKUP(B609,'[1]LP-HE'!$B:$F,5,0)</f>
        <v>1032.9672600000001</v>
      </c>
      <c r="F609" s="53">
        <v>0.5</v>
      </c>
      <c r="G609" s="93">
        <v>0</v>
      </c>
      <c r="H609" s="108">
        <v>0</v>
      </c>
      <c r="I609" s="107">
        <v>0</v>
      </c>
      <c r="J609" s="107">
        <f>+ROUND($F609*$E609,0)</f>
        <v>516</v>
      </c>
    </row>
    <row r="610" spans="2:10" x14ac:dyDescent="0.3">
      <c r="B610" s="106"/>
      <c r="C610" s="24"/>
      <c r="D610" s="25"/>
      <c r="E610" s="26"/>
      <c r="G610" s="98"/>
      <c r="H610" s="115"/>
      <c r="I610" s="116"/>
      <c r="J610" s="116"/>
    </row>
    <row r="611" spans="2:10" ht="17.25" thickBot="1" x14ac:dyDescent="0.35"/>
    <row r="612" spans="2:10" ht="21" thickBot="1" x14ac:dyDescent="0.35">
      <c r="B612" s="21" t="s">
        <v>233</v>
      </c>
      <c r="C612" s="22"/>
      <c r="D612" s="22"/>
      <c r="E612" s="22"/>
      <c r="F612" s="22"/>
      <c r="G612" s="22"/>
      <c r="H612" s="22"/>
      <c r="I612" s="22"/>
      <c r="J612" s="23"/>
    </row>
    <row r="614" spans="2:10" ht="15.75" x14ac:dyDescent="0.25">
      <c r="B614" s="71" t="s">
        <v>8</v>
      </c>
      <c r="C614" s="71" t="s">
        <v>9</v>
      </c>
      <c r="D614" s="71" t="s">
        <v>10</v>
      </c>
      <c r="E614" s="71" t="s">
        <v>11</v>
      </c>
      <c r="F614" s="71"/>
      <c r="G614" s="71" t="s">
        <v>12</v>
      </c>
      <c r="H614" s="71" t="s">
        <v>13</v>
      </c>
      <c r="I614" s="71" t="s">
        <v>14</v>
      </c>
      <c r="J614" s="71" t="s">
        <v>15</v>
      </c>
    </row>
    <row r="615" spans="2:10" ht="67.5" customHeight="1" x14ac:dyDescent="0.2">
      <c r="B615" s="41" t="s">
        <v>234</v>
      </c>
      <c r="C615" s="40" t="s">
        <v>235</v>
      </c>
      <c r="D615" s="41" t="s">
        <v>18</v>
      </c>
      <c r="E615" s="42">
        <f>+SUM(G615:J615)</f>
        <v>62198</v>
      </c>
      <c r="F615" s="42"/>
      <c r="G615" s="43">
        <f>+SUM(G617:G621)</f>
        <v>1237</v>
      </c>
      <c r="H615" s="43">
        <f>+SUM(H617:H621)</f>
        <v>48282</v>
      </c>
      <c r="I615" s="43">
        <f>+SUM(I618:I622)</f>
        <v>12369</v>
      </c>
      <c r="J615" s="43">
        <f>+SUM(J617:J622)</f>
        <v>310</v>
      </c>
    </row>
    <row r="616" spans="2:10" ht="15.75" x14ac:dyDescent="0.25">
      <c r="B616" s="47" t="s">
        <v>19</v>
      </c>
      <c r="C616" s="46" t="s">
        <v>20</v>
      </c>
      <c r="D616" s="47" t="s">
        <v>10</v>
      </c>
      <c r="E616" s="46" t="s">
        <v>21</v>
      </c>
      <c r="F616" s="46" t="s">
        <v>22</v>
      </c>
      <c r="G616" s="46" t="s">
        <v>12</v>
      </c>
      <c r="H616" s="46" t="s">
        <v>13</v>
      </c>
      <c r="I616" s="46" t="s">
        <v>14</v>
      </c>
      <c r="J616" s="46" t="s">
        <v>15</v>
      </c>
    </row>
    <row r="617" spans="2:10" x14ac:dyDescent="0.3">
      <c r="B617" s="51" t="s">
        <v>25</v>
      </c>
      <c r="C617" s="50" t="str">
        <f>+VLOOKUP(B617,'[1]LP-HE'!$B:$E,2,0)</f>
        <v>Herramienta Menor General</v>
      </c>
      <c r="D617" s="51" t="s">
        <v>26</v>
      </c>
      <c r="E617" s="52">
        <f>+I621</f>
        <v>12369</v>
      </c>
      <c r="F617" s="77">
        <v>0.1</v>
      </c>
      <c r="G617" s="54">
        <f>+ROUND($F617*$E617,0)</f>
        <v>1237</v>
      </c>
      <c r="H617" s="93">
        <v>0</v>
      </c>
      <c r="I617" s="93">
        <v>0</v>
      </c>
      <c r="J617" s="93">
        <v>0</v>
      </c>
    </row>
    <row r="618" spans="2:10" x14ac:dyDescent="0.3">
      <c r="B618" s="51" t="s">
        <v>236</v>
      </c>
      <c r="C618" s="50" t="str">
        <f>+VLOOKUP(B618,'[1]LP-HE'!$B:$E,2,0)</f>
        <v>Geotextil No tejido 3000</v>
      </c>
      <c r="D618" s="63" t="str">
        <f>+VLOOKUP(B618,'[1]LP-HE'!$B:$E,3,0)</f>
        <v>m2</v>
      </c>
      <c r="E618" s="52">
        <f>+VLOOKUP(B618,'[1]LP-HE'!$B:$F,5,0)</f>
        <v>4094.8829999999998</v>
      </c>
      <c r="F618" s="53">
        <v>2</v>
      </c>
      <c r="G618" s="93">
        <v>0</v>
      </c>
      <c r="H618" s="54">
        <f t="shared" ref="H618:I621" si="13">+ROUND($F618*$E618,0)</f>
        <v>8190</v>
      </c>
      <c r="I618" s="93">
        <v>0</v>
      </c>
      <c r="J618" s="93">
        <v>0</v>
      </c>
    </row>
    <row r="619" spans="2:10" x14ac:dyDescent="0.3">
      <c r="B619" s="51" t="s">
        <v>237</v>
      </c>
      <c r="C619" s="50" t="str">
        <f>+VLOOKUP(B619,'[1]LP-HE'!$B:$E,2,0)</f>
        <v>Grava 3/4" - 1/2"</v>
      </c>
      <c r="D619" s="63" t="str">
        <f>+VLOOKUP(B619,'[1]LP-HE'!$B:$E,3,0)</f>
        <v>m3</v>
      </c>
      <c r="E619" s="52">
        <f>+VLOOKUP(B619,'[1]LP-HE'!$B:$F,5,0)</f>
        <v>132093</v>
      </c>
      <c r="F619" s="53">
        <v>0.18</v>
      </c>
      <c r="G619" s="93">
        <v>0</v>
      </c>
      <c r="H619" s="54">
        <f t="shared" si="13"/>
        <v>23777</v>
      </c>
      <c r="I619" s="93">
        <v>0</v>
      </c>
      <c r="J619" s="93">
        <v>0</v>
      </c>
    </row>
    <row r="620" spans="2:10" x14ac:dyDescent="0.3">
      <c r="B620" s="51" t="s">
        <v>238</v>
      </c>
      <c r="C620" s="50" t="str">
        <f>+VLOOKUP(B620,'[1]LP-HE'!$B:$E,2,0)</f>
        <v>Tubería Pvc para Subdrén de 65 mm (Sin filtro)</v>
      </c>
      <c r="D620" s="63" t="str">
        <f>+VLOOKUP(B620,'[1]LP-HE'!$B:$E,3,0)</f>
        <v>ml</v>
      </c>
      <c r="E620" s="52">
        <f>+VLOOKUP(B620,'[1]LP-HE'!$B:$F,5,0)</f>
        <v>16314.806430000001</v>
      </c>
      <c r="F620" s="53">
        <v>1</v>
      </c>
      <c r="G620" s="93">
        <v>0</v>
      </c>
      <c r="H620" s="54">
        <f t="shared" si="13"/>
        <v>16315</v>
      </c>
      <c r="I620" s="93">
        <v>0</v>
      </c>
      <c r="J620" s="93">
        <v>0</v>
      </c>
    </row>
    <row r="621" spans="2:10" x14ac:dyDescent="0.3">
      <c r="B621" s="51" t="s">
        <v>71</v>
      </c>
      <c r="C621" s="50" t="str">
        <f>+VLOOKUP(B621,'[1]LP-HE'!$B:$E,2,0)</f>
        <v>Cuadrilla tipo II (1of + 2ay)</v>
      </c>
      <c r="D621" s="63" t="str">
        <f>+VLOOKUP(B621,'[1]LP-HE'!$B:$E,3,0)</f>
        <v>Hr</v>
      </c>
      <c r="E621" s="52">
        <f>+VLOOKUP(B621,'[1]LP-HE'!$B:$F,5,0)</f>
        <v>24737</v>
      </c>
      <c r="F621" s="53">
        <v>0.5</v>
      </c>
      <c r="G621" s="93">
        <v>0</v>
      </c>
      <c r="H621" s="93">
        <v>0</v>
      </c>
      <c r="I621" s="54">
        <f t="shared" si="13"/>
        <v>12369</v>
      </c>
      <c r="J621" s="93">
        <v>0</v>
      </c>
    </row>
    <row r="622" spans="2:10" x14ac:dyDescent="0.3">
      <c r="B622" s="105" t="s">
        <v>40</v>
      </c>
      <c r="C622" s="50" t="str">
        <f>+VLOOKUP(B622,'[1]LP-HE'!$B:$E,2,0)</f>
        <v>Acarreo interno</v>
      </c>
      <c r="D622" s="63" t="str">
        <f>+VLOOKUP(B622,'[1]LP-HE'!$B:$E,3,0)</f>
        <v>m3</v>
      </c>
      <c r="E622" s="52">
        <f>+VLOOKUP(B622,'[1]LP-HE'!$B:$F,5,0)</f>
        <v>1032.9672600000001</v>
      </c>
      <c r="F622" s="53">
        <v>0.3</v>
      </c>
      <c r="G622" s="93">
        <v>0</v>
      </c>
      <c r="H622" s="108">
        <v>0</v>
      </c>
      <c r="I622" s="107">
        <v>0</v>
      </c>
      <c r="J622" s="107">
        <f>+ROUND($F622*$E622,0)</f>
        <v>310</v>
      </c>
    </row>
    <row r="624" spans="2:10" ht="15.75" x14ac:dyDescent="0.25">
      <c r="B624" s="71" t="s">
        <v>8</v>
      </c>
      <c r="C624" s="71" t="s">
        <v>9</v>
      </c>
      <c r="D624" s="71" t="s">
        <v>10</v>
      </c>
      <c r="E624" s="71" t="s">
        <v>11</v>
      </c>
      <c r="F624" s="71"/>
      <c r="G624" s="71" t="s">
        <v>12</v>
      </c>
      <c r="H624" s="71" t="s">
        <v>13</v>
      </c>
      <c r="I624" s="71" t="s">
        <v>14</v>
      </c>
      <c r="J624" s="71" t="s">
        <v>15</v>
      </c>
    </row>
    <row r="625" spans="2:10" ht="58.5" customHeight="1" x14ac:dyDescent="0.2">
      <c r="B625" s="41" t="s">
        <v>239</v>
      </c>
      <c r="C625" s="40" t="s">
        <v>240</v>
      </c>
      <c r="D625" s="41" t="s">
        <v>18</v>
      </c>
      <c r="E625" s="42">
        <f>+SUM(G625:J625)</f>
        <v>6148</v>
      </c>
      <c r="F625" s="42"/>
      <c r="G625" s="43">
        <f>+SUM(G627:G630)</f>
        <v>338</v>
      </c>
      <c r="H625" s="43">
        <f>+SUM(H627:H630)</f>
        <v>2020</v>
      </c>
      <c r="I625" s="43">
        <f>+SUM(I628:I630)</f>
        <v>3480</v>
      </c>
      <c r="J625" s="43">
        <f>+SUM(J627:J631)</f>
        <v>310</v>
      </c>
    </row>
    <row r="626" spans="2:10" ht="15.75" x14ac:dyDescent="0.25">
      <c r="B626" s="47" t="s">
        <v>19</v>
      </c>
      <c r="C626" s="46" t="s">
        <v>20</v>
      </c>
      <c r="D626" s="47" t="s">
        <v>10</v>
      </c>
      <c r="E626" s="46" t="s">
        <v>21</v>
      </c>
      <c r="F626" s="46" t="s">
        <v>22</v>
      </c>
      <c r="G626" s="46" t="s">
        <v>12</v>
      </c>
      <c r="H626" s="46" t="s">
        <v>13</v>
      </c>
      <c r="I626" s="46" t="s">
        <v>14</v>
      </c>
      <c r="J626" s="46" t="s">
        <v>15</v>
      </c>
    </row>
    <row r="627" spans="2:10" x14ac:dyDescent="0.3">
      <c r="B627" s="49" t="s">
        <v>25</v>
      </c>
      <c r="C627" s="50" t="str">
        <f>+VLOOKUP(B627,'[1]LP-HE'!$B:$E,2,0)</f>
        <v>Herramienta Menor General</v>
      </c>
      <c r="D627" s="51" t="s">
        <v>26</v>
      </c>
      <c r="E627" s="52">
        <f>+I628</f>
        <v>3375</v>
      </c>
      <c r="F627" s="77">
        <v>0.1</v>
      </c>
      <c r="G627" s="54">
        <f>+ROUND($F627*$E627,0)</f>
        <v>338</v>
      </c>
      <c r="H627" s="54">
        <v>0</v>
      </c>
      <c r="I627" s="54">
        <v>0</v>
      </c>
      <c r="J627" s="55">
        <v>0</v>
      </c>
    </row>
    <row r="628" spans="2:10" ht="32.25" x14ac:dyDescent="0.3">
      <c r="B628" s="49" t="s">
        <v>241</v>
      </c>
      <c r="C628" s="50" t="str">
        <f>+VLOOKUP(B628,'[1]LP-HE'!$B:$E,2,0)</f>
        <v xml:space="preserve">Cuadrilla tipo VIII - Instalación Tubería, Accesorios de gas natural </v>
      </c>
      <c r="D628" s="63" t="str">
        <f>+VLOOKUP(B628,'[1]LP-HE'!$B:$E,3,0)</f>
        <v>Hr</v>
      </c>
      <c r="E628" s="52">
        <f>+VLOOKUP(B628,'[1]LP-HE'!$B:$F,5,0)</f>
        <v>22500</v>
      </c>
      <c r="F628" s="53">
        <v>0.15</v>
      </c>
      <c r="G628" s="54">
        <v>0</v>
      </c>
      <c r="H628" s="54">
        <v>0</v>
      </c>
      <c r="I628" s="54">
        <f>+ROUND($F628*$E628,0)</f>
        <v>3375</v>
      </c>
      <c r="J628" s="55">
        <v>0</v>
      </c>
    </row>
    <row r="629" spans="2:10" x14ac:dyDescent="0.3">
      <c r="B629" s="90" t="s">
        <v>242</v>
      </c>
      <c r="C629" s="50" t="str">
        <f>+VLOOKUP(B629,'[1]LP-HE'!$B:$E,2,0)</f>
        <v>Tubería polietileno 1/2" para gas</v>
      </c>
      <c r="D629" s="63" t="str">
        <f>+VLOOKUP(B629,'[1]LP-HE'!$B:$E,3,0)</f>
        <v>ml</v>
      </c>
      <c r="E629" s="52">
        <f>+VLOOKUP(B629,'[1]LP-HE'!$B:$F,5,0)</f>
        <v>2020</v>
      </c>
      <c r="F629" s="53">
        <v>1</v>
      </c>
      <c r="G629" s="54">
        <v>0</v>
      </c>
      <c r="H629" s="54">
        <f>+ROUND($F629*$E629,0)</f>
        <v>2020</v>
      </c>
      <c r="I629" s="54">
        <v>0</v>
      </c>
      <c r="J629" s="55">
        <v>0</v>
      </c>
    </row>
    <row r="630" spans="2:10" x14ac:dyDescent="0.3">
      <c r="B630" s="90" t="s">
        <v>243</v>
      </c>
      <c r="C630" s="50" t="str">
        <f>+VLOOKUP(B630,'[1]LP-HE'!$B:$E,2,0)</f>
        <v>Termofusión tubería polietileno 1/2"</v>
      </c>
      <c r="D630" s="63" t="str">
        <f>+VLOOKUP(B630,'[1]LP-HE'!$B:$E,3,0)</f>
        <v>ml</v>
      </c>
      <c r="E630" s="52">
        <f>+VLOOKUP(B630,'[1]LP-HE'!$B:$F,5,0)</f>
        <v>1050</v>
      </c>
      <c r="F630" s="53">
        <v>0.1</v>
      </c>
      <c r="G630" s="54">
        <v>0</v>
      </c>
      <c r="H630" s="54">
        <v>0</v>
      </c>
      <c r="I630" s="54">
        <f>+ROUND($F630*$E630,0)</f>
        <v>105</v>
      </c>
      <c r="J630" s="54">
        <v>0</v>
      </c>
    </row>
    <row r="631" spans="2:10" x14ac:dyDescent="0.3">
      <c r="B631" s="105" t="s">
        <v>40</v>
      </c>
      <c r="C631" s="50" t="str">
        <f>+VLOOKUP(B631,'[1]LP-HE'!$B:$E,2,0)</f>
        <v>Acarreo interno</v>
      </c>
      <c r="D631" s="63" t="str">
        <f>+VLOOKUP(B631,'[1]LP-HE'!$B:$E,3,0)</f>
        <v>m3</v>
      </c>
      <c r="E631" s="52">
        <f>+VLOOKUP(B631,'[1]LP-HE'!$B:$F,5,0)</f>
        <v>1032.9672600000001</v>
      </c>
      <c r="F631" s="53">
        <v>0.3</v>
      </c>
      <c r="G631" s="93">
        <v>0</v>
      </c>
      <c r="H631" s="108">
        <v>0</v>
      </c>
      <c r="I631" s="107">
        <v>0</v>
      </c>
      <c r="J631" s="107">
        <f>+ROUND($F631*$E631,0)</f>
        <v>310</v>
      </c>
    </row>
    <row r="632" spans="2:10" x14ac:dyDescent="0.3">
      <c r="B632" s="74"/>
      <c r="C632" s="24"/>
      <c r="D632" s="25"/>
      <c r="E632" s="26"/>
      <c r="G632" s="27"/>
      <c r="H632" s="27"/>
      <c r="I632" s="27"/>
      <c r="J632" s="27"/>
    </row>
    <row r="634" spans="2:10" ht="15.75" x14ac:dyDescent="0.25">
      <c r="B634" s="71" t="s">
        <v>8</v>
      </c>
      <c r="C634" s="71" t="s">
        <v>9</v>
      </c>
      <c r="D634" s="71" t="s">
        <v>10</v>
      </c>
      <c r="E634" s="71" t="s">
        <v>11</v>
      </c>
      <c r="F634" s="71"/>
      <c r="G634" s="71" t="s">
        <v>12</v>
      </c>
      <c r="H634" s="71" t="s">
        <v>13</v>
      </c>
      <c r="I634" s="71" t="s">
        <v>14</v>
      </c>
      <c r="J634" s="71" t="s">
        <v>15</v>
      </c>
    </row>
    <row r="635" spans="2:10" ht="31.5" x14ac:dyDescent="0.2">
      <c r="B635" s="41" t="s">
        <v>244</v>
      </c>
      <c r="C635" s="40" t="s">
        <v>245</v>
      </c>
      <c r="D635" s="41" t="s">
        <v>18</v>
      </c>
      <c r="E635" s="42">
        <f>+SUM(G635:J635)</f>
        <v>8892</v>
      </c>
      <c r="F635" s="42"/>
      <c r="G635" s="43">
        <f>+SUM(G637:G639)</f>
        <v>371</v>
      </c>
      <c r="H635" s="43">
        <f>+SUM(H637:H639)</f>
        <v>4500</v>
      </c>
      <c r="I635" s="43">
        <f>+SUM(I637:I639)</f>
        <v>3711</v>
      </c>
      <c r="J635" s="43">
        <f>+SUM(J637:J640)</f>
        <v>310</v>
      </c>
    </row>
    <row r="636" spans="2:10" ht="15.75" x14ac:dyDescent="0.25">
      <c r="B636" s="47" t="s">
        <v>19</v>
      </c>
      <c r="C636" s="46" t="s">
        <v>20</v>
      </c>
      <c r="D636" s="47" t="s">
        <v>10</v>
      </c>
      <c r="E636" s="46" t="s">
        <v>21</v>
      </c>
      <c r="F636" s="46" t="s">
        <v>22</v>
      </c>
      <c r="G636" s="46" t="s">
        <v>12</v>
      </c>
      <c r="H636" s="46" t="s">
        <v>13</v>
      </c>
      <c r="I636" s="46" t="s">
        <v>14</v>
      </c>
      <c r="J636" s="46" t="s">
        <v>15</v>
      </c>
    </row>
    <row r="637" spans="2:10" x14ac:dyDescent="0.3">
      <c r="B637" s="49" t="s">
        <v>25</v>
      </c>
      <c r="C637" s="50" t="str">
        <f>+VLOOKUP(B637,'[1]LP-HE'!$B:$E,2,0)</f>
        <v>Herramienta Menor General</v>
      </c>
      <c r="D637" s="51" t="s">
        <v>26</v>
      </c>
      <c r="E637" s="52">
        <f>+I639</f>
        <v>3711</v>
      </c>
      <c r="F637" s="77">
        <v>0.1</v>
      </c>
      <c r="G637" s="54">
        <f>+ROUND($F637*$E637,0)</f>
        <v>371</v>
      </c>
      <c r="H637" s="54">
        <v>0</v>
      </c>
      <c r="I637" s="54">
        <v>0</v>
      </c>
      <c r="J637" s="54">
        <v>0</v>
      </c>
    </row>
    <row r="638" spans="2:10" x14ac:dyDescent="0.3">
      <c r="B638" s="53" t="s">
        <v>246</v>
      </c>
      <c r="C638" s="50" t="str">
        <f>+VLOOKUP(B638,'[1]LP-HE'!$B:$E,2,0)</f>
        <v>Planta para paisajismo, cerramiento o jardín exterior</v>
      </c>
      <c r="D638" s="63" t="str">
        <f>+VLOOKUP(B638,'[1]LP-HE'!$B:$E,3,0)</f>
        <v>ud</v>
      </c>
      <c r="E638" s="52">
        <f>+VLOOKUP(B638,'[1]LP-HE'!$B:$F,5,0)</f>
        <v>1500</v>
      </c>
      <c r="F638" s="53">
        <v>3</v>
      </c>
      <c r="G638" s="54">
        <v>0</v>
      </c>
      <c r="H638" s="54">
        <f>+ROUND($F638*$E638,0)</f>
        <v>4500</v>
      </c>
      <c r="I638" s="54"/>
      <c r="J638" s="54">
        <v>0</v>
      </c>
    </row>
    <row r="639" spans="2:10" x14ac:dyDescent="0.3">
      <c r="B639" s="53" t="s">
        <v>71</v>
      </c>
      <c r="C639" s="50" t="str">
        <f>+VLOOKUP(B639,'[1]LP-HE'!$B:$E,2,0)</f>
        <v>Cuadrilla tipo II (1of + 2ay)</v>
      </c>
      <c r="D639" s="63" t="str">
        <f>+VLOOKUP(B639,'[1]LP-HE'!$B:$E,3,0)</f>
        <v>Hr</v>
      </c>
      <c r="E639" s="52">
        <f>+VLOOKUP(B639,'[1]LP-HE'!$B:$F,5,0)</f>
        <v>24737</v>
      </c>
      <c r="F639" s="53">
        <v>0.15</v>
      </c>
      <c r="G639" s="54">
        <v>0</v>
      </c>
      <c r="H639" s="54">
        <v>0</v>
      </c>
      <c r="I639" s="54">
        <f>+ROUND($F639*$E639,0)</f>
        <v>3711</v>
      </c>
      <c r="J639" s="54">
        <v>0</v>
      </c>
    </row>
    <row r="640" spans="2:10" x14ac:dyDescent="0.3">
      <c r="B640" s="105" t="s">
        <v>40</v>
      </c>
      <c r="C640" s="50" t="str">
        <f>+VLOOKUP(B640,'[1]LP-HE'!$B:$E,2,0)</f>
        <v>Acarreo interno</v>
      </c>
      <c r="D640" s="63" t="str">
        <f>+VLOOKUP(B640,'[1]LP-HE'!$B:$E,3,0)</f>
        <v>m3</v>
      </c>
      <c r="E640" s="52">
        <f>+VLOOKUP(B640,'[1]LP-HE'!$B:$F,5,0)</f>
        <v>1032.9672600000001</v>
      </c>
      <c r="F640" s="53">
        <v>0.3</v>
      </c>
      <c r="G640" s="93">
        <v>0</v>
      </c>
      <c r="H640" s="108">
        <v>0</v>
      </c>
      <c r="I640" s="107">
        <v>0</v>
      </c>
      <c r="J640" s="107">
        <f>+ROUND($F640*$E640,0)</f>
        <v>310</v>
      </c>
    </row>
    <row r="642" spans="2:10" ht="15.75" x14ac:dyDescent="0.25">
      <c r="B642" s="71" t="s">
        <v>8</v>
      </c>
      <c r="C642" s="71" t="s">
        <v>9</v>
      </c>
      <c r="D642" s="71" t="s">
        <v>10</v>
      </c>
      <c r="E642" s="71" t="s">
        <v>11</v>
      </c>
      <c r="F642" s="71"/>
      <c r="G642" s="71" t="s">
        <v>12</v>
      </c>
      <c r="H642" s="71" t="s">
        <v>13</v>
      </c>
      <c r="I642" s="71" t="s">
        <v>14</v>
      </c>
      <c r="J642" s="71" t="s">
        <v>15</v>
      </c>
    </row>
    <row r="643" spans="2:10" ht="31.5" x14ac:dyDescent="0.2">
      <c r="B643" s="41" t="s">
        <v>247</v>
      </c>
      <c r="C643" s="40" t="s">
        <v>248</v>
      </c>
      <c r="D643" s="41" t="s">
        <v>18</v>
      </c>
      <c r="E643" s="42">
        <f>+SUM(G643:J643)</f>
        <v>10992</v>
      </c>
      <c r="F643" s="42"/>
      <c r="G643" s="43">
        <f>+SUM(G645:G664)</f>
        <v>371</v>
      </c>
      <c r="H643" s="43">
        <f>+SUM(H645:H652)</f>
        <v>6600</v>
      </c>
      <c r="I643" s="43">
        <f>+SUM(I647:I664)</f>
        <v>3711</v>
      </c>
      <c r="J643" s="43">
        <f>+SUM(J645:J664)</f>
        <v>310</v>
      </c>
    </row>
    <row r="644" spans="2:10" ht="15.75" x14ac:dyDescent="0.25">
      <c r="B644" s="47" t="s">
        <v>19</v>
      </c>
      <c r="C644" s="46" t="s">
        <v>20</v>
      </c>
      <c r="D644" s="47" t="s">
        <v>10</v>
      </c>
      <c r="E644" s="46" t="s">
        <v>21</v>
      </c>
      <c r="F644" s="46" t="s">
        <v>22</v>
      </c>
      <c r="G644" s="46" t="s">
        <v>12</v>
      </c>
      <c r="H644" s="46" t="s">
        <v>13</v>
      </c>
      <c r="I644" s="46" t="s">
        <v>14</v>
      </c>
      <c r="J644" s="46" t="s">
        <v>15</v>
      </c>
    </row>
    <row r="645" spans="2:10" x14ac:dyDescent="0.3">
      <c r="B645" s="49" t="s">
        <v>25</v>
      </c>
      <c r="C645" s="50" t="str">
        <f>+VLOOKUP(B645,'[1]LP-HE'!$B:$E,2,0)</f>
        <v>Herramienta Menor General</v>
      </c>
      <c r="D645" s="51" t="s">
        <v>26</v>
      </c>
      <c r="E645" s="52">
        <f>+I647</f>
        <v>3711</v>
      </c>
      <c r="F645" s="77">
        <v>0.1</v>
      </c>
      <c r="G645" s="54">
        <f>+ROUND($F645*$E645,0)</f>
        <v>371</v>
      </c>
      <c r="H645" s="54">
        <v>0</v>
      </c>
      <c r="I645" s="54">
        <v>0</v>
      </c>
      <c r="J645" s="55">
        <v>0</v>
      </c>
    </row>
    <row r="646" spans="2:10" x14ac:dyDescent="0.3">
      <c r="B646" s="53" t="s">
        <v>249</v>
      </c>
      <c r="C646" s="50" t="str">
        <f>+VLOOKUP(B646,'[1]LP-HE'!$B:$E,2,0)</f>
        <v>Planta de café</v>
      </c>
      <c r="D646" s="63" t="str">
        <f>+VLOOKUP(B646,'[1]LP-HE'!$B:$E,3,0)</f>
        <v>ud</v>
      </c>
      <c r="E646" s="52">
        <f>+VLOOKUP(B646,'[1]LP-HE'!$B:$F,5,0)</f>
        <v>10000</v>
      </c>
      <c r="F646" s="53">
        <v>0.66</v>
      </c>
      <c r="G646" s="54">
        <v>0</v>
      </c>
      <c r="H646" s="54">
        <f>+ROUND($F646*$E646,0)</f>
        <v>6600</v>
      </c>
      <c r="I646" s="54"/>
      <c r="J646" s="54">
        <v>0</v>
      </c>
    </row>
    <row r="647" spans="2:10" x14ac:dyDescent="0.3">
      <c r="B647" s="53" t="s">
        <v>71</v>
      </c>
      <c r="C647" s="50" t="str">
        <f>+VLOOKUP(B647,'[1]LP-HE'!$B:$E,2,0)</f>
        <v>Cuadrilla tipo II (1of + 2ay)</v>
      </c>
      <c r="D647" s="63" t="str">
        <f>+VLOOKUP(B647,'[1]LP-HE'!$B:$E,3,0)</f>
        <v>Hr</v>
      </c>
      <c r="E647" s="52">
        <f>+VLOOKUP(B647,'[1]LP-HE'!$B:$F,5,0)</f>
        <v>24737</v>
      </c>
      <c r="F647" s="53">
        <v>0.15</v>
      </c>
      <c r="G647" s="54">
        <v>0</v>
      </c>
      <c r="H647" s="54">
        <v>0</v>
      </c>
      <c r="I647" s="54">
        <f>+ROUND($F647*$E647,0)</f>
        <v>3711</v>
      </c>
      <c r="J647" s="54">
        <v>0</v>
      </c>
    </row>
    <row r="648" spans="2:10" x14ac:dyDescent="0.3">
      <c r="B648" s="105" t="s">
        <v>40</v>
      </c>
      <c r="C648" s="50" t="str">
        <f>+VLOOKUP(B648,'[1]LP-HE'!$B:$E,2,0)</f>
        <v>Acarreo interno</v>
      </c>
      <c r="D648" s="63" t="str">
        <f>+VLOOKUP(B648,'[1]LP-HE'!$B:$E,3,0)</f>
        <v>m3</v>
      </c>
      <c r="E648" s="52">
        <f>+VLOOKUP(B648,'[1]LP-HE'!$B:$F,5,0)</f>
        <v>1032.9672600000001</v>
      </c>
      <c r="F648" s="53">
        <v>0.3</v>
      </c>
      <c r="G648" s="93">
        <v>0</v>
      </c>
      <c r="H648" s="108">
        <v>0</v>
      </c>
      <c r="I648" s="107">
        <v>0</v>
      </c>
      <c r="J648" s="107">
        <f>+ROUND($F648*$E648,0)</f>
        <v>310</v>
      </c>
    </row>
    <row r="650" spans="2:10" ht="15.75" x14ac:dyDescent="0.25">
      <c r="B650" s="132" t="s">
        <v>250</v>
      </c>
      <c r="C650" s="133"/>
      <c r="D650" s="134"/>
      <c r="E650" s="134"/>
      <c r="F650" s="135" t="s">
        <v>251</v>
      </c>
      <c r="G650" s="134"/>
      <c r="H650" s="136"/>
    </row>
    <row r="651" spans="2:10" ht="15.75" x14ac:dyDescent="0.25">
      <c r="B651" s="137"/>
      <c r="C651" s="133"/>
      <c r="D651" s="134"/>
      <c r="E651" s="134"/>
      <c r="F651" s="134"/>
      <c r="G651" s="134"/>
      <c r="H651" s="136"/>
    </row>
    <row r="652" spans="2:10" ht="15.75" x14ac:dyDescent="0.25">
      <c r="B652" s="137"/>
      <c r="C652" s="133"/>
      <c r="D652" s="134"/>
      <c r="E652" s="134"/>
      <c r="F652" s="134"/>
      <c r="G652" s="133"/>
      <c r="H652" s="136"/>
    </row>
    <row r="653" spans="2:10" ht="15.75" x14ac:dyDescent="0.25">
      <c r="B653" s="138" t="s">
        <v>252</v>
      </c>
      <c r="D653" s="138" t="s">
        <v>253</v>
      </c>
      <c r="E653" s="134"/>
      <c r="F653" s="134"/>
      <c r="G653" s="139" t="s">
        <v>254</v>
      </c>
      <c r="H653" s="136"/>
    </row>
    <row r="654" spans="2:10" ht="15.75" x14ac:dyDescent="0.25">
      <c r="B654" s="138" t="s">
        <v>255</v>
      </c>
      <c r="D654" s="138" t="s">
        <v>256</v>
      </c>
      <c r="E654" s="134"/>
      <c r="F654" s="134"/>
      <c r="G654" s="139" t="s">
        <v>257</v>
      </c>
      <c r="H654" s="136"/>
    </row>
    <row r="655" spans="2:10" ht="15.75" x14ac:dyDescent="0.25">
      <c r="B655" s="139" t="s">
        <v>258</v>
      </c>
      <c r="D655" s="139" t="s">
        <v>258</v>
      </c>
      <c r="E655" s="134"/>
      <c r="F655" s="134"/>
      <c r="G655" s="139" t="s">
        <v>258</v>
      </c>
      <c r="H655" s="136"/>
    </row>
    <row r="656" spans="2:10" ht="15.75" x14ac:dyDescent="0.25">
      <c r="B656" s="140" t="s">
        <v>259</v>
      </c>
      <c r="D656" s="141" t="s">
        <v>260</v>
      </c>
      <c r="E656" s="134"/>
      <c r="F656" s="134"/>
      <c r="G656" s="139" t="s">
        <v>261</v>
      </c>
      <c r="H656" s="136"/>
    </row>
    <row r="684" spans="3:3" ht="27" x14ac:dyDescent="0.3">
      <c r="C684" s="13" t="s">
        <v>262</v>
      </c>
    </row>
  </sheetData>
  <mergeCells count="20">
    <mergeCell ref="B570:J570"/>
    <mergeCell ref="B582:J582"/>
    <mergeCell ref="B612:J612"/>
    <mergeCell ref="B79:J79"/>
    <mergeCell ref="B89:J89"/>
    <mergeCell ref="B109:J109"/>
    <mergeCell ref="B223:J223"/>
    <mergeCell ref="B453:J453"/>
    <mergeCell ref="B546:J546"/>
    <mergeCell ref="B8:J8"/>
    <mergeCell ref="B10:J10"/>
    <mergeCell ref="B12:J12"/>
    <mergeCell ref="B52:J52"/>
    <mergeCell ref="B63:J63"/>
    <mergeCell ref="B5:J5"/>
    <mergeCell ref="B6:J6"/>
    <mergeCell ref="B7:J7"/>
    <mergeCell ref="B2:J2"/>
    <mergeCell ref="B3:J3"/>
    <mergeCell ref="B4:J4"/>
  </mergeCells>
  <printOptions horizontalCentered="1"/>
  <pageMargins left="0.23622047244094491" right="0.23622047244094491" top="0.15748031496062992" bottom="0.15748031496062992" header="0.31496062992125984" footer="0.31496062992125984"/>
  <pageSetup scale="31" orientation="portrait" r:id="rId1"/>
  <headerFooter alignWithMargins="0"/>
  <rowBreaks count="5" manualBreakCount="5">
    <brk id="107" min="1" max="9" man="1"/>
    <brk id="220" min="1" max="9" man="1"/>
    <brk id="333" min="1" max="9" man="1"/>
    <brk id="464" min="1" max="9" man="1"/>
    <brk id="556"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APU-HE</vt:lpstr>
      <vt:lpstr>'APU-HE'!Área_de_impresión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2022-01-25T16:33:24Z</dcterms:created>
  <dcterms:modified xsi:type="dcterms:W3CDTF">2022-01-25T16:34:23Z</dcterms:modified>
</cp:coreProperties>
</file>