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18\EMPOCALDAS\Diego Patino - CARPETA COMPARTIDA\2020\PTAP MARMATO\6. PRESUPUESTO\"/>
    </mc:Choice>
  </mc:AlternateContent>
  <bookViews>
    <workbookView xWindow="0" yWindow="0" windowWidth="28800" windowHeight="12435"/>
  </bookViews>
  <sheets>
    <sheet name="APU-H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z">#REF!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OR1">#REF!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C">#REF!</definedName>
    <definedName name="___FOR1">#REF!</definedName>
    <definedName name="__B104067">#REF!</definedName>
    <definedName name="__B93008">#REF!</definedName>
    <definedName name="__D128899">#REF!</definedName>
    <definedName name="__D7703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42C">#REF!</definedName>
    <definedName name="_42D">#REF!</definedName>
    <definedName name="_42E">#REF!</definedName>
    <definedName name="_44">#REF!</definedName>
    <definedName name="_6">#REF!</definedName>
    <definedName name="_B104067" localSheetId="0">#REF!</definedName>
    <definedName name="_B104067">#REF!</definedName>
    <definedName name="_B93008" localSheetId="0">#REF!</definedName>
    <definedName name="_B93008">#REF!</definedName>
    <definedName name="_D128899" localSheetId="0">#REF!</definedName>
    <definedName name="_D128899">#REF!</definedName>
    <definedName name="_D77032" localSheetId="0">#REF!</definedName>
    <definedName name="_D7703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OR1">#REF!</definedName>
    <definedName name="A">#REF!</definedName>
    <definedName name="A.PVC">'[2]factores A.N.'!$M$7:$M$33</definedName>
    <definedName name="A_impresión_IM">#REF!</definedName>
    <definedName name="a1..056">#REF!</definedName>
    <definedName name="A1S">#REF!</definedName>
    <definedName name="A1XO56">#REF!</definedName>
    <definedName name="A2S">#REF!</definedName>
    <definedName name="AC">#REF!</definedName>
    <definedName name="ACER">#REF!</definedName>
    <definedName name="ad">[3]MATERIALES!$H$4</definedName>
    <definedName name="APB">[4]PRECIOS!$I$1:$L$51</definedName>
    <definedName name="Apu">[5]Apu!$D$8:$AC$2207</definedName>
    <definedName name="AR">#REF!</definedName>
    <definedName name="AREA">#REF!</definedName>
    <definedName name="_xlnm.Print_Area" localSheetId="0">'APU-HE'!$B$1:$J$511</definedName>
    <definedName name="ASD">#REF!</definedName>
    <definedName name="AY">[4]PRECIOS!$G$6</definedName>
    <definedName name="AYU">[4]PRECIOS!$F$6</definedName>
    <definedName name="B.T1">#REF!</definedName>
    <definedName name="B_T1">#REF!</definedName>
    <definedName name="B10512." localSheetId="0">#REF!</definedName>
    <definedName name="B10512.">#REF!</definedName>
    <definedName name="BASE">#REF!</definedName>
    <definedName name="Bd">#REF!</definedName>
    <definedName name="Bd__2">#REF!</definedName>
    <definedName name="Bd_2">[6]FACTORES!#REF!</definedName>
    <definedName name="C.CLAV">#REF!</definedName>
    <definedName name="C.FON">#REF!</definedName>
    <definedName name="C.LOM">#REF!</definedName>
    <definedName name="C.RAS">#REF!</definedName>
    <definedName name="C.TERR">#REF!</definedName>
    <definedName name="C_">#REF!</definedName>
    <definedName name="C_LOM">#REF!</definedName>
    <definedName name="CAM_CAIDA">#REF!</definedName>
    <definedName name="CANT">#REF!</definedName>
    <definedName name="CANT.">#REF!</definedName>
    <definedName name="CANTIDADES2">#REF!</definedName>
    <definedName name="CapActividad">#REF!</definedName>
    <definedName name="CapComponent">#REF!</definedName>
    <definedName name="CapResumen">#REF!</definedName>
    <definedName name="CASQ">[7]FACTORES!#REF!</definedName>
    <definedName name="CER" hidden="1">{#N/A,#N/A,FALSE,"PROPON.2001"}</definedName>
    <definedName name="CILIND">[8]TUBERIA!$AE$10:$AE$14</definedName>
    <definedName name="Ciudades">[9]Insumos!$B$2:$B$2</definedName>
    <definedName name="CL">#REF!</definedName>
    <definedName name="codp">'[10]CANTIDADES Y PTTO'!$C$180</definedName>
    <definedName name="COM.LIM">#REF!</definedName>
    <definedName name="CON.FUN">#REF!</definedName>
    <definedName name="CON.LIM">#REF!</definedName>
    <definedName name="CON.POZ">#REF!</definedName>
    <definedName name="CON.TUB">[6]TUBERIA!#REF!</definedName>
    <definedName name="CONC">#REF!</definedName>
    <definedName name="CONCRETO">#REF!</definedName>
    <definedName name="CONCRETO_F.C_4">#REF!</definedName>
    <definedName name="concreto_FC_2.2">#REF!</definedName>
    <definedName name="Concretos">[9]Insumos!#REF!</definedName>
    <definedName name="CUE">#REF!</definedName>
    <definedName name="CUER">#REF!</definedName>
    <definedName name="CUERDA">#REF!</definedName>
    <definedName name="D_EXT">#REF!</definedName>
    <definedName name="D_INT">#REF!</definedName>
    <definedName name="D1S">#REF!</definedName>
    <definedName name="D2S">#REF!</definedName>
    <definedName name="D6.PVC">'[2]factores A.N.'!$N$8:$N$33</definedName>
    <definedName name="D61S">#REF!</definedName>
    <definedName name="D62S">#REF!</definedName>
    <definedName name="D6R">#REF!</definedName>
    <definedName name="D81S">#REF!</definedName>
    <definedName name="D82S">#REF!</definedName>
    <definedName name="D8R">#REF!</definedName>
    <definedName name="Datos">#REF!</definedName>
    <definedName name="De">[7]FACTORES!#REF!</definedName>
    <definedName name="De_6">#REF!</definedName>
    <definedName name="De_8">#REF!</definedName>
    <definedName name="dem.pav">'[2]factores A.N.'!$E$15:$E$306</definedName>
    <definedName name="Diametro">#REF!</definedName>
    <definedName name="dnp">[11]Niples!$N$21:$N$32</definedName>
    <definedName name="DR">#REF!</definedName>
    <definedName name="DSAF">[12]PRECIOS!$G$10</definedName>
    <definedName name="E">#REF!</definedName>
    <definedName name="eh">[11]Ins_EH!$B$2:$D$33</definedName>
    <definedName name="ENCABEZA">#REF!</definedName>
    <definedName name="ENT.A1">'[13]CANT.5921'!#REF!</definedName>
    <definedName name="ENT.ESP">'[13]CANT.5921'!#REF!</definedName>
    <definedName name="ENTIB">#REF!</definedName>
    <definedName name="ENTIBADO">[14]TUBERIA!#REF!</definedName>
    <definedName name="EQUIPO">#REF!</definedName>
    <definedName name="ESP_PAV">#REF!</definedName>
    <definedName name="ESP1S">#REF!</definedName>
    <definedName name="ESP2S">#REF!</definedName>
    <definedName name="ESPESOR">#REF!</definedName>
    <definedName name="ESPR">#REF!</definedName>
    <definedName name="EXC.POZ">#REF!</definedName>
    <definedName name="EXC.ZAN">#REF!</definedName>
    <definedName name="FACTOR_PRESTACION">#REF!</definedName>
    <definedName name="fctr">'[10]CANTIDADES Y PTTO'!$B$183:$F$202</definedName>
    <definedName name="FELIPE">[15]ZANJA!$E$11:$E$13</definedName>
    <definedName name="Formato">#REF!</definedName>
    <definedName name="Formato1">#REF!</definedName>
    <definedName name="fp">1.59</definedName>
    <definedName name="h.EXC">#REF!</definedName>
    <definedName name="h.LOM">#REF!</definedName>
    <definedName name="H.LOMO">[16]TUBERIA!$S$10:$S$14</definedName>
    <definedName name="h.POZ">#REF!</definedName>
    <definedName name="HACER">#REF!</definedName>
    <definedName name="HM">[4]PRECIOS!$G$8</definedName>
    <definedName name="HOJA1">#REF!</definedName>
    <definedName name="I">#REF!</definedName>
    <definedName name="im">[3]MATERIALES!$H$5</definedName>
    <definedName name="INDIVIDUALES">#REF!</definedName>
    <definedName name="inf">#REF!</definedName>
    <definedName name="Informe" hidden="1">{#N/A,#N/A,FALSE,"PROPON.2001"}</definedName>
    <definedName name="INSUMOS">#REF!</definedName>
    <definedName name="ITEM">#REF!</definedName>
    <definedName name="ITEMS">'[17]PPTO OBRA CD'!$A$8:$F$367</definedName>
    <definedName name="JJ">[12]PRECIOS!$F$5</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CARCAMO">#REF!</definedName>
    <definedName name="L.CIL">#REF!</definedName>
    <definedName name="L_">#REF!</definedName>
    <definedName name="L_TUB">#REF!</definedName>
    <definedName name="LB">'[18]Listado Base'!$B$12:$D$786</definedName>
    <definedName name="Leh">[11]Ins_EH!$B$2:$B$33</definedName>
    <definedName name="LFAB">'[10]CANTIDADES Y PTTO'!$F$243:$F$258</definedName>
    <definedName name="LiMo">[11]Ins_MO!$B$2:$B$14</definedName>
    <definedName name="LIMPIO">#REF!</definedName>
    <definedName name="listaabril">'[19]Listado precios abril 2011'!$A:$IV</definedName>
    <definedName name="listado1" hidden="1">{#N/A,#N/A,FALSE,"PROPON.2001"}</definedName>
    <definedName name="Lmat">[11]Ins_Mat!$B$2:$B$1237</definedName>
    <definedName name="LOTE">'[20]Primera Prueba'!$EI$11:$EI$90</definedName>
    <definedName name="Ltr">[11]Ins_TR!$B$2:$B$12</definedName>
    <definedName name="LUZ" hidden="1">{#N/A,#N/A,FALSE,"PROPON.2001"}</definedName>
    <definedName name="M" hidden="1">{#N/A,#N/A,FALSE,"PROPON.2001"}</definedName>
    <definedName name="MA">#REF!</definedName>
    <definedName name="Marca">#REF!</definedName>
    <definedName name="MARIA" hidden="1">{#N/A,#N/A,FALSE,"PROPON.2001"}</definedName>
    <definedName name="MARTA" hidden="1">{#N/A,#N/A,FALSE,"PROPON.2001"}</definedName>
    <definedName name="MAT">#REF!</definedName>
    <definedName name="MATERIALES">#REF!</definedName>
    <definedName name="Medidor">#REF!</definedName>
    <definedName name="MM">#REF!</definedName>
    <definedName name="mmm" hidden="1">{#N/A,#N/A,FALSE,"PROPON.2001"}</definedName>
    <definedName name="MO">[21]MANO!$B$3:$B$79</definedName>
    <definedName name="NOVAF">#REF!</definedName>
    <definedName name="np">[11]Niples!$J$3:$J$4</definedName>
    <definedName name="O">[4]PRECIOS!$G$5</definedName>
    <definedName name="OBSERV">#REF!</definedName>
    <definedName name="OF">[4]PRECIOS!$F$5</definedName>
    <definedName name="P">[4]PRECIOS!$G$10</definedName>
    <definedName name="PER_PAV">#REF!</definedName>
    <definedName name="PESO_UNIT">#REF!</definedName>
    <definedName name="PESOUNIT">[22]REFUERZO!$L$1:$M$6</definedName>
    <definedName name="Plazo">'[23]AUI ALIVIADERO'!$D$15</definedName>
    <definedName name="pnp">[11]Niples!$N$21:$T$32</definedName>
    <definedName name="POZ">#REF!</definedName>
    <definedName name="POZO">#REF!</definedName>
    <definedName name="POZO1.2">#REF!</definedName>
    <definedName name="POZOS">#REF!</definedName>
    <definedName name="PRE">#REF!</definedName>
    <definedName name="precios">#REF!</definedName>
    <definedName name="preciosvig">#REF!</definedName>
    <definedName name="PRESUPUESTO">[24]Presupuesto!$B$10:$D$231</definedName>
    <definedName name="PROGRAMADO">#REF!</definedName>
    <definedName name="RDN">[4]PRECIOS!$G$7</definedName>
    <definedName name="REP.PAV">'[2]factores A.N.'!$F$15:$F$69</definedName>
    <definedName name="s">#REF!</definedName>
    <definedName name="SMMLV">[25]INTERVENTORIA!#REF!</definedName>
    <definedName name="SSS">#REF!</definedName>
    <definedName name="SUBTIPOACC">#REF!</definedName>
    <definedName name="T">[4]PRECIOS!$G$9</definedName>
    <definedName name="T.1_POZ">[26]TUBERIA!$AB$10:$AB$84</definedName>
    <definedName name="T.3">'[13]CANT.5921'!#REF!</definedName>
    <definedName name="T.VIA">'[2]factores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'[2]factores A.N.'!$H$8:$H$33</definedName>
    <definedName name="T1_FC1_9">'[2]factores A.N.'!$J$8:$J$33</definedName>
    <definedName name="T1_FC2.2">[27]FACTORES!$M$8:$M$23</definedName>
    <definedName name="T11SF15">#REF!</definedName>
    <definedName name="T11SF19">#REF!</definedName>
    <definedName name="T12SF15">#REF!</definedName>
    <definedName name="T12SF19">#REF!</definedName>
    <definedName name="T1RF15">#REF!</definedName>
    <definedName name="T1RF19">#REF!</definedName>
    <definedName name="T2.PVC">'[2]factores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'[2]factores A.N.'!$I$8:$I$33</definedName>
    <definedName name="T2_FC1_9">'[2]factores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ABLA">#REF!</definedName>
    <definedName name="TIPO">#REF!</definedName>
    <definedName name="TITULO">#REF!</definedName>
    <definedName name="tot">#REF!</definedName>
    <definedName name="TOTAL">#REF!</definedName>
    <definedName name="TR">[11]Ins_TR!$B$2:$D$12</definedName>
    <definedName name="TRAMO">#REF!</definedName>
    <definedName name="transtub">[3]MATERIALES!$A$66:$D$114</definedName>
    <definedName name="TRAT">[28]desmonte!$E$48</definedName>
    <definedName name="TRIANG">#REF!</definedName>
    <definedName name="U">#REF!</definedName>
    <definedName name="ut">[3]MATERIALES!$H$6</definedName>
    <definedName name="VIA">#REF!</definedName>
    <definedName name="wrn.listado." hidden="1">{#N/A,#N/A,FALSE,"PROPON.2001"}</definedName>
    <definedName name="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1" i="1" l="1"/>
  <c r="J501" i="1" s="1"/>
  <c r="J495" i="1" s="1"/>
  <c r="D501" i="1"/>
  <c r="C501" i="1"/>
  <c r="E500" i="1"/>
  <c r="I500" i="1" s="1"/>
  <c r="D500" i="1"/>
  <c r="C500" i="1"/>
  <c r="E499" i="1"/>
  <c r="G499" i="1" s="1"/>
  <c r="D499" i="1"/>
  <c r="C499" i="1"/>
  <c r="E498" i="1"/>
  <c r="H498" i="1" s="1"/>
  <c r="H495" i="1" s="1"/>
  <c r="D498" i="1"/>
  <c r="C498" i="1"/>
  <c r="D497" i="1"/>
  <c r="C497" i="1"/>
  <c r="I491" i="1"/>
  <c r="I484" i="1" s="1"/>
  <c r="E491" i="1"/>
  <c r="D491" i="1"/>
  <c r="C491" i="1"/>
  <c r="H490" i="1"/>
  <c r="E490" i="1"/>
  <c r="D490" i="1"/>
  <c r="C490" i="1"/>
  <c r="H489" i="1"/>
  <c r="E489" i="1"/>
  <c r="D489" i="1"/>
  <c r="C489" i="1"/>
  <c r="G488" i="1"/>
  <c r="E488" i="1"/>
  <c r="D488" i="1"/>
  <c r="C488" i="1"/>
  <c r="H487" i="1"/>
  <c r="H484" i="1" s="1"/>
  <c r="E487" i="1"/>
  <c r="D487" i="1"/>
  <c r="C487" i="1"/>
  <c r="D486" i="1"/>
  <c r="C486" i="1"/>
  <c r="J484" i="1"/>
  <c r="E478" i="1"/>
  <c r="H478" i="1" s="1"/>
  <c r="H474" i="1" s="1"/>
  <c r="D478" i="1"/>
  <c r="C478" i="1"/>
  <c r="I477" i="1"/>
  <c r="I474" i="1" s="1"/>
  <c r="E477" i="1"/>
  <c r="D477" i="1"/>
  <c r="C477" i="1"/>
  <c r="D476" i="1"/>
  <c r="C476" i="1"/>
  <c r="J474" i="1"/>
  <c r="J470" i="1"/>
  <c r="E470" i="1"/>
  <c r="D470" i="1"/>
  <c r="C470" i="1"/>
  <c r="E469" i="1"/>
  <c r="I469" i="1" s="1"/>
  <c r="D469" i="1"/>
  <c r="C469" i="1"/>
  <c r="H468" i="1"/>
  <c r="E468" i="1"/>
  <c r="D468" i="1"/>
  <c r="C468" i="1"/>
  <c r="N467" i="1"/>
  <c r="M467" i="1"/>
  <c r="H467" i="1"/>
  <c r="E467" i="1"/>
  <c r="D467" i="1"/>
  <c r="C467" i="1"/>
  <c r="N466" i="1"/>
  <c r="M466" i="1" s="1"/>
  <c r="D466" i="1"/>
  <c r="C466" i="1"/>
  <c r="N465" i="1"/>
  <c r="M465" i="1" s="1"/>
  <c r="N464" i="1"/>
  <c r="M464" i="1" s="1"/>
  <c r="J464" i="1"/>
  <c r="H464" i="1"/>
  <c r="E457" i="1"/>
  <c r="J457" i="1" s="1"/>
  <c r="D457" i="1"/>
  <c r="C457" i="1"/>
  <c r="I456" i="1"/>
  <c r="E450" i="1" s="1"/>
  <c r="G450" i="1" s="1"/>
  <c r="E456" i="1"/>
  <c r="D456" i="1"/>
  <c r="C456" i="1"/>
  <c r="E455" i="1"/>
  <c r="G455" i="1" s="1"/>
  <c r="D455" i="1"/>
  <c r="C455" i="1"/>
  <c r="J454" i="1"/>
  <c r="E454" i="1"/>
  <c r="D454" i="1"/>
  <c r="C454" i="1"/>
  <c r="E453" i="1"/>
  <c r="H453" i="1" s="1"/>
  <c r="H448" i="1" s="1"/>
  <c r="D453" i="1"/>
  <c r="C453" i="1"/>
  <c r="G452" i="1"/>
  <c r="E452" i="1"/>
  <c r="D452" i="1"/>
  <c r="C452" i="1"/>
  <c r="E451" i="1"/>
  <c r="G451" i="1" s="1"/>
  <c r="D451" i="1"/>
  <c r="C451" i="1"/>
  <c r="D450" i="1"/>
  <c r="C450" i="1"/>
  <c r="I448" i="1"/>
  <c r="J444" i="1"/>
  <c r="E444" i="1"/>
  <c r="D444" i="1"/>
  <c r="C444" i="1"/>
  <c r="I443" i="1"/>
  <c r="I436" i="1" s="1"/>
  <c r="D443" i="1"/>
  <c r="C443" i="1"/>
  <c r="G442" i="1"/>
  <c r="D442" i="1"/>
  <c r="C442" i="1"/>
  <c r="H441" i="1"/>
  <c r="D441" i="1"/>
  <c r="C441" i="1"/>
  <c r="J440" i="1"/>
  <c r="J436" i="1" s="1"/>
  <c r="D440" i="1"/>
  <c r="C440" i="1"/>
  <c r="H439" i="1"/>
  <c r="H436" i="1" s="1"/>
  <c r="D439" i="1"/>
  <c r="C439" i="1"/>
  <c r="E438" i="1"/>
  <c r="G438" i="1" s="1"/>
  <c r="G436" i="1" s="1"/>
  <c r="D438" i="1"/>
  <c r="C438" i="1"/>
  <c r="J432" i="1"/>
  <c r="E432" i="1"/>
  <c r="D432" i="1"/>
  <c r="C432" i="1"/>
  <c r="I431" i="1"/>
  <c r="E427" i="1" s="1"/>
  <c r="G427" i="1" s="1"/>
  <c r="G425" i="1" s="1"/>
  <c r="E431" i="1"/>
  <c r="D431" i="1"/>
  <c r="C431" i="1"/>
  <c r="H430" i="1"/>
  <c r="E430" i="1"/>
  <c r="D430" i="1"/>
  <c r="C430" i="1"/>
  <c r="H429" i="1"/>
  <c r="E429" i="1"/>
  <c r="D429" i="1"/>
  <c r="C429" i="1"/>
  <c r="H428" i="1"/>
  <c r="H425" i="1" s="1"/>
  <c r="E428" i="1"/>
  <c r="D428" i="1"/>
  <c r="C428" i="1"/>
  <c r="D427" i="1"/>
  <c r="C427" i="1"/>
  <c r="J425" i="1"/>
  <c r="I425" i="1"/>
  <c r="E418" i="1"/>
  <c r="J418" i="1" s="1"/>
  <c r="J413" i="1" s="1"/>
  <c r="D418" i="1"/>
  <c r="C418" i="1"/>
  <c r="I417" i="1"/>
  <c r="E415" i="1" s="1"/>
  <c r="H415" i="1" s="1"/>
  <c r="E417" i="1"/>
  <c r="D417" i="1"/>
  <c r="C417" i="1"/>
  <c r="E416" i="1"/>
  <c r="H416" i="1" s="1"/>
  <c r="D416" i="1"/>
  <c r="C416" i="1"/>
  <c r="D415" i="1"/>
  <c r="C415" i="1"/>
  <c r="G413" i="1"/>
  <c r="E410" i="1"/>
  <c r="J410" i="1" s="1"/>
  <c r="J405" i="1" s="1"/>
  <c r="D410" i="1"/>
  <c r="C410" i="1"/>
  <c r="I409" i="1"/>
  <c r="E407" i="1" s="1"/>
  <c r="G407" i="1" s="1"/>
  <c r="G405" i="1" s="1"/>
  <c r="E405" i="1" s="1"/>
  <c r="E409" i="1"/>
  <c r="D409" i="1"/>
  <c r="C409" i="1"/>
  <c r="E408" i="1"/>
  <c r="H408" i="1" s="1"/>
  <c r="H405" i="1" s="1"/>
  <c r="D408" i="1"/>
  <c r="C408" i="1"/>
  <c r="D407" i="1"/>
  <c r="C407" i="1"/>
  <c r="I405" i="1"/>
  <c r="E401" i="1"/>
  <c r="I401" i="1" s="1"/>
  <c r="D401" i="1"/>
  <c r="C401" i="1"/>
  <c r="H400" i="1"/>
  <c r="H396" i="1" s="1"/>
  <c r="E400" i="1"/>
  <c r="D400" i="1"/>
  <c r="C400" i="1"/>
  <c r="E399" i="1"/>
  <c r="G399" i="1" s="1"/>
  <c r="D399" i="1"/>
  <c r="C399" i="1"/>
  <c r="D398" i="1"/>
  <c r="C398" i="1"/>
  <c r="J396" i="1"/>
  <c r="I392" i="1"/>
  <c r="E387" i="1" s="1"/>
  <c r="G387" i="1" s="1"/>
  <c r="G385" i="1" s="1"/>
  <c r="E385" i="1" s="1"/>
  <c r="E392" i="1"/>
  <c r="D392" i="1"/>
  <c r="C392" i="1"/>
  <c r="H391" i="1"/>
  <c r="E391" i="1"/>
  <c r="D391" i="1"/>
  <c r="C391" i="1"/>
  <c r="H390" i="1"/>
  <c r="E390" i="1"/>
  <c r="D390" i="1"/>
  <c r="C390" i="1"/>
  <c r="H389" i="1"/>
  <c r="H385" i="1" s="1"/>
  <c r="E389" i="1"/>
  <c r="D389" i="1"/>
  <c r="C389" i="1"/>
  <c r="G388" i="1"/>
  <c r="E388" i="1"/>
  <c r="D388" i="1"/>
  <c r="C388" i="1"/>
  <c r="N387" i="1"/>
  <c r="D387" i="1"/>
  <c r="C387" i="1"/>
  <c r="J385" i="1"/>
  <c r="I385" i="1"/>
  <c r="M381" i="1"/>
  <c r="J379" i="1"/>
  <c r="E379" i="1"/>
  <c r="D379" i="1"/>
  <c r="C379" i="1"/>
  <c r="E378" i="1"/>
  <c r="I378" i="1" s="1"/>
  <c r="I373" i="1" s="1"/>
  <c r="D378" i="1"/>
  <c r="C378" i="1"/>
  <c r="H377" i="1"/>
  <c r="E377" i="1"/>
  <c r="D377" i="1"/>
  <c r="C377" i="1"/>
  <c r="M376" i="1"/>
  <c r="H376" i="1"/>
  <c r="H373" i="1" s="1"/>
  <c r="E376" i="1"/>
  <c r="D376" i="1"/>
  <c r="C376" i="1"/>
  <c r="G375" i="1"/>
  <c r="E375" i="1"/>
  <c r="D375" i="1"/>
  <c r="C375" i="1"/>
  <c r="J373" i="1"/>
  <c r="G373" i="1"/>
  <c r="E373" i="1" s="1"/>
  <c r="E365" i="1"/>
  <c r="J365" i="1" s="1"/>
  <c r="J359" i="1" s="1"/>
  <c r="D365" i="1"/>
  <c r="C365" i="1"/>
  <c r="H364" i="1"/>
  <c r="E364" i="1"/>
  <c r="H363" i="1"/>
  <c r="H359" i="1" s="1"/>
  <c r="E363" i="1"/>
  <c r="D363" i="1"/>
  <c r="C363" i="1"/>
  <c r="E362" i="1"/>
  <c r="I362" i="1" s="1"/>
  <c r="D362" i="1"/>
  <c r="C362" i="1"/>
  <c r="D361" i="1"/>
  <c r="C361" i="1"/>
  <c r="J354" i="1"/>
  <c r="J348" i="1" s="1"/>
  <c r="E354" i="1"/>
  <c r="D354" i="1"/>
  <c r="C354" i="1"/>
  <c r="D353" i="1"/>
  <c r="C353" i="1"/>
  <c r="E352" i="1"/>
  <c r="I352" i="1" s="1"/>
  <c r="D352" i="1"/>
  <c r="C352" i="1"/>
  <c r="H351" i="1"/>
  <c r="E351" i="1"/>
  <c r="D351" i="1"/>
  <c r="C351" i="1"/>
  <c r="E350" i="1"/>
  <c r="H350" i="1" s="1"/>
  <c r="D350" i="1"/>
  <c r="C350" i="1"/>
  <c r="J344" i="1"/>
  <c r="E344" i="1"/>
  <c r="D344" i="1"/>
  <c r="C344" i="1"/>
  <c r="E343" i="1"/>
  <c r="G343" i="1" s="1"/>
  <c r="G337" i="1" s="1"/>
  <c r="D343" i="1"/>
  <c r="C343" i="1"/>
  <c r="H342" i="1"/>
  <c r="H337" i="1" s="1"/>
  <c r="H341" i="1"/>
  <c r="D341" i="1"/>
  <c r="C341" i="1"/>
  <c r="H340" i="1"/>
  <c r="D340" i="1"/>
  <c r="C340" i="1"/>
  <c r="I339" i="1"/>
  <c r="D339" i="1"/>
  <c r="C339" i="1"/>
  <c r="J337" i="1"/>
  <c r="I337" i="1"/>
  <c r="E333" i="1"/>
  <c r="G333" i="1" s="1"/>
  <c r="G328" i="1" s="1"/>
  <c r="E328" i="1" s="1"/>
  <c r="D333" i="1"/>
  <c r="C333" i="1"/>
  <c r="E332" i="1"/>
  <c r="H332" i="1" s="1"/>
  <c r="H328" i="1" s="1"/>
  <c r="D332" i="1"/>
  <c r="C332" i="1"/>
  <c r="I331" i="1"/>
  <c r="H330" i="1"/>
  <c r="E330" i="1"/>
  <c r="D330" i="1"/>
  <c r="C330" i="1"/>
  <c r="J328" i="1"/>
  <c r="I328" i="1"/>
  <c r="D324" i="1"/>
  <c r="C324" i="1"/>
  <c r="H323" i="1"/>
  <c r="E323" i="1"/>
  <c r="D323" i="1"/>
  <c r="C323" i="1"/>
  <c r="E322" i="1"/>
  <c r="I322" i="1" s="1"/>
  <c r="D322" i="1"/>
  <c r="C322" i="1"/>
  <c r="H321" i="1"/>
  <c r="H319" i="1" s="1"/>
  <c r="E321" i="1"/>
  <c r="D321" i="1"/>
  <c r="C321" i="1"/>
  <c r="J319" i="1"/>
  <c r="J315" i="1"/>
  <c r="E315" i="1"/>
  <c r="D315" i="1"/>
  <c r="C315" i="1"/>
  <c r="D314" i="1"/>
  <c r="C314" i="1"/>
  <c r="I313" i="1"/>
  <c r="E314" i="1" s="1"/>
  <c r="G314" i="1" s="1"/>
  <c r="G309" i="1" s="1"/>
  <c r="E313" i="1"/>
  <c r="D313" i="1"/>
  <c r="C313" i="1"/>
  <c r="G312" i="1"/>
  <c r="E312" i="1"/>
  <c r="D312" i="1"/>
  <c r="C312" i="1"/>
  <c r="H311" i="1"/>
  <c r="H309" i="1" s="1"/>
  <c r="E311" i="1"/>
  <c r="D311" i="1"/>
  <c r="C311" i="1"/>
  <c r="J309" i="1"/>
  <c r="E303" i="1"/>
  <c r="J303" i="1" s="1"/>
  <c r="D303" i="1"/>
  <c r="C303" i="1"/>
  <c r="E302" i="1"/>
  <c r="J302" i="1" s="1"/>
  <c r="D302" i="1"/>
  <c r="C302" i="1"/>
  <c r="D301" i="1"/>
  <c r="C301" i="1"/>
  <c r="E300" i="1"/>
  <c r="H300" i="1" s="1"/>
  <c r="D300" i="1"/>
  <c r="C300" i="1"/>
  <c r="E299" i="1"/>
  <c r="H299" i="1" s="1"/>
  <c r="D299" i="1"/>
  <c r="C299" i="1"/>
  <c r="E298" i="1"/>
  <c r="H298" i="1" s="1"/>
  <c r="D298" i="1"/>
  <c r="C298" i="1"/>
  <c r="E297" i="1"/>
  <c r="I297" i="1" s="1"/>
  <c r="D297" i="1"/>
  <c r="C297" i="1"/>
  <c r="E296" i="1"/>
  <c r="H296" i="1" s="1"/>
  <c r="D296" i="1"/>
  <c r="C296" i="1"/>
  <c r="E290" i="1"/>
  <c r="J290" i="1" s="1"/>
  <c r="J284" i="1" s="1"/>
  <c r="D290" i="1"/>
  <c r="C290" i="1"/>
  <c r="D289" i="1"/>
  <c r="C289" i="1"/>
  <c r="E288" i="1"/>
  <c r="I288" i="1" s="1"/>
  <c r="D288" i="1"/>
  <c r="C288" i="1"/>
  <c r="J287" i="1"/>
  <c r="E287" i="1"/>
  <c r="D287" i="1"/>
  <c r="C287" i="1"/>
  <c r="E286" i="1"/>
  <c r="H286" i="1" s="1"/>
  <c r="H284" i="1" s="1"/>
  <c r="D286" i="1"/>
  <c r="C286" i="1"/>
  <c r="E276" i="1"/>
  <c r="J276" i="1" s="1"/>
  <c r="J270" i="1" s="1"/>
  <c r="D276" i="1"/>
  <c r="C276" i="1"/>
  <c r="D275" i="1"/>
  <c r="C275" i="1"/>
  <c r="E274" i="1"/>
  <c r="H274" i="1" s="1"/>
  <c r="D274" i="1"/>
  <c r="C274" i="1"/>
  <c r="E273" i="1"/>
  <c r="I273" i="1" s="1"/>
  <c r="D273" i="1"/>
  <c r="C273" i="1"/>
  <c r="E272" i="1"/>
  <c r="H272" i="1" s="1"/>
  <c r="H270" i="1" s="1"/>
  <c r="D272" i="1"/>
  <c r="C272" i="1"/>
  <c r="J266" i="1"/>
  <c r="E266" i="1"/>
  <c r="D266" i="1"/>
  <c r="C266" i="1"/>
  <c r="D265" i="1"/>
  <c r="C265" i="1"/>
  <c r="I264" i="1"/>
  <c r="E264" i="1"/>
  <c r="D264" i="1"/>
  <c r="C264" i="1"/>
  <c r="H263" i="1"/>
  <c r="H261" i="1" s="1"/>
  <c r="E263" i="1"/>
  <c r="D263" i="1"/>
  <c r="C263" i="1"/>
  <c r="J261" i="1"/>
  <c r="E257" i="1"/>
  <c r="J257" i="1" s="1"/>
  <c r="D257" i="1"/>
  <c r="C257" i="1"/>
  <c r="D256" i="1"/>
  <c r="C256" i="1"/>
  <c r="E255" i="1"/>
  <c r="I255" i="1" s="1"/>
  <c r="D255" i="1"/>
  <c r="C255" i="1"/>
  <c r="E254" i="1"/>
  <c r="J254" i="1" s="1"/>
  <c r="J251" i="1" s="1"/>
  <c r="D254" i="1"/>
  <c r="C254" i="1"/>
  <c r="E253" i="1"/>
  <c r="H253" i="1" s="1"/>
  <c r="H251" i="1" s="1"/>
  <c r="D253" i="1"/>
  <c r="C253" i="1"/>
  <c r="D247" i="1"/>
  <c r="C247" i="1"/>
  <c r="J246" i="1"/>
  <c r="E246" i="1"/>
  <c r="D246" i="1"/>
  <c r="C246" i="1"/>
  <c r="E245" i="1"/>
  <c r="I245" i="1" s="1"/>
  <c r="D245" i="1"/>
  <c r="C245" i="1"/>
  <c r="H244" i="1"/>
  <c r="E244" i="1"/>
  <c r="D244" i="1"/>
  <c r="C244" i="1"/>
  <c r="E243" i="1"/>
  <c r="H243" i="1" s="1"/>
  <c r="D243" i="1"/>
  <c r="C243" i="1"/>
  <c r="H242" i="1"/>
  <c r="E242" i="1"/>
  <c r="D242" i="1"/>
  <c r="C242" i="1"/>
  <c r="J240" i="1"/>
  <c r="H240" i="1"/>
  <c r="E236" i="1"/>
  <c r="J236" i="1" s="1"/>
  <c r="J231" i="1" s="1"/>
  <c r="D236" i="1"/>
  <c r="C236" i="1"/>
  <c r="D235" i="1"/>
  <c r="C235" i="1"/>
  <c r="E234" i="1"/>
  <c r="I234" i="1" s="1"/>
  <c r="I231" i="1" s="1"/>
  <c r="D234" i="1"/>
  <c r="C234" i="1"/>
  <c r="E233" i="1"/>
  <c r="H233" i="1" s="1"/>
  <c r="H231" i="1" s="1"/>
  <c r="D233" i="1"/>
  <c r="C233" i="1"/>
  <c r="D227" i="1"/>
  <c r="C227" i="1"/>
  <c r="J226" i="1"/>
  <c r="E226" i="1"/>
  <c r="D226" i="1"/>
  <c r="C226" i="1"/>
  <c r="H225" i="1"/>
  <c r="E225" i="1"/>
  <c r="D225" i="1"/>
  <c r="C225" i="1"/>
  <c r="H224" i="1"/>
  <c r="E224" i="1"/>
  <c r="D224" i="1"/>
  <c r="C224" i="1"/>
  <c r="I223" i="1"/>
  <c r="E223" i="1"/>
  <c r="D223" i="1"/>
  <c r="C223" i="1"/>
  <c r="H222" i="1"/>
  <c r="H220" i="1" s="1"/>
  <c r="E222" i="1"/>
  <c r="D222" i="1"/>
  <c r="C222" i="1"/>
  <c r="J220" i="1"/>
  <c r="E214" i="1"/>
  <c r="J214" i="1" s="1"/>
  <c r="J207" i="1" s="1"/>
  <c r="D214" i="1"/>
  <c r="C214" i="1"/>
  <c r="E213" i="1"/>
  <c r="H213" i="1" s="1"/>
  <c r="D213" i="1"/>
  <c r="C213" i="1"/>
  <c r="E212" i="1"/>
  <c r="H212" i="1" s="1"/>
  <c r="D212" i="1"/>
  <c r="C212" i="1"/>
  <c r="E211" i="1"/>
  <c r="H211" i="1" s="1"/>
  <c r="D211" i="1"/>
  <c r="C211" i="1"/>
  <c r="E210" i="1"/>
  <c r="I210" i="1" s="1"/>
  <c r="D210" i="1"/>
  <c r="C210" i="1"/>
  <c r="D209" i="1"/>
  <c r="C209" i="1"/>
  <c r="D200" i="1"/>
  <c r="C200" i="1"/>
  <c r="E199" i="1"/>
  <c r="J199" i="1" s="1"/>
  <c r="J193" i="1" s="1"/>
  <c r="D199" i="1"/>
  <c r="C199" i="1"/>
  <c r="H198" i="1"/>
  <c r="E198" i="1"/>
  <c r="D198" i="1"/>
  <c r="C198" i="1"/>
  <c r="E197" i="1"/>
  <c r="H197" i="1" s="1"/>
  <c r="D197" i="1"/>
  <c r="C197" i="1"/>
  <c r="I196" i="1"/>
  <c r="E200" i="1" s="1"/>
  <c r="G200" i="1" s="1"/>
  <c r="G193" i="1" s="1"/>
  <c r="E196" i="1"/>
  <c r="D196" i="1"/>
  <c r="C196" i="1"/>
  <c r="E195" i="1"/>
  <c r="H195" i="1" s="1"/>
  <c r="H193" i="1" s="1"/>
  <c r="D195" i="1"/>
  <c r="C195" i="1"/>
  <c r="E189" i="1"/>
  <c r="G189" i="1" s="1"/>
  <c r="G182" i="1" s="1"/>
  <c r="D189" i="1"/>
  <c r="C189" i="1"/>
  <c r="E188" i="1"/>
  <c r="J188" i="1" s="1"/>
  <c r="J182" i="1" s="1"/>
  <c r="D188" i="1"/>
  <c r="C188" i="1"/>
  <c r="E187" i="1"/>
  <c r="H187" i="1" s="1"/>
  <c r="D187" i="1"/>
  <c r="C187" i="1"/>
  <c r="E186" i="1"/>
  <c r="H186" i="1" s="1"/>
  <c r="D186" i="1"/>
  <c r="C186" i="1"/>
  <c r="E185" i="1"/>
  <c r="I185" i="1" s="1"/>
  <c r="D185" i="1"/>
  <c r="C185" i="1"/>
  <c r="E184" i="1"/>
  <c r="H184" i="1" s="1"/>
  <c r="D184" i="1"/>
  <c r="C184" i="1"/>
  <c r="I182" i="1"/>
  <c r="J179" i="1"/>
  <c r="E179" i="1"/>
  <c r="D179" i="1"/>
  <c r="C179" i="1"/>
  <c r="H178" i="1"/>
  <c r="E178" i="1"/>
  <c r="D178" i="1"/>
  <c r="C178" i="1"/>
  <c r="H177" i="1"/>
  <c r="E177" i="1"/>
  <c r="D177" i="1"/>
  <c r="C177" i="1"/>
  <c r="H176" i="1"/>
  <c r="H172" i="1" s="1"/>
  <c r="E176" i="1"/>
  <c r="D176" i="1"/>
  <c r="C176" i="1"/>
  <c r="I175" i="1"/>
  <c r="I172" i="1" s="1"/>
  <c r="E175" i="1"/>
  <c r="D175" i="1"/>
  <c r="C175" i="1"/>
  <c r="D174" i="1"/>
  <c r="C174" i="1"/>
  <c r="J172" i="1"/>
  <c r="D168" i="1"/>
  <c r="C168" i="1"/>
  <c r="E167" i="1"/>
  <c r="J167" i="1" s="1"/>
  <c r="J161" i="1" s="1"/>
  <c r="D167" i="1"/>
  <c r="C167" i="1"/>
  <c r="E166" i="1"/>
  <c r="H166" i="1" s="1"/>
  <c r="D166" i="1"/>
  <c r="C166" i="1"/>
  <c r="E165" i="1"/>
  <c r="H165" i="1" s="1"/>
  <c r="D165" i="1"/>
  <c r="C165" i="1"/>
  <c r="E164" i="1"/>
  <c r="I164" i="1" s="1"/>
  <c r="D164" i="1"/>
  <c r="C164" i="1"/>
  <c r="O163" i="1"/>
  <c r="E163" i="1"/>
  <c r="H163" i="1" s="1"/>
  <c r="D163" i="1"/>
  <c r="C163" i="1"/>
  <c r="E158" i="1"/>
  <c r="H158" i="1" s="1"/>
  <c r="D158" i="1"/>
  <c r="C158" i="1"/>
  <c r="E157" i="1"/>
  <c r="H157" i="1" s="1"/>
  <c r="D157" i="1"/>
  <c r="C157" i="1"/>
  <c r="E156" i="1"/>
  <c r="H156" i="1" s="1"/>
  <c r="H151" i="1" s="1"/>
  <c r="D156" i="1"/>
  <c r="C156" i="1"/>
  <c r="E155" i="1"/>
  <c r="J155" i="1" s="1"/>
  <c r="D155" i="1"/>
  <c r="C155" i="1"/>
  <c r="D154" i="1"/>
  <c r="C154" i="1"/>
  <c r="E153" i="1"/>
  <c r="I153" i="1" s="1"/>
  <c r="I151" i="1" s="1"/>
  <c r="D153" i="1"/>
  <c r="C153" i="1"/>
  <c r="J151" i="1"/>
  <c r="G151" i="1"/>
  <c r="J147" i="1"/>
  <c r="E147" i="1"/>
  <c r="D147" i="1"/>
  <c r="C147" i="1"/>
  <c r="D146" i="1"/>
  <c r="C146" i="1"/>
  <c r="I145" i="1"/>
  <c r="I142" i="1" s="1"/>
  <c r="E145" i="1"/>
  <c r="D145" i="1"/>
  <c r="C145" i="1"/>
  <c r="H144" i="1"/>
  <c r="H142" i="1" s="1"/>
  <c r="E144" i="1"/>
  <c r="D144" i="1"/>
  <c r="C144" i="1"/>
  <c r="J142" i="1"/>
  <c r="E139" i="1"/>
  <c r="D139" i="1"/>
  <c r="E138" i="1"/>
  <c r="I138" i="1" s="1"/>
  <c r="E136" i="1" s="1"/>
  <c r="G136" i="1" s="1"/>
  <c r="D138" i="1"/>
  <c r="C138" i="1"/>
  <c r="E137" i="1"/>
  <c r="G137" i="1" s="1"/>
  <c r="D137" i="1"/>
  <c r="C137" i="1"/>
  <c r="D136" i="1"/>
  <c r="C136" i="1"/>
  <c r="J134" i="1"/>
  <c r="H134" i="1"/>
  <c r="G127" i="1"/>
  <c r="E127" i="1"/>
  <c r="D127" i="1"/>
  <c r="C127" i="1"/>
  <c r="H126" i="1"/>
  <c r="H122" i="1" s="1"/>
  <c r="E126" i="1"/>
  <c r="D126" i="1"/>
  <c r="C126" i="1"/>
  <c r="I125" i="1"/>
  <c r="I122" i="1" s="1"/>
  <c r="E125" i="1"/>
  <c r="D125" i="1"/>
  <c r="C125" i="1"/>
  <c r="D124" i="1"/>
  <c r="C124" i="1"/>
  <c r="J122" i="1"/>
  <c r="G122" i="1"/>
  <c r="E122" i="1"/>
  <c r="E116" i="1"/>
  <c r="I116" i="1" s="1"/>
  <c r="D116" i="1"/>
  <c r="C116" i="1"/>
  <c r="E115" i="1"/>
  <c r="H115" i="1" s="1"/>
  <c r="D115" i="1"/>
  <c r="C115" i="1"/>
  <c r="E114" i="1"/>
  <c r="H114" i="1" s="1"/>
  <c r="D114" i="1"/>
  <c r="C114" i="1"/>
  <c r="E113" i="1"/>
  <c r="H113" i="1" s="1"/>
  <c r="D113" i="1"/>
  <c r="C113" i="1"/>
  <c r="E112" i="1"/>
  <c r="H112" i="1" s="1"/>
  <c r="D112" i="1"/>
  <c r="C112" i="1"/>
  <c r="D111" i="1"/>
  <c r="C111" i="1"/>
  <c r="E104" i="1"/>
  <c r="I104" i="1" s="1"/>
  <c r="D104" i="1"/>
  <c r="C104" i="1"/>
  <c r="E103" i="1"/>
  <c r="H103" i="1" s="1"/>
  <c r="D103" i="1"/>
  <c r="C103" i="1"/>
  <c r="E102" i="1"/>
  <c r="G102" i="1" s="1"/>
  <c r="D102" i="1"/>
  <c r="C102" i="1"/>
  <c r="D101" i="1"/>
  <c r="C101" i="1"/>
  <c r="J99" i="1"/>
  <c r="H99" i="1"/>
  <c r="I96" i="1"/>
  <c r="E94" i="1" s="1"/>
  <c r="G94" i="1" s="1"/>
  <c r="G92" i="1" s="1"/>
  <c r="E92" i="1" s="1"/>
  <c r="E96" i="1"/>
  <c r="D96" i="1"/>
  <c r="C96" i="1"/>
  <c r="E95" i="1"/>
  <c r="G95" i="1" s="1"/>
  <c r="D95" i="1"/>
  <c r="C95" i="1"/>
  <c r="D94" i="1"/>
  <c r="C94" i="1"/>
  <c r="J92" i="1"/>
  <c r="I92" i="1"/>
  <c r="H92" i="1"/>
  <c r="E89" i="1"/>
  <c r="I89" i="1" s="1"/>
  <c r="E87" i="1" s="1"/>
  <c r="G87" i="1" s="1"/>
  <c r="D89" i="1"/>
  <c r="C89" i="1"/>
  <c r="E88" i="1"/>
  <c r="G88" i="1" s="1"/>
  <c r="D88" i="1"/>
  <c r="C88" i="1"/>
  <c r="D87" i="1"/>
  <c r="C87" i="1"/>
  <c r="J85" i="1"/>
  <c r="I85" i="1"/>
  <c r="H85" i="1"/>
  <c r="E79" i="1"/>
  <c r="D79" i="1"/>
  <c r="E78" i="1"/>
  <c r="I78" i="1" s="1"/>
  <c r="I74" i="1" s="1"/>
  <c r="D78" i="1"/>
  <c r="C78" i="1"/>
  <c r="G77" i="1"/>
  <c r="E77" i="1"/>
  <c r="D77" i="1"/>
  <c r="C77" i="1"/>
  <c r="E76" i="1"/>
  <c r="G76" i="1" s="1"/>
  <c r="G74" i="1" s="1"/>
  <c r="E74" i="1" s="1"/>
  <c r="D76" i="1"/>
  <c r="C76" i="1"/>
  <c r="J74" i="1"/>
  <c r="H74" i="1"/>
  <c r="E70" i="1"/>
  <c r="I70" i="1" s="1"/>
  <c r="D70" i="1"/>
  <c r="C70" i="1"/>
  <c r="D69" i="1"/>
  <c r="C69" i="1"/>
  <c r="J67" i="1"/>
  <c r="H67" i="1"/>
  <c r="I61" i="1"/>
  <c r="I58" i="1" s="1"/>
  <c r="E61" i="1"/>
  <c r="D61" i="1"/>
  <c r="C61" i="1"/>
  <c r="D60" i="1"/>
  <c r="C60" i="1"/>
  <c r="J58" i="1"/>
  <c r="H58" i="1"/>
  <c r="E55" i="1"/>
  <c r="I55" i="1" s="1"/>
  <c r="D55" i="1"/>
  <c r="C55" i="1"/>
  <c r="E54" i="1"/>
  <c r="G54" i="1" s="1"/>
  <c r="D54" i="1"/>
  <c r="C54" i="1"/>
  <c r="D53" i="1"/>
  <c r="C53" i="1"/>
  <c r="J51" i="1"/>
  <c r="H51" i="1"/>
  <c r="I48" i="1"/>
  <c r="E46" i="1" s="1"/>
  <c r="G46" i="1" s="1"/>
  <c r="E48" i="1"/>
  <c r="D48" i="1"/>
  <c r="C48" i="1"/>
  <c r="E47" i="1"/>
  <c r="G47" i="1" s="1"/>
  <c r="D47" i="1"/>
  <c r="C47" i="1"/>
  <c r="D46" i="1"/>
  <c r="C46" i="1"/>
  <c r="J44" i="1"/>
  <c r="I44" i="1"/>
  <c r="H44" i="1"/>
  <c r="E41" i="1"/>
  <c r="I41" i="1" s="1"/>
  <c r="E39" i="1" s="1"/>
  <c r="G39" i="1" s="1"/>
  <c r="D41" i="1"/>
  <c r="C41" i="1"/>
  <c r="E40" i="1"/>
  <c r="G40" i="1" s="1"/>
  <c r="D40" i="1"/>
  <c r="C40" i="1"/>
  <c r="D39" i="1"/>
  <c r="C39" i="1"/>
  <c r="J37" i="1"/>
  <c r="H37" i="1"/>
  <c r="I31" i="1"/>
  <c r="E29" i="1" s="1"/>
  <c r="G29" i="1" s="1"/>
  <c r="E31" i="1"/>
  <c r="D31" i="1"/>
  <c r="C31" i="1"/>
  <c r="G30" i="1"/>
  <c r="E30" i="1"/>
  <c r="D30" i="1"/>
  <c r="C30" i="1"/>
  <c r="D29" i="1"/>
  <c r="C29" i="1"/>
  <c r="J27" i="1"/>
  <c r="H27" i="1"/>
  <c r="E21" i="1"/>
  <c r="I21" i="1" s="1"/>
  <c r="D21" i="1"/>
  <c r="C21" i="1"/>
  <c r="D20" i="1"/>
  <c r="C20" i="1"/>
  <c r="J18" i="1"/>
  <c r="H18" i="1"/>
  <c r="I14" i="1"/>
  <c r="E14" i="1"/>
  <c r="D14" i="1"/>
  <c r="C14" i="1"/>
  <c r="E13" i="1"/>
  <c r="I13" i="1" s="1"/>
  <c r="I11" i="1" s="1"/>
  <c r="C13" i="1"/>
  <c r="J11" i="1"/>
  <c r="H11" i="1"/>
  <c r="G11" i="1"/>
  <c r="E11" i="1" s="1"/>
  <c r="E69" i="1" l="1"/>
  <c r="G69" i="1" s="1"/>
  <c r="G67" i="1" s="1"/>
  <c r="E67" i="1" s="1"/>
  <c r="I67" i="1"/>
  <c r="E256" i="1"/>
  <c r="G256" i="1" s="1"/>
  <c r="G251" i="1" s="1"/>
  <c r="I251" i="1"/>
  <c r="I161" i="1"/>
  <c r="E168" i="1"/>
  <c r="G168" i="1" s="1"/>
  <c r="G161" i="1" s="1"/>
  <c r="H182" i="1"/>
  <c r="E182" i="1" s="1"/>
  <c r="I207" i="1"/>
  <c r="E209" i="1"/>
  <c r="G209" i="1" s="1"/>
  <c r="G207" i="1" s="1"/>
  <c r="E247" i="1"/>
  <c r="G247" i="1" s="1"/>
  <c r="G240" i="1" s="1"/>
  <c r="E240" i="1" s="1"/>
  <c r="I240" i="1"/>
  <c r="E436" i="1"/>
  <c r="E301" i="1"/>
  <c r="G301" i="1" s="1"/>
  <c r="G294" i="1" s="1"/>
  <c r="I294" i="1"/>
  <c r="E151" i="1"/>
  <c r="E154" i="1"/>
  <c r="G154" i="1" s="1"/>
  <c r="E275" i="1"/>
  <c r="G275" i="1" s="1"/>
  <c r="G270" i="1" s="1"/>
  <c r="E270" i="1" s="1"/>
  <c r="I270" i="1"/>
  <c r="E425" i="1"/>
  <c r="G37" i="1"/>
  <c r="E324" i="1"/>
  <c r="G324" i="1" s="1"/>
  <c r="G319" i="1" s="1"/>
  <c r="I319" i="1"/>
  <c r="E353" i="1"/>
  <c r="G353" i="1" s="1"/>
  <c r="G348" i="1" s="1"/>
  <c r="I348" i="1"/>
  <c r="H413" i="1"/>
  <c r="E413" i="1" s="1"/>
  <c r="E466" i="1"/>
  <c r="G466" i="1" s="1"/>
  <c r="G464" i="1" s="1"/>
  <c r="E464" i="1" s="1"/>
  <c r="I464" i="1"/>
  <c r="E497" i="1"/>
  <c r="G497" i="1" s="1"/>
  <c r="G495" i="1" s="1"/>
  <c r="E495" i="1" s="1"/>
  <c r="I495" i="1"/>
  <c r="G27" i="1"/>
  <c r="E27" i="1" s="1"/>
  <c r="G44" i="1"/>
  <c r="E44" i="1" s="1"/>
  <c r="H109" i="1"/>
  <c r="I134" i="1"/>
  <c r="G85" i="1"/>
  <c r="E85" i="1" s="1"/>
  <c r="H161" i="1"/>
  <c r="H207" i="1"/>
  <c r="E289" i="1"/>
  <c r="G289" i="1" s="1"/>
  <c r="G284" i="1" s="1"/>
  <c r="I284" i="1"/>
  <c r="H294" i="1"/>
  <c r="H348" i="1"/>
  <c r="I396" i="1"/>
  <c r="E398" i="1"/>
  <c r="G398" i="1" s="1"/>
  <c r="G396" i="1" s="1"/>
  <c r="G448" i="1"/>
  <c r="I109" i="1"/>
  <c r="E111" i="1"/>
  <c r="G111" i="1" s="1"/>
  <c r="G109" i="1" s="1"/>
  <c r="E193" i="1"/>
  <c r="I37" i="1"/>
  <c r="G134" i="1"/>
  <c r="E134" i="1" s="1"/>
  <c r="J294" i="1"/>
  <c r="E337" i="1"/>
  <c r="J448" i="1"/>
  <c r="I18" i="1"/>
  <c r="E20" i="1"/>
  <c r="G20" i="1" s="1"/>
  <c r="G18" i="1" s="1"/>
  <c r="I51" i="1"/>
  <c r="E53" i="1"/>
  <c r="G53" i="1" s="1"/>
  <c r="G51" i="1" s="1"/>
  <c r="E51" i="1" s="1"/>
  <c r="I99" i="1"/>
  <c r="E101" i="1"/>
  <c r="G101" i="1" s="1"/>
  <c r="G99" i="1" s="1"/>
  <c r="E227" i="1"/>
  <c r="G227" i="1" s="1"/>
  <c r="G220" i="1" s="1"/>
  <c r="E220" i="1" s="1"/>
  <c r="I220" i="1"/>
  <c r="E235" i="1"/>
  <c r="G235" i="1" s="1"/>
  <c r="G231" i="1" s="1"/>
  <c r="E231" i="1" s="1"/>
  <c r="E265" i="1"/>
  <c r="G265" i="1" s="1"/>
  <c r="G261" i="1" s="1"/>
  <c r="I261" i="1"/>
  <c r="I359" i="1"/>
  <c r="E361" i="1"/>
  <c r="G361" i="1" s="1"/>
  <c r="G359" i="1" s="1"/>
  <c r="I413" i="1"/>
  <c r="E476" i="1"/>
  <c r="G476" i="1" s="1"/>
  <c r="G474" i="1" s="1"/>
  <c r="E474" i="1" s="1"/>
  <c r="I27" i="1"/>
  <c r="E60" i="1"/>
  <c r="G60" i="1" s="1"/>
  <c r="G58" i="1" s="1"/>
  <c r="E58" i="1" s="1"/>
  <c r="E124" i="1"/>
  <c r="G124" i="1" s="1"/>
  <c r="E146" i="1"/>
  <c r="G146" i="1" s="1"/>
  <c r="G142" i="1" s="1"/>
  <c r="E142" i="1" s="1"/>
  <c r="E174" i="1"/>
  <c r="G174" i="1" s="1"/>
  <c r="G172" i="1" s="1"/>
  <c r="E172" i="1" s="1"/>
  <c r="H352" i="1"/>
  <c r="E486" i="1"/>
  <c r="G486" i="1" s="1"/>
  <c r="G484" i="1" s="1"/>
  <c r="E484" i="1" s="1"/>
  <c r="I309" i="1"/>
  <c r="E309" i="1" s="1"/>
  <c r="I193" i="1"/>
  <c r="E261" i="1" l="1"/>
  <c r="E18" i="1"/>
  <c r="E348" i="1"/>
  <c r="E109" i="1"/>
  <c r="E284" i="1"/>
  <c r="E319" i="1"/>
  <c r="E161" i="1"/>
  <c r="E294" i="1"/>
  <c r="E37" i="1"/>
  <c r="E99" i="1"/>
  <c r="E448" i="1"/>
  <c r="E359" i="1"/>
  <c r="E396" i="1"/>
  <c r="E251" i="1"/>
  <c r="E207" i="1"/>
</calcChain>
</file>

<file path=xl/sharedStrings.xml><?xml version="1.0" encoding="utf-8"?>
<sst xmlns="http://schemas.openxmlformats.org/spreadsheetml/2006/main" count="1227" uniqueCount="239">
  <si>
    <t>OPTIMIZACIÓN Y AMPLIACIÓN DE LA PLANTA DE TRATAMIENTO DE AGUA POTABLE DEL MUNICIPIO DE MARMATO</t>
  </si>
  <si>
    <t>MARMATO, CALDAS</t>
  </si>
  <si>
    <t>FECHA: ABRIL DE 2021</t>
  </si>
  <si>
    <t>CAPITULO I: PRELIMINARES MOVIMIENTO DE TIERRAS</t>
  </si>
  <si>
    <t>1. PRELIMINAR</t>
  </si>
  <si>
    <t xml:space="preserve"> </t>
  </si>
  <si>
    <t>ITEM No.</t>
  </si>
  <si>
    <t>Concepto</t>
  </si>
  <si>
    <t>Unidad</t>
  </si>
  <si>
    <t>Costo Directo</t>
  </si>
  <si>
    <t>H y E</t>
  </si>
  <si>
    <t>Materiales</t>
  </si>
  <si>
    <t>Mano de Obra</t>
  </si>
  <si>
    <t>Otros</t>
  </si>
  <si>
    <t>1.1.</t>
  </si>
  <si>
    <t>Localización y replanteo (Incluye: topografía y plano record)</t>
  </si>
  <si>
    <t>m2</t>
  </si>
  <si>
    <t>Código</t>
  </si>
  <si>
    <t>Descripción</t>
  </si>
  <si>
    <t>Costo. Unitario</t>
  </si>
  <si>
    <t>Cantidad</t>
  </si>
  <si>
    <t>AE-9</t>
  </si>
  <si>
    <t>AE-24</t>
  </si>
  <si>
    <t>1.2.</t>
  </si>
  <si>
    <t>Rocería y Limpieza (Incluye transporte hasta vehículo de transporte distancia &lt; 80m)</t>
  </si>
  <si>
    <t>HM-1</t>
  </si>
  <si>
    <t>MO-6</t>
  </si>
  <si>
    <t>2. DEMOLICIONES</t>
  </si>
  <si>
    <t>2.1.</t>
  </si>
  <si>
    <t xml:space="preserve"> Demolición en Concreto Hidráulico, canal de agua mezclada y cámara de diámetro 1.2 </t>
  </si>
  <si>
    <t>m3</t>
  </si>
  <si>
    <t>AE-15</t>
  </si>
  <si>
    <t>MO-4</t>
  </si>
  <si>
    <t>3. EXCAVACIONES</t>
  </si>
  <si>
    <t>3.1.</t>
  </si>
  <si>
    <t xml:space="preserve"> Excavación manual - Material Común  (Para estructuras)</t>
  </si>
  <si>
    <t>AE-20</t>
  </si>
  <si>
    <t>3.2.</t>
  </si>
  <si>
    <t xml:space="preserve"> Excavación manual - Material Común - (Para zanjas de tuberías y cámaras de inspección)</t>
  </si>
  <si>
    <t>3.3.</t>
  </si>
  <si>
    <t xml:space="preserve">Excavación en Roca             </t>
  </si>
  <si>
    <t>3.4.</t>
  </si>
  <si>
    <t>Remoción de derrumbes</t>
  </si>
  <si>
    <t>4. RETIRO DE SOBRANTES DE EXCAVACIÓN</t>
  </si>
  <si>
    <t>4.1.</t>
  </si>
  <si>
    <t>Manejo-Movilización y disposicion escombros y material de excavación dentro del área del lote</t>
  </si>
  <si>
    <t>4.2.</t>
  </si>
  <si>
    <t xml:space="preserve">Manejo-Movilización, retiro y disposicion escombros/Sobrantes y material de excavación en Vehículo Automotor hasta una distancia de 15 Km </t>
  </si>
  <si>
    <t>AV-3</t>
  </si>
  <si>
    <t>AE-26</t>
  </si>
  <si>
    <t>Permiso Utilización Escombrera</t>
  </si>
  <si>
    <t>5. RELLENOS</t>
  </si>
  <si>
    <t>5.1.</t>
  </si>
  <si>
    <t xml:space="preserve">Relleno, Conformacion y Compactacion con Material seleccionado proveniente de la excavacion, incluye cargue y descargue (Para alrededor de estructuras)           </t>
  </si>
  <si>
    <t>AE-1</t>
  </si>
  <si>
    <t>5.2.</t>
  </si>
  <si>
    <t xml:space="preserve">Relleno, Conformacion y Compactacion con Material seleccionado proveniente de la excavacion, incluye cargue y descargue (Para zanjas y obras complementarias de tuberías exteriores)           </t>
  </si>
  <si>
    <t>5.3.</t>
  </si>
  <si>
    <t>Suministro, Transporte e Instalación Arena Gruesa para el atraque de tuberías (Incluye transporte hasta la vereda Hojas Anchas del municipio de Supía)</t>
  </si>
  <si>
    <t>AV-8</t>
  </si>
  <si>
    <t>MC-3</t>
  </si>
  <si>
    <t>MO-2</t>
  </si>
  <si>
    <t>6.ENTIBADO</t>
  </si>
  <si>
    <t>6.1.</t>
  </si>
  <si>
    <t>Suministro transporte e instalacion entibado en madera Tipo II (Incluye transporte hasta la vereda Hojas Anchas del municipio de Supía)</t>
  </si>
  <si>
    <t>AE-6</t>
  </si>
  <si>
    <t>MV-8</t>
  </si>
  <si>
    <t>MV-7</t>
  </si>
  <si>
    <t>MV-15</t>
  </si>
  <si>
    <t>7.AFIRMADO PARA SUSTITUCIÓN DEL TERRENO</t>
  </si>
  <si>
    <t>7.1.</t>
  </si>
  <si>
    <t>Suministro, transporte e instalación afirmado para sustitución del terreno (Incluye transporte hasta la vereda Hojas Anchas del municipio de Supía)</t>
  </si>
  <si>
    <t>MO-3</t>
  </si>
  <si>
    <t>MC-9</t>
  </si>
  <si>
    <t>AE-2</t>
  </si>
  <si>
    <t>CAPITULO II: ADECUACIÓN BYPASS DE LA PTAP</t>
  </si>
  <si>
    <t>8.RETIRO TUBERÍA EXISTENTE</t>
  </si>
  <si>
    <t>8.1.</t>
  </si>
  <si>
    <t xml:space="preserve">Manejo-Movilización, retiro y disposicion tubería existente de bypass en Vehículo Automotor hasta una distancia de 15 Km </t>
  </si>
  <si>
    <t>ML</t>
  </si>
  <si>
    <t>8.2.</t>
  </si>
  <si>
    <t>Suministro, transporte e instalación Pasamuro  HD Ø 6" EL x EL; Z= 450 mm  L= 500 mm (Tubería BYPASS) (Incluye transporte hasta la vereda Hojas Anchas del municipio de Supía)</t>
  </si>
  <si>
    <t>UN</t>
  </si>
  <si>
    <t>PAS-2</t>
  </si>
  <si>
    <t>MO-8</t>
  </si>
  <si>
    <t>AV-1</t>
  </si>
  <si>
    <t>8.3.</t>
  </si>
  <si>
    <t xml:space="preserve"> Instalación Válvula de compuerta elástica EL X EL Ø6" (EXISTENTE). Cuerpo de Hierro (Tubería BYPASS)</t>
  </si>
  <si>
    <t>MC-23</t>
  </si>
  <si>
    <t>AC-1</t>
  </si>
  <si>
    <t>APB-16</t>
  </si>
  <si>
    <t>8.4.</t>
  </si>
  <si>
    <t>Suministro, transporte e instalación Válvula de compuerta elástica EL X EL Ø 6" Vastago no ascendente. Cuerpo de Hierro (Tubería BYPASS) (Incluye transporte hasta la vereda Hojas Anchas del municipio de Supía)</t>
  </si>
  <si>
    <t>AC-17</t>
  </si>
  <si>
    <t>8.5.</t>
  </si>
  <si>
    <t>Suministro, transporte e instalación Tuberia Ø 6" PVC RDE 21 (Tubería BYPASS) Extremo liso NTC 382 (Incluye transporte hasta la vereda Hojas Anchas del municipio de Supía)</t>
  </si>
  <si>
    <t>AP-161</t>
  </si>
  <si>
    <t>8.6.</t>
  </si>
  <si>
    <t>Suministro, transporte e instalación Codo HD EL X EL 90° Ø 6" (Tubería BYPASS) (Incluye transporte hasta la vereda Hojas Anchas del municipio de Supía)</t>
  </si>
  <si>
    <t>CO-37</t>
  </si>
  <si>
    <t>8.7.</t>
  </si>
  <si>
    <t>Suministro, transporte e instalación (Tubería BYPASS) Tee HD EL X EL Ø 6"X6" (Incluye transporte hasta la vereda Hojas Anchas del municipio de Supía)</t>
  </si>
  <si>
    <t>TEE-24</t>
  </si>
  <si>
    <t>CAPITULO III: FLOCULACIÓN</t>
  </si>
  <si>
    <t>9.SUMINISTRO E INSTALACIÓN DE TUBERÍA PVC CON SUS UNIONES ESTÁNDAR</t>
  </si>
  <si>
    <t>9.1.</t>
  </si>
  <si>
    <t>Suministro, transporte e instalación Tuberia Ø 4" PVC RDE 21 (Desagüe floculadores) Presión extremo liso NTC 382 (Incluye transporte hasta la vereda Hojas Anchas del municipio de Supía)</t>
  </si>
  <si>
    <t>AP-9</t>
  </si>
  <si>
    <t>10. Instalación de accesorios floculación</t>
  </si>
  <si>
    <t>10.1.</t>
  </si>
  <si>
    <t xml:space="preserve">Suministro, transporte e instalación Codo HD EL X EL 90° Ø 4"  </t>
  </si>
  <si>
    <t>CO-21</t>
  </si>
  <si>
    <t>10.2.</t>
  </si>
  <si>
    <t xml:space="preserve">Suministro, transporte e instalación Pasamuros  Ø 4" y FLAP Acrílico° Ø 4"  </t>
  </si>
  <si>
    <t>PF-1</t>
  </si>
  <si>
    <t>10.3.</t>
  </si>
  <si>
    <t>Suministro, transporte e instalación Pasamuro  HD Ø 4" EL x El ; Z= 400 mm  L= 700 mm (Lavado de floculadores) (Incluye transporte hasta la vereda Hojas Anchas del municipio de Supía)</t>
  </si>
  <si>
    <t>PAS-1</t>
  </si>
  <si>
    <t>10.4.</t>
  </si>
  <si>
    <t>Suministro, transporte e instalación Pasamuro  HD Ø 4" EL x B; Z= 400 mm  L= 700 mm Incluye tornillos y empaque (Lavado de floculadores) (Incluye transporte hasta la vereda Hojas Anchas del municipio de Supía)</t>
  </si>
  <si>
    <t>PAS-1-1</t>
  </si>
  <si>
    <t>TOR-3</t>
  </si>
  <si>
    <t>10.5.</t>
  </si>
  <si>
    <t>Suministro, transporte e instalación Compuerta liviana de 0.5m de ancho por 0.35m alto de alto, de marco de 0.050m. Espesor aproximado 10.5mm fabricada totalmente en poliester reforzado con fibra de vidrio con empaquetadura perimetral en Buna "N". (Incluye transporte hasta la vereda Hojas Anchas del municipio de Supía)</t>
  </si>
  <si>
    <t>PRFV-3</t>
  </si>
  <si>
    <t>10.6.</t>
  </si>
  <si>
    <t>Suministro, transporte e instalación Válvula de compuerta elástica de bridas 4"(ANSI). Cuerpo de Hierro, incluye tornillería y empaques (Lavado floculadores) (Incluye transporte hasta la vereda Hojas Anchas del municipio de Supía)</t>
  </si>
  <si>
    <t>AC-59</t>
  </si>
  <si>
    <t>CAPITULO III: SEDIMENTACIÓN</t>
  </si>
  <si>
    <t>11. Instalación accesorios sedimentación</t>
  </si>
  <si>
    <t>11.1.</t>
  </si>
  <si>
    <t>Suministro, transporte e instalación Pasamuro  HD Ø 6" EL x B; Z= 400 mm  L= 500 mm Incluye tornillos y empaque (Purga sedimentador) (Incluye transporte hasta la vereda Hojas Anchas del municipio de Supía)</t>
  </si>
  <si>
    <t>11.2.</t>
  </si>
  <si>
    <t>Suministro, transporte e instalación Válvula Mariposa bridada 6". Cuerpo de Hierro N° 150 Disco-Acero Inoxidable rueda de manejo  incluye torre de manejo metalica y volante , extension Vastago 50mm metalico H=3.6 m. Incluye bridas, tornillos y empaques (Incluye transporte hasta la vereda Hojas Anchas del municipio de Supía)</t>
  </si>
  <si>
    <t>AC-41</t>
  </si>
  <si>
    <t>V-1</t>
  </si>
  <si>
    <t>V-2</t>
  </si>
  <si>
    <t>V-3</t>
  </si>
  <si>
    <t>12. Instalaciones hidráulicas</t>
  </si>
  <si>
    <t>12.1.</t>
  </si>
  <si>
    <t>Suministro, transporte e instalación de Módulos de sedimentación acelerada en material ABS de 0.6 m de largo Calibre 40, tipo colmena . (Incluye soporteria y transporte hasta la vereda Hojas Anchas del municipio de Supía)</t>
  </si>
  <si>
    <t>M2</t>
  </si>
  <si>
    <t>SED-3</t>
  </si>
  <si>
    <t>SED-2</t>
  </si>
  <si>
    <t>12.2.</t>
  </si>
  <si>
    <t>Suministro transporte e instalación de tubería de distribución de agua floculada, de PRFV 24" (100 PSI) y 5.50 de longitud con uniones, tapon PRFV extremo  y brida en el otro  con 13 orificios de diámetro 4",  y codo de bridas 24" x 90 (Sedimentador existente) (Incluye transporte hasta la vereda Hojas Anchas del municipio de Supía)</t>
  </si>
  <si>
    <t>Un</t>
  </si>
  <si>
    <t>preguntar al ing sergio</t>
  </si>
  <si>
    <t>PRFV-23</t>
  </si>
  <si>
    <t>PRFV-25</t>
  </si>
  <si>
    <t>12.3.</t>
  </si>
  <si>
    <t>Suministro, transporte e instalación de tubería de distribución de agua floculada, de PRFV 24" (100 PSI) y 5.50 de longitud con uniones, tapon PRFV extremo  y brida en el otro  con 13 orificios de diámetro 4",  y tee PRFV 24" (Sedimentador nuevo) (Incluye transporte hasta la vereda Hojas Anchas del municipio de Supía)</t>
  </si>
  <si>
    <t>FALTA TRANSPORTE</t>
  </si>
  <si>
    <t>PRFV-24</t>
  </si>
  <si>
    <t>Cuadrilla tipo VIII - Instalación Tubería y Accesorios de Acueducto</t>
  </si>
  <si>
    <t>Hr</t>
  </si>
  <si>
    <t>12.4.</t>
  </si>
  <si>
    <t>Suministro, transporte e instalación soportes de la tubería PRFV de distribución de agua floculada (Incluye tornillería para las uniones bridadas) (Incluye transporte hasta la vereda Hojas Anchas del municipio de Supía)</t>
  </si>
  <si>
    <t>PRFV-1</t>
  </si>
  <si>
    <t>ACO-10</t>
  </si>
  <si>
    <t>Perno soldado Ø 1/2" x 0.1 m</t>
  </si>
  <si>
    <t>12.5.</t>
  </si>
  <si>
    <t>Suministro , transporte e instalación canaletas PRFV de recoleccion longitudinal de 0.3m x 0.3m :(alto x ancho), con perfiles laterales 90° de 1.5" y vertederos triangulares 90° de ancho = 7cm, incluye transporte hasta el sitio (Sedimentador existente y nuevo) (Incluye transporte hasta la vereda Hojas Anchas del municipio de Supía)</t>
  </si>
  <si>
    <t>PRFV-4</t>
  </si>
  <si>
    <t>PRFV-5</t>
  </si>
  <si>
    <t>12.6.</t>
  </si>
  <si>
    <t>Suministro, transporte e instalación tubería de recolección y desagüe de lodos en hierro dúctil (100 PSI) diámetro 6" con 12 orificios superior de díametro 1 1/2" y tapon HF liso (Incluye transporte hasta la vereda Hojas Anchas del municipio de Supía)</t>
  </si>
  <si>
    <t>THD-1</t>
  </si>
  <si>
    <t>THF-7</t>
  </si>
  <si>
    <t>Tapón liso HF 6"</t>
  </si>
  <si>
    <t>CAPITULO V: ALCANTARILLADO</t>
  </si>
  <si>
    <t>13. Tubería de alcantarillado</t>
  </si>
  <si>
    <t>13.1.</t>
  </si>
  <si>
    <t xml:space="preserve">Suministro, Transporte e Instalación Tubería PVC 315 m.m. (12") para Alcantarillado Unión caucho (Incluye transporte hasta la vereda Hojas Anchas del municipio de Supía)     </t>
  </si>
  <si>
    <t>TPVCN-5</t>
  </si>
  <si>
    <t>NO-3</t>
  </si>
  <si>
    <t>14. Cámaras de inspección</t>
  </si>
  <si>
    <t>14.1.</t>
  </si>
  <si>
    <t xml:space="preserve">Suministro, Transporte e Instalación Cámara Circular de Inspección/Caída en Concreto 21 Mpa D=1.2 m  (Incluye refuerzo)    </t>
  </si>
  <si>
    <t>AE-11</t>
  </si>
  <si>
    <t>MA-4</t>
  </si>
  <si>
    <t>AR-2</t>
  </si>
  <si>
    <t>MO-7</t>
  </si>
  <si>
    <t>14.2.</t>
  </si>
  <si>
    <t xml:space="preserve">Suministro, Transporte e Instalación Base-Cañuela Cámara Circular Inspección D=1.20 m en Concreto 21 Mpa                      </t>
  </si>
  <si>
    <t>AE-10</t>
  </si>
  <si>
    <t>14.3.</t>
  </si>
  <si>
    <t xml:space="preserve">Suministro, Transporte e Instalación Tapa Hierro Fundido  D=0.60 m. p/Cámara de Inspección (Incluye transporte hasta la vereda Hojas Anchas del municipio de Supía)             </t>
  </si>
  <si>
    <t>MA-2</t>
  </si>
  <si>
    <t>14.4.</t>
  </si>
  <si>
    <t xml:space="preserve">Suministro, transporte e Instalación ARO-TAPA HF D=0.60 m. p/Cámara de Inspección (Incluye transporte hasta la vereda Hojas Anchas del municipio de Supía)              </t>
  </si>
  <si>
    <t>ACO-32</t>
  </si>
  <si>
    <t>CAPITULO VI: CONCRETOS</t>
  </si>
  <si>
    <t>15. Estructuras de concreto</t>
  </si>
  <si>
    <t>15.1.</t>
  </si>
  <si>
    <t>Suministro, Transporte e Instalación Relleno e=5 cm - Concreto  pobre 1:4:8 (Solado de limpieza) (Incluye transporte hasta la vereda Hojas Anchas del municipio de Supía)</t>
  </si>
  <si>
    <t>M3</t>
  </si>
  <si>
    <t>MC-26</t>
  </si>
  <si>
    <t>ACO-35</t>
  </si>
  <si>
    <t>MC-34</t>
  </si>
  <si>
    <t>15.2.</t>
  </si>
  <si>
    <t>Suministro, transporte e instalación Concreto Estructural 28 Mpa  Impermeabilizado  (Para muros ,losas y canal) (Incluye transporte hasta la vereda Hojas Anchas del municipio de Supía)</t>
  </si>
  <si>
    <t>MC-25</t>
  </si>
  <si>
    <t>AE-13</t>
  </si>
  <si>
    <t>15.3.</t>
  </si>
  <si>
    <t>Suministro, transporte e instalación Concreto Estructural 28 Mpa  sin impermeabilizante  (Para pasarela) (Incluye transporte hasta la vereda Hojas Anchas del municipio de Supía)</t>
  </si>
  <si>
    <t xml:space="preserve">CAPITULO VII: ACERO DE REFUERZO </t>
  </si>
  <si>
    <t>16. Acero estructural para refuerzo</t>
  </si>
  <si>
    <t>16.1.</t>
  </si>
  <si>
    <t xml:space="preserve">Suministro, Transporte e Instalación Acero de Refuerzo de de 420 Mpa (4200 Kg/cm2) (Incluye transporte hasta la vereda Hojas Anchas del municipio de Supía)                                  </t>
  </si>
  <si>
    <t>Kg</t>
  </si>
  <si>
    <t>1/2"</t>
  </si>
  <si>
    <t>3/4"</t>
  </si>
  <si>
    <t>5/8"</t>
  </si>
  <si>
    <t>AR-4</t>
  </si>
  <si>
    <t>MO-1</t>
  </si>
  <si>
    <t>17. Juntas de construcción</t>
  </si>
  <si>
    <t>17.1.</t>
  </si>
  <si>
    <t xml:space="preserve">Suministro, transporte e instalación Cinta PVC V -22 (Para sellado de juntas de concreto)                       </t>
  </si>
  <si>
    <t>SJ-3</t>
  </si>
  <si>
    <t>18. Elementos misceláneos</t>
  </si>
  <si>
    <t>18.1.</t>
  </si>
  <si>
    <t xml:space="preserve">Suministro, transporte e instalación de escalones en varilla de acero de diámtro 3/4", desarrollo de 75 cm (Incluye perforación con broca 7/8" y epoxico Sikadur 42 anclaje (Incluye transporte hasta la vereda Hojas Anchas del municipio de Supía)                            </t>
  </si>
  <si>
    <t>AR-18</t>
  </si>
  <si>
    <t>AE-39</t>
  </si>
  <si>
    <t>ACO-53</t>
  </si>
  <si>
    <t>ACO-54</t>
  </si>
  <si>
    <t>18.2.</t>
  </si>
  <si>
    <t xml:space="preserve">Suministro, transporte e instalación de tuberia HG de 1 1/4"  (barandas de pasarela-sedimentador)  (Incluye transporte hasta la vereda Hojas Anchas del municipio de Supía)                          </t>
  </si>
  <si>
    <t>AP-160</t>
  </si>
  <si>
    <t>AE-30</t>
  </si>
  <si>
    <t>__________________________________________</t>
  </si>
  <si>
    <t>DIEGO ALEJANDRO PATIÑO RINCON</t>
  </si>
  <si>
    <t xml:space="preserve">ROBINSON RAMÍREZ HERNÁNDEZ </t>
  </si>
  <si>
    <t>DISEÑADOR HIDRÁULICO</t>
  </si>
  <si>
    <t>INTERVENTOR DE LA CONSULTORÍA</t>
  </si>
  <si>
    <t>EMPOCALDAS S.A E.S.P</t>
  </si>
  <si>
    <t>MP: 17202-292376-CLD</t>
  </si>
  <si>
    <t>MP: 17202-094957-CLD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</si>
</sst>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164" formatCode="_ &quot;$&quot;\ * #,##0.00_ ;_ &quot;$&quot;\ * \-#,##0.00_ ;_ &quot;$&quot;\ * &quot;-&quot;??_ ;_ @_ "/>
    <numFmt numFmtId="165" formatCode="[$$-240A]\ #,##0"/>
    <numFmt numFmtId="166" formatCode="_ &quot;$&quot;\ * #,##0_ ;_ &quot;$&quot;\ * \-#,##0_ ;_ &quot;$&quot;\ * &quot;-&quot;??_ ;_ @_ "/>
    <numFmt numFmtId="167" formatCode="&quot;$&quot;\ #,##0.00"/>
    <numFmt numFmtId="168" formatCode="0.0"/>
    <numFmt numFmtId="169" formatCode="_(&quot;$&quot;\ * #,##0.00_);_(&quot;$&quot;\ * \(#,##0.00\);_(&quot;$&quot;\ * &quot;-&quot;??_);_(@_)"/>
    <numFmt numFmtId="170" formatCode="_(&quot;$&quot;\ * #,##0_);_(&quot;$&quot;\ * \(#,##0\);_(&quot;$&quot;\ * &quot;-&quot;??_);_(@_)"/>
  </numFmts>
  <fonts count="18" x14ac:knownFonts="1">
    <font>
      <sz val="10"/>
      <name val="Arial"/>
    </font>
    <font>
      <sz val="11"/>
      <color theme="1"/>
      <name val="Calibri"/>
      <family val="2"/>
      <scheme val="minor"/>
    </font>
    <font>
      <sz val="10"/>
      <name val="Arial"/>
      <family val="2"/>
    </font>
    <font>
      <b/>
      <sz val="16"/>
      <color theme="0"/>
      <name val="Arial Narrow"/>
      <family val="2"/>
    </font>
    <font>
      <sz val="10"/>
      <name val="Arial Narrow"/>
      <family val="2"/>
    </font>
    <font>
      <sz val="10"/>
      <name val="Tahoma"/>
      <family val="2"/>
    </font>
    <font>
      <b/>
      <sz val="22"/>
      <color theme="0"/>
      <name val="Arial"/>
      <family val="2"/>
    </font>
    <font>
      <sz val="11"/>
      <name val="Arial Narrow"/>
      <family val="2"/>
    </font>
    <font>
      <b/>
      <sz val="16"/>
      <color theme="1"/>
      <name val="Arial Narrow"/>
      <family val="2"/>
    </font>
    <font>
      <sz val="12"/>
      <name val="Arial Narrow"/>
      <family val="2"/>
    </font>
    <font>
      <b/>
      <sz val="12"/>
      <color theme="0"/>
      <name val="Arial Narrow"/>
      <family val="2"/>
    </font>
    <font>
      <b/>
      <sz val="10"/>
      <name val="Tahoma"/>
      <family val="2"/>
    </font>
    <font>
      <b/>
      <sz val="12"/>
      <name val="Arial Narrow"/>
      <family val="2"/>
    </font>
    <font>
      <sz val="10"/>
      <color theme="1"/>
      <name val="Tahoma"/>
      <family val="2"/>
    </font>
    <font>
      <sz val="9"/>
      <name val="Arial"/>
      <family val="2"/>
    </font>
    <font>
      <b/>
      <sz val="20"/>
      <color theme="0"/>
      <name val="Arial"/>
      <family val="2"/>
    </font>
    <font>
      <sz val="12"/>
      <color theme="1"/>
      <name val="Arial Narrow"/>
      <family val="2"/>
    </font>
    <font>
      <b/>
      <sz val="12"/>
      <color theme="1"/>
      <name val="Arial Narrow"/>
      <family val="2"/>
    </font>
  </fonts>
  <fills count="8">
    <fill>
      <patternFill patternType="none"/>
    </fill>
    <fill>
      <patternFill patternType="gray125"/>
    </fill>
    <fill>
      <patternFill patternType="solid">
        <fgColor theme="4" tint="-0.499984740745262"/>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164" fontId="2" fillId="0" borderId="0" applyFont="0" applyFill="0" applyBorder="0" applyAlignment="0" applyProtection="0"/>
    <xf numFmtId="42" fontId="2" fillId="0" borderId="0" applyFont="0" applyFill="0" applyBorder="0" applyAlignment="0" applyProtection="0"/>
    <xf numFmtId="0" fontId="2" fillId="0" borderId="0"/>
    <xf numFmtId="169" fontId="1" fillId="0" borderId="0" applyFont="0" applyFill="0" applyBorder="0" applyAlignment="0" applyProtection="0"/>
    <xf numFmtId="0" fontId="1" fillId="0" borderId="0"/>
  </cellStyleXfs>
  <cellXfs count="164">
    <xf numFmtId="0" fontId="0" fillId="0" borderId="0" xfId="0"/>
    <xf numFmtId="0" fontId="3" fillId="2" borderId="0" xfId="3" applyFont="1" applyFill="1" applyAlignment="1">
      <alignment horizontal="left"/>
    </xf>
    <xf numFmtId="0" fontId="3" fillId="2" borderId="0" xfId="3" applyFont="1" applyFill="1" applyAlignment="1">
      <alignment horizontal="left" wrapText="1"/>
    </xf>
    <xf numFmtId="0" fontId="3" fillId="2" borderId="0" xfId="3" applyFont="1" applyFill="1" applyAlignment="1">
      <alignment horizontal="center"/>
    </xf>
    <xf numFmtId="164" fontId="3" fillId="2" borderId="0" xfId="1" applyFont="1" applyFill="1" applyBorder="1"/>
    <xf numFmtId="0" fontId="3" fillId="2" borderId="0" xfId="3" applyFont="1" applyFill="1" applyBorder="1" applyAlignment="1">
      <alignment horizontal="center"/>
    </xf>
    <xf numFmtId="165" fontId="3" fillId="2" borderId="0" xfId="3" applyNumberFormat="1" applyFont="1" applyFill="1"/>
    <xf numFmtId="0" fontId="4" fillId="0" borderId="0" xfId="0" applyFont="1" applyFill="1"/>
    <xf numFmtId="0" fontId="5" fillId="0" borderId="0" xfId="3" applyFont="1" applyFill="1"/>
    <xf numFmtId="0" fontId="6" fillId="2"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7" fillId="0" borderId="0" xfId="3" applyFont="1" applyFill="1" applyAlignment="1">
      <alignment horizontal="center"/>
    </xf>
    <xf numFmtId="0" fontId="4" fillId="0" borderId="0" xfId="3" applyFont="1" applyFill="1" applyAlignment="1">
      <alignment horizontal="left" wrapText="1"/>
    </xf>
    <xf numFmtId="0" fontId="4" fillId="0" borderId="0" xfId="3" applyFont="1" applyFill="1" applyAlignment="1">
      <alignment horizontal="center"/>
    </xf>
    <xf numFmtId="164" fontId="4" fillId="0" borderId="0" xfId="1" applyFont="1" applyFill="1" applyBorder="1"/>
    <xf numFmtId="0" fontId="7" fillId="0" borderId="0" xfId="3" applyFont="1" applyFill="1" applyBorder="1" applyAlignment="1">
      <alignment horizontal="center"/>
    </xf>
    <xf numFmtId="165" fontId="4" fillId="0" borderId="0" xfId="3" applyNumberFormat="1" applyFont="1" applyFill="1"/>
    <xf numFmtId="0" fontId="8" fillId="3" borderId="1" xfId="3" applyFont="1" applyFill="1" applyBorder="1" applyAlignment="1">
      <alignment horizontal="center"/>
    </xf>
    <xf numFmtId="0" fontId="8" fillId="3" borderId="2" xfId="3" applyFont="1" applyFill="1" applyBorder="1" applyAlignment="1">
      <alignment horizontal="center"/>
    </xf>
    <xf numFmtId="0" fontId="8" fillId="3" borderId="3" xfId="3" applyFont="1" applyFill="1" applyBorder="1" applyAlignment="1">
      <alignment horizontal="center"/>
    </xf>
    <xf numFmtId="0" fontId="9" fillId="0" borderId="0" xfId="3" applyFont="1" applyFill="1" applyBorder="1" applyAlignment="1">
      <alignment horizontal="left" wrapText="1"/>
    </xf>
    <xf numFmtId="0" fontId="9" fillId="0" borderId="0" xfId="3" applyFont="1" applyFill="1" applyBorder="1" applyAlignment="1">
      <alignment horizontal="center"/>
    </xf>
    <xf numFmtId="164" fontId="9" fillId="0" borderId="0" xfId="1" applyFont="1" applyFill="1" applyBorder="1"/>
    <xf numFmtId="165" fontId="9" fillId="0" borderId="0" xfId="3" applyNumberFormat="1" applyFont="1" applyFill="1" applyBorder="1"/>
    <xf numFmtId="0" fontId="4" fillId="0" borderId="0" xfId="3" applyFont="1" applyFill="1"/>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5" fillId="0" borderId="0" xfId="3" applyFont="1" applyFill="1" applyBorder="1"/>
    <xf numFmtId="165" fontId="11" fillId="0" borderId="7" xfId="3" applyNumberFormat="1" applyFont="1" applyFill="1" applyBorder="1" applyAlignment="1">
      <alignment horizontal="center"/>
    </xf>
    <xf numFmtId="165" fontId="11" fillId="0" borderId="8" xfId="3" applyNumberFormat="1" applyFont="1" applyFill="1" applyBorder="1" applyAlignment="1">
      <alignment horizontal="center"/>
    </xf>
    <xf numFmtId="165" fontId="11" fillId="0" borderId="8" xfId="3" applyNumberFormat="1" applyFont="1" applyFill="1" applyBorder="1"/>
    <xf numFmtId="165" fontId="11" fillId="0" borderId="9" xfId="3" applyNumberFormat="1" applyFont="1" applyFill="1" applyBorder="1" applyAlignment="1">
      <alignment horizontal="center"/>
    </xf>
    <xf numFmtId="0" fontId="11" fillId="0" borderId="10" xfId="3" applyFont="1" applyFill="1" applyBorder="1" applyAlignment="1">
      <alignment horizontal="center"/>
    </xf>
    <xf numFmtId="165" fontId="11" fillId="0" borderId="10" xfId="3" applyNumberFormat="1" applyFont="1" applyFill="1" applyBorder="1" applyAlignment="1">
      <alignment horizont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2" xfId="0" applyFont="1" applyFill="1" applyBorder="1" applyAlignment="1">
      <alignment horizontal="center" vertical="center"/>
    </xf>
    <xf numFmtId="42" fontId="12" fillId="5" borderId="12" xfId="2" applyFont="1" applyFill="1" applyBorder="1" applyAlignment="1">
      <alignment horizontal="center" vertical="center" wrapText="1"/>
    </xf>
    <xf numFmtId="42" fontId="12" fillId="5" borderId="13" xfId="2" applyFont="1" applyFill="1" applyBorder="1" applyAlignment="1">
      <alignment horizontal="center" vertical="center" wrapText="1"/>
    </xf>
    <xf numFmtId="0" fontId="10" fillId="3" borderId="11" xfId="0" applyFont="1" applyFill="1" applyBorder="1" applyAlignment="1">
      <alignment horizontal="center"/>
    </xf>
    <xf numFmtId="0" fontId="10" fillId="3" borderId="12" xfId="0" applyFont="1" applyFill="1" applyBorder="1"/>
    <xf numFmtId="0" fontId="10" fillId="3" borderId="12" xfId="0" applyFont="1" applyFill="1" applyBorder="1" applyAlignment="1">
      <alignment horizontal="center"/>
    </xf>
    <xf numFmtId="0" fontId="10" fillId="3" borderId="13" xfId="0" applyFont="1" applyFill="1" applyBorder="1"/>
    <xf numFmtId="166" fontId="5" fillId="0" borderId="0" xfId="1" applyNumberFormat="1" applyFont="1" applyFill="1"/>
    <xf numFmtId="0" fontId="7" fillId="0" borderId="11" xfId="3" applyFont="1" applyFill="1" applyBorder="1" applyAlignment="1">
      <alignment horizontal="center"/>
    </xf>
    <xf numFmtId="0" fontId="9" fillId="0" borderId="12" xfId="3" applyFont="1" applyFill="1" applyBorder="1" applyAlignment="1">
      <alignment horizontal="left" wrapText="1"/>
    </xf>
    <xf numFmtId="0" fontId="9" fillId="0" borderId="12" xfId="3" applyFont="1" applyFill="1" applyBorder="1" applyAlignment="1">
      <alignment horizontal="center" vertical="center"/>
    </xf>
    <xf numFmtId="164" fontId="9" fillId="0" borderId="12" xfId="1" applyFont="1" applyFill="1" applyBorder="1"/>
    <xf numFmtId="0" fontId="7" fillId="0" borderId="12" xfId="3" applyFont="1" applyFill="1" applyBorder="1" applyAlignment="1">
      <alignment horizontal="center"/>
    </xf>
    <xf numFmtId="165" fontId="9" fillId="0" borderId="12" xfId="3" applyNumberFormat="1" applyFont="1" applyFill="1" applyBorder="1"/>
    <xf numFmtId="165" fontId="9" fillId="0" borderId="13" xfId="3" applyNumberFormat="1" applyFont="1" applyFill="1" applyBorder="1"/>
    <xf numFmtId="0" fontId="7" fillId="0" borderId="14" xfId="3" applyFont="1" applyFill="1" applyBorder="1" applyAlignment="1">
      <alignment horizontal="center"/>
    </xf>
    <xf numFmtId="0" fontId="9" fillId="0" borderId="15" xfId="3" applyFont="1" applyFill="1" applyBorder="1" applyAlignment="1">
      <alignment horizontal="left" wrapText="1"/>
    </xf>
    <xf numFmtId="0" fontId="9" fillId="0" borderId="15" xfId="3" applyFont="1" applyFill="1" applyBorder="1" applyAlignment="1">
      <alignment horizontal="center" vertical="center"/>
    </xf>
    <xf numFmtId="164" fontId="9" fillId="0" borderId="15" xfId="1" applyFont="1" applyFill="1" applyBorder="1"/>
    <xf numFmtId="0" fontId="7" fillId="0" borderId="15" xfId="3" applyFont="1" applyFill="1" applyBorder="1" applyAlignment="1">
      <alignment horizontal="center"/>
    </xf>
    <xf numFmtId="165" fontId="9" fillId="0" borderId="15" xfId="3" applyNumberFormat="1" applyFont="1" applyFill="1" applyBorder="1"/>
    <xf numFmtId="165" fontId="9" fillId="0" borderId="16" xfId="3" applyNumberFormat="1" applyFont="1" applyFill="1" applyBorder="1"/>
    <xf numFmtId="9" fontId="7" fillId="0" borderId="12" xfId="3" applyNumberFormat="1" applyFont="1" applyFill="1" applyBorder="1" applyAlignment="1">
      <alignment horizontal="center"/>
    </xf>
    <xf numFmtId="0" fontId="9" fillId="0" borderId="12" xfId="3" applyFont="1" applyFill="1" applyBorder="1" applyAlignment="1">
      <alignment horizontal="center"/>
    </xf>
    <xf numFmtId="0" fontId="9" fillId="0" borderId="15" xfId="3" applyFont="1" applyFill="1" applyBorder="1" applyAlignment="1">
      <alignment horizontal="center"/>
    </xf>
    <xf numFmtId="0" fontId="9" fillId="0" borderId="0" xfId="3" applyFont="1" applyFill="1" applyBorder="1" applyAlignment="1">
      <alignment horizontal="center" vertical="center"/>
    </xf>
    <xf numFmtId="0" fontId="7" fillId="0" borderId="4" xfId="3" applyFont="1" applyFill="1" applyBorder="1" applyAlignment="1">
      <alignment horizontal="center"/>
    </xf>
    <xf numFmtId="9" fontId="7" fillId="0" borderId="5" xfId="3" applyNumberFormat="1" applyFont="1" applyFill="1" applyBorder="1" applyAlignment="1">
      <alignment horizontal="center"/>
    </xf>
    <xf numFmtId="165" fontId="9" fillId="0" borderId="5" xfId="3" applyNumberFormat="1" applyFont="1" applyFill="1" applyBorder="1"/>
    <xf numFmtId="165" fontId="9" fillId="0" borderId="6" xfId="3" applyNumberFormat="1" applyFont="1" applyFill="1" applyBorder="1"/>
    <xf numFmtId="2" fontId="7" fillId="0" borderId="12" xfId="3"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165" fontId="9" fillId="0" borderId="15" xfId="0" applyNumberFormat="1" applyFont="1" applyFill="1" applyBorder="1"/>
    <xf numFmtId="165" fontId="9" fillId="0" borderId="16" xfId="0" applyNumberFormat="1" applyFont="1" applyFill="1" applyBorder="1"/>
    <xf numFmtId="2" fontId="7" fillId="0" borderId="15" xfId="3" applyNumberFormat="1" applyFont="1" applyFill="1" applyBorder="1" applyAlignment="1">
      <alignment horizontal="center"/>
    </xf>
    <xf numFmtId="0" fontId="7" fillId="0" borderId="17" xfId="3" applyFont="1" applyFill="1" applyBorder="1" applyAlignment="1">
      <alignment horizontal="center"/>
    </xf>
    <xf numFmtId="165" fontId="9" fillId="0" borderId="18" xfId="3" applyNumberFormat="1" applyFont="1" applyFill="1" applyBorder="1"/>
    <xf numFmtId="0" fontId="9" fillId="0" borderId="14" xfId="3" applyFont="1" applyFill="1" applyBorder="1" applyAlignment="1">
      <alignment horizontal="center" vertical="center"/>
    </xf>
    <xf numFmtId="0" fontId="9" fillId="0" borderId="19" xfId="3" applyFont="1" applyFill="1" applyBorder="1" applyAlignment="1">
      <alignment horizontal="justify" vertical="center"/>
    </xf>
    <xf numFmtId="0" fontId="9" fillId="0" borderId="19" xfId="3" applyFont="1" applyFill="1" applyBorder="1" applyAlignment="1">
      <alignment horizontal="center"/>
    </xf>
    <xf numFmtId="164" fontId="9" fillId="0" borderId="19" xfId="1" applyFont="1" applyFill="1" applyBorder="1"/>
    <xf numFmtId="0" fontId="7" fillId="0" borderId="20" xfId="3" applyFont="1" applyFill="1" applyBorder="1" applyAlignment="1">
      <alignment horizontal="center"/>
    </xf>
    <xf numFmtId="165" fontId="9" fillId="0" borderId="19" xfId="3" applyNumberFormat="1" applyFont="1" applyFill="1" applyBorder="1"/>
    <xf numFmtId="165" fontId="9" fillId="0" borderId="20" xfId="3" applyNumberFormat="1" applyFont="1" applyFill="1" applyBorder="1"/>
    <xf numFmtId="0" fontId="9" fillId="0" borderId="0" xfId="3" applyFont="1" applyFill="1" applyBorder="1" applyAlignment="1">
      <alignment horizontal="justify" vertical="center"/>
    </xf>
    <xf numFmtId="0" fontId="9" fillId="0" borderId="5" xfId="3" applyFont="1" applyFill="1" applyBorder="1" applyAlignment="1">
      <alignment horizontal="left" wrapText="1"/>
    </xf>
    <xf numFmtId="0" fontId="9" fillId="0" borderId="5" xfId="3" applyFont="1" applyFill="1" applyBorder="1" applyAlignment="1">
      <alignment horizontal="center"/>
    </xf>
    <xf numFmtId="9" fontId="13" fillId="0" borderId="12" xfId="0" applyNumberFormat="1" applyFont="1" applyFill="1" applyBorder="1"/>
    <xf numFmtId="165" fontId="13" fillId="0" borderId="12" xfId="0" applyNumberFormat="1" applyFont="1" applyFill="1" applyBorder="1"/>
    <xf numFmtId="165" fontId="13" fillId="0" borderId="13" xfId="0" applyNumberFormat="1" applyFont="1" applyFill="1" applyBorder="1"/>
    <xf numFmtId="2" fontId="13" fillId="0" borderId="12" xfId="0" applyNumberFormat="1" applyFont="1" applyFill="1" applyBorder="1"/>
    <xf numFmtId="0" fontId="9" fillId="0" borderId="11" xfId="3" applyFont="1" applyFill="1" applyBorder="1" applyAlignment="1">
      <alignment horizontal="center" vertical="center"/>
    </xf>
    <xf numFmtId="0" fontId="13" fillId="0" borderId="12" xfId="0" applyFont="1" applyFill="1" applyBorder="1"/>
    <xf numFmtId="0" fontId="13" fillId="0" borderId="15" xfId="0" applyFont="1" applyFill="1" applyBorder="1"/>
    <xf numFmtId="165" fontId="13" fillId="0" borderId="15" xfId="0" applyNumberFormat="1" applyFont="1" applyFill="1" applyBorder="1"/>
    <xf numFmtId="165" fontId="13" fillId="0" borderId="16" xfId="0" applyNumberFormat="1" applyFont="1" applyFill="1" applyBorder="1"/>
    <xf numFmtId="165" fontId="12" fillId="5" borderId="12" xfId="2" applyNumberFormat="1" applyFont="1" applyFill="1" applyBorder="1" applyAlignment="1">
      <alignment horizontal="center" vertical="center" wrapText="1"/>
    </xf>
    <xf numFmtId="164" fontId="9" fillId="0" borderId="13" xfId="1" applyFont="1" applyFill="1" applyBorder="1"/>
    <xf numFmtId="0"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vertical="center" wrapText="1"/>
      <protection hidden="1"/>
    </xf>
    <xf numFmtId="0" fontId="14" fillId="0" borderId="0" xfId="0" applyFont="1" applyBorder="1" applyAlignment="1" applyProtection="1">
      <alignment horizontal="center" vertical="center"/>
      <protection hidden="1"/>
    </xf>
    <xf numFmtId="167" fontId="14" fillId="0" borderId="0" xfId="0" applyNumberFormat="1" applyFont="1" applyFill="1" applyBorder="1" applyAlignment="1" applyProtection="1">
      <alignment horizontal="right" vertical="center"/>
      <protection hidden="1"/>
    </xf>
    <xf numFmtId="168" fontId="14" fillId="0" borderId="0" xfId="0" applyNumberFormat="1" applyFont="1" applyFill="1" applyBorder="1" applyAlignment="1">
      <alignment horizontal="center" vertical="center"/>
    </xf>
    <xf numFmtId="165" fontId="13" fillId="0" borderId="0" xfId="0" applyNumberFormat="1" applyFont="1" applyFill="1" applyBorder="1"/>
    <xf numFmtId="165" fontId="12" fillId="5" borderId="13" xfId="2" applyNumberFormat="1" applyFont="1" applyFill="1" applyBorder="1" applyAlignment="1">
      <alignment horizontal="center" vertical="center" wrapText="1"/>
    </xf>
    <xf numFmtId="0" fontId="9" fillId="0" borderId="12" xfId="3" applyFont="1" applyFill="1" applyBorder="1" applyAlignment="1">
      <alignment horizontal="justify" vertical="center"/>
    </xf>
    <xf numFmtId="0" fontId="10" fillId="4" borderId="12" xfId="0" applyFont="1" applyFill="1" applyBorder="1" applyAlignment="1">
      <alignment horizontal="center"/>
    </xf>
    <xf numFmtId="0" fontId="9" fillId="0" borderId="11" xfId="3" applyFont="1" applyFill="1" applyBorder="1" applyAlignment="1">
      <alignment horizontal="justify" vertical="center"/>
    </xf>
    <xf numFmtId="9" fontId="7" fillId="0" borderId="0" xfId="3" applyNumberFormat="1" applyFont="1" applyFill="1" applyBorder="1" applyAlignment="1">
      <alignment horizontal="center"/>
    </xf>
    <xf numFmtId="0" fontId="6" fillId="0" borderId="0" xfId="0" applyNumberFormat="1" applyFont="1" applyFill="1" applyBorder="1" applyAlignment="1" applyProtection="1">
      <alignment horizontal="center" vertical="center"/>
    </xf>
    <xf numFmtId="0" fontId="15" fillId="6" borderId="0" xfId="0" applyFont="1" applyFill="1" applyAlignment="1">
      <alignment horizontal="center"/>
    </xf>
    <xf numFmtId="0" fontId="7" fillId="0" borderId="5" xfId="3" applyFont="1" applyFill="1" applyBorder="1" applyAlignment="1">
      <alignment horizontal="center"/>
    </xf>
    <xf numFmtId="0" fontId="0" fillId="0" borderId="12" xfId="0" applyBorder="1" applyAlignment="1">
      <alignment horizontal="center"/>
    </xf>
    <xf numFmtId="0" fontId="15" fillId="6" borderId="12" xfId="0" applyFont="1" applyFill="1" applyBorder="1" applyAlignment="1">
      <alignment horizontal="center"/>
    </xf>
    <xf numFmtId="0" fontId="7" fillId="0" borderId="14" xfId="3" applyFont="1" applyFill="1" applyBorder="1" applyAlignment="1">
      <alignment horizontal="center" vertical="center"/>
    </xf>
    <xf numFmtId="0" fontId="9" fillId="0" borderId="21" xfId="3" applyFont="1" applyFill="1" applyBorder="1" applyAlignment="1">
      <alignment horizontal="center" vertical="center"/>
    </xf>
    <xf numFmtId="165" fontId="9" fillId="0" borderId="22" xfId="3" applyNumberFormat="1" applyFont="1" applyFill="1" applyBorder="1"/>
    <xf numFmtId="0" fontId="9" fillId="0" borderId="22" xfId="3" applyFont="1" applyFill="1" applyBorder="1" applyAlignment="1">
      <alignment horizontal="left" wrapText="1"/>
    </xf>
    <xf numFmtId="0" fontId="9" fillId="0" borderId="22" xfId="3" applyFont="1" applyFill="1" applyBorder="1" applyAlignment="1">
      <alignment horizontal="center"/>
    </xf>
    <xf numFmtId="164" fontId="9" fillId="0" borderId="22" xfId="1" applyFont="1" applyFill="1" applyBorder="1"/>
    <xf numFmtId="0" fontId="7" fillId="0" borderId="22" xfId="3" applyFont="1" applyFill="1" applyBorder="1" applyAlignment="1">
      <alignment horizontal="center"/>
    </xf>
    <xf numFmtId="0" fontId="5" fillId="7" borderId="0" xfId="3" applyFont="1" applyFill="1"/>
    <xf numFmtId="0" fontId="9" fillId="0" borderId="12" xfId="3" applyFont="1" applyFill="1" applyBorder="1"/>
    <xf numFmtId="169" fontId="9" fillId="0" borderId="12" xfId="4" applyFont="1" applyFill="1" applyBorder="1"/>
    <xf numFmtId="0" fontId="7" fillId="0" borderId="12" xfId="0" applyFont="1" applyFill="1" applyBorder="1" applyAlignment="1">
      <alignment horizontal="center"/>
    </xf>
    <xf numFmtId="165" fontId="9" fillId="0" borderId="12" xfId="0" applyNumberFormat="1" applyFont="1" applyFill="1" applyBorder="1" applyAlignment="1">
      <alignment horizontal="right"/>
    </xf>
    <xf numFmtId="165" fontId="9" fillId="0" borderId="13" xfId="0" applyNumberFormat="1" applyFont="1" applyFill="1" applyBorder="1" applyAlignment="1">
      <alignment horizontal="right"/>
    </xf>
    <xf numFmtId="0" fontId="7" fillId="0" borderId="11" xfId="0" applyFont="1" applyFill="1" applyBorder="1" applyAlignment="1">
      <alignment horizontal="center"/>
    </xf>
    <xf numFmtId="0" fontId="0" fillId="0" borderId="14" xfId="0" applyBorder="1"/>
    <xf numFmtId="0" fontId="9" fillId="0" borderId="15" xfId="3" applyFont="1" applyFill="1" applyBorder="1"/>
    <xf numFmtId="169" fontId="9" fillId="0" borderId="15" xfId="4" applyFont="1" applyFill="1" applyBorder="1"/>
    <xf numFmtId="0" fontId="0" fillId="0" borderId="15" xfId="0" applyBorder="1"/>
    <xf numFmtId="0" fontId="0" fillId="0" borderId="16" xfId="0" applyBorder="1"/>
    <xf numFmtId="0" fontId="9" fillId="0" borderId="0" xfId="3" applyFont="1" applyFill="1" applyBorder="1"/>
    <xf numFmtId="169" fontId="9" fillId="0" borderId="0" xfId="4" applyFont="1" applyFill="1" applyBorder="1"/>
    <xf numFmtId="0" fontId="0" fillId="0" borderId="4" xfId="0" applyBorder="1"/>
    <xf numFmtId="0" fontId="0" fillId="0" borderId="5" xfId="0" applyBorder="1"/>
    <xf numFmtId="0" fontId="0" fillId="0" borderId="6" xfId="0" applyBorder="1"/>
    <xf numFmtId="0" fontId="10" fillId="4" borderId="11" xfId="0" applyFont="1" applyFill="1" applyBorder="1" applyAlignment="1">
      <alignment horizontal="center"/>
    </xf>
    <xf numFmtId="0" fontId="10" fillId="4" borderId="13" xfId="0" applyFont="1" applyFill="1" applyBorder="1" applyAlignment="1">
      <alignment horizontal="center"/>
    </xf>
    <xf numFmtId="0" fontId="9" fillId="0" borderId="15" xfId="3" applyFont="1" applyFill="1" applyBorder="1" applyAlignment="1">
      <alignment horizontal="justify" vertical="center"/>
    </xf>
    <xf numFmtId="168" fontId="13" fillId="0" borderId="12" xfId="0" applyNumberFormat="1" applyFont="1" applyFill="1" applyBorder="1"/>
    <xf numFmtId="0" fontId="13" fillId="0" borderId="0" xfId="0" applyFont="1" applyFill="1" applyBorder="1"/>
    <xf numFmtId="0" fontId="13" fillId="0" borderId="0" xfId="0" applyFont="1" applyFill="1" applyAlignment="1">
      <alignment horizontal="center"/>
    </xf>
    <xf numFmtId="0" fontId="13" fillId="0" borderId="0" xfId="0" applyFont="1" applyFill="1"/>
    <xf numFmtId="165" fontId="13" fillId="0" borderId="0" xfId="0" applyNumberFormat="1" applyFont="1" applyFill="1"/>
    <xf numFmtId="0" fontId="13" fillId="0" borderId="0" xfId="0" applyFont="1" applyFill="1" applyBorder="1" applyAlignment="1">
      <alignment horizontal="center"/>
    </xf>
    <xf numFmtId="0" fontId="6" fillId="2" borderId="23" xfId="0" applyNumberFormat="1" applyFont="1" applyFill="1" applyBorder="1" applyAlignment="1" applyProtection="1">
      <alignment horizontal="center" vertical="center" wrapText="1"/>
    </xf>
    <xf numFmtId="0" fontId="6" fillId="2" borderId="24" xfId="0" applyNumberFormat="1" applyFont="1" applyFill="1" applyBorder="1" applyAlignment="1" applyProtection="1">
      <alignment horizontal="center" vertical="center" wrapText="1"/>
    </xf>
    <xf numFmtId="0" fontId="6" fillId="2" borderId="21" xfId="0" applyNumberFormat="1" applyFont="1" applyFill="1" applyBorder="1" applyAlignment="1" applyProtection="1">
      <alignment horizontal="center" vertical="center" wrapText="1"/>
    </xf>
    <xf numFmtId="0" fontId="15" fillId="6" borderId="23" xfId="0" applyFont="1" applyFill="1" applyBorder="1" applyAlignment="1">
      <alignment horizontal="center"/>
    </xf>
    <xf numFmtId="0" fontId="15" fillId="6" borderId="24" xfId="0" applyFont="1" applyFill="1" applyBorder="1" applyAlignment="1">
      <alignment horizontal="center"/>
    </xf>
    <xf numFmtId="0" fontId="15" fillId="6" borderId="21" xfId="0" applyFont="1" applyFill="1" applyBorder="1" applyAlignment="1">
      <alignment horizontal="center"/>
    </xf>
    <xf numFmtId="168" fontId="7" fillId="0" borderId="12" xfId="0" applyNumberFormat="1" applyFont="1" applyFill="1" applyBorder="1" applyAlignment="1">
      <alignment horizontal="center"/>
    </xf>
    <xf numFmtId="165" fontId="9" fillId="0" borderId="12" xfId="0" applyNumberFormat="1" applyFont="1" applyFill="1" applyBorder="1"/>
    <xf numFmtId="0" fontId="13" fillId="0" borderId="12" xfId="0" applyFont="1" applyFill="1" applyBorder="1" applyAlignment="1">
      <alignment horizontal="center"/>
    </xf>
    <xf numFmtId="16" fontId="5" fillId="0" borderId="0" xfId="3" applyNumberFormat="1" applyFont="1" applyFill="1"/>
    <xf numFmtId="0" fontId="15" fillId="6" borderId="25" xfId="0" applyFont="1" applyFill="1" applyBorder="1" applyAlignment="1">
      <alignment horizontal="center"/>
    </xf>
    <xf numFmtId="0" fontId="15" fillId="6" borderId="26" xfId="0" applyFont="1" applyFill="1" applyBorder="1" applyAlignment="1">
      <alignment horizontal="center"/>
    </xf>
    <xf numFmtId="0" fontId="15" fillId="6" borderId="27" xfId="0" applyFont="1" applyFill="1" applyBorder="1" applyAlignment="1">
      <alignment horizontal="center"/>
    </xf>
    <xf numFmtId="0" fontId="16" fillId="0" borderId="0" xfId="5" applyFont="1"/>
    <xf numFmtId="170" fontId="16" fillId="0" borderId="0" xfId="5" applyNumberFormat="1" applyFont="1"/>
    <xf numFmtId="0" fontId="16" fillId="0" borderId="0" xfId="5" applyFont="1" applyAlignment="1"/>
    <xf numFmtId="0" fontId="17" fillId="0" borderId="0" xfId="5" applyFont="1"/>
    <xf numFmtId="0" fontId="17" fillId="0" borderId="0" xfId="5" applyFont="1" applyAlignment="1"/>
    <xf numFmtId="0" fontId="17" fillId="0" borderId="0" xfId="5" applyFont="1" applyAlignment="1">
      <alignment horizontal="left"/>
    </xf>
  </cellXfs>
  <cellStyles count="6">
    <cellStyle name="Moneda" xfId="1" builtinId="4"/>
    <cellStyle name="Moneda [0]" xfId="2" builtinId="7"/>
    <cellStyle name="Moneda 5 2 2" xfId="4"/>
    <cellStyle name="Normal" xfId="0" builtinId="0"/>
    <cellStyle name="Normal 15" xfId="3"/>
    <cellStyle name="Normal 2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588818</xdr:colOff>
      <xdr:row>504</xdr:row>
      <xdr:rowOff>34637</xdr:rowOff>
    </xdr:from>
    <xdr:to>
      <xdr:col>10</xdr:col>
      <xdr:colOff>82297</xdr:colOff>
      <xdr:row>505</xdr:row>
      <xdr:rowOff>740351</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567" t="28307" r="53767" b="63277"/>
        <a:stretch>
          <a:fillRect/>
        </a:stretch>
      </xdr:blipFill>
      <xdr:spPr bwMode="auto">
        <a:xfrm>
          <a:off x="8161193" y="149253287"/>
          <a:ext cx="2417654" cy="905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131330</xdr:colOff>
      <xdr:row>504</xdr:row>
      <xdr:rowOff>31750</xdr:rowOff>
    </xdr:from>
    <xdr:to>
      <xdr:col>2</xdr:col>
      <xdr:colOff>2143126</xdr:colOff>
      <xdr:row>505</xdr:row>
      <xdr:rowOff>789763</xdr:rowOff>
    </xdr:to>
    <xdr:pic>
      <xdr:nvPicPr>
        <xdr:cNvPr id="3" name="Imagen 2">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5755" y="149250400"/>
          <a:ext cx="2011796" cy="9580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1%20PTAP%20Marmato%20Octubr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NICOL&#193;S/CALDAS/CANTIDADES/OTROS%20TRABAJOS/FORMATO_CALDA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obernaci&#243;n%20Caldas%20-%20Secretar&#237;a%20de%20Vivienda/Ejecuci&#243;n%20Contrato%20Gobernaci&#243;n/Informaci&#243;n%20de%20Apoyo/Documentos%20Alcald&#237;a/APU'S%20CALDAS%20INFORME/PRECIOS%20UNITARIOS%20CALDAS/APU'S%20CALDAS%20N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UDAD%20BOLIVAR/FRENTE%201CB/replanteos/MARLO/CB%205/5921.FLORIDA%20PRUEB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col/REVISION%20CANTIDADES%20CALDAS/04%20FLORENCIA/ALCANTARILLADO/PRESUPUESTO%20REDES%20ALC%20FLORENCI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mpocaldas1-my.sharepoint.com/TRABAJO%20EN%20DESARROLLO/HOSPITAL_ANIMALES/PRESUPUESTO%20ADECUACI&#211;N%20DEL%20TERRENO-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airo/Downloads/CAMPOALEGRE_DESARENADOR.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Contrataci&#243;n\B.%20Presupuestos\5.%20Presupuestos%202011\1.%20Aducci&#243;n%20Olivares%20Niza\3.%20Presupuesto%20Ingenier&#237;a%20definitivo\2.%20Presupuesto%20Olivares%20Niza%20version%2010%20Actualiz%20pre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clondono\documentaci&#243;n\MisDocumentos\LABORATORIO\HOJASCALCULO\9%20TC%20SEPTBR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Empocaldas\PROYECTOS%20ACTUALES%202\2017\2017%20PLANTA%20UNICA%20DE%20ANSERMA\CANTIDADES%20DE%20OBRA%20Y%20PPTOS\ELECTRICO\PPT%202017%20ELECTRICO\Presupuesto%20Linea%2013.2kV%20ERIK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240pda\pda%20carpeta%20compartida\Documentos%20Soporte\Documentos%20y%20Normas%20T&#233;cnicas\ANALISIS%20PRECIOS%20UNITARIOS%20AGUAS%20DE%20MANIZALES%20ENERO%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mpocaldas1-my.sharepoint.com/Users/JHON/Documents/ALCALDIA%20NORCASIA/2.%20PLANEACI&#211;N/CONTRATACION/ANALISIS%20DE%20CONVENIENCIA/2013/13.%20Aliviadero%20Box/2.2%20Presupuesto%20Aliviader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mpocaldas1-my.sharepoint.com/TRABAJO%20EN%20DESARROLLO/1GIMNASIO_BOXEO_UDP/PRESUPESTO%20ESCENARIO%20BOXE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mpocaldas1-my.sharepoint.com/Users/jjaramillo/Downloads/PRESUPUESTO%20TUTELA%20GLADYS%20FASE%2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PRESUPUESTO%20AC%20TIERRA%20DE%20PROMI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uis%20J%20Ramirez/Mis%20documentos/Consorcio%20Cantalejo/Obra/Ppto/Obra/MatrizPpt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mpocaldas1-my.sharepoint.com/Empocaldas/PROYECTOS%20ACTUALES%202/2016/APU%202016/AGUAS%20FINALES%20FEBRERO%20Repartid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IO OBRA INTERVENTORIA"/>
      <sheetName val="PGIO OBRA CIVIL"/>
      <sheetName val="PPTO"/>
      <sheetName val="APU-HE"/>
      <sheetName val="Cantidades"/>
      <sheetName val="CRONOGRAMA Y FLUJO INV"/>
      <sheetName val="LP-HE"/>
      <sheetName val="A.I.U para obra civil"/>
      <sheetName val="TM-INTERVENTORÍA"/>
      <sheetName val="Analisis Factor Prestacional"/>
      <sheetName val="CONSOLIDADO1"/>
      <sheetName val="Analisis Mano de Obra"/>
      <sheetName val="CONSOLIDADO2"/>
      <sheetName val="Análisis Mano de Obra"/>
      <sheetName val="Análisis Precios Básicos"/>
      <sheetName val="Procec"/>
      <sheetName val="CADENA DE VALOR"/>
      <sheetName val="TRAZABILIDAD"/>
      <sheetName val="AIU SUM"/>
      <sheetName val="A.I.U"/>
      <sheetName val="Valor Materiales"/>
      <sheetName val="Cotas"/>
      <sheetName val="AIU-SUM"/>
      <sheetName val="AIU-OC"/>
      <sheetName val="A Precios Básicos"/>
      <sheetName val="A Prestacional"/>
      <sheetName val="A Mano de Obra"/>
      <sheetName val="Presupuesto Respaldo"/>
    </sheetNames>
    <sheetDataSet>
      <sheetData sheetId="0"/>
      <sheetData sheetId="1"/>
      <sheetData sheetId="2"/>
      <sheetData sheetId="3"/>
      <sheetData sheetId="4"/>
      <sheetData sheetId="5"/>
      <sheetData sheetId="6">
        <row r="2">
          <cell r="C2" t="str">
            <v>EMPOCALDAS S.A E.S.P</v>
          </cell>
          <cell r="F2" t="str">
            <v>IPC 2014-2021</v>
          </cell>
        </row>
        <row r="3">
          <cell r="C3" t="str">
            <v>CUADRO RESUMEN DE PRECIOS UNITARIOS DE MATERIALES</v>
          </cell>
          <cell r="F3">
            <v>1.3</v>
          </cell>
        </row>
        <row r="4">
          <cell r="E4" t="str">
            <v>IPC 2021</v>
          </cell>
          <cell r="F4">
            <v>1.0161</v>
          </cell>
        </row>
        <row r="6">
          <cell r="B6" t="str">
            <v>OPTIMIZACIÓN Y AMPLIACIÓN DE LA PLANTA DE TRATAMIENTO DE AGUA POTABLE DEL MUNICIPIO DE MARMATO</v>
          </cell>
        </row>
        <row r="7">
          <cell r="B7" t="str">
            <v>MARMATO, CALDAS</v>
          </cell>
        </row>
        <row r="8">
          <cell r="B8" t="str">
            <v>FECHA: FEBRERO DE 2021</v>
          </cell>
        </row>
        <row r="9">
          <cell r="B9" t="str">
            <v>LISTA DE PRECIOS</v>
          </cell>
        </row>
        <row r="10">
          <cell r="B10" t="str">
            <v>ITEM</v>
          </cell>
          <cell r="C10" t="str">
            <v>DESCRIPCION</v>
          </cell>
          <cell r="D10" t="str">
            <v>UNIDAD</v>
          </cell>
          <cell r="E10" t="str">
            <v xml:space="preserve">VR. UNITARIO </v>
          </cell>
          <cell r="F10" t="str">
            <v>VR. UNITARIO 2021</v>
          </cell>
        </row>
        <row r="11">
          <cell r="B11">
            <v>1</v>
          </cell>
          <cell r="C11" t="str">
            <v>MANO DE OBRA</v>
          </cell>
        </row>
        <row r="12">
          <cell r="B12" t="str">
            <v>MO-1</v>
          </cell>
          <cell r="C12" t="str">
            <v>Cuadrilla tipo I (1of + 1ay)</v>
          </cell>
          <cell r="D12" t="str">
            <v>Hr</v>
          </cell>
          <cell r="E12">
            <v>17346</v>
          </cell>
          <cell r="F12">
            <v>17346</v>
          </cell>
        </row>
        <row r="13">
          <cell r="B13" t="str">
            <v>MO-2</v>
          </cell>
          <cell r="C13" t="str">
            <v>Cuadrilla tipo II (1of + 2ay)</v>
          </cell>
          <cell r="D13" t="str">
            <v>Hr</v>
          </cell>
          <cell r="E13">
            <v>23842</v>
          </cell>
          <cell r="F13">
            <v>23842</v>
          </cell>
        </row>
        <row r="14">
          <cell r="B14" t="str">
            <v>MO-3</v>
          </cell>
          <cell r="C14" t="str">
            <v>Cuadrilla tipo III (2of + 3ay)</v>
          </cell>
          <cell r="D14" t="str">
            <v>Hr</v>
          </cell>
          <cell r="E14">
            <v>41189</v>
          </cell>
          <cell r="F14">
            <v>41189</v>
          </cell>
        </row>
        <row r="15">
          <cell r="B15" t="str">
            <v>MO-4</v>
          </cell>
          <cell r="C15" t="str">
            <v>Cuadrilla tipo IV (4ay) - Demolición, Cargue y Evacuación escombros</v>
          </cell>
          <cell r="D15" t="str">
            <v>Hr</v>
          </cell>
          <cell r="E15">
            <v>25986</v>
          </cell>
          <cell r="F15">
            <v>25986</v>
          </cell>
        </row>
        <row r="16">
          <cell r="B16" t="str">
            <v>MO-5</v>
          </cell>
          <cell r="C16" t="str">
            <v>Cuadrilla tipo V (3ay) - Manejo/Movilización</v>
          </cell>
          <cell r="D16" t="str">
            <v>Hr</v>
          </cell>
          <cell r="E16">
            <v>19489</v>
          </cell>
          <cell r="F16">
            <v>19489</v>
          </cell>
        </row>
        <row r="17">
          <cell r="B17" t="str">
            <v>MO-6</v>
          </cell>
          <cell r="C17" t="str">
            <v>Cuadrilla tipo VI (4ay) - Excavación y transporte interno</v>
          </cell>
          <cell r="D17" t="str">
            <v>Hr</v>
          </cell>
          <cell r="E17">
            <v>25986</v>
          </cell>
          <cell r="F17">
            <v>25986</v>
          </cell>
        </row>
        <row r="18">
          <cell r="B18" t="str">
            <v>MO-7</v>
          </cell>
          <cell r="C18" t="str">
            <v>Cuadrilla tipo VII - Producción e Instalación Concreto</v>
          </cell>
          <cell r="D18" t="str">
            <v>Hr</v>
          </cell>
          <cell r="E18">
            <v>73671</v>
          </cell>
          <cell r="F18">
            <v>73671</v>
          </cell>
        </row>
        <row r="19">
          <cell r="B19" t="str">
            <v>MO-8</v>
          </cell>
          <cell r="C19" t="str">
            <v>Cuadrilla tipo VIII - Instalación Tubería, Accesorios de Acueducto y Alcantarillado</v>
          </cell>
          <cell r="D19" t="str">
            <v>Hr</v>
          </cell>
          <cell r="E19">
            <v>23842</v>
          </cell>
          <cell r="F19">
            <v>23842</v>
          </cell>
        </row>
        <row r="20">
          <cell r="B20" t="str">
            <v>MO-9</v>
          </cell>
          <cell r="C20" t="str">
            <v>Cuadrilla tipo XV - Instalación equipos mecánicos</v>
          </cell>
          <cell r="D20" t="str">
            <v>Hr</v>
          </cell>
          <cell r="E20">
            <v>99790</v>
          </cell>
          <cell r="F20">
            <v>99790</v>
          </cell>
        </row>
        <row r="21">
          <cell r="B21" t="str">
            <v>MO-10</v>
          </cell>
          <cell r="C21" t="str">
            <v>Cuadrilla tipo XV - Instalación estructura metálica (Soldadura)</v>
          </cell>
          <cell r="D21" t="str">
            <v>Hr</v>
          </cell>
          <cell r="E21">
            <v>22771</v>
          </cell>
          <cell r="F21">
            <v>22771</v>
          </cell>
        </row>
        <row r="22">
          <cell r="B22">
            <v>2</v>
          </cell>
          <cell r="C22" t="str">
            <v xml:space="preserve">MATERIALES SEÑALIZACIÓN </v>
          </cell>
        </row>
        <row r="23">
          <cell r="B23" t="str">
            <v>MS-1</v>
          </cell>
          <cell r="C23" t="str">
            <v>Valla General del Proyecto (4.0x2.0 Mt)</v>
          </cell>
          <cell r="D23" t="str">
            <v>m2</v>
          </cell>
          <cell r="E23">
            <v>60000</v>
          </cell>
          <cell r="F23">
            <v>79255.8</v>
          </cell>
        </row>
        <row r="24">
          <cell r="B24" t="str">
            <v>MS-2</v>
          </cell>
          <cell r="C24" t="str">
            <v>Torrecilla para apoyo de Valla General</v>
          </cell>
          <cell r="D24" t="str">
            <v>Un</v>
          </cell>
          <cell r="E24">
            <v>60000</v>
          </cell>
          <cell r="F24">
            <v>79255.8</v>
          </cell>
        </row>
        <row r="25">
          <cell r="B25" t="str">
            <v>MS-3</v>
          </cell>
          <cell r="C25" t="str">
            <v>Valla Informativa pintada (1.0 x 0.6 Mt)</v>
          </cell>
          <cell r="D25" t="str">
            <v>m2</v>
          </cell>
          <cell r="E25">
            <v>70000</v>
          </cell>
          <cell r="F25">
            <v>92465.1</v>
          </cell>
        </row>
        <row r="26">
          <cell r="B26" t="str">
            <v>MS-4</v>
          </cell>
          <cell r="C26" t="str">
            <v>Señal Preventiva/Reglamentaria</v>
          </cell>
          <cell r="D26" t="str">
            <v>Un</v>
          </cell>
          <cell r="E26">
            <v>120000</v>
          </cell>
          <cell r="F26">
            <v>158511.6</v>
          </cell>
        </row>
        <row r="27">
          <cell r="B27" t="str">
            <v>MS-5</v>
          </cell>
          <cell r="C27" t="str">
            <v>Valla Informativa tipo Trípode</v>
          </cell>
          <cell r="D27" t="str">
            <v>Un</v>
          </cell>
          <cell r="E27">
            <v>180000</v>
          </cell>
          <cell r="F27">
            <v>237767.4</v>
          </cell>
        </row>
        <row r="28">
          <cell r="B28" t="str">
            <v>MS-6</v>
          </cell>
          <cell r="C28" t="str">
            <v>Delineador Tubular Plástico</v>
          </cell>
          <cell r="D28" t="str">
            <v>Un</v>
          </cell>
          <cell r="E28">
            <v>35000</v>
          </cell>
          <cell r="F28">
            <v>46232.55</v>
          </cell>
        </row>
        <row r="29">
          <cell r="B29" t="str">
            <v>MS-7</v>
          </cell>
          <cell r="C29" t="str">
            <v>Malla para cerramiento en Yute H= 2.10 m</v>
          </cell>
          <cell r="D29" t="str">
            <v>ml</v>
          </cell>
          <cell r="E29">
            <v>2784</v>
          </cell>
          <cell r="F29">
            <v>3677.4691200000002</v>
          </cell>
        </row>
        <row r="30">
          <cell r="B30" t="str">
            <v>MS-8</v>
          </cell>
          <cell r="C30" t="str">
            <v>Cinta Reflectiva de Seguridad logo de Aguas</v>
          </cell>
          <cell r="D30" t="str">
            <v>ml</v>
          </cell>
          <cell r="E30">
            <v>80</v>
          </cell>
          <cell r="F30">
            <v>105.67440000000001</v>
          </cell>
        </row>
        <row r="31">
          <cell r="B31" t="str">
            <v>MS-9</v>
          </cell>
          <cell r="C31" t="str">
            <v>Materiales Varios</v>
          </cell>
          <cell r="D31" t="str">
            <v>Gr</v>
          </cell>
          <cell r="E31">
            <v>1600</v>
          </cell>
          <cell r="F31">
            <v>2113.4879999999998</v>
          </cell>
        </row>
        <row r="32">
          <cell r="B32" t="str">
            <v>MS-10</v>
          </cell>
          <cell r="C32" t="str">
            <v>Acarreo interno</v>
          </cell>
          <cell r="D32" t="str">
            <v>m3</v>
          </cell>
          <cell r="E32">
            <v>782</v>
          </cell>
          <cell r="F32">
            <v>1032.9672600000001</v>
          </cell>
        </row>
        <row r="33">
          <cell r="B33">
            <v>3</v>
          </cell>
          <cell r="C33" t="str">
            <v>HERRAMIENTA MENOR</v>
          </cell>
        </row>
        <row r="34">
          <cell r="B34" t="str">
            <v>HM-1</v>
          </cell>
          <cell r="C34" t="str">
            <v>Herramienta Menor General</v>
          </cell>
          <cell r="D34" t="str">
            <v>%</v>
          </cell>
          <cell r="E34">
            <v>1500</v>
          </cell>
          <cell r="F34">
            <v>1981.395</v>
          </cell>
        </row>
        <row r="35">
          <cell r="B35" t="str">
            <v>HM-2</v>
          </cell>
          <cell r="C35" t="str">
            <v>Pala con cabo</v>
          </cell>
          <cell r="D35" t="str">
            <v>Un</v>
          </cell>
          <cell r="E35">
            <v>10371</v>
          </cell>
          <cell r="F35">
            <v>13699.365030000001</v>
          </cell>
        </row>
        <row r="36">
          <cell r="B36" t="str">
            <v>HM-3</v>
          </cell>
          <cell r="C36" t="str">
            <v>Pica con cabo</v>
          </cell>
          <cell r="D36" t="str">
            <v>Un</v>
          </cell>
          <cell r="E36">
            <v>16200</v>
          </cell>
          <cell r="F36">
            <v>21399.065999999999</v>
          </cell>
        </row>
        <row r="37">
          <cell r="B37" t="str">
            <v>HM-4</v>
          </cell>
          <cell r="C37" t="str">
            <v>Palín con cabo</v>
          </cell>
          <cell r="D37" t="str">
            <v>Un</v>
          </cell>
          <cell r="E37">
            <v>11200</v>
          </cell>
          <cell r="F37">
            <v>14794.415999999999</v>
          </cell>
        </row>
        <row r="38">
          <cell r="B38" t="str">
            <v>HM-5</v>
          </cell>
          <cell r="C38" t="str">
            <v>Balde plástico</v>
          </cell>
          <cell r="D38" t="str">
            <v>Un</v>
          </cell>
          <cell r="E38">
            <v>1800</v>
          </cell>
          <cell r="F38">
            <v>2377.674</v>
          </cell>
        </row>
        <row r="39">
          <cell r="B39" t="str">
            <v>HM-6</v>
          </cell>
          <cell r="C39" t="str">
            <v>Carreta Buggy Liviana</v>
          </cell>
          <cell r="D39" t="str">
            <v>Un</v>
          </cell>
          <cell r="E39">
            <v>137600</v>
          </cell>
          <cell r="F39">
            <v>181759.96799999999</v>
          </cell>
        </row>
        <row r="40">
          <cell r="B40" t="str">
            <v>HM-7</v>
          </cell>
          <cell r="C40" t="str">
            <v>Almadana 10 Lb</v>
          </cell>
          <cell r="D40" t="str">
            <v>Un</v>
          </cell>
          <cell r="E40">
            <v>28610</v>
          </cell>
          <cell r="F40">
            <v>37791.8073</v>
          </cell>
        </row>
        <row r="41">
          <cell r="B41" t="str">
            <v>HM-8</v>
          </cell>
          <cell r="C41" t="str">
            <v>Barra Metálica 14 Lb</v>
          </cell>
          <cell r="D41" t="str">
            <v>Un</v>
          </cell>
          <cell r="E41">
            <v>34660</v>
          </cell>
          <cell r="F41">
            <v>45783.433799999999</v>
          </cell>
        </row>
        <row r="42">
          <cell r="B42" t="str">
            <v>HM-9</v>
          </cell>
          <cell r="C42" t="str">
            <v>Manila de 1/2" para Excavación</v>
          </cell>
          <cell r="D42" t="str">
            <v>ml</v>
          </cell>
          <cell r="E42">
            <v>1100</v>
          </cell>
          <cell r="F42">
            <v>1453.0229999999999</v>
          </cell>
        </row>
        <row r="43">
          <cell r="B43" t="str">
            <v>HM-10</v>
          </cell>
          <cell r="C43" t="str">
            <v>Explosivos para Excavación</v>
          </cell>
          <cell r="D43" t="str">
            <v>Kg</v>
          </cell>
          <cell r="E43">
            <v>28500</v>
          </cell>
          <cell r="F43">
            <v>37646.504999999997</v>
          </cell>
        </row>
        <row r="44">
          <cell r="B44">
            <v>4</v>
          </cell>
          <cell r="C44" t="str">
            <v>IMPLEMENTOS DOTACIÓN DEL PERSONAL</v>
          </cell>
        </row>
        <row r="45">
          <cell r="B45" t="str">
            <v>DP-1</v>
          </cell>
          <cell r="C45" t="str">
            <v>Casco normatizado tipo común</v>
          </cell>
          <cell r="D45" t="str">
            <v>Un</v>
          </cell>
          <cell r="E45">
            <v>10000</v>
          </cell>
          <cell r="F45">
            <v>13209.3</v>
          </cell>
        </row>
        <row r="46">
          <cell r="B46" t="str">
            <v>DP-2</v>
          </cell>
          <cell r="C46" t="str">
            <v>Casco normatizado tipo Ingeniero</v>
          </cell>
          <cell r="D46" t="str">
            <v>Un</v>
          </cell>
          <cell r="E46">
            <v>20000</v>
          </cell>
          <cell r="F46">
            <v>26418.6</v>
          </cell>
        </row>
        <row r="47">
          <cell r="B47" t="str">
            <v>DP-3</v>
          </cell>
          <cell r="C47" t="str">
            <v>Chaleco Reflectivo marcado</v>
          </cell>
          <cell r="D47" t="str">
            <v>Un</v>
          </cell>
          <cell r="E47">
            <v>15600</v>
          </cell>
          <cell r="F47">
            <v>20606.508000000002</v>
          </cell>
        </row>
        <row r="48">
          <cell r="B48" t="str">
            <v>DP-4</v>
          </cell>
          <cell r="C48" t="str">
            <v>Guantes de Caucho extra-largos</v>
          </cell>
          <cell r="D48" t="str">
            <v>Un</v>
          </cell>
          <cell r="E48">
            <v>19720</v>
          </cell>
          <cell r="F48">
            <v>26048.739600000001</v>
          </cell>
        </row>
        <row r="49">
          <cell r="B49" t="str">
            <v>DP-5</v>
          </cell>
          <cell r="C49" t="str">
            <v>Tapones para protección de Oídos</v>
          </cell>
          <cell r="D49" t="str">
            <v>Un</v>
          </cell>
          <cell r="E49">
            <v>4900</v>
          </cell>
          <cell r="F49">
            <v>6472.5569999999998</v>
          </cell>
        </row>
        <row r="50">
          <cell r="B50" t="str">
            <v>DP-6</v>
          </cell>
          <cell r="C50" t="str">
            <v>Mascarilla para protección respiratoria</v>
          </cell>
          <cell r="D50" t="str">
            <v>Un</v>
          </cell>
          <cell r="E50">
            <v>5150</v>
          </cell>
          <cell r="F50">
            <v>6802.7894999999999</v>
          </cell>
        </row>
        <row r="51">
          <cell r="B51" t="str">
            <v>DP-7</v>
          </cell>
          <cell r="C51" t="str">
            <v>Gafas policarbonato para protección de ojos</v>
          </cell>
          <cell r="D51" t="str">
            <v>Un</v>
          </cell>
          <cell r="E51">
            <v>9000</v>
          </cell>
          <cell r="F51">
            <v>11888.37</v>
          </cell>
        </row>
        <row r="52">
          <cell r="B52" t="str">
            <v>DP-8</v>
          </cell>
          <cell r="C52" t="str">
            <v>Botas de caucho</v>
          </cell>
          <cell r="D52" t="str">
            <v>Un</v>
          </cell>
          <cell r="E52">
            <v>16800</v>
          </cell>
          <cell r="F52">
            <v>22191.624</v>
          </cell>
        </row>
        <row r="53">
          <cell r="B53" t="str">
            <v>DP-9</v>
          </cell>
          <cell r="C53" t="str">
            <v>Arneses (incluye slinga)</v>
          </cell>
          <cell r="D53" t="str">
            <v>Un</v>
          </cell>
          <cell r="E53">
            <v>383000</v>
          </cell>
          <cell r="F53">
            <v>505916.19</v>
          </cell>
        </row>
        <row r="54">
          <cell r="B54" t="str">
            <v>DP-10</v>
          </cell>
          <cell r="C54" t="str">
            <v>Botiquín</v>
          </cell>
          <cell r="D54" t="str">
            <v>Un</v>
          </cell>
          <cell r="E54">
            <v>63000</v>
          </cell>
          <cell r="F54">
            <v>83218.59</v>
          </cell>
        </row>
        <row r="55">
          <cell r="B55" t="str">
            <v>DP-11</v>
          </cell>
          <cell r="C55" t="str">
            <v xml:space="preserve">Camilla </v>
          </cell>
          <cell r="D55" t="str">
            <v>Un</v>
          </cell>
          <cell r="E55">
            <v>300000</v>
          </cell>
          <cell r="F55">
            <v>396279</v>
          </cell>
        </row>
        <row r="56">
          <cell r="B56">
            <v>5</v>
          </cell>
          <cell r="C56" t="str">
            <v>MATERIALES PARA CONCRETOS Y MORTEROS</v>
          </cell>
        </row>
        <row r="57">
          <cell r="B57" t="str">
            <v>MC-1</v>
          </cell>
          <cell r="C57" t="str">
            <v>Agua para Concretos</v>
          </cell>
          <cell r="D57" t="str">
            <v>m3</v>
          </cell>
          <cell r="E57">
            <v>33000</v>
          </cell>
          <cell r="F57">
            <v>33000</v>
          </cell>
        </row>
        <row r="58">
          <cell r="B58" t="str">
            <v>MC-2</v>
          </cell>
          <cell r="C58" t="str">
            <v>Cemento Portland gris tipo 1 x 50 Kg Puesto en obra</v>
          </cell>
          <cell r="D58" t="str">
            <v>Kg</v>
          </cell>
          <cell r="E58">
            <v>540</v>
          </cell>
          <cell r="F58">
            <v>540</v>
          </cell>
        </row>
        <row r="59">
          <cell r="B59" t="str">
            <v>MC-3</v>
          </cell>
          <cell r="C59" t="str">
            <v>Arena de Río lavada para Concreto</v>
          </cell>
          <cell r="D59" t="str">
            <v>m3</v>
          </cell>
          <cell r="E59">
            <v>150000</v>
          </cell>
          <cell r="F59">
            <v>150000</v>
          </cell>
        </row>
        <row r="60">
          <cell r="B60" t="str">
            <v>MC-4</v>
          </cell>
          <cell r="C60" t="str">
            <v>Gravilla de Río lavada para Concreto</v>
          </cell>
          <cell r="D60" t="str">
            <v>m3</v>
          </cell>
          <cell r="E60">
            <v>140000</v>
          </cell>
          <cell r="F60">
            <v>140000</v>
          </cell>
        </row>
        <row r="61">
          <cell r="B61" t="str">
            <v>MC-5</v>
          </cell>
          <cell r="C61" t="str">
            <v>Triturado</v>
          </cell>
          <cell r="D61" t="str">
            <v>m3</v>
          </cell>
          <cell r="E61">
            <v>44500</v>
          </cell>
          <cell r="F61">
            <v>58781.385000000002</v>
          </cell>
        </row>
        <row r="62">
          <cell r="B62" t="str">
            <v>MC-6</v>
          </cell>
          <cell r="C62" t="str">
            <v xml:space="preserve">Arena </v>
          </cell>
          <cell r="D62" t="str">
            <v>m3</v>
          </cell>
          <cell r="E62">
            <v>140000</v>
          </cell>
          <cell r="F62">
            <v>140000</v>
          </cell>
        </row>
        <row r="63">
          <cell r="B63" t="str">
            <v>MC-7</v>
          </cell>
          <cell r="C63" t="str">
            <v>Piedra de mano para Ciclópeo/Gavión</v>
          </cell>
          <cell r="D63" t="str">
            <v>m3</v>
          </cell>
          <cell r="E63">
            <v>75000</v>
          </cell>
          <cell r="F63">
            <v>99069.75</v>
          </cell>
        </row>
        <row r="64">
          <cell r="B64" t="str">
            <v>MC-8</v>
          </cell>
          <cell r="C64" t="str">
            <v>Sucio de Río para Afirmados</v>
          </cell>
          <cell r="D64" t="str">
            <v>m3</v>
          </cell>
          <cell r="E64">
            <v>48000</v>
          </cell>
          <cell r="F64">
            <v>63404.639999999999</v>
          </cell>
        </row>
        <row r="65">
          <cell r="B65" t="str">
            <v>MC-9</v>
          </cell>
          <cell r="C65" t="str">
            <v>Afirmado tipo El Faro incluye transporte</v>
          </cell>
          <cell r="D65" t="str">
            <v>m3</v>
          </cell>
          <cell r="E65">
            <v>50000</v>
          </cell>
          <cell r="F65">
            <v>66046.5</v>
          </cell>
        </row>
        <row r="66">
          <cell r="B66" t="str">
            <v>MC-10</v>
          </cell>
          <cell r="C66" t="str">
            <v>Recebo tipo El Faro</v>
          </cell>
          <cell r="D66" t="str">
            <v>m3</v>
          </cell>
          <cell r="E66">
            <v>33000</v>
          </cell>
          <cell r="F66">
            <v>43590.69</v>
          </cell>
        </row>
        <row r="67">
          <cell r="B67" t="str">
            <v>MC-11</v>
          </cell>
          <cell r="C67" t="str">
            <v>Subbase Seleccionada tipo El Faro</v>
          </cell>
          <cell r="D67" t="str">
            <v>m3</v>
          </cell>
          <cell r="E67">
            <v>60000</v>
          </cell>
          <cell r="F67">
            <v>79255.8</v>
          </cell>
        </row>
        <row r="68">
          <cell r="B68" t="str">
            <v>MC-12</v>
          </cell>
          <cell r="C68" t="str">
            <v>Base triturada tipo Invías</v>
          </cell>
          <cell r="D68" t="str">
            <v>m3</v>
          </cell>
          <cell r="E68">
            <v>50000</v>
          </cell>
          <cell r="F68">
            <v>66046.5</v>
          </cell>
        </row>
        <row r="69">
          <cell r="B69" t="str">
            <v>MC-13</v>
          </cell>
          <cell r="C69" t="str">
            <v>Base en Relleno Fluído tipo B60</v>
          </cell>
          <cell r="D69" t="str">
            <v>m3</v>
          </cell>
          <cell r="E69">
            <v>238960</v>
          </cell>
          <cell r="F69">
            <v>315649.43280000001</v>
          </cell>
        </row>
        <row r="70">
          <cell r="B70" t="str">
            <v>MC-14</v>
          </cell>
          <cell r="C70" t="str">
            <v>Material Común (Tierra) de Cantera de Préstamo p/Relleno</v>
          </cell>
          <cell r="D70" t="str">
            <v>m3 suelto</v>
          </cell>
          <cell r="E70">
            <v>12000</v>
          </cell>
          <cell r="F70">
            <v>15851.16</v>
          </cell>
        </row>
        <row r="71">
          <cell r="B71" t="str">
            <v>MC-15</v>
          </cell>
          <cell r="C71" t="str">
            <v>Material granular para Subdrén</v>
          </cell>
          <cell r="D71" t="str">
            <v>m3</v>
          </cell>
          <cell r="E71">
            <v>42000</v>
          </cell>
          <cell r="F71">
            <v>55479.06</v>
          </cell>
        </row>
        <row r="72">
          <cell r="B72" t="str">
            <v>MC-16</v>
          </cell>
          <cell r="C72" t="str">
            <v>Arena lavada y clasificada para Base de Adoquines</v>
          </cell>
          <cell r="D72" t="str">
            <v>m3</v>
          </cell>
          <cell r="E72">
            <v>30000</v>
          </cell>
          <cell r="F72">
            <v>39627.9</v>
          </cell>
        </row>
        <row r="73">
          <cell r="B73" t="str">
            <v>MC-17</v>
          </cell>
          <cell r="C73" t="str">
            <v>Arena delgada clasificada seca para Sello de Juntas</v>
          </cell>
          <cell r="D73" t="str">
            <v>m3</v>
          </cell>
          <cell r="E73">
            <v>30000</v>
          </cell>
          <cell r="F73">
            <v>39627.9</v>
          </cell>
        </row>
        <row r="74">
          <cell r="B74" t="str">
            <v>MC-18</v>
          </cell>
          <cell r="C74" t="str">
            <v>Curador para Concreto tipo Antisol blanco</v>
          </cell>
          <cell r="D74" t="str">
            <v>Kg</v>
          </cell>
          <cell r="E74">
            <v>6890.4</v>
          </cell>
          <cell r="F74">
            <v>9101.7360719999997</v>
          </cell>
        </row>
        <row r="75">
          <cell r="B75" t="str">
            <v>MC-19</v>
          </cell>
          <cell r="C75" t="str">
            <v>Acelerante concreto tipo SIKASET L  x 5 Kg o similar</v>
          </cell>
          <cell r="D75" t="str">
            <v>Unidad</v>
          </cell>
          <cell r="E75">
            <v>32189.999999999996</v>
          </cell>
          <cell r="F75">
            <v>42520.736700000001</v>
          </cell>
        </row>
        <row r="76">
          <cell r="B76" t="str">
            <v>MC-20</v>
          </cell>
          <cell r="C76" t="str">
            <v>Concreto 1:3:6 para Solados de Limpieza</v>
          </cell>
          <cell r="D76" t="str">
            <v>m3</v>
          </cell>
          <cell r="E76">
            <v>342680</v>
          </cell>
          <cell r="F76">
            <v>452656.29239999998</v>
          </cell>
        </row>
        <row r="77">
          <cell r="B77" t="str">
            <v>MC-21</v>
          </cell>
          <cell r="C77" t="str">
            <v>Concreto MR 42 KG/CM2 - MATERIAL HONDA TOLIMA</v>
          </cell>
          <cell r="D77" t="str">
            <v>m3</v>
          </cell>
          <cell r="E77">
            <v>422831</v>
          </cell>
          <cell r="F77">
            <v>558530.15283000004</v>
          </cell>
        </row>
        <row r="78">
          <cell r="B78" t="str">
            <v>MC-22</v>
          </cell>
          <cell r="C78" t="str">
            <v xml:space="preserve">Concreto MR 45 KG/CM2 - MATERIAL CANTERA LA VIRGEN </v>
          </cell>
          <cell r="D78" t="str">
            <v>m3</v>
          </cell>
          <cell r="E78">
            <v>446230</v>
          </cell>
          <cell r="F78">
            <v>589438.59389999998</v>
          </cell>
        </row>
        <row r="79">
          <cell r="B79" t="str">
            <v>MC-23</v>
          </cell>
          <cell r="C79" t="str">
            <v>Concreto  (21Mpa) Producido en Obra</v>
          </cell>
          <cell r="D79" t="str">
            <v>m3</v>
          </cell>
          <cell r="E79">
            <v>400132</v>
          </cell>
          <cell r="F79">
            <v>465260</v>
          </cell>
        </row>
        <row r="80">
          <cell r="B80" t="str">
            <v>MC-24</v>
          </cell>
          <cell r="C80" t="str">
            <v>Concreto ClaseD 210 Kg/cm2</v>
          </cell>
          <cell r="D80" t="str">
            <v>m3</v>
          </cell>
          <cell r="E80">
            <v>375500</v>
          </cell>
          <cell r="F80">
            <v>496009.21500000003</v>
          </cell>
        </row>
        <row r="81">
          <cell r="B81" t="str">
            <v>MC-25</v>
          </cell>
          <cell r="C81" t="str">
            <v>Concreto Clase I (28Mpa) Producido en Obra</v>
          </cell>
          <cell r="D81" t="str">
            <v>m3</v>
          </cell>
          <cell r="E81">
            <v>480514</v>
          </cell>
          <cell r="F81">
            <v>484320</v>
          </cell>
        </row>
        <row r="82">
          <cell r="B82" t="str">
            <v>MC-26</v>
          </cell>
          <cell r="C82" t="str">
            <v>Concreto (14  Mpa) Producido en Obra</v>
          </cell>
          <cell r="D82" t="str">
            <v>m3</v>
          </cell>
          <cell r="E82">
            <v>315000</v>
          </cell>
          <cell r="F82">
            <v>396673</v>
          </cell>
        </row>
        <row r="83">
          <cell r="B83" t="str">
            <v>MC-27</v>
          </cell>
          <cell r="C83" t="str">
            <v>Concreto (17,5 Mpa) Producido en Obra</v>
          </cell>
          <cell r="D83" t="str">
            <v>m3</v>
          </cell>
          <cell r="E83">
            <v>260000</v>
          </cell>
          <cell r="F83">
            <v>343441.8</v>
          </cell>
        </row>
        <row r="84">
          <cell r="B84" t="str">
            <v>MC-28</v>
          </cell>
          <cell r="C84" t="str">
            <v>Concreto Ciclópeo Clase II (21 Mpa)  Producido en Obra</v>
          </cell>
          <cell r="D84" t="str">
            <v>m3</v>
          </cell>
          <cell r="E84">
            <v>284174</v>
          </cell>
          <cell r="F84">
            <v>375373.96182000003</v>
          </cell>
        </row>
        <row r="85">
          <cell r="B85" t="str">
            <v>MC-29</v>
          </cell>
          <cell r="C85" t="str">
            <v>Concreto 24,5 Mpa Producido en Obra</v>
          </cell>
          <cell r="D85" t="str">
            <v>m3</v>
          </cell>
          <cell r="E85">
            <v>389972</v>
          </cell>
          <cell r="F85">
            <v>515125.71396000002</v>
          </cell>
        </row>
        <row r="86">
          <cell r="B86" t="str">
            <v>MC-30</v>
          </cell>
          <cell r="C86" t="str">
            <v>Mortero 1: 3</v>
          </cell>
          <cell r="D86" t="str">
            <v>m3</v>
          </cell>
          <cell r="E86">
            <v>389942</v>
          </cell>
          <cell r="F86">
            <v>515086.08606000006</v>
          </cell>
        </row>
        <row r="87">
          <cell r="B87" t="str">
            <v>MC-31</v>
          </cell>
          <cell r="C87" t="str">
            <v>Mortero 1: 2</v>
          </cell>
          <cell r="D87" t="str">
            <v>m3</v>
          </cell>
          <cell r="E87">
            <v>491222</v>
          </cell>
          <cell r="F87">
            <v>648869.87645999994</v>
          </cell>
        </row>
        <row r="88">
          <cell r="B88" t="str">
            <v>MC-32</v>
          </cell>
          <cell r="C88" t="str">
            <v>Mortero 1: 5</v>
          </cell>
          <cell r="D88" t="str">
            <v>m3</v>
          </cell>
          <cell r="E88">
            <v>290770</v>
          </cell>
          <cell r="F88">
            <v>384086.8161</v>
          </cell>
        </row>
        <row r="89">
          <cell r="B89" t="str">
            <v>MC-33</v>
          </cell>
          <cell r="C89" t="str">
            <v>Sicaflex 11FC Cartucho x 305 CC</v>
          </cell>
          <cell r="D89" t="str">
            <v>Un</v>
          </cell>
          <cell r="E89">
            <v>24000</v>
          </cell>
          <cell r="F89">
            <v>31702.32</v>
          </cell>
        </row>
        <row r="90">
          <cell r="B90" t="str">
            <v>MC-34</v>
          </cell>
          <cell r="C90" t="str">
            <v>Curador para Concreto tipo Antisol blanco</v>
          </cell>
          <cell r="D90" t="str">
            <v>Kg</v>
          </cell>
          <cell r="E90">
            <v>6890.4</v>
          </cell>
          <cell r="F90">
            <v>9101.7360719999997</v>
          </cell>
        </row>
        <row r="91">
          <cell r="B91" t="str">
            <v>MC-35</v>
          </cell>
          <cell r="C91" t="str">
            <v>Concreto Premezclado Clase I (28 Mpa)</v>
          </cell>
          <cell r="D91" t="str">
            <v>m3</v>
          </cell>
          <cell r="E91">
            <v>298400</v>
          </cell>
          <cell r="F91">
            <v>394165.51199999999</v>
          </cell>
        </row>
        <row r="92">
          <cell r="B92">
            <v>6</v>
          </cell>
          <cell r="C92" t="str">
            <v>ACERO DE REFUERZO</v>
          </cell>
        </row>
        <row r="93">
          <cell r="B93" t="str">
            <v>AR-1</v>
          </cell>
          <cell r="C93" t="str">
            <v>Acero de Refuerzo 1/4" a 3/8" de 420 MPa</v>
          </cell>
          <cell r="D93" t="str">
            <v>Kg</v>
          </cell>
          <cell r="E93">
            <v>5500</v>
          </cell>
          <cell r="F93">
            <v>5588.55</v>
          </cell>
        </row>
        <row r="94">
          <cell r="B94" t="str">
            <v>AR-2</v>
          </cell>
          <cell r="C94" t="str">
            <v>Acero de Refuerzo 1/2" a 1 1/4" de 420 MPa</v>
          </cell>
          <cell r="D94" t="str">
            <v>Kg</v>
          </cell>
          <cell r="E94">
            <v>5100</v>
          </cell>
          <cell r="F94">
            <v>5182.1099999999997</v>
          </cell>
        </row>
        <row r="95">
          <cell r="B95" t="str">
            <v>AR-3</v>
          </cell>
          <cell r="C95" t="str">
            <v>Acero de Refuerzo 60000 psi</v>
          </cell>
          <cell r="D95" t="str">
            <v>Kg</v>
          </cell>
          <cell r="E95">
            <v>6000</v>
          </cell>
          <cell r="F95">
            <v>6096.6</v>
          </cell>
        </row>
        <row r="96">
          <cell r="B96" t="str">
            <v>AR-4</v>
          </cell>
          <cell r="C96" t="str">
            <v>Alambre de Amarre Cal 18</v>
          </cell>
          <cell r="D96" t="str">
            <v>Kg</v>
          </cell>
          <cell r="E96">
            <v>4000</v>
          </cell>
          <cell r="F96">
            <v>5283.72</v>
          </cell>
        </row>
        <row r="97">
          <cell r="B97" t="str">
            <v>AR-5</v>
          </cell>
          <cell r="C97" t="str">
            <v>Malla Electrosoldada tipo D 084 (15x15 cm x 4 m.m.)</v>
          </cell>
          <cell r="D97" t="str">
            <v>m2</v>
          </cell>
          <cell r="E97">
            <v>4000</v>
          </cell>
          <cell r="F97">
            <v>5283.72</v>
          </cell>
        </row>
        <row r="98">
          <cell r="B98" t="str">
            <v>AR-6</v>
          </cell>
          <cell r="C98" t="str">
            <v>Malla Electrosoldada tipo D 131 (15x15 cm x 5 m.m.)</v>
          </cell>
          <cell r="D98" t="str">
            <v>m2</v>
          </cell>
          <cell r="E98">
            <v>6113</v>
          </cell>
          <cell r="F98">
            <v>8074.8450900000007</v>
          </cell>
        </row>
        <row r="99">
          <cell r="B99" t="str">
            <v>AR-7</v>
          </cell>
          <cell r="C99" t="str">
            <v>Malla Electrosoldada tipo D 188 (15x15 cm x 6 m.m.)</v>
          </cell>
          <cell r="D99" t="str">
            <v>m2</v>
          </cell>
          <cell r="E99">
            <v>8798</v>
          </cell>
          <cell r="F99">
            <v>11621.54214</v>
          </cell>
        </row>
        <row r="100">
          <cell r="B100" t="str">
            <v>AR-8</v>
          </cell>
          <cell r="C100" t="str">
            <v>Malla triple torsión Cal 13 para Gavión (1.0 x 1.0 x 1.0)</v>
          </cell>
          <cell r="D100" t="str">
            <v>Un</v>
          </cell>
          <cell r="E100">
            <v>53274</v>
          </cell>
          <cell r="F100">
            <v>70371.224820000003</v>
          </cell>
        </row>
        <row r="101">
          <cell r="B101" t="str">
            <v>AR-9</v>
          </cell>
          <cell r="C101" t="str">
            <v>Alambre Galvanizado Calibre 10</v>
          </cell>
          <cell r="D101" t="str">
            <v>Kg</v>
          </cell>
          <cell r="E101">
            <v>4100</v>
          </cell>
          <cell r="F101">
            <v>5415.8130000000001</v>
          </cell>
        </row>
        <row r="102">
          <cell r="B102" t="str">
            <v>AR-10</v>
          </cell>
          <cell r="C102" t="str">
            <v>Alambre Galvanizado Calibre 12</v>
          </cell>
          <cell r="D102" t="str">
            <v>Kg</v>
          </cell>
          <cell r="E102">
            <v>4100</v>
          </cell>
          <cell r="F102">
            <v>5415.8130000000001</v>
          </cell>
        </row>
        <row r="103">
          <cell r="B103" t="str">
            <v>AR-11</v>
          </cell>
          <cell r="C103" t="str">
            <v>Alambre Galvanizado Calibre 14</v>
          </cell>
          <cell r="D103" t="str">
            <v>Kg</v>
          </cell>
          <cell r="E103">
            <v>4100</v>
          </cell>
          <cell r="F103">
            <v>5415.8130000000001</v>
          </cell>
        </row>
        <row r="104">
          <cell r="B104" t="str">
            <v>AR-12</v>
          </cell>
          <cell r="C104" t="str">
            <v>Perfil TS (1/2 - 5/16)</v>
          </cell>
          <cell r="D104" t="str">
            <v>Kg</v>
          </cell>
          <cell r="E104">
            <v>4200</v>
          </cell>
          <cell r="F104">
            <v>5547.9059999999999</v>
          </cell>
        </row>
        <row r="105">
          <cell r="B105" t="str">
            <v>AR-13</v>
          </cell>
          <cell r="C105" t="str">
            <v>Anticorrosivo Premium -</v>
          </cell>
          <cell r="D105" t="str">
            <v>Galon</v>
          </cell>
          <cell r="E105">
            <v>50000</v>
          </cell>
          <cell r="F105">
            <v>66046.5</v>
          </cell>
        </row>
        <row r="106">
          <cell r="B106" t="str">
            <v>AR-14</v>
          </cell>
          <cell r="C106" t="str">
            <v xml:space="preserve">Soldadura eléctrica </v>
          </cell>
          <cell r="D106" t="str">
            <v>Kg</v>
          </cell>
          <cell r="E106">
            <v>9000</v>
          </cell>
          <cell r="F106">
            <v>11888.37</v>
          </cell>
        </row>
        <row r="107">
          <cell r="B107" t="str">
            <v>AR-15</v>
          </cell>
          <cell r="C107" t="str">
            <v>Equipo de soldadura</v>
          </cell>
          <cell r="D107" t="str">
            <v>Día</v>
          </cell>
          <cell r="E107">
            <v>27000</v>
          </cell>
          <cell r="F107">
            <v>35665.11</v>
          </cell>
        </row>
        <row r="108">
          <cell r="B108" t="str">
            <v>AR-16</v>
          </cell>
          <cell r="C108" t="str">
            <v>Trasnporte perfiles TS</v>
          </cell>
          <cell r="D108" t="str">
            <v>Día</v>
          </cell>
          <cell r="E108">
            <v>107000</v>
          </cell>
          <cell r="F108">
            <v>141339.51</v>
          </cell>
        </row>
        <row r="109">
          <cell r="B109" t="str">
            <v>AR-17</v>
          </cell>
          <cell r="C109" t="str">
            <v>Acero de Refuerzo 3/8" a 1 1/4" de 420 MPa</v>
          </cell>
          <cell r="D109" t="str">
            <v>Kg</v>
          </cell>
          <cell r="E109">
            <v>3500</v>
          </cell>
          <cell r="F109">
            <v>4623.2550000000001</v>
          </cell>
        </row>
        <row r="110">
          <cell r="B110" t="str">
            <v>AR-18</v>
          </cell>
          <cell r="C110" t="str">
            <v>Varilla en acero de diametro 3/4"</v>
          </cell>
          <cell r="D110" t="str">
            <v>ml</v>
          </cell>
          <cell r="E110">
            <v>5200</v>
          </cell>
          <cell r="F110">
            <v>6868.8360000000002</v>
          </cell>
        </row>
        <row r="111">
          <cell r="B111">
            <v>7</v>
          </cell>
          <cell r="C111" t="str">
            <v xml:space="preserve">SELLOS JUNTAS </v>
          </cell>
        </row>
        <row r="112">
          <cell r="B112" t="str">
            <v>SJ-1</v>
          </cell>
          <cell r="C112" t="str">
            <v>Cinta Pvc V - 10 (10 cm.) p/sellado de Juntas de Concretos</v>
          </cell>
          <cell r="D112" t="str">
            <v>ml</v>
          </cell>
          <cell r="E112">
            <v>10440</v>
          </cell>
          <cell r="F112">
            <v>13790.5092</v>
          </cell>
        </row>
        <row r="113">
          <cell r="B113" t="str">
            <v>SJ-2</v>
          </cell>
          <cell r="C113" t="str">
            <v>Cinta Pvc V - 15 (15 cm.) p/sellado de Juntas de Concretos</v>
          </cell>
          <cell r="D113" t="str">
            <v>ml</v>
          </cell>
          <cell r="E113">
            <v>22272</v>
          </cell>
          <cell r="F113">
            <v>29419.752960000002</v>
          </cell>
        </row>
        <row r="114">
          <cell r="B114" t="str">
            <v>SJ-3</v>
          </cell>
          <cell r="C114" t="str">
            <v>Cinta Pvc V - 22 (22 cm.) p/sellado de Juntas de Concretos</v>
          </cell>
          <cell r="D114" t="str">
            <v>ml</v>
          </cell>
          <cell r="E114">
            <v>33380</v>
          </cell>
          <cell r="F114">
            <v>44092.643400000001</v>
          </cell>
        </row>
        <row r="115">
          <cell r="B115" t="str">
            <v>SJ-4</v>
          </cell>
          <cell r="C115" t="str">
            <v>Trilla de Respaldo para sellado de juntas de pavimento</v>
          </cell>
          <cell r="D115" t="str">
            <v>ml</v>
          </cell>
          <cell r="E115">
            <v>460</v>
          </cell>
          <cell r="F115">
            <v>607.62779999999998</v>
          </cell>
        </row>
        <row r="116">
          <cell r="B116" t="str">
            <v>SJ-5</v>
          </cell>
          <cell r="C116" t="str">
            <v>Compuesto elastomèrico para sellado de juntas de pavimento</v>
          </cell>
          <cell r="D116" t="str">
            <v>ml</v>
          </cell>
          <cell r="E116">
            <v>2600</v>
          </cell>
          <cell r="F116">
            <v>3434.4180000000001</v>
          </cell>
        </row>
        <row r="117">
          <cell r="B117">
            <v>8</v>
          </cell>
          <cell r="C117" t="str">
            <v>PINTURAS</v>
          </cell>
        </row>
        <row r="118">
          <cell r="B118" t="str">
            <v>P-1</v>
          </cell>
          <cell r="C118" t="str">
            <v>Pintura Asfáltica R 190 para Protección de Malla de Gavión</v>
          </cell>
          <cell r="D118" t="str">
            <v>Galón</v>
          </cell>
          <cell r="E118">
            <v>20000</v>
          </cell>
          <cell r="F118">
            <v>26418.6</v>
          </cell>
        </row>
        <row r="119">
          <cell r="B119" t="str">
            <v>P-2</v>
          </cell>
          <cell r="C119" t="str">
            <v>Carburo</v>
          </cell>
          <cell r="D119" t="str">
            <v>Kg</v>
          </cell>
          <cell r="E119">
            <v>300</v>
          </cell>
          <cell r="F119">
            <v>396.279</v>
          </cell>
        </row>
        <row r="120">
          <cell r="B120" t="str">
            <v>P-3</v>
          </cell>
          <cell r="C120" t="str">
            <v>Pintura en aceite</v>
          </cell>
          <cell r="D120" t="str">
            <v>Galón</v>
          </cell>
          <cell r="E120">
            <v>55500</v>
          </cell>
          <cell r="F120">
            <v>73311.615000000005</v>
          </cell>
        </row>
        <row r="121">
          <cell r="B121" t="str">
            <v>P-4</v>
          </cell>
          <cell r="C121" t="str">
            <v>Estuco y Pintura de Fachadas (3 Manos)</v>
          </cell>
          <cell r="D121" t="str">
            <v>m2</v>
          </cell>
          <cell r="E121">
            <v>9500</v>
          </cell>
          <cell r="F121">
            <v>12548.835000000001</v>
          </cell>
        </row>
        <row r="122">
          <cell r="B122" t="str">
            <v>P-5</v>
          </cell>
          <cell r="C122" t="str">
            <v>Pintura de Bajantes de Aguas Lluvias de Fachada</v>
          </cell>
          <cell r="D122" t="str">
            <v>ml</v>
          </cell>
          <cell r="E122">
            <v>3000</v>
          </cell>
          <cell r="F122">
            <v>3962.79</v>
          </cell>
        </row>
        <row r="123">
          <cell r="B123" t="str">
            <v>P-6</v>
          </cell>
          <cell r="C123" t="str">
            <v>Pintura tipo Tráfico</v>
          </cell>
          <cell r="D123" t="str">
            <v>Galón</v>
          </cell>
          <cell r="E123">
            <v>65000</v>
          </cell>
          <cell r="F123">
            <v>85860.45</v>
          </cell>
        </row>
        <row r="124">
          <cell r="B124" t="str">
            <v>P-7</v>
          </cell>
          <cell r="C124" t="str">
            <v>Wash primer</v>
          </cell>
          <cell r="D124" t="str">
            <v>1/4 Galón</v>
          </cell>
          <cell r="E124">
            <v>33800</v>
          </cell>
          <cell r="F124">
            <v>44647.434000000001</v>
          </cell>
        </row>
        <row r="125">
          <cell r="B125" t="str">
            <v>P-8</v>
          </cell>
          <cell r="C125" t="str">
            <v>Pintura amarilla</v>
          </cell>
          <cell r="D125" t="str">
            <v>Galón</v>
          </cell>
          <cell r="E125">
            <v>64300</v>
          </cell>
          <cell r="F125">
            <v>84935.798999999999</v>
          </cell>
        </row>
        <row r="126">
          <cell r="B126" t="str">
            <v>P-9</v>
          </cell>
          <cell r="C126" t="str">
            <v>Pintura Naranja/Blanco</v>
          </cell>
          <cell r="D126" t="str">
            <v>ml</v>
          </cell>
          <cell r="E126">
            <v>5000</v>
          </cell>
          <cell r="F126">
            <v>6604.65</v>
          </cell>
        </row>
        <row r="127">
          <cell r="B127" t="str">
            <v>P-10</v>
          </cell>
          <cell r="C127" t="str">
            <v>Pintura Anticorrosiva</v>
          </cell>
          <cell r="D127" t="str">
            <v>Galón</v>
          </cell>
          <cell r="E127">
            <v>31800</v>
          </cell>
          <cell r="F127">
            <v>42005.574000000001</v>
          </cell>
        </row>
        <row r="128">
          <cell r="B128">
            <v>9</v>
          </cell>
          <cell r="C128" t="str">
            <v xml:space="preserve">MATERIALES PARA DRENES </v>
          </cell>
        </row>
        <row r="129">
          <cell r="B129" t="str">
            <v>MD-1</v>
          </cell>
          <cell r="C129" t="str">
            <v>Geotextil No tejido 1600</v>
          </cell>
          <cell r="D129" t="str">
            <v>m2</v>
          </cell>
          <cell r="E129">
            <v>6603</v>
          </cell>
          <cell r="F129">
            <v>8722.1007900000004</v>
          </cell>
        </row>
        <row r="130">
          <cell r="B130" t="str">
            <v>MD-2</v>
          </cell>
          <cell r="C130" t="str">
            <v>Geotextil No tejido  2000</v>
          </cell>
          <cell r="D130" t="str">
            <v>m2</v>
          </cell>
          <cell r="E130">
            <v>3877</v>
          </cell>
          <cell r="F130">
            <v>5121.2456099999999</v>
          </cell>
        </row>
        <row r="131">
          <cell r="B131" t="str">
            <v>MD-3</v>
          </cell>
          <cell r="C131" t="str">
            <v>Tubería Pvc para Subdrén de 100 m.m.(Sin filtro)</v>
          </cell>
          <cell r="D131" t="str">
            <v>ml</v>
          </cell>
          <cell r="E131">
            <v>24952</v>
          </cell>
          <cell r="F131">
            <v>32959.845359999999</v>
          </cell>
        </row>
        <row r="132">
          <cell r="B132" t="str">
            <v>MD-4</v>
          </cell>
          <cell r="C132" t="str">
            <v>Tubería Pvc para Subdrén de 65 mm (Sin filtro)</v>
          </cell>
          <cell r="D132" t="str">
            <v>ml</v>
          </cell>
          <cell r="E132">
            <v>14351</v>
          </cell>
          <cell r="F132">
            <v>18956.666430000001</v>
          </cell>
        </row>
        <row r="133">
          <cell r="B133">
            <v>10</v>
          </cell>
          <cell r="C133" t="str">
            <v>ENSAYOS DE LABORATORIO</v>
          </cell>
        </row>
        <row r="134">
          <cell r="B134" t="str">
            <v>EL-1</v>
          </cell>
          <cell r="C134" t="str">
            <v>Ensayo de Granulometría de Material para Relleno</v>
          </cell>
          <cell r="D134" t="str">
            <v>Un</v>
          </cell>
          <cell r="E134">
            <v>40000</v>
          </cell>
          <cell r="F134">
            <v>52837.2</v>
          </cell>
        </row>
        <row r="135">
          <cell r="B135" t="str">
            <v>EL-2</v>
          </cell>
          <cell r="C135" t="str">
            <v>Ensayo de Próctor Modificado para Material de Relleno</v>
          </cell>
          <cell r="D135" t="str">
            <v>Un</v>
          </cell>
          <cell r="E135">
            <v>45000</v>
          </cell>
          <cell r="F135">
            <v>59441.85</v>
          </cell>
        </row>
        <row r="136">
          <cell r="B136" t="str">
            <v>EL-3</v>
          </cell>
          <cell r="C136" t="str">
            <v>Ensayo de Porcentaje de Caras Fracturadas</v>
          </cell>
          <cell r="D136" t="str">
            <v>Un</v>
          </cell>
          <cell r="E136">
            <v>20000</v>
          </cell>
          <cell r="F136">
            <v>26418.6</v>
          </cell>
        </row>
        <row r="137">
          <cell r="B137" t="str">
            <v>EL-4</v>
          </cell>
          <cell r="C137" t="str">
            <v>Ensayo de Densidad en campo p/Compactación de Relleno</v>
          </cell>
          <cell r="D137" t="str">
            <v>Un</v>
          </cell>
          <cell r="E137">
            <v>26000</v>
          </cell>
          <cell r="F137">
            <v>34344.18</v>
          </cell>
        </row>
        <row r="138">
          <cell r="B138" t="str">
            <v>EL-5</v>
          </cell>
          <cell r="C138" t="str">
            <v>Ensayo de Desgaste en Máquina de los Angeles</v>
          </cell>
          <cell r="D138" t="str">
            <v>Un</v>
          </cell>
          <cell r="E138">
            <v>45000</v>
          </cell>
          <cell r="F138">
            <v>59441.85</v>
          </cell>
        </row>
        <row r="139">
          <cell r="B139" t="str">
            <v>EL-6</v>
          </cell>
          <cell r="C139" t="str">
            <v>Ensayo de Límites de Atterberg</v>
          </cell>
          <cell r="D139" t="str">
            <v>Un</v>
          </cell>
          <cell r="E139">
            <v>20000</v>
          </cell>
          <cell r="F139">
            <v>26418.6</v>
          </cell>
        </row>
        <row r="140">
          <cell r="B140" t="str">
            <v>EL-7</v>
          </cell>
          <cell r="C140" t="str">
            <v>Ensayo de Resistencia a la Compresión del Concreto</v>
          </cell>
          <cell r="D140" t="str">
            <v>Un</v>
          </cell>
          <cell r="E140">
            <v>5421</v>
          </cell>
          <cell r="F140">
            <v>7160.7615299999998</v>
          </cell>
        </row>
        <row r="141">
          <cell r="B141" t="str">
            <v>EL-8</v>
          </cell>
          <cell r="C141" t="str">
            <v>Ensayo de Resistencia a la Flexión del Concreto</v>
          </cell>
          <cell r="D141" t="str">
            <v>Un</v>
          </cell>
          <cell r="E141">
            <v>10000</v>
          </cell>
          <cell r="F141">
            <v>13209.3</v>
          </cell>
        </row>
        <row r="142">
          <cell r="B142">
            <v>11</v>
          </cell>
          <cell r="C142" t="str">
            <v>ALQUILER EQUIPO</v>
          </cell>
        </row>
        <row r="143">
          <cell r="B143" t="str">
            <v>AE-1</v>
          </cell>
          <cell r="C143" t="str">
            <v>Alquiler de VibroCompactador tipo Canguro</v>
          </cell>
          <cell r="D143" t="str">
            <v>Día</v>
          </cell>
          <cell r="E143">
            <v>40600</v>
          </cell>
          <cell r="F143">
            <v>53629.758000000002</v>
          </cell>
        </row>
        <row r="144">
          <cell r="B144" t="str">
            <v>AE-2</v>
          </cell>
          <cell r="C144" t="str">
            <v>Alquiler de Vibrocompactador tipo Rana</v>
          </cell>
          <cell r="D144" t="str">
            <v>Día</v>
          </cell>
          <cell r="E144">
            <v>35000</v>
          </cell>
          <cell r="F144">
            <v>46232.55</v>
          </cell>
        </row>
        <row r="145">
          <cell r="B145" t="str">
            <v>AE-3</v>
          </cell>
          <cell r="C145" t="str">
            <v>Alquiler de Vibrocompactador tipo Benitín (700 Kg)</v>
          </cell>
          <cell r="D145" t="str">
            <v>Hora</v>
          </cell>
          <cell r="E145">
            <v>28999.999999999996</v>
          </cell>
          <cell r="F145">
            <v>38306.97</v>
          </cell>
        </row>
        <row r="146">
          <cell r="B146" t="str">
            <v>AE-4</v>
          </cell>
          <cell r="C146" t="str">
            <v>Alquiler cortadora de pavimento</v>
          </cell>
          <cell r="D146" t="str">
            <v>ml</v>
          </cell>
          <cell r="E146">
            <v>2900</v>
          </cell>
          <cell r="F146">
            <v>3830.6970000000001</v>
          </cell>
        </row>
        <row r="147">
          <cell r="B147" t="str">
            <v>AE-5</v>
          </cell>
          <cell r="C147" t="str">
            <v>Alquiler de Cortadora eléctrica</v>
          </cell>
          <cell r="D147" t="str">
            <v>Día</v>
          </cell>
          <cell r="E147">
            <v>17400</v>
          </cell>
          <cell r="F147">
            <v>22984.182000000001</v>
          </cell>
        </row>
        <row r="148">
          <cell r="B148" t="str">
            <v>AE-6</v>
          </cell>
          <cell r="C148" t="str">
            <v>Alquiler Tablero de 1.40 x 0.70 Mt</v>
          </cell>
          <cell r="D148" t="str">
            <v>Día</v>
          </cell>
          <cell r="E148">
            <v>3500</v>
          </cell>
          <cell r="F148">
            <v>4623.2550000000001</v>
          </cell>
        </row>
        <row r="149">
          <cell r="B149" t="str">
            <v>AE-7</v>
          </cell>
          <cell r="C149" t="str">
            <v>Alquiler Vigueta Reforzada de 3.0 m.</v>
          </cell>
          <cell r="D149" t="str">
            <v>Día</v>
          </cell>
          <cell r="E149">
            <v>113</v>
          </cell>
          <cell r="F149">
            <v>149.26509000000001</v>
          </cell>
        </row>
        <row r="150">
          <cell r="B150" t="str">
            <v>AE-8</v>
          </cell>
          <cell r="C150" t="str">
            <v>Alquiler Taco Metálico telescópico de 3.0 m.</v>
          </cell>
          <cell r="D150" t="str">
            <v>Día</v>
          </cell>
          <cell r="E150">
            <v>113</v>
          </cell>
          <cell r="F150">
            <v>149.26509000000001</v>
          </cell>
        </row>
        <row r="151">
          <cell r="B151" t="str">
            <v>AE-9</v>
          </cell>
          <cell r="C151" t="str">
            <v xml:space="preserve">Comisión de Topografía con Equipos </v>
          </cell>
          <cell r="D151" t="str">
            <v>m2</v>
          </cell>
          <cell r="E151">
            <v>14200</v>
          </cell>
          <cell r="F151">
            <v>18757.205999999998</v>
          </cell>
        </row>
        <row r="152">
          <cell r="B152" t="str">
            <v>AE-10</v>
          </cell>
          <cell r="C152" t="str">
            <v>Alquiler Mezcladora 1 Saco a Gasolina</v>
          </cell>
          <cell r="D152" t="str">
            <v>Día</v>
          </cell>
          <cell r="E152">
            <v>34800</v>
          </cell>
          <cell r="F152">
            <v>45968.364000000001</v>
          </cell>
        </row>
        <row r="153">
          <cell r="B153" t="str">
            <v>AE-11</v>
          </cell>
          <cell r="C153" t="str">
            <v>Alquiler Vibrador Eléctrico</v>
          </cell>
          <cell r="D153" t="str">
            <v>Día</v>
          </cell>
          <cell r="E153">
            <v>42000</v>
          </cell>
          <cell r="F153">
            <v>55479.06</v>
          </cell>
        </row>
        <row r="154">
          <cell r="B154" t="str">
            <v>AE-12</v>
          </cell>
          <cell r="C154" t="str">
            <v>Alquiler Regla Vibratoria</v>
          </cell>
          <cell r="D154" t="str">
            <v>Día</v>
          </cell>
          <cell r="E154">
            <v>20880</v>
          </cell>
          <cell r="F154">
            <v>27581.018400000001</v>
          </cell>
        </row>
        <row r="155">
          <cell r="B155" t="str">
            <v>AE-13</v>
          </cell>
          <cell r="C155" t="str">
            <v>Alquiler de Formaleta metalica para vaciado y armado de las estructuras</v>
          </cell>
          <cell r="D155" t="str">
            <v>Día</v>
          </cell>
          <cell r="E155">
            <v>10000</v>
          </cell>
          <cell r="F155">
            <v>13209.3</v>
          </cell>
        </row>
        <row r="156">
          <cell r="B156" t="str">
            <v>AE-14</v>
          </cell>
          <cell r="C156" t="str">
            <v>Equipo para el Bombeo del Concreto Premezclado</v>
          </cell>
          <cell r="D156" t="str">
            <v>m3</v>
          </cell>
          <cell r="E156">
            <v>40600</v>
          </cell>
          <cell r="F156">
            <v>53629.758000000002</v>
          </cell>
        </row>
        <row r="157">
          <cell r="B157" t="str">
            <v>AE-15</v>
          </cell>
          <cell r="C157" t="str">
            <v>Compresor 1 Martillo</v>
          </cell>
          <cell r="D157" t="str">
            <v>Hora</v>
          </cell>
          <cell r="E157">
            <v>40600</v>
          </cell>
          <cell r="F157">
            <v>53629.758000000002</v>
          </cell>
        </row>
        <row r="158">
          <cell r="B158" t="str">
            <v>AE-16</v>
          </cell>
          <cell r="C158" t="str">
            <v>Retroexcavadora con Equipo Demolición</v>
          </cell>
          <cell r="D158" t="str">
            <v>Hora</v>
          </cell>
          <cell r="E158">
            <v>232000</v>
          </cell>
          <cell r="F158">
            <v>306455.76</v>
          </cell>
        </row>
        <row r="159">
          <cell r="B159" t="str">
            <v>AE-17</v>
          </cell>
          <cell r="C159" t="str">
            <v>Retroexcavadora de Oruga</v>
          </cell>
          <cell r="D159" t="str">
            <v>Hora</v>
          </cell>
          <cell r="E159">
            <v>140200</v>
          </cell>
          <cell r="F159">
            <v>185194.386</v>
          </cell>
        </row>
        <row r="160">
          <cell r="B160" t="str">
            <v>AE-18</v>
          </cell>
          <cell r="C160" t="str">
            <v>Retrocargadora de Llantas</v>
          </cell>
          <cell r="D160" t="str">
            <v>Hora</v>
          </cell>
          <cell r="E160">
            <v>75400</v>
          </cell>
          <cell r="F160">
            <v>99598.122000000003</v>
          </cell>
        </row>
        <row r="161">
          <cell r="B161" t="str">
            <v>AE-19</v>
          </cell>
          <cell r="C161" t="str">
            <v>Bulldozer D6 C</v>
          </cell>
          <cell r="D161" t="str">
            <v>Hora</v>
          </cell>
          <cell r="E161">
            <v>104400</v>
          </cell>
          <cell r="F161">
            <v>137905.092</v>
          </cell>
        </row>
        <row r="162">
          <cell r="B162" t="str">
            <v>AE-20</v>
          </cell>
          <cell r="C162" t="str">
            <v>Motobomba de 2" a Gasolina</v>
          </cell>
          <cell r="D162" t="str">
            <v>Día</v>
          </cell>
          <cell r="E162">
            <v>34800</v>
          </cell>
          <cell r="F162">
            <v>45968.364000000001</v>
          </cell>
        </row>
        <row r="163">
          <cell r="B163" t="str">
            <v>AE-21</v>
          </cell>
          <cell r="C163" t="str">
            <v>Herramienta para Movilización de Tubería</v>
          </cell>
          <cell r="D163" t="str">
            <v>Día</v>
          </cell>
          <cell r="E163">
            <v>15080</v>
          </cell>
          <cell r="F163">
            <v>19919.624400000001</v>
          </cell>
        </row>
        <row r="164">
          <cell r="B164" t="str">
            <v>AE-22</v>
          </cell>
          <cell r="C164" t="str">
            <v>Equipos-Herramientas para Prueba Hidrostática 3" a 6"</v>
          </cell>
          <cell r="D164" t="str">
            <v>ml</v>
          </cell>
          <cell r="E164">
            <v>1870</v>
          </cell>
          <cell r="F164">
            <v>2470.1390999999999</v>
          </cell>
        </row>
        <row r="165">
          <cell r="B165" t="str">
            <v>AE-23</v>
          </cell>
          <cell r="C165" t="str">
            <v>Equipos-Herramientas para Prueba Hidrostática 8" a 10"</v>
          </cell>
          <cell r="D165" t="str">
            <v>ml</v>
          </cell>
          <cell r="E165">
            <v>2000</v>
          </cell>
          <cell r="F165">
            <v>2641.86</v>
          </cell>
        </row>
        <row r="166">
          <cell r="B166" t="str">
            <v>AE-24</v>
          </cell>
          <cell r="C166" t="str">
            <v>Dibujante Plano Record</v>
          </cell>
          <cell r="D166" t="str">
            <v>Día</v>
          </cell>
          <cell r="E166">
            <v>50000</v>
          </cell>
          <cell r="F166">
            <v>66046.5</v>
          </cell>
        </row>
        <row r="167">
          <cell r="B167" t="str">
            <v>AE-25</v>
          </cell>
          <cell r="C167" t="str">
            <v>Alquiler de bodega para campamento</v>
          </cell>
          <cell r="D167" t="str">
            <v>mes</v>
          </cell>
          <cell r="E167">
            <v>175000</v>
          </cell>
          <cell r="F167">
            <v>231162.75</v>
          </cell>
        </row>
        <row r="168">
          <cell r="B168" t="str">
            <v>AE-26</v>
          </cell>
          <cell r="C168" t="str">
            <v>Permiso Utilización Escombrera</v>
          </cell>
          <cell r="D168" t="str">
            <v>m3</v>
          </cell>
          <cell r="E168">
            <v>680</v>
          </cell>
          <cell r="F168">
            <v>898.23239999999998</v>
          </cell>
        </row>
        <row r="169">
          <cell r="B169" t="str">
            <v>AE-27</v>
          </cell>
          <cell r="C169" t="str">
            <v>Alquiler Andamio</v>
          </cell>
          <cell r="D169" t="str">
            <v>Gl</v>
          </cell>
          <cell r="E169">
            <v>1800</v>
          </cell>
          <cell r="F169">
            <v>2377.674</v>
          </cell>
        </row>
        <row r="170">
          <cell r="B170" t="str">
            <v>AE-28</v>
          </cell>
          <cell r="C170" t="str">
            <v>Equipos-Herramien p/Fusión de Tubería (Termofusión)</v>
          </cell>
          <cell r="D170" t="str">
            <v>ml</v>
          </cell>
          <cell r="E170">
            <v>10800</v>
          </cell>
          <cell r="F170">
            <v>14266.044</v>
          </cell>
        </row>
        <row r="171">
          <cell r="B171" t="str">
            <v>AE-29</v>
          </cell>
          <cell r="C171" t="str">
            <v>Equipos y Herramientas p/Fusión Socket</v>
          </cell>
          <cell r="D171" t="str">
            <v>Un</v>
          </cell>
          <cell r="E171">
            <v>1000</v>
          </cell>
          <cell r="F171">
            <v>1320.93</v>
          </cell>
        </row>
        <row r="172">
          <cell r="B172" t="str">
            <v>AE-30</v>
          </cell>
          <cell r="C172" t="str">
            <v>Soldadura y Accesorios</v>
          </cell>
          <cell r="D172" t="str">
            <v>GL</v>
          </cell>
          <cell r="E172">
            <v>5000</v>
          </cell>
          <cell r="F172">
            <v>6604.65</v>
          </cell>
        </row>
        <row r="173">
          <cell r="B173" t="str">
            <v>AE-31</v>
          </cell>
          <cell r="C173" t="str">
            <v>Alquiler Pluma o Grua hasta 1 Ton</v>
          </cell>
          <cell r="D173" t="str">
            <v>Dìa</v>
          </cell>
          <cell r="E173">
            <v>35000</v>
          </cell>
          <cell r="F173">
            <v>46232.55</v>
          </cell>
        </row>
        <row r="174">
          <cell r="B174" t="str">
            <v>AE-32</v>
          </cell>
          <cell r="C174" t="str">
            <v>Vibrocompactador</v>
          </cell>
          <cell r="D174" t="str">
            <v>Dìa</v>
          </cell>
          <cell r="E174">
            <v>60000</v>
          </cell>
          <cell r="F174">
            <v>79255.8</v>
          </cell>
        </row>
        <row r="175">
          <cell r="B175" t="str">
            <v>AE-33</v>
          </cell>
          <cell r="C175" t="str">
            <v>Irrigador</v>
          </cell>
          <cell r="D175" t="str">
            <v>Dìa</v>
          </cell>
          <cell r="E175">
            <v>60000</v>
          </cell>
          <cell r="F175">
            <v>79255.8</v>
          </cell>
        </row>
        <row r="176">
          <cell r="B176" t="str">
            <v>AE-34</v>
          </cell>
          <cell r="C176" t="str">
            <v>Hidrolavadora</v>
          </cell>
          <cell r="D176" t="str">
            <v>ml</v>
          </cell>
          <cell r="E176">
            <v>990</v>
          </cell>
          <cell r="F176">
            <v>1307.7207000000001</v>
          </cell>
        </row>
        <row r="177">
          <cell r="B177" t="str">
            <v>AE-35</v>
          </cell>
          <cell r="C177" t="str">
            <v>Barreno</v>
          </cell>
          <cell r="D177" t="str">
            <v>Dìa</v>
          </cell>
          <cell r="E177">
            <v>20000</v>
          </cell>
          <cell r="F177">
            <v>26418.6</v>
          </cell>
        </row>
        <row r="178">
          <cell r="B178" t="str">
            <v>AE-36</v>
          </cell>
          <cell r="C178" t="str">
            <v>Equipo soplador de acuerdo a especificaciones, 451 cfm, 5 psi, 15 hp</v>
          </cell>
          <cell r="D178" t="str">
            <v>Un</v>
          </cell>
          <cell r="E178">
            <v>55000000</v>
          </cell>
          <cell r="F178">
            <v>72651150</v>
          </cell>
        </row>
        <row r="179">
          <cell r="B179" t="str">
            <v>AE-37</v>
          </cell>
          <cell r="C179" t="str">
            <v>Alquiler de Formaleta metalica para cilindors de concreto</v>
          </cell>
          <cell r="D179" t="str">
            <v>Día</v>
          </cell>
          <cell r="E179">
            <v>1200</v>
          </cell>
          <cell r="F179">
            <v>1585.116</v>
          </cell>
        </row>
        <row r="180">
          <cell r="B180" t="str">
            <v>AE-38</v>
          </cell>
          <cell r="C180" t="str">
            <v>Alquiler equipo para perforación de pilotes barrenado</v>
          </cell>
          <cell r="D180" t="str">
            <v>Día</v>
          </cell>
          <cell r="E180">
            <v>200500</v>
          </cell>
          <cell r="F180">
            <v>264846.46500000003</v>
          </cell>
        </row>
        <row r="181">
          <cell r="B181" t="str">
            <v>AE-39</v>
          </cell>
          <cell r="C181" t="str">
            <v>Alquiler taladro percutor</v>
          </cell>
          <cell r="D181" t="str">
            <v>Día</v>
          </cell>
          <cell r="E181">
            <v>16000</v>
          </cell>
          <cell r="F181">
            <v>21134.880000000001</v>
          </cell>
        </row>
        <row r="182">
          <cell r="B182">
            <v>12</v>
          </cell>
          <cell r="C182" t="str">
            <v xml:space="preserve">ALQUILER VEHÍCULOS </v>
          </cell>
          <cell r="F182">
            <v>0</v>
          </cell>
        </row>
        <row r="183">
          <cell r="B183" t="str">
            <v>AV-1</v>
          </cell>
          <cell r="C183" t="str">
            <v>Transporte en Camioneta hasta 1.5 Toneladas</v>
          </cell>
          <cell r="D183" t="str">
            <v>Día</v>
          </cell>
          <cell r="E183">
            <v>109200</v>
          </cell>
          <cell r="F183">
            <v>144245.55600000001</v>
          </cell>
        </row>
        <row r="184">
          <cell r="B184" t="str">
            <v>AV-2</v>
          </cell>
          <cell r="C184" t="str">
            <v>Camioneta hasta 3.0 Toneladas</v>
          </cell>
          <cell r="D184" t="str">
            <v>Día</v>
          </cell>
          <cell r="E184">
            <v>185600</v>
          </cell>
          <cell r="F184">
            <v>245164.60800000001</v>
          </cell>
        </row>
        <row r="185">
          <cell r="B185" t="str">
            <v>AV-3</v>
          </cell>
          <cell r="C185" t="str">
            <v>Volqueta hasta 12 .0 Toneladas</v>
          </cell>
          <cell r="D185" t="str">
            <v>Día</v>
          </cell>
          <cell r="E185">
            <v>371200</v>
          </cell>
          <cell r="F185">
            <v>490329.21600000001</v>
          </cell>
        </row>
        <row r="186">
          <cell r="B186" t="str">
            <v>AV-4</v>
          </cell>
          <cell r="C186" t="str">
            <v>Transporte en Camión</v>
          </cell>
          <cell r="D186" t="str">
            <v>Viajex10 Ton</v>
          </cell>
          <cell r="E186">
            <v>200000</v>
          </cell>
          <cell r="F186">
            <v>264186</v>
          </cell>
        </row>
        <row r="187">
          <cell r="B187" t="str">
            <v>AV-5</v>
          </cell>
          <cell r="C187" t="str">
            <v>Sobreacarreo de Materiales</v>
          </cell>
          <cell r="D187" t="str">
            <v>m3-Km</v>
          </cell>
          <cell r="E187">
            <v>950</v>
          </cell>
          <cell r="F187">
            <v>1254.8834999999999</v>
          </cell>
        </row>
        <row r="188">
          <cell r="B188" t="str">
            <v>AV-6</v>
          </cell>
          <cell r="C188" t="str">
            <v>Transporte material filtrante</v>
          </cell>
          <cell r="D188" t="str">
            <v>m3</v>
          </cell>
          <cell r="E188">
            <v>120000</v>
          </cell>
          <cell r="F188">
            <v>158511.6</v>
          </cell>
        </row>
        <row r="189">
          <cell r="B189" t="str">
            <v>AV-7</v>
          </cell>
          <cell r="C189" t="str">
            <v xml:space="preserve">Alquiler Pluma o Grua </v>
          </cell>
          <cell r="D189" t="str">
            <v>Dìa</v>
          </cell>
          <cell r="E189">
            <v>600000</v>
          </cell>
          <cell r="F189">
            <v>792558</v>
          </cell>
        </row>
        <row r="190">
          <cell r="B190" t="str">
            <v>AV-8</v>
          </cell>
          <cell r="C190" t="str">
            <v>Transporte fuente de material  pétreo  a Hojas Anchas</v>
          </cell>
          <cell r="D190" t="str">
            <v>m3</v>
          </cell>
          <cell r="F190">
            <v>48000</v>
          </cell>
        </row>
        <row r="191">
          <cell r="B191">
            <v>13</v>
          </cell>
          <cell r="C191" t="str">
            <v>MADERAS Y VARIOS</v>
          </cell>
          <cell r="F191">
            <v>0</v>
          </cell>
        </row>
        <row r="192">
          <cell r="B192" t="str">
            <v>MV-1</v>
          </cell>
          <cell r="C192" t="str">
            <v xml:space="preserve">Plástico Transparente Calibre 6 </v>
          </cell>
          <cell r="D192" t="str">
            <v>m2</v>
          </cell>
          <cell r="E192">
            <v>1435</v>
          </cell>
          <cell r="F192">
            <v>1895.5345500000001</v>
          </cell>
        </row>
        <row r="193">
          <cell r="B193" t="str">
            <v>MV-2</v>
          </cell>
          <cell r="C193" t="str">
            <v>Tabla estaca metalica Tipo PS32 S =2.40 In3/ft</v>
          </cell>
          <cell r="D193" t="str">
            <v>Un</v>
          </cell>
          <cell r="E193">
            <v>142341</v>
          </cell>
          <cell r="F193">
            <v>188022.49713000003</v>
          </cell>
        </row>
        <row r="194">
          <cell r="B194" t="str">
            <v>MV-3</v>
          </cell>
          <cell r="C194" t="str">
            <v>Tabla para Formaleta 0.22x3.00 Mt.</v>
          </cell>
          <cell r="D194" t="str">
            <v>Un</v>
          </cell>
          <cell r="E194">
            <v>7300</v>
          </cell>
          <cell r="F194">
            <v>9642.7890000000007</v>
          </cell>
        </row>
        <row r="195">
          <cell r="B195" t="str">
            <v>MV-4</v>
          </cell>
          <cell r="C195" t="str">
            <v>Telera de 0,05 x 0,22 x 2,90</v>
          </cell>
          <cell r="D195" t="str">
            <v>Un</v>
          </cell>
          <cell r="E195">
            <v>16820</v>
          </cell>
          <cell r="F195">
            <v>22218.042600000001</v>
          </cell>
        </row>
        <row r="196">
          <cell r="B196" t="str">
            <v>MV-5</v>
          </cell>
          <cell r="C196" t="str">
            <v>Cuartón de Sajo 0.04 x 0.08 x 2,80 Mt</v>
          </cell>
          <cell r="D196" t="str">
            <v>Un</v>
          </cell>
          <cell r="E196">
            <v>5825</v>
          </cell>
          <cell r="F196">
            <v>7694.4172500000004</v>
          </cell>
        </row>
        <row r="197">
          <cell r="B197" t="str">
            <v>MV-6</v>
          </cell>
          <cell r="C197" t="str">
            <v>Listón de Sajo 0,04 x 0,04 x 2,80 Mt.</v>
          </cell>
          <cell r="D197" t="str">
            <v>Un</v>
          </cell>
          <cell r="E197">
            <v>3827.9999999999995</v>
          </cell>
          <cell r="F197">
            <v>5056.5200399999994</v>
          </cell>
        </row>
        <row r="198">
          <cell r="B198" t="str">
            <v>MV-7</v>
          </cell>
          <cell r="C198" t="str">
            <v>Varillón de Sajo 0,025 x 0,04 x 2,80 Mt.</v>
          </cell>
          <cell r="D198" t="str">
            <v>Un</v>
          </cell>
          <cell r="E198">
            <v>1624</v>
          </cell>
          <cell r="F198">
            <v>2145.1903200000002</v>
          </cell>
        </row>
        <row r="199">
          <cell r="B199" t="str">
            <v>MV-8</v>
          </cell>
          <cell r="C199" t="str">
            <v>Guadua Cepa de 5 Varas</v>
          </cell>
          <cell r="D199" t="str">
            <v>Un</v>
          </cell>
          <cell r="E199">
            <v>2552</v>
          </cell>
          <cell r="F199">
            <v>3371.0133599999999</v>
          </cell>
        </row>
        <row r="200">
          <cell r="B200" t="str">
            <v>MV-9</v>
          </cell>
          <cell r="C200" t="str">
            <v>Sobrebasa de Guadua 4 Varas</v>
          </cell>
          <cell r="D200" t="str">
            <v>Un</v>
          </cell>
          <cell r="E200">
            <v>2088</v>
          </cell>
          <cell r="F200">
            <v>2758.1018400000003</v>
          </cell>
        </row>
        <row r="201">
          <cell r="B201" t="str">
            <v>MV-10</v>
          </cell>
          <cell r="C201" t="str">
            <v>Esterilla de Guadua</v>
          </cell>
          <cell r="D201" t="str">
            <v>Un</v>
          </cell>
          <cell r="E201">
            <v>2100</v>
          </cell>
          <cell r="F201">
            <v>2773.953</v>
          </cell>
        </row>
        <row r="202">
          <cell r="B202" t="str">
            <v>MV-11</v>
          </cell>
          <cell r="C202" t="str">
            <v>Lata de Guadua</v>
          </cell>
          <cell r="D202" t="str">
            <v>Un</v>
          </cell>
          <cell r="E202">
            <v>525</v>
          </cell>
          <cell r="F202">
            <v>693.48824999999999</v>
          </cell>
        </row>
        <row r="203">
          <cell r="B203" t="str">
            <v>MV-12</v>
          </cell>
          <cell r="C203" t="str">
            <v>Segueta para corte</v>
          </cell>
          <cell r="D203" t="str">
            <v>Un</v>
          </cell>
          <cell r="E203">
            <v>2800</v>
          </cell>
          <cell r="F203">
            <v>3698.6039999999998</v>
          </cell>
        </row>
        <row r="204">
          <cell r="B204" t="str">
            <v>MV-13</v>
          </cell>
          <cell r="C204" t="str">
            <v xml:space="preserve">Escoba </v>
          </cell>
          <cell r="D204" t="str">
            <v>Un</v>
          </cell>
          <cell r="E204">
            <v>6500</v>
          </cell>
          <cell r="F204">
            <v>8586.0450000000001</v>
          </cell>
        </row>
        <row r="205">
          <cell r="B205" t="str">
            <v>MV-14</v>
          </cell>
          <cell r="C205" t="str">
            <v>Cespedón de 0.30 x 0.30 m. Suministrado en Obra</v>
          </cell>
          <cell r="D205" t="str">
            <v>m2</v>
          </cell>
          <cell r="E205">
            <v>5000</v>
          </cell>
          <cell r="F205">
            <v>6604.65</v>
          </cell>
        </row>
        <row r="206">
          <cell r="B206" t="str">
            <v>MV-15</v>
          </cell>
          <cell r="C206" t="str">
            <v>Puntilla de 1.5" a 3.5"</v>
          </cell>
          <cell r="D206" t="str">
            <v>Lb</v>
          </cell>
          <cell r="E206">
            <v>1600</v>
          </cell>
          <cell r="F206">
            <v>2113.4879999999998</v>
          </cell>
        </row>
        <row r="207">
          <cell r="B207" t="str">
            <v>MV-16</v>
          </cell>
          <cell r="C207" t="str">
            <v>Puntilla de 4" a 6"</v>
          </cell>
          <cell r="D207" t="str">
            <v>Kg</v>
          </cell>
          <cell r="E207">
            <v>3200</v>
          </cell>
          <cell r="F207">
            <v>4226.9759999999997</v>
          </cell>
        </row>
        <row r="208">
          <cell r="B208" t="str">
            <v>MV-17</v>
          </cell>
          <cell r="C208" t="str">
            <v>Teja de Zinc No. 7</v>
          </cell>
          <cell r="D208" t="str">
            <v>Un</v>
          </cell>
          <cell r="E208">
            <v>14500</v>
          </cell>
          <cell r="F208">
            <v>19153.485000000001</v>
          </cell>
        </row>
        <row r="209">
          <cell r="B209" t="str">
            <v>MV-18</v>
          </cell>
          <cell r="C209" t="str">
            <v>Teja de Zinc No. 8</v>
          </cell>
          <cell r="D209" t="str">
            <v>Un</v>
          </cell>
          <cell r="E209">
            <v>16500</v>
          </cell>
          <cell r="F209">
            <v>21795.345000000001</v>
          </cell>
        </row>
        <row r="210">
          <cell r="B210" t="str">
            <v>MV-19</v>
          </cell>
          <cell r="C210" t="str">
            <v>Teja de Zinc No. 10</v>
          </cell>
          <cell r="D210" t="str">
            <v>Un</v>
          </cell>
          <cell r="E210">
            <v>21000</v>
          </cell>
          <cell r="F210">
            <v>27739.53</v>
          </cell>
        </row>
        <row r="211">
          <cell r="B211" t="str">
            <v>MV-20</v>
          </cell>
          <cell r="C211" t="str">
            <v>Herbicida tipo Roundup para protección Arena</v>
          </cell>
          <cell r="D211" t="str">
            <v>Litro</v>
          </cell>
          <cell r="E211">
            <v>21000</v>
          </cell>
          <cell r="F211">
            <v>27739.53</v>
          </cell>
        </row>
        <row r="212">
          <cell r="B212" t="str">
            <v>MV-21</v>
          </cell>
          <cell r="C212" t="str">
            <v>Costal de fibra</v>
          </cell>
          <cell r="D212" t="str">
            <v>Un</v>
          </cell>
          <cell r="E212">
            <v>300</v>
          </cell>
          <cell r="F212">
            <v>396.279</v>
          </cell>
        </row>
        <row r="213">
          <cell r="B213" t="str">
            <v>MV-22</v>
          </cell>
          <cell r="C213" t="str">
            <v>Ladrillo o bloque de cemento</v>
          </cell>
          <cell r="D213" t="str">
            <v>Un</v>
          </cell>
          <cell r="E213">
            <v>550</v>
          </cell>
          <cell r="F213">
            <v>726.51149999999996</v>
          </cell>
        </row>
        <row r="214">
          <cell r="B214" t="str">
            <v>MV-23</v>
          </cell>
          <cell r="C214" t="str">
            <v>Óxido de hierro</v>
          </cell>
          <cell r="D214" t="str">
            <v>Kg</v>
          </cell>
          <cell r="E214">
            <v>7750</v>
          </cell>
          <cell r="F214">
            <v>10237.2075</v>
          </cell>
        </row>
        <row r="215">
          <cell r="B215" t="str">
            <v>MV-24</v>
          </cell>
          <cell r="C215" t="str">
            <v>Pasamanos en tuberia HG 1.20" incluye pintura anticorrosiva</v>
          </cell>
          <cell r="D215" t="str">
            <v>ml</v>
          </cell>
          <cell r="E215">
            <v>60000</v>
          </cell>
          <cell r="F215">
            <v>79255.8</v>
          </cell>
        </row>
        <row r="216">
          <cell r="B216" t="str">
            <v>MV-25</v>
          </cell>
          <cell r="C216" t="str">
            <v>Tierra negra</v>
          </cell>
          <cell r="D216" t="str">
            <v>m3</v>
          </cell>
          <cell r="E216">
            <v>40000</v>
          </cell>
          <cell r="F216">
            <v>52837.2</v>
          </cell>
        </row>
        <row r="217">
          <cell r="B217" t="str">
            <v>MV-26</v>
          </cell>
          <cell r="C217" t="str">
            <v>Palma</v>
          </cell>
          <cell r="D217" t="str">
            <v>Unidad</v>
          </cell>
          <cell r="E217">
            <v>400000</v>
          </cell>
          <cell r="F217">
            <v>528372</v>
          </cell>
        </row>
        <row r="218">
          <cell r="B218" t="str">
            <v>MV-27</v>
          </cell>
          <cell r="C218" t="str">
            <v>Urea</v>
          </cell>
          <cell r="D218" t="str">
            <v>Bulto 1/100</v>
          </cell>
          <cell r="E218">
            <v>56000</v>
          </cell>
          <cell r="F218">
            <v>73972.08</v>
          </cell>
        </row>
        <row r="219">
          <cell r="B219" t="str">
            <v>MV-28</v>
          </cell>
          <cell r="C219" t="str">
            <v>Instalaciones Provisionales para Campamento</v>
          </cell>
          <cell r="D219" t="str">
            <v>m2</v>
          </cell>
          <cell r="E219">
            <v>4800</v>
          </cell>
          <cell r="F219">
            <v>6340.4639999999999</v>
          </cell>
        </row>
        <row r="220">
          <cell r="B220" t="str">
            <v>MV-29</v>
          </cell>
          <cell r="C220" t="str">
            <v>Formaleta en madera para anclaje</v>
          </cell>
          <cell r="D220" t="str">
            <v>Un</v>
          </cell>
          <cell r="E220">
            <v>3000</v>
          </cell>
          <cell r="F220">
            <v>3962.79</v>
          </cell>
        </row>
        <row r="221">
          <cell r="B221" t="str">
            <v>MV-30</v>
          </cell>
          <cell r="C221" t="str">
            <v>Formaleta para instalación de Aro</v>
          </cell>
          <cell r="D221" t="str">
            <v>Un</v>
          </cell>
          <cell r="E221">
            <v>1000</v>
          </cell>
          <cell r="F221">
            <v>1320.93</v>
          </cell>
        </row>
        <row r="222">
          <cell r="B222" t="str">
            <v>MV-31</v>
          </cell>
          <cell r="C222" t="str">
            <v>Formaleta para construcción de elementos en concreto</v>
          </cell>
          <cell r="D222" t="str">
            <v>Un</v>
          </cell>
          <cell r="E222">
            <v>900</v>
          </cell>
          <cell r="F222">
            <v>1188.837</v>
          </cell>
        </row>
        <row r="223">
          <cell r="B223" t="str">
            <v>MV-32</v>
          </cell>
          <cell r="C223" t="str">
            <v>Cespedón tipo Kicuyo de 0.3x0.3 p/Empradizado</v>
          </cell>
          <cell r="D223" t="str">
            <v>m2</v>
          </cell>
          <cell r="E223">
            <v>1650</v>
          </cell>
          <cell r="F223">
            <v>2179.5345000000002</v>
          </cell>
        </row>
        <row r="224">
          <cell r="B224" t="str">
            <v>MV-33</v>
          </cell>
          <cell r="C224" t="str">
            <v>Zaranda para clasificación de materiales petreos</v>
          </cell>
          <cell r="D224" t="str">
            <v>Un</v>
          </cell>
          <cell r="E224">
            <v>142882</v>
          </cell>
          <cell r="F224">
            <v>188737.12026</v>
          </cell>
        </row>
        <row r="225">
          <cell r="B225" t="str">
            <v>MV-34</v>
          </cell>
          <cell r="C225" t="str">
            <v>Difusor de burbuja gruesa, 20-40 SCFM, incluye conector y/o adaptador</v>
          </cell>
          <cell r="D225" t="str">
            <v>Un</v>
          </cell>
          <cell r="E225">
            <v>60000</v>
          </cell>
          <cell r="F225">
            <v>79255.8</v>
          </cell>
        </row>
        <row r="226">
          <cell r="B226" t="str">
            <v>MV-35</v>
          </cell>
          <cell r="C226" t="str">
            <v>Bloque divisorio nº 5  (33 x 23 x 11.5) cm arcilla (tipo santafé o similar)</v>
          </cell>
          <cell r="D226" t="str">
            <v>Un</v>
          </cell>
          <cell r="E226">
            <v>1100</v>
          </cell>
          <cell r="F226">
            <v>1453.0229999999999</v>
          </cell>
        </row>
        <row r="227">
          <cell r="B227" t="str">
            <v>MV-36</v>
          </cell>
          <cell r="C227" t="str">
            <v>Puerta metalica lámina cold rolled cal. 18 tipo panel con marco sencillo ( incluye anticorrosivo + pintura electrostatica + marco cold rolled cal. 18 cargados en concreto). incluye el suministro de todos los accesorios requeridos para el correcto montaje. (suministro e instalación).</v>
          </cell>
          <cell r="D227" t="str">
            <v>Un</v>
          </cell>
          <cell r="E227">
            <v>383617</v>
          </cell>
          <cell r="F227">
            <v>506731.20381000004</v>
          </cell>
        </row>
        <row r="228">
          <cell r="B228" t="str">
            <v>MV-37</v>
          </cell>
          <cell r="C228" t="str">
            <v>Trampa acustica de aire (Incluye reja)</v>
          </cell>
          <cell r="D228" t="str">
            <v>Un</v>
          </cell>
          <cell r="E228">
            <v>120000</v>
          </cell>
          <cell r="F228">
            <v>158511.6</v>
          </cell>
        </row>
        <row r="229">
          <cell r="B229" t="str">
            <v>MV-38</v>
          </cell>
          <cell r="C229" t="str">
            <v xml:space="preserve">Teja en fibrocemento imitación tenja española (Incluye amarras) </v>
          </cell>
          <cell r="D229" t="str">
            <v>m2</v>
          </cell>
          <cell r="E229">
            <v>25000</v>
          </cell>
          <cell r="F229">
            <v>33023.25</v>
          </cell>
        </row>
        <row r="230">
          <cell r="B230" t="str">
            <v>MV-39</v>
          </cell>
          <cell r="C230" t="str">
            <v>Soporte metálico para cubierta en teja de fibrocementos</v>
          </cell>
          <cell r="D230" t="str">
            <v>ml</v>
          </cell>
          <cell r="E230">
            <v>8500</v>
          </cell>
          <cell r="F230">
            <v>11227.905000000001</v>
          </cell>
        </row>
        <row r="231">
          <cell r="B231">
            <v>14</v>
          </cell>
          <cell r="C231" t="str">
            <v>CONCRETOS PREMEZCLADOS</v>
          </cell>
        </row>
        <row r="232">
          <cell r="B232" t="str">
            <v>C-1</v>
          </cell>
          <cell r="C232" t="str">
            <v>Concreto Premezclado Clase IA (Mr 45)</v>
          </cell>
          <cell r="D232" t="str">
            <v>m3</v>
          </cell>
          <cell r="E232">
            <v>352640</v>
          </cell>
          <cell r="F232">
            <v>465812.75520000001</v>
          </cell>
        </row>
        <row r="233">
          <cell r="B233" t="str">
            <v>C-2</v>
          </cell>
          <cell r="C233" t="str">
            <v>Concreto Premezclado Clase IB (Mr 42)</v>
          </cell>
          <cell r="D233" t="str">
            <v>m3</v>
          </cell>
          <cell r="E233">
            <v>339532</v>
          </cell>
          <cell r="F233">
            <v>448498.00476000004</v>
          </cell>
        </row>
        <row r="234">
          <cell r="B234" t="str">
            <v>C-3</v>
          </cell>
          <cell r="C234" t="str">
            <v>Concreto Premezclado Clase I (28 Mpa)</v>
          </cell>
          <cell r="D234" t="str">
            <v>m3</v>
          </cell>
          <cell r="E234">
            <v>298400</v>
          </cell>
          <cell r="F234">
            <v>394165.51199999999</v>
          </cell>
        </row>
        <row r="235">
          <cell r="B235" t="str">
            <v>C-4</v>
          </cell>
          <cell r="C235" t="str">
            <v>Concreto Premezclado Clase II (21 Mpa)</v>
          </cell>
          <cell r="D235" t="str">
            <v>m3</v>
          </cell>
          <cell r="E235">
            <v>274920</v>
          </cell>
          <cell r="F235">
            <v>363150.07559999998</v>
          </cell>
        </row>
        <row r="236">
          <cell r="B236" t="str">
            <v>C-5</v>
          </cell>
          <cell r="C236" t="str">
            <v>Concreto Premezclado Mr 42 acelerado a 3 días</v>
          </cell>
          <cell r="D236" t="str">
            <v>m3</v>
          </cell>
          <cell r="E236">
            <v>393857</v>
          </cell>
          <cell r="F236">
            <v>520257.52701000002</v>
          </cell>
        </row>
        <row r="237">
          <cell r="B237" t="str">
            <v>C-6</v>
          </cell>
          <cell r="C237" t="str">
            <v>Concreto Premezclado Mr 42 acelerado a 7 días</v>
          </cell>
          <cell r="D237" t="str">
            <v>m3</v>
          </cell>
          <cell r="E237">
            <v>382041</v>
          </cell>
          <cell r="F237">
            <v>504649.41813000001</v>
          </cell>
        </row>
        <row r="238">
          <cell r="B238" t="str">
            <v>C-7</v>
          </cell>
          <cell r="C238" t="str">
            <v xml:space="preserve">Relleno Fluido 20 </v>
          </cell>
          <cell r="D238" t="str">
            <v>m3</v>
          </cell>
          <cell r="E238">
            <v>201840</v>
          </cell>
          <cell r="F238">
            <v>266616.51120000001</v>
          </cell>
        </row>
        <row r="239">
          <cell r="B239" t="str">
            <v>C-8</v>
          </cell>
          <cell r="C239" t="str">
            <v xml:space="preserve">Relleno Fluido 30 </v>
          </cell>
          <cell r="D239" t="str">
            <v>m3</v>
          </cell>
          <cell r="E239">
            <v>195460</v>
          </cell>
          <cell r="F239">
            <v>258188.97779999999</v>
          </cell>
        </row>
        <row r="240">
          <cell r="B240">
            <v>15</v>
          </cell>
          <cell r="C240" t="str">
            <v>ASFALTOS</v>
          </cell>
        </row>
        <row r="241">
          <cell r="B241" t="str">
            <v>AS-1</v>
          </cell>
          <cell r="C241" t="str">
            <v>Mezcla asfáltica tipo MDC-2</v>
          </cell>
          <cell r="D241" t="str">
            <v>m3</v>
          </cell>
          <cell r="E241">
            <v>290000</v>
          </cell>
          <cell r="F241">
            <v>383069.7</v>
          </cell>
        </row>
        <row r="242">
          <cell r="B242" t="str">
            <v>AS-2</v>
          </cell>
          <cell r="C242" t="str">
            <v>Emulsión para imprimación</v>
          </cell>
          <cell r="D242" t="str">
            <v>Lt</v>
          </cell>
          <cell r="E242">
            <v>6728</v>
          </cell>
          <cell r="F242">
            <v>8887.2170399999995</v>
          </cell>
        </row>
        <row r="243">
          <cell r="B243">
            <v>16</v>
          </cell>
          <cell r="C243" t="str">
            <v>PREFABRICADOS</v>
          </cell>
        </row>
        <row r="244">
          <cell r="B244" t="str">
            <v>PR-1</v>
          </cell>
          <cell r="C244" t="str">
            <v>Bordillo Prefabricado de 0.15 x 0.35 x 1.0 m.</v>
          </cell>
          <cell r="D244" t="str">
            <v>ml</v>
          </cell>
          <cell r="E244">
            <v>24910</v>
          </cell>
          <cell r="F244">
            <v>32904.366300000002</v>
          </cell>
        </row>
        <row r="245">
          <cell r="B245" t="str">
            <v>PR-2</v>
          </cell>
          <cell r="C245" t="str">
            <v>Adoquín rectangular naranja uso peatonal (E=6 cm)</v>
          </cell>
          <cell r="D245" t="str">
            <v>m2</v>
          </cell>
          <cell r="E245">
            <v>32080</v>
          </cell>
          <cell r="F245">
            <v>42375.434399999998</v>
          </cell>
        </row>
        <row r="246">
          <cell r="B246" t="str">
            <v>PR-3</v>
          </cell>
          <cell r="C246" t="str">
            <v>Adoquín rectangular naranja uso vehicular (E=8 cm)</v>
          </cell>
          <cell r="D246" t="str">
            <v>m2</v>
          </cell>
          <cell r="E246">
            <v>41115</v>
          </cell>
          <cell r="F246">
            <v>54310.036950000002</v>
          </cell>
        </row>
        <row r="247">
          <cell r="B247" t="str">
            <v>PR-4</v>
          </cell>
          <cell r="C247" t="str">
            <v>Cañuela desague bicapa roja de 0.8x0.5x0.15 m.</v>
          </cell>
          <cell r="D247" t="str">
            <v>Un</v>
          </cell>
          <cell r="E247">
            <v>43800</v>
          </cell>
          <cell r="F247">
            <v>57856.733999999997</v>
          </cell>
        </row>
        <row r="248">
          <cell r="B248" t="str">
            <v>PR-5</v>
          </cell>
          <cell r="C248" t="str">
            <v>Confinamiento bicapa rojo de 0.8x0.5x0.15 m.</v>
          </cell>
          <cell r="D248" t="str">
            <v>Un</v>
          </cell>
          <cell r="E248">
            <v>43800</v>
          </cell>
          <cell r="F248">
            <v>57856.733999999997</v>
          </cell>
        </row>
        <row r="249">
          <cell r="B249">
            <v>17</v>
          </cell>
          <cell r="C249" t="str">
            <v>MATERIALES ALCANTARILLADO</v>
          </cell>
        </row>
        <row r="250">
          <cell r="B250" t="str">
            <v>MA-1</v>
          </cell>
          <cell r="C250" t="str">
            <v>Aro-Tapa HD de 0.60 m-Sello Elástico-Llave-Anti ruido</v>
          </cell>
          <cell r="D250" t="str">
            <v>Un</v>
          </cell>
          <cell r="E250">
            <v>465351</v>
          </cell>
          <cell r="F250">
            <v>614696.09643000003</v>
          </cell>
        </row>
        <row r="251">
          <cell r="B251" t="str">
            <v>MA-2</v>
          </cell>
          <cell r="C251" t="str">
            <v>Tapa HF de 0.60 m x 100 Kg</v>
          </cell>
          <cell r="D251" t="str">
            <v>Un</v>
          </cell>
          <cell r="E251">
            <v>360000</v>
          </cell>
          <cell r="F251">
            <v>475534.8</v>
          </cell>
        </row>
        <row r="252">
          <cell r="B252" t="str">
            <v>MA-3</v>
          </cell>
          <cell r="C252" t="str">
            <v>Soldadura 60-13</v>
          </cell>
          <cell r="D252" t="str">
            <v>Kg</v>
          </cell>
          <cell r="E252">
            <v>5000</v>
          </cell>
          <cell r="F252">
            <v>6604.65</v>
          </cell>
        </row>
        <row r="253">
          <cell r="B253" t="str">
            <v>MA-4</v>
          </cell>
          <cell r="C253" t="str">
            <v>Formaleta metálica para Cámara Circular</v>
          </cell>
          <cell r="D253" t="str">
            <v>Día</v>
          </cell>
          <cell r="E253">
            <v>8000</v>
          </cell>
          <cell r="F253">
            <v>10567.44</v>
          </cell>
        </row>
        <row r="254">
          <cell r="B254" t="str">
            <v>MA-5</v>
          </cell>
          <cell r="C254" t="str">
            <v>Marco-Reja en Varilla redonda corrugada de 1" y Platina</v>
          </cell>
          <cell r="D254" t="str">
            <v>Un</v>
          </cell>
          <cell r="E254">
            <v>133400</v>
          </cell>
          <cell r="F254">
            <v>176212.06200000001</v>
          </cell>
        </row>
        <row r="255">
          <cell r="B255" t="str">
            <v>MA-6</v>
          </cell>
          <cell r="C255" t="str">
            <v>Formaleta en madera para Cámara cuadrada</v>
          </cell>
          <cell r="D255" t="str">
            <v>Día</v>
          </cell>
          <cell r="E255">
            <v>7500</v>
          </cell>
          <cell r="F255">
            <v>9906.9750000000004</v>
          </cell>
        </row>
        <row r="256">
          <cell r="B256" t="str">
            <v>MA-7</v>
          </cell>
          <cell r="C256" t="str">
            <v xml:space="preserve">CODO 90° PVC ALACANTARILLADO 250MM (10") </v>
          </cell>
          <cell r="D256" t="str">
            <v>Un</v>
          </cell>
          <cell r="E256">
            <v>244500</v>
          </cell>
          <cell r="F256">
            <v>322967.38500000001</v>
          </cell>
        </row>
        <row r="257">
          <cell r="B257">
            <v>18</v>
          </cell>
          <cell r="C257" t="str">
            <v>TUBERIA CONCRETO REFORZADO</v>
          </cell>
        </row>
        <row r="258">
          <cell r="B258" t="str">
            <v>TC-1</v>
          </cell>
          <cell r="C258" t="str">
            <v>Tubería Concreto de 6" U.C. Clase II</v>
          </cell>
          <cell r="D258" t="str">
            <v>ml</v>
          </cell>
          <cell r="E258">
            <v>13114</v>
          </cell>
          <cell r="F258">
            <v>17322.676020000003</v>
          </cell>
        </row>
        <row r="259">
          <cell r="B259" t="str">
            <v>TC-2</v>
          </cell>
          <cell r="C259" t="str">
            <v>Tubería Concreto de 10" U.C. Clase II</v>
          </cell>
          <cell r="D259" t="str">
            <v>ml</v>
          </cell>
          <cell r="E259">
            <v>23368</v>
          </cell>
          <cell r="F259">
            <v>30867.492240000003</v>
          </cell>
        </row>
        <row r="260">
          <cell r="B260" t="str">
            <v>TC-3</v>
          </cell>
          <cell r="C260" t="str">
            <v>Tubería Concreto de 12" U.C. Clase II</v>
          </cell>
          <cell r="D260" t="str">
            <v>ml</v>
          </cell>
          <cell r="E260">
            <v>34609</v>
          </cell>
          <cell r="F260">
            <v>45716.066370000008</v>
          </cell>
        </row>
        <row r="261">
          <cell r="B261" t="str">
            <v>TC-4</v>
          </cell>
          <cell r="C261" t="str">
            <v>Tubería Concreto de 15" U.C. Clase II</v>
          </cell>
          <cell r="D261" t="str">
            <v>ml</v>
          </cell>
          <cell r="E261">
            <v>45849</v>
          </cell>
          <cell r="F261">
            <v>60563.319570000007</v>
          </cell>
        </row>
        <row r="262">
          <cell r="B262" t="str">
            <v>TC-5</v>
          </cell>
          <cell r="C262" t="str">
            <v>Tubería Concreto de 18" U.C. Clase II</v>
          </cell>
          <cell r="D262" t="str">
            <v>ml</v>
          </cell>
          <cell r="E262">
            <v>66456</v>
          </cell>
          <cell r="F262">
            <v>87783.72408</v>
          </cell>
        </row>
        <row r="263">
          <cell r="B263" t="str">
            <v>TC-6</v>
          </cell>
          <cell r="C263" t="str">
            <v>Tubería Concreto de 21" U.C. Clase II</v>
          </cell>
          <cell r="D263" t="str">
            <v>ml</v>
          </cell>
          <cell r="E263">
            <v>82430</v>
          </cell>
          <cell r="F263">
            <v>108884.2599</v>
          </cell>
        </row>
        <row r="264">
          <cell r="B264" t="str">
            <v>TC-7</v>
          </cell>
          <cell r="C264" t="str">
            <v>Tubería Concreto de 24" U.C. Clase II</v>
          </cell>
          <cell r="D264" t="str">
            <v>ml</v>
          </cell>
          <cell r="E264">
            <v>116151</v>
          </cell>
          <cell r="F264">
            <v>153427.34043000001</v>
          </cell>
        </row>
        <row r="265">
          <cell r="B265" t="str">
            <v>TC-8</v>
          </cell>
          <cell r="C265" t="str">
            <v>Tubería Concreto de 30" U.C. Clase II</v>
          </cell>
          <cell r="D265" t="str">
            <v>ml</v>
          </cell>
          <cell r="E265">
            <v>258697</v>
          </cell>
          <cell r="F265">
            <v>341720.62821000005</v>
          </cell>
        </row>
        <row r="266">
          <cell r="B266" t="str">
            <v>TC-9</v>
          </cell>
          <cell r="C266" t="str">
            <v>Tubería Concreto de 36" U.C. Clase II</v>
          </cell>
          <cell r="D266" t="str">
            <v>ml</v>
          </cell>
          <cell r="E266">
            <v>302552</v>
          </cell>
          <cell r="F266">
            <v>399650.01336000004</v>
          </cell>
        </row>
        <row r="267">
          <cell r="B267">
            <v>19</v>
          </cell>
          <cell r="C267" t="str">
            <v>TUBERIA SANITARIA/VENTILACIÓN</v>
          </cell>
        </row>
        <row r="268">
          <cell r="B268" t="str">
            <v>TPVC-1</v>
          </cell>
          <cell r="C268" t="str">
            <v>Tubería PVC Sanitaria 1"</v>
          </cell>
          <cell r="D268" t="str">
            <v>ml</v>
          </cell>
          <cell r="E268">
            <v>5331</v>
          </cell>
          <cell r="F268">
            <v>7041.8778300000004</v>
          </cell>
        </row>
        <row r="269">
          <cell r="B269" t="str">
            <v>TPVC-2</v>
          </cell>
          <cell r="C269" t="str">
            <v>Tubería PVC Sanitaria 1 1/2"</v>
          </cell>
          <cell r="D269" t="str">
            <v>ml</v>
          </cell>
          <cell r="E269">
            <v>5331</v>
          </cell>
          <cell r="F269">
            <v>7041.8778300000004</v>
          </cell>
        </row>
        <row r="270">
          <cell r="B270" t="str">
            <v>TPVC-3</v>
          </cell>
          <cell r="C270" t="str">
            <v>Tubería PVC Sanitaria 2"</v>
          </cell>
          <cell r="D270" t="str">
            <v>ml</v>
          </cell>
          <cell r="E270">
            <v>6610</v>
          </cell>
          <cell r="F270">
            <v>8731.3472999999994</v>
          </cell>
        </row>
        <row r="271">
          <cell r="B271" t="str">
            <v>TPVC-4</v>
          </cell>
          <cell r="C271" t="str">
            <v>Tubería PVC Sanitaría 3"</v>
          </cell>
          <cell r="D271" t="str">
            <v>ml</v>
          </cell>
          <cell r="E271">
            <v>9873</v>
          </cell>
          <cell r="F271">
            <v>13041.54189</v>
          </cell>
        </row>
        <row r="272">
          <cell r="B272" t="str">
            <v>TPVC-5</v>
          </cell>
          <cell r="C272" t="str">
            <v>Tubería PVC Sanitaría 4"</v>
          </cell>
          <cell r="D272" t="str">
            <v>ml</v>
          </cell>
          <cell r="E272">
            <v>13759</v>
          </cell>
          <cell r="F272">
            <v>18174.675869999999</v>
          </cell>
        </row>
        <row r="273">
          <cell r="B273" t="str">
            <v>TPVC-6</v>
          </cell>
          <cell r="C273" t="str">
            <v>Tubería PVC Sanitaría 6"</v>
          </cell>
          <cell r="D273" t="str">
            <v>ml</v>
          </cell>
          <cell r="E273">
            <v>29137</v>
          </cell>
          <cell r="F273">
            <v>38487.937409999999</v>
          </cell>
        </row>
        <row r="274">
          <cell r="B274">
            <v>20</v>
          </cell>
          <cell r="C274" t="str">
            <v>TUBERÍA PVC ALCANTARILLADO</v>
          </cell>
        </row>
        <row r="275">
          <cell r="B275" t="str">
            <v>TPVCN-1</v>
          </cell>
          <cell r="C275" t="str">
            <v>Tubería Pvc Alcantarillado 110 m.m. (4")</v>
          </cell>
          <cell r="D275" t="str">
            <v>ml</v>
          </cell>
          <cell r="E275">
            <v>10916</v>
          </cell>
          <cell r="F275">
            <v>14419.271880000002</v>
          </cell>
        </row>
        <row r="276">
          <cell r="B276" t="str">
            <v>TPVCN-2</v>
          </cell>
          <cell r="C276" t="str">
            <v>Tubería Pvc Alcantarillado 160 m.m. (6")</v>
          </cell>
          <cell r="D276" t="str">
            <v>ml</v>
          </cell>
          <cell r="E276">
            <v>19005.633333333335</v>
          </cell>
          <cell r="F276">
            <v>25105.111239000005</v>
          </cell>
        </row>
        <row r="277">
          <cell r="B277" t="str">
            <v>TPVCN-3</v>
          </cell>
          <cell r="C277" t="str">
            <v>Tubería Pvc Alcantarillado 200 m.m. (8")</v>
          </cell>
          <cell r="D277" t="str">
            <v>ml</v>
          </cell>
          <cell r="E277">
            <v>51763.666666666664</v>
          </cell>
          <cell r="F277">
            <v>68376.180209999991</v>
          </cell>
        </row>
        <row r="278">
          <cell r="B278" t="str">
            <v>TPVCN-4</v>
          </cell>
          <cell r="C278" t="str">
            <v>Tubería Pvc Alcantarillado 250 m.m. (10")</v>
          </cell>
          <cell r="D278" t="str">
            <v>ml</v>
          </cell>
          <cell r="E278">
            <v>40389.653333333328</v>
          </cell>
          <cell r="F278">
            <v>53351.904777599993</v>
          </cell>
        </row>
        <row r="279">
          <cell r="B279" t="str">
            <v>TPVCN-5</v>
          </cell>
          <cell r="C279" t="str">
            <v>Tubería Pvc Alcantarillado 315 m.m. (12")</v>
          </cell>
          <cell r="D279" t="str">
            <v>ml</v>
          </cell>
          <cell r="E279">
            <v>59717.38</v>
          </cell>
          <cell r="F279">
            <v>102263</v>
          </cell>
        </row>
        <row r="280">
          <cell r="B280" t="str">
            <v>TPVCN-6</v>
          </cell>
          <cell r="C280" t="str">
            <v>Tubería Pvc Alcantarillado 355 m.m. (14")</v>
          </cell>
          <cell r="D280" t="str">
            <v>ml</v>
          </cell>
          <cell r="E280">
            <v>69010.333333333328</v>
          </cell>
          <cell r="F280">
            <v>91157.819610000006</v>
          </cell>
        </row>
        <row r="281">
          <cell r="B281" t="str">
            <v>TPVCN-7</v>
          </cell>
          <cell r="C281" t="str">
            <v>Tubería RIB LOC (15")</v>
          </cell>
          <cell r="D281" t="str">
            <v>ml</v>
          </cell>
          <cell r="E281">
            <v>75000</v>
          </cell>
          <cell r="F281">
            <v>99069.75</v>
          </cell>
        </row>
        <row r="282">
          <cell r="B282" t="str">
            <v>TPVCN-8</v>
          </cell>
          <cell r="C282" t="str">
            <v>Tubería Pvc Alcantarillado 400 m.m. (16")</v>
          </cell>
          <cell r="D282" t="str">
            <v>ml</v>
          </cell>
          <cell r="E282">
            <v>182849.83333333334</v>
          </cell>
          <cell r="F282">
            <v>241531.83034500002</v>
          </cell>
        </row>
        <row r="283">
          <cell r="B283" t="str">
            <v>TPVCN-9</v>
          </cell>
          <cell r="C283" t="str">
            <v>Tubería Pvc Alcantarillado 450 m.m. (18")</v>
          </cell>
          <cell r="D283" t="str">
            <v>ml</v>
          </cell>
          <cell r="E283">
            <v>121654.99999999999</v>
          </cell>
          <cell r="F283">
            <v>160697.73915000001</v>
          </cell>
        </row>
        <row r="284">
          <cell r="B284" t="str">
            <v>TPVCN-10</v>
          </cell>
          <cell r="C284" t="str">
            <v>Tubería Pvc Alcantarillado 500 m.m. (20")</v>
          </cell>
          <cell r="D284" t="str">
            <v>ml</v>
          </cell>
          <cell r="E284">
            <v>151005.31999999998</v>
          </cell>
          <cell r="F284">
            <v>199467.45734759996</v>
          </cell>
        </row>
        <row r="285">
          <cell r="B285" t="str">
            <v>TPVCN-11</v>
          </cell>
          <cell r="C285" t="str">
            <v>Tubería Pvc Alcantarillado 600 m.m. (24")</v>
          </cell>
          <cell r="D285" t="str">
            <v>ml</v>
          </cell>
          <cell r="E285">
            <v>205907.67384615383</v>
          </cell>
          <cell r="F285">
            <v>271989.62361359998</v>
          </cell>
        </row>
        <row r="286">
          <cell r="B286" t="str">
            <v>TPVCN-12</v>
          </cell>
          <cell r="C286" t="str">
            <v>Tubería Pvc Alcantarillado 680 m.m. (27")</v>
          </cell>
          <cell r="D286" t="str">
            <v>ml</v>
          </cell>
          <cell r="E286">
            <v>221812.70153846152</v>
          </cell>
          <cell r="F286">
            <v>292999.0518432</v>
          </cell>
        </row>
        <row r="287">
          <cell r="B287">
            <v>21</v>
          </cell>
          <cell r="C287" t="str">
            <v>ACCESORIOS TUBERÍA PVC ALCANTARILLADO</v>
          </cell>
        </row>
        <row r="288">
          <cell r="B288" t="str">
            <v>NO-1</v>
          </cell>
          <cell r="C288" t="str">
            <v>Soldadura PVC Barra x 1/8</v>
          </cell>
          <cell r="D288" t="str">
            <v>Un</v>
          </cell>
          <cell r="E288">
            <v>1327</v>
          </cell>
          <cell r="F288">
            <v>1752.8741100000002</v>
          </cell>
        </row>
        <row r="289">
          <cell r="B289" t="str">
            <v>NO-2</v>
          </cell>
          <cell r="C289" t="str">
            <v>Lubricante Alcantarillado x 4</v>
          </cell>
          <cell r="D289" t="str">
            <v>Kg</v>
          </cell>
          <cell r="E289">
            <v>81880</v>
          </cell>
          <cell r="F289">
            <v>108157.7484</v>
          </cell>
        </row>
        <row r="290">
          <cell r="B290" t="str">
            <v>NO-3</v>
          </cell>
          <cell r="C290" t="str">
            <v>Acondicionador de superficie</v>
          </cell>
          <cell r="D290" t="str">
            <v>UN</v>
          </cell>
          <cell r="E290">
            <v>60000</v>
          </cell>
          <cell r="F290">
            <v>79255.8</v>
          </cell>
        </row>
        <row r="291">
          <cell r="B291">
            <v>22</v>
          </cell>
          <cell r="C291" t="str">
            <v>TUBERIA Y ACCESORIOS PRESIÓN</v>
          </cell>
        </row>
        <row r="292">
          <cell r="B292" t="str">
            <v>AP-1</v>
          </cell>
          <cell r="C292" t="str">
            <v>Tubería Presión RDE 13.5  315 PSI de 1/2"</v>
          </cell>
          <cell r="D292" t="str">
            <v>ml</v>
          </cell>
          <cell r="E292">
            <v>1369</v>
          </cell>
          <cell r="F292">
            <v>1808.3531700000001</v>
          </cell>
        </row>
        <row r="293">
          <cell r="B293" t="str">
            <v>AP-2</v>
          </cell>
          <cell r="C293" t="str">
            <v>Tubería Presión RDE 21  200 PSI de 3/4"</v>
          </cell>
          <cell r="D293" t="str">
            <v>ml</v>
          </cell>
          <cell r="E293">
            <v>1726</v>
          </cell>
          <cell r="F293">
            <v>2279.9251800000002</v>
          </cell>
        </row>
        <row r="294">
          <cell r="B294" t="str">
            <v>AP-3</v>
          </cell>
          <cell r="C294" t="str">
            <v>Tubería Presión RDE 21  200 PSI de 1"</v>
          </cell>
          <cell r="D294" t="str">
            <v>ml</v>
          </cell>
          <cell r="E294">
            <v>2517</v>
          </cell>
          <cell r="F294">
            <v>3324.7808099999997</v>
          </cell>
        </row>
        <row r="295">
          <cell r="B295" t="str">
            <v>AP-4</v>
          </cell>
          <cell r="C295" t="str">
            <v>Tubería Presión RDE 21  200 PSI de 1 1/4"</v>
          </cell>
          <cell r="D295" t="str">
            <v>ml</v>
          </cell>
          <cell r="E295">
            <v>6144.833333333333</v>
          </cell>
          <cell r="F295">
            <v>8116.894695</v>
          </cell>
        </row>
        <row r="296">
          <cell r="B296" t="str">
            <v>AP-5</v>
          </cell>
          <cell r="C296" t="str">
            <v>Tubería Presión RDE 21  200 PSI de 1 1/2"</v>
          </cell>
          <cell r="D296" t="str">
            <v>ml</v>
          </cell>
          <cell r="E296">
            <v>8023.5</v>
          </cell>
          <cell r="F296">
            <v>10598.481855000002</v>
          </cell>
        </row>
        <row r="297">
          <cell r="B297" t="str">
            <v>AP-6</v>
          </cell>
          <cell r="C297" t="str">
            <v>Tubería Presión RDE 26  200 PSI de 2"</v>
          </cell>
          <cell r="D297" t="str">
            <v>ml</v>
          </cell>
          <cell r="E297">
            <v>9078</v>
          </cell>
          <cell r="F297">
            <v>11991.402539999999</v>
          </cell>
        </row>
        <row r="298">
          <cell r="B298" t="str">
            <v>AP-7</v>
          </cell>
          <cell r="C298" t="str">
            <v>Tubería Presión RDE 32.5  200 PSI de 2 1/2"</v>
          </cell>
          <cell r="D298" t="str">
            <v>ml</v>
          </cell>
          <cell r="E298">
            <v>14712</v>
          </cell>
          <cell r="F298">
            <v>19433.522160000004</v>
          </cell>
        </row>
        <row r="299">
          <cell r="B299" t="str">
            <v>AP-8</v>
          </cell>
          <cell r="C299" t="str">
            <v>Tubería Presión RDE 32.5  200 PSI de 3"</v>
          </cell>
          <cell r="D299" t="str">
            <v>ml</v>
          </cell>
          <cell r="E299">
            <v>26622.666666666668</v>
          </cell>
          <cell r="F299">
            <v>35166.679080000002</v>
          </cell>
        </row>
        <row r="300">
          <cell r="B300" t="str">
            <v>AP-9</v>
          </cell>
          <cell r="C300" t="str">
            <v>Tubería Presión RDE 21  200 PSI de 4"</v>
          </cell>
          <cell r="D300" t="str">
            <v>ml</v>
          </cell>
          <cell r="E300">
            <v>33505</v>
          </cell>
          <cell r="F300">
            <v>44257.75965</v>
          </cell>
        </row>
        <row r="301">
          <cell r="B301" t="str">
            <v>AP-10</v>
          </cell>
          <cell r="C301" t="str">
            <v>Tee Presión Schedule 40 1/2"</v>
          </cell>
          <cell r="D301" t="str">
            <v>Un</v>
          </cell>
          <cell r="E301">
            <v>433</v>
          </cell>
          <cell r="F301">
            <v>571.96268999999995</v>
          </cell>
        </row>
        <row r="302">
          <cell r="B302" t="str">
            <v>AP-11</v>
          </cell>
          <cell r="C302" t="str">
            <v>Tee Presión Schedule 40 3/4"</v>
          </cell>
          <cell r="D302" t="str">
            <v>Un</v>
          </cell>
          <cell r="E302">
            <v>730</v>
          </cell>
          <cell r="F302">
            <v>964.27890000000002</v>
          </cell>
        </row>
        <row r="303">
          <cell r="B303" t="str">
            <v>AP-12</v>
          </cell>
          <cell r="C303" t="str">
            <v>Tee Presión Schedule 40 1"</v>
          </cell>
          <cell r="D303" t="str">
            <v>Un</v>
          </cell>
          <cell r="E303">
            <v>1426</v>
          </cell>
          <cell r="F303">
            <v>1883.64618</v>
          </cell>
        </row>
        <row r="304">
          <cell r="B304" t="str">
            <v>AP-13</v>
          </cell>
          <cell r="C304" t="str">
            <v>Tee Presión Schedule 40 1 1/4"</v>
          </cell>
          <cell r="D304" t="str">
            <v>Un</v>
          </cell>
          <cell r="E304">
            <v>3682</v>
          </cell>
          <cell r="F304">
            <v>4863.6642600000005</v>
          </cell>
        </row>
        <row r="305">
          <cell r="B305" t="str">
            <v>AP-14</v>
          </cell>
          <cell r="C305" t="str">
            <v>Tee Presión Schedule 40 1 1/2"</v>
          </cell>
          <cell r="D305" t="str">
            <v>Un</v>
          </cell>
          <cell r="E305">
            <v>4835</v>
          </cell>
          <cell r="F305">
            <v>6386.6965499999997</v>
          </cell>
        </row>
        <row r="306">
          <cell r="B306" t="str">
            <v>AP-15</v>
          </cell>
          <cell r="C306" t="str">
            <v>Tee Presión Schedule 40 2"</v>
          </cell>
          <cell r="D306" t="str">
            <v>Un</v>
          </cell>
          <cell r="E306">
            <v>7698</v>
          </cell>
          <cell r="F306">
            <v>10168.51914</v>
          </cell>
        </row>
        <row r="307">
          <cell r="B307" t="str">
            <v>AP-16</v>
          </cell>
          <cell r="C307" t="str">
            <v>Tee Presión Schedule 40 2 1/2"</v>
          </cell>
          <cell r="D307" t="str">
            <v>Un</v>
          </cell>
          <cell r="E307">
            <v>18258</v>
          </cell>
          <cell r="F307">
            <v>24117.539940000002</v>
          </cell>
        </row>
        <row r="308">
          <cell r="B308" t="str">
            <v>AP-17</v>
          </cell>
          <cell r="C308" t="str">
            <v>Tee Presión Schedule 40 3"</v>
          </cell>
          <cell r="D308" t="str">
            <v>Un</v>
          </cell>
          <cell r="E308">
            <v>39902</v>
          </cell>
          <cell r="F308">
            <v>52707.74886</v>
          </cell>
        </row>
        <row r="309">
          <cell r="B309" t="str">
            <v>AP-18</v>
          </cell>
          <cell r="C309" t="str">
            <v>Tee Presión Schedule 40 4"</v>
          </cell>
          <cell r="D309" t="str">
            <v>Un</v>
          </cell>
          <cell r="E309">
            <v>56588</v>
          </cell>
          <cell r="F309">
            <v>74748.786840000015</v>
          </cell>
        </row>
        <row r="310">
          <cell r="B310" t="str">
            <v>AP-19</v>
          </cell>
          <cell r="C310" t="str">
            <v>Tee Universal Presión1/2"</v>
          </cell>
          <cell r="D310" t="str">
            <v>Un</v>
          </cell>
          <cell r="E310">
            <v>1819</v>
          </cell>
          <cell r="F310">
            <v>2402.7716700000001</v>
          </cell>
        </row>
        <row r="311">
          <cell r="B311" t="str">
            <v>AP-20</v>
          </cell>
          <cell r="C311" t="str">
            <v>Tee Universal Presión 3/4"</v>
          </cell>
          <cell r="D311" t="str">
            <v>Un</v>
          </cell>
          <cell r="E311">
            <v>3226</v>
          </cell>
          <cell r="F311">
            <v>4261.3201800000006</v>
          </cell>
        </row>
        <row r="312">
          <cell r="B312" t="str">
            <v>AP-21</v>
          </cell>
          <cell r="C312" t="str">
            <v>Tee Universal Presión 1"</v>
          </cell>
          <cell r="D312" t="str">
            <v>Un</v>
          </cell>
          <cell r="E312">
            <v>4878</v>
          </cell>
          <cell r="F312">
            <v>6443.496540000001</v>
          </cell>
        </row>
        <row r="313">
          <cell r="B313" t="str">
            <v>AP-22</v>
          </cell>
          <cell r="C313" t="str">
            <v>Tee Universal Presión 1 1/4"</v>
          </cell>
          <cell r="D313" t="str">
            <v>Un</v>
          </cell>
          <cell r="E313">
            <v>8803</v>
          </cell>
          <cell r="F313">
            <v>11628.146789999999</v>
          </cell>
        </row>
        <row r="314">
          <cell r="B314" t="str">
            <v>AP-23</v>
          </cell>
          <cell r="C314" t="str">
            <v>Tee Universal Presión1 1/2"</v>
          </cell>
          <cell r="D314" t="str">
            <v>Un</v>
          </cell>
          <cell r="E314">
            <v>15111</v>
          </cell>
          <cell r="F314">
            <v>19960.573229999998</v>
          </cell>
        </row>
        <row r="315">
          <cell r="B315" t="str">
            <v>AP-24</v>
          </cell>
          <cell r="C315" t="str">
            <v>Tee Universal Presión 2"</v>
          </cell>
          <cell r="D315" t="str">
            <v>Un</v>
          </cell>
          <cell r="E315">
            <v>19316</v>
          </cell>
          <cell r="F315">
            <v>25515.083879999998</v>
          </cell>
        </row>
        <row r="316">
          <cell r="B316" t="str">
            <v>AP-25</v>
          </cell>
          <cell r="C316" t="str">
            <v>Tee Reducida Presión 3/4" x 1/2"</v>
          </cell>
          <cell r="D316" t="str">
            <v>Un</v>
          </cell>
          <cell r="E316">
            <v>1015</v>
          </cell>
          <cell r="F316">
            <v>1340.74395</v>
          </cell>
        </row>
        <row r="317">
          <cell r="B317" t="str">
            <v>AP-26</v>
          </cell>
          <cell r="C317" t="str">
            <v>Tee Reducida Presión 1" x 1/2"</v>
          </cell>
          <cell r="D317" t="str">
            <v>Un</v>
          </cell>
          <cell r="E317">
            <v>1984</v>
          </cell>
          <cell r="F317">
            <v>2620.7251200000001</v>
          </cell>
        </row>
        <row r="318">
          <cell r="B318" t="str">
            <v>AP-27</v>
          </cell>
          <cell r="C318" t="str">
            <v>Tee Reducida Presión 1" x 3/4"</v>
          </cell>
          <cell r="D318" t="str">
            <v>Un</v>
          </cell>
          <cell r="E318">
            <v>1984</v>
          </cell>
          <cell r="F318">
            <v>2620.7251200000001</v>
          </cell>
        </row>
        <row r="319">
          <cell r="B319" t="str">
            <v>AP-28</v>
          </cell>
          <cell r="C319" t="str">
            <v>Codo PVC Presión 90° 1/2"</v>
          </cell>
          <cell r="D319" t="str">
            <v>Un</v>
          </cell>
          <cell r="E319">
            <v>327</v>
          </cell>
          <cell r="F319">
            <v>431.94411000000002</v>
          </cell>
        </row>
        <row r="320">
          <cell r="B320" t="str">
            <v>AP-29</v>
          </cell>
          <cell r="C320" t="str">
            <v>Codo PVC Presión 90° 3/4"</v>
          </cell>
          <cell r="D320" t="str">
            <v>Un</v>
          </cell>
          <cell r="E320">
            <v>523</v>
          </cell>
          <cell r="F320">
            <v>690.84638999999993</v>
          </cell>
        </row>
        <row r="321">
          <cell r="B321" t="str">
            <v>AP-30</v>
          </cell>
          <cell r="C321" t="str">
            <v>Codo PVC Presión 90° 1"</v>
          </cell>
          <cell r="D321" t="str">
            <v>Un</v>
          </cell>
          <cell r="E321">
            <v>1024</v>
          </cell>
          <cell r="F321">
            <v>1352.6323200000002</v>
          </cell>
        </row>
        <row r="322">
          <cell r="B322" t="str">
            <v>AP-31</v>
          </cell>
          <cell r="C322" t="str">
            <v>Codo PVC Presión 90° 1 1/4"</v>
          </cell>
          <cell r="D322" t="str">
            <v>Un</v>
          </cell>
          <cell r="E322">
            <v>1969</v>
          </cell>
          <cell r="F322">
            <v>2600.9111700000003</v>
          </cell>
        </row>
        <row r="323">
          <cell r="B323" t="str">
            <v>AP-32</v>
          </cell>
          <cell r="C323" t="str">
            <v>Codo PVC Presión 90° 1 1/2"</v>
          </cell>
          <cell r="D323" t="str">
            <v>Un</v>
          </cell>
          <cell r="E323">
            <v>5021</v>
          </cell>
          <cell r="F323">
            <v>6632.3895300000004</v>
          </cell>
        </row>
        <row r="324">
          <cell r="B324" t="str">
            <v>AP-33</v>
          </cell>
          <cell r="C324" t="str">
            <v>Codo PVC Presión 90° 2"</v>
          </cell>
          <cell r="D324" t="str">
            <v>Un</v>
          </cell>
          <cell r="E324">
            <v>6024</v>
          </cell>
          <cell r="F324">
            <v>7957.2823200000003</v>
          </cell>
        </row>
        <row r="325">
          <cell r="B325" t="str">
            <v>AP-34</v>
          </cell>
          <cell r="C325" t="str">
            <v>Codo PVC Presión 90° 2" 1/2"</v>
          </cell>
          <cell r="D325" t="str">
            <v>Un</v>
          </cell>
          <cell r="E325">
            <v>17350</v>
          </cell>
          <cell r="F325">
            <v>22918.1355</v>
          </cell>
        </row>
        <row r="326">
          <cell r="B326" t="str">
            <v>AP-35</v>
          </cell>
          <cell r="C326" t="str">
            <v>Codo PVC Presión 90° 3"</v>
          </cell>
          <cell r="D326" t="str">
            <v>Un</v>
          </cell>
          <cell r="E326">
            <v>20228</v>
          </cell>
          <cell r="F326">
            <v>26719.77204</v>
          </cell>
        </row>
        <row r="327">
          <cell r="B327" t="str">
            <v>AP-36</v>
          </cell>
          <cell r="C327" t="str">
            <v>Codo PVC Presión 90° 4"</v>
          </cell>
          <cell r="D327" t="str">
            <v>Un</v>
          </cell>
          <cell r="E327">
            <v>66492</v>
          </cell>
          <cell r="F327">
            <v>87831.277560000002</v>
          </cell>
        </row>
        <row r="328">
          <cell r="B328" t="str">
            <v>AP-37</v>
          </cell>
          <cell r="C328" t="str">
            <v>Codo PVC Presión 45° 1/2"</v>
          </cell>
          <cell r="D328" t="str">
            <v>Un</v>
          </cell>
          <cell r="E328">
            <v>539</v>
          </cell>
          <cell r="F328">
            <v>711.98126999999999</v>
          </cell>
        </row>
        <row r="329">
          <cell r="B329" t="str">
            <v>AP-38</v>
          </cell>
          <cell r="C329" t="str">
            <v>Codo PVC Presión 45° 3/4"</v>
          </cell>
          <cell r="D329" t="str">
            <v>Un</v>
          </cell>
          <cell r="E329">
            <v>864</v>
          </cell>
          <cell r="F329">
            <v>1141.28352</v>
          </cell>
        </row>
        <row r="330">
          <cell r="B330" t="str">
            <v>AP-39</v>
          </cell>
          <cell r="C330" t="str">
            <v>Codo PVC Presión 45° 1"</v>
          </cell>
          <cell r="D330" t="str">
            <v>Un</v>
          </cell>
          <cell r="E330">
            <v>1646</v>
          </cell>
          <cell r="F330">
            <v>2174.2507800000003</v>
          </cell>
        </row>
        <row r="331">
          <cell r="B331" t="str">
            <v>AP-40</v>
          </cell>
          <cell r="C331" t="str">
            <v>Codo PVC Presión 45° 1 1/4"</v>
          </cell>
          <cell r="D331" t="str">
            <v>Un</v>
          </cell>
          <cell r="E331">
            <v>2977</v>
          </cell>
          <cell r="F331">
            <v>3932.40861</v>
          </cell>
        </row>
        <row r="332">
          <cell r="B332" t="str">
            <v>AP-41</v>
          </cell>
          <cell r="C332" t="str">
            <v>Codo PVC Presión 45° 1 1/2"</v>
          </cell>
          <cell r="D332" t="str">
            <v>Un</v>
          </cell>
          <cell r="E332">
            <v>3992</v>
          </cell>
          <cell r="F332">
            <v>5273.1525600000004</v>
          </cell>
        </row>
        <row r="333">
          <cell r="B333" t="str">
            <v>AP-42</v>
          </cell>
          <cell r="C333" t="str">
            <v>Codo PVC Presión 45° 2"</v>
          </cell>
          <cell r="D333" t="str">
            <v>Un</v>
          </cell>
          <cell r="E333">
            <v>6602</v>
          </cell>
          <cell r="F333">
            <v>8720.7798600000006</v>
          </cell>
        </row>
        <row r="334">
          <cell r="B334" t="str">
            <v>AP-43</v>
          </cell>
          <cell r="C334" t="str">
            <v>Codo PVC Presión 45° 2" 1/2"</v>
          </cell>
          <cell r="D334" t="str">
            <v>Un</v>
          </cell>
          <cell r="E334">
            <v>18606</v>
          </cell>
          <cell r="F334">
            <v>24577.223579999998</v>
          </cell>
        </row>
        <row r="335">
          <cell r="B335" t="str">
            <v>AP-44</v>
          </cell>
          <cell r="C335" t="str">
            <v>Codo PVC Presión 45° 3"</v>
          </cell>
          <cell r="D335" t="str">
            <v>Un</v>
          </cell>
          <cell r="E335">
            <v>30154</v>
          </cell>
          <cell r="F335">
            <v>39831.323220000006</v>
          </cell>
        </row>
        <row r="336">
          <cell r="B336" t="str">
            <v>AP-45</v>
          </cell>
          <cell r="C336" t="str">
            <v>Codo PVC Presión 45° 4"</v>
          </cell>
          <cell r="D336" t="str">
            <v>Un</v>
          </cell>
          <cell r="E336">
            <v>45212</v>
          </cell>
          <cell r="F336">
            <v>59721.887159999998</v>
          </cell>
        </row>
        <row r="337">
          <cell r="B337" t="str">
            <v>AP-46</v>
          </cell>
          <cell r="C337" t="str">
            <v>Unión PVC Presión 1/2"</v>
          </cell>
          <cell r="D337" t="str">
            <v>Un</v>
          </cell>
          <cell r="E337">
            <v>210</v>
          </cell>
          <cell r="F337">
            <v>277.39530000000002</v>
          </cell>
        </row>
        <row r="338">
          <cell r="B338" t="str">
            <v>AP-47</v>
          </cell>
          <cell r="C338" t="str">
            <v>Unión PVC Presión 3/4"</v>
          </cell>
          <cell r="D338" t="str">
            <v>Un</v>
          </cell>
          <cell r="E338">
            <v>332</v>
          </cell>
          <cell r="F338">
            <v>438.54876000000002</v>
          </cell>
        </row>
        <row r="339">
          <cell r="B339" t="str">
            <v>AP-48</v>
          </cell>
          <cell r="C339" t="str">
            <v>Unión PVC Presión 1"</v>
          </cell>
          <cell r="D339" t="str">
            <v>Un</v>
          </cell>
          <cell r="E339">
            <v>541</v>
          </cell>
          <cell r="F339">
            <v>714.62313000000006</v>
          </cell>
        </row>
        <row r="340">
          <cell r="B340" t="str">
            <v>AP-49</v>
          </cell>
          <cell r="C340" t="str">
            <v>Unión PVC Presión 1 1/4"</v>
          </cell>
          <cell r="D340" t="str">
            <v>Un</v>
          </cell>
          <cell r="E340">
            <v>991</v>
          </cell>
          <cell r="F340">
            <v>1309.0416299999999</v>
          </cell>
        </row>
        <row r="341">
          <cell r="B341" t="str">
            <v>AP-50</v>
          </cell>
          <cell r="C341" t="str">
            <v>Unión PVC Presión 1 1/2"</v>
          </cell>
          <cell r="D341" t="str">
            <v>Un</v>
          </cell>
          <cell r="E341">
            <v>1351</v>
          </cell>
          <cell r="F341">
            <v>1784.5764300000001</v>
          </cell>
        </row>
        <row r="342">
          <cell r="B342" t="str">
            <v>AP-51</v>
          </cell>
          <cell r="C342" t="str">
            <v>Unión PVC Presión 2"</v>
          </cell>
          <cell r="D342" t="str">
            <v>Un</v>
          </cell>
          <cell r="E342">
            <v>2217</v>
          </cell>
          <cell r="F342">
            <v>2928.5018099999998</v>
          </cell>
        </row>
        <row r="343">
          <cell r="B343" t="str">
            <v>AP-52</v>
          </cell>
          <cell r="C343" t="str">
            <v>Unión PVC Presión 2 1/2"</v>
          </cell>
          <cell r="D343" t="str">
            <v>Un</v>
          </cell>
          <cell r="E343">
            <v>8768</v>
          </cell>
          <cell r="F343">
            <v>11581.91424</v>
          </cell>
        </row>
        <row r="344">
          <cell r="B344" t="str">
            <v>AP-53</v>
          </cell>
          <cell r="C344" t="str">
            <v>Unión PVC Presión 3"</v>
          </cell>
          <cell r="D344" t="str">
            <v>Un</v>
          </cell>
          <cell r="E344">
            <v>10862</v>
          </cell>
          <cell r="F344">
            <v>14347.94166</v>
          </cell>
        </row>
        <row r="345">
          <cell r="B345" t="str">
            <v>AP-54</v>
          </cell>
          <cell r="C345" t="str">
            <v>Unión PVC Presión 4"</v>
          </cell>
          <cell r="D345" t="str">
            <v>Un</v>
          </cell>
          <cell r="E345">
            <v>23597</v>
          </cell>
          <cell r="F345">
            <v>31169.985210000003</v>
          </cell>
        </row>
        <row r="346">
          <cell r="B346" t="str">
            <v>AP-55</v>
          </cell>
          <cell r="C346" t="str">
            <v>Adaptador Macho 1/2"</v>
          </cell>
          <cell r="D346" t="str">
            <v>Un</v>
          </cell>
          <cell r="E346">
            <v>225</v>
          </cell>
          <cell r="F346">
            <v>297.20925</v>
          </cell>
        </row>
        <row r="347">
          <cell r="B347" t="str">
            <v>AP-56</v>
          </cell>
          <cell r="C347" t="str">
            <v>Adaptador Macho 3/4"</v>
          </cell>
          <cell r="D347" t="str">
            <v>Un</v>
          </cell>
          <cell r="E347">
            <v>408</v>
          </cell>
          <cell r="F347">
            <v>538.93943999999999</v>
          </cell>
        </row>
        <row r="348">
          <cell r="B348" t="str">
            <v>AP-57</v>
          </cell>
          <cell r="C348" t="str">
            <v>Adaptador Macho 1"</v>
          </cell>
          <cell r="D348" t="str">
            <v>Un</v>
          </cell>
          <cell r="E348">
            <v>855</v>
          </cell>
          <cell r="F348">
            <v>1129.3951500000001</v>
          </cell>
        </row>
        <row r="349">
          <cell r="B349" t="str">
            <v>AP-58</v>
          </cell>
          <cell r="C349" t="str">
            <v>Adaptador Macho 1 1/4"</v>
          </cell>
          <cell r="D349" t="str">
            <v>Un</v>
          </cell>
          <cell r="E349">
            <v>1798</v>
          </cell>
          <cell r="F349">
            <v>2375.0321400000003</v>
          </cell>
        </row>
        <row r="350">
          <cell r="B350" t="str">
            <v>AP-59</v>
          </cell>
          <cell r="C350" t="str">
            <v>Adaptador Macho 1 1/2"</v>
          </cell>
          <cell r="D350" t="str">
            <v>Un</v>
          </cell>
          <cell r="E350">
            <v>2107</v>
          </cell>
          <cell r="F350">
            <v>2783.1995099999999</v>
          </cell>
        </row>
        <row r="351">
          <cell r="B351" t="str">
            <v>AP-60</v>
          </cell>
          <cell r="C351" t="str">
            <v>Adaptador Macho 2"</v>
          </cell>
          <cell r="D351" t="str">
            <v>Un</v>
          </cell>
          <cell r="E351">
            <v>3009</v>
          </cell>
          <cell r="F351">
            <v>3974.6783700000001</v>
          </cell>
        </row>
        <row r="352">
          <cell r="B352" t="str">
            <v>AP-61</v>
          </cell>
          <cell r="C352" t="str">
            <v>Adaptador Macho 2 1/2"</v>
          </cell>
          <cell r="D352" t="str">
            <v>Un</v>
          </cell>
          <cell r="E352">
            <v>7824</v>
          </cell>
          <cell r="F352">
            <v>10334.956320000001</v>
          </cell>
        </row>
        <row r="353">
          <cell r="B353" t="str">
            <v>AP-62</v>
          </cell>
          <cell r="C353" t="str">
            <v>Adaptador Macho 3"</v>
          </cell>
          <cell r="D353" t="str">
            <v>Un</v>
          </cell>
          <cell r="E353">
            <v>11830</v>
          </cell>
          <cell r="F353">
            <v>15626.6019</v>
          </cell>
        </row>
        <row r="354">
          <cell r="B354" t="str">
            <v>AP-63</v>
          </cell>
          <cell r="C354" t="str">
            <v>Adaptador Macho 4"</v>
          </cell>
          <cell r="D354" t="str">
            <v>Un</v>
          </cell>
          <cell r="E354">
            <v>21760</v>
          </cell>
          <cell r="F354">
            <v>28743.436799999999</v>
          </cell>
        </row>
        <row r="355">
          <cell r="B355" t="str">
            <v>AP-64</v>
          </cell>
          <cell r="C355" t="str">
            <v>Adaptador Hembra 1/2"</v>
          </cell>
          <cell r="D355" t="str">
            <v>Un</v>
          </cell>
          <cell r="E355">
            <v>254</v>
          </cell>
          <cell r="F355">
            <v>335.51621999999998</v>
          </cell>
        </row>
        <row r="356">
          <cell r="B356" t="str">
            <v>AP-65</v>
          </cell>
          <cell r="C356" t="str">
            <v>Adaptador Hembra 3/4"</v>
          </cell>
          <cell r="D356" t="str">
            <v>Un</v>
          </cell>
          <cell r="E356">
            <v>459</v>
          </cell>
          <cell r="F356">
            <v>606.30687</v>
          </cell>
        </row>
        <row r="357">
          <cell r="B357" t="str">
            <v>AP-66</v>
          </cell>
          <cell r="C357" t="str">
            <v>Adaptador Hembra 1"</v>
          </cell>
          <cell r="D357" t="str">
            <v>Un</v>
          </cell>
          <cell r="E357">
            <v>1023</v>
          </cell>
          <cell r="F357">
            <v>1351.3113900000001</v>
          </cell>
        </row>
        <row r="358">
          <cell r="B358" t="str">
            <v>AP-67</v>
          </cell>
          <cell r="C358" t="str">
            <v>Adaptador Hembra 1 1/4"</v>
          </cell>
          <cell r="D358" t="str">
            <v>Un</v>
          </cell>
          <cell r="E358">
            <v>1673</v>
          </cell>
          <cell r="F358">
            <v>2209.9158900000002</v>
          </cell>
        </row>
        <row r="359">
          <cell r="B359" t="str">
            <v>AP-68</v>
          </cell>
          <cell r="C359" t="str">
            <v>Adaptador Hembra 1 1/2"</v>
          </cell>
          <cell r="D359" t="str">
            <v>Un</v>
          </cell>
          <cell r="E359">
            <v>2827</v>
          </cell>
          <cell r="F359">
            <v>3734.2691099999997</v>
          </cell>
        </row>
        <row r="360">
          <cell r="B360" t="str">
            <v>AP-69</v>
          </cell>
          <cell r="C360" t="str">
            <v>Adaptador Hembra 2"</v>
          </cell>
          <cell r="D360" t="str">
            <v>Un</v>
          </cell>
          <cell r="E360">
            <v>5033</v>
          </cell>
          <cell r="F360">
            <v>6648.2406900000005</v>
          </cell>
        </row>
        <row r="361">
          <cell r="B361" t="str">
            <v>AP-70</v>
          </cell>
          <cell r="C361" t="str">
            <v>Adaptador Hembra 2 1/2"</v>
          </cell>
          <cell r="D361" t="str">
            <v>Un</v>
          </cell>
          <cell r="E361">
            <v>9366</v>
          </cell>
          <cell r="F361">
            <v>12371.830380000001</v>
          </cell>
        </row>
        <row r="362">
          <cell r="B362" t="str">
            <v>AP-71</v>
          </cell>
          <cell r="C362" t="str">
            <v>Adaptador Hembra 3"</v>
          </cell>
          <cell r="D362" t="str">
            <v>Un</v>
          </cell>
          <cell r="E362">
            <v>14788</v>
          </cell>
          <cell r="F362">
            <v>19533.912840000001</v>
          </cell>
        </row>
        <row r="363">
          <cell r="B363" t="str">
            <v>AP-72</v>
          </cell>
          <cell r="C363" t="str">
            <v>Adaptador Hembra 4"</v>
          </cell>
          <cell r="D363" t="str">
            <v>Un</v>
          </cell>
          <cell r="E363">
            <v>26704</v>
          </cell>
          <cell r="F363">
            <v>35274.114720000005</v>
          </cell>
        </row>
        <row r="364">
          <cell r="B364" t="str">
            <v>AP-73</v>
          </cell>
          <cell r="C364" t="str">
            <v>Tapón Soldado Presión 1/2"</v>
          </cell>
          <cell r="D364" t="str">
            <v>Un</v>
          </cell>
          <cell r="E364">
            <v>183</v>
          </cell>
          <cell r="F364">
            <v>241.73018999999999</v>
          </cell>
        </row>
        <row r="365">
          <cell r="B365" t="str">
            <v>AP-74</v>
          </cell>
          <cell r="C365" t="str">
            <v>Tapón Soldado Presión 3/4"</v>
          </cell>
          <cell r="D365" t="str">
            <v>Un</v>
          </cell>
          <cell r="E365">
            <v>374</v>
          </cell>
          <cell r="F365">
            <v>494.02781999999996</v>
          </cell>
        </row>
        <row r="366">
          <cell r="B366" t="str">
            <v>AP-75</v>
          </cell>
          <cell r="C366" t="str">
            <v>Tapón Soldado Presión 1"</v>
          </cell>
          <cell r="D366" t="str">
            <v>Un</v>
          </cell>
          <cell r="E366">
            <v>628</v>
          </cell>
          <cell r="F366">
            <v>829.54404</v>
          </cell>
        </row>
        <row r="367">
          <cell r="B367" t="str">
            <v>AP-76</v>
          </cell>
          <cell r="C367" t="str">
            <v>Tapón Soldado Presión 1 1/4"</v>
          </cell>
          <cell r="D367" t="str">
            <v>Un</v>
          </cell>
          <cell r="E367">
            <v>1510</v>
          </cell>
          <cell r="F367">
            <v>1994.6043</v>
          </cell>
        </row>
        <row r="368">
          <cell r="B368" t="str">
            <v>AP-77</v>
          </cell>
          <cell r="C368" t="str">
            <v>Tapón Soldado Presión 1 1/2"</v>
          </cell>
          <cell r="D368" t="str">
            <v>Un</v>
          </cell>
          <cell r="E368">
            <v>1966</v>
          </cell>
          <cell r="F368">
            <v>2596.9483800000003</v>
          </cell>
        </row>
        <row r="369">
          <cell r="B369" t="str">
            <v>AP-78</v>
          </cell>
          <cell r="C369" t="str">
            <v>Tapón Soldado Presión 2"</v>
          </cell>
          <cell r="D369" t="str">
            <v>Un</v>
          </cell>
          <cell r="E369">
            <v>3124</v>
          </cell>
          <cell r="F369">
            <v>4126.5853200000001</v>
          </cell>
        </row>
        <row r="370">
          <cell r="B370" t="str">
            <v>AP-79</v>
          </cell>
          <cell r="C370" t="str">
            <v>Tapón Soldado Presión 2 1/2"</v>
          </cell>
          <cell r="D370" t="str">
            <v>Un</v>
          </cell>
          <cell r="E370">
            <v>7352</v>
          </cell>
          <cell r="F370">
            <v>9711.4773600000008</v>
          </cell>
        </row>
        <row r="371">
          <cell r="B371" t="str">
            <v>AP-80</v>
          </cell>
          <cell r="C371" t="str">
            <v>Tapón Soldado Presión 3"</v>
          </cell>
          <cell r="D371" t="str">
            <v>Un</v>
          </cell>
          <cell r="E371">
            <v>11951</v>
          </cell>
          <cell r="F371">
            <v>15786.434430000001</v>
          </cell>
        </row>
        <row r="372">
          <cell r="B372" t="str">
            <v>AP-81</v>
          </cell>
          <cell r="C372" t="str">
            <v>Tapón Soldado Presión 4"</v>
          </cell>
          <cell r="D372" t="str">
            <v>Un</v>
          </cell>
          <cell r="E372">
            <v>21716</v>
          </cell>
          <cell r="F372">
            <v>28685.315879999998</v>
          </cell>
        </row>
        <row r="373">
          <cell r="B373" t="str">
            <v>AP-82</v>
          </cell>
          <cell r="C373" t="str">
            <v>Buje Soldado Presión 3/4" x 1/2"</v>
          </cell>
          <cell r="D373" t="str">
            <v>Un</v>
          </cell>
          <cell r="E373">
            <v>317</v>
          </cell>
          <cell r="F373">
            <v>418.73481000000004</v>
          </cell>
        </row>
        <row r="374">
          <cell r="B374" t="str">
            <v>AP-83</v>
          </cell>
          <cell r="C374" t="str">
            <v>Buje Soldado Presión 1" x 1/2"</v>
          </cell>
          <cell r="D374" t="str">
            <v>Un</v>
          </cell>
          <cell r="E374">
            <v>631</v>
          </cell>
          <cell r="F374">
            <v>833.50683000000004</v>
          </cell>
        </row>
        <row r="375">
          <cell r="B375" t="str">
            <v>AP-84</v>
          </cell>
          <cell r="C375" t="str">
            <v>Buje Soldado Presión 1" x 3/4"</v>
          </cell>
          <cell r="D375" t="str">
            <v>Un</v>
          </cell>
          <cell r="E375">
            <v>631</v>
          </cell>
          <cell r="F375">
            <v>833.50683000000004</v>
          </cell>
        </row>
        <row r="376">
          <cell r="B376" t="str">
            <v>AP-85</v>
          </cell>
          <cell r="C376" t="str">
            <v>Buje Soldado Presión 1 1/4" x 1/2"</v>
          </cell>
          <cell r="D376" t="str">
            <v>Un</v>
          </cell>
          <cell r="E376">
            <v>1212</v>
          </cell>
          <cell r="F376">
            <v>1600.9671600000001</v>
          </cell>
        </row>
        <row r="377">
          <cell r="B377" t="str">
            <v>AP-86</v>
          </cell>
          <cell r="C377" t="str">
            <v>Buje Soldado Presión 1 1/4" x 3/4"</v>
          </cell>
          <cell r="D377" t="str">
            <v>Un</v>
          </cell>
          <cell r="E377">
            <v>1212</v>
          </cell>
          <cell r="F377">
            <v>1600.9671600000001</v>
          </cell>
        </row>
        <row r="378">
          <cell r="B378" t="str">
            <v>AP-87</v>
          </cell>
          <cell r="C378" t="str">
            <v>Buje Soldado Presión 1 1/4" x 1"</v>
          </cell>
          <cell r="D378" t="str">
            <v>Un</v>
          </cell>
          <cell r="E378">
            <v>1212</v>
          </cell>
          <cell r="F378">
            <v>1600.9671600000001</v>
          </cell>
        </row>
        <row r="379">
          <cell r="B379" t="str">
            <v>AP-88</v>
          </cell>
          <cell r="C379" t="str">
            <v>Buje Soldado Presión 1 1/2" x 1/2"</v>
          </cell>
          <cell r="D379" t="str">
            <v>Un</v>
          </cell>
          <cell r="E379">
            <v>1871</v>
          </cell>
          <cell r="F379">
            <v>2471.4600300000002</v>
          </cell>
        </row>
        <row r="380">
          <cell r="B380" t="str">
            <v>AP-89</v>
          </cell>
          <cell r="C380" t="str">
            <v>Buje Soldado Presión 1 1/2" x 3/4"</v>
          </cell>
          <cell r="D380" t="str">
            <v>Un</v>
          </cell>
          <cell r="E380">
            <v>1871</v>
          </cell>
          <cell r="F380">
            <v>2471.4600300000002</v>
          </cell>
        </row>
        <row r="381">
          <cell r="B381" t="str">
            <v>AP-90</v>
          </cell>
          <cell r="C381" t="str">
            <v>Buje Soldado Presión 1 1/2" x 1"</v>
          </cell>
          <cell r="D381" t="str">
            <v>Un</v>
          </cell>
          <cell r="E381">
            <v>1871</v>
          </cell>
          <cell r="F381">
            <v>2471.4600300000002</v>
          </cell>
        </row>
        <row r="382">
          <cell r="B382" t="str">
            <v>AP-91</v>
          </cell>
          <cell r="C382" t="str">
            <v>Buje Soldado Presión 1 1/2" x 1 1/4"</v>
          </cell>
          <cell r="D382" t="str">
            <v>Un</v>
          </cell>
          <cell r="E382">
            <v>1871</v>
          </cell>
          <cell r="F382">
            <v>2471.4600300000002</v>
          </cell>
        </row>
        <row r="383">
          <cell r="B383" t="str">
            <v>AP-92</v>
          </cell>
          <cell r="C383" t="str">
            <v>Buje Soldado Presión 2" x 1/2"</v>
          </cell>
          <cell r="D383" t="str">
            <v>Un</v>
          </cell>
          <cell r="E383">
            <v>2862</v>
          </cell>
          <cell r="F383">
            <v>3780.5016599999999</v>
          </cell>
        </row>
        <row r="384">
          <cell r="B384" t="str">
            <v>AP-93</v>
          </cell>
          <cell r="C384" t="str">
            <v>Buje Soldado Presión 2" x 3/4"</v>
          </cell>
          <cell r="D384" t="str">
            <v>Un</v>
          </cell>
          <cell r="E384">
            <v>2862</v>
          </cell>
          <cell r="F384">
            <v>3780.5016599999999</v>
          </cell>
        </row>
        <row r="385">
          <cell r="B385" t="str">
            <v>AP-94</v>
          </cell>
          <cell r="C385" t="str">
            <v>Buje Soldado Presión 2" x 1"</v>
          </cell>
          <cell r="D385" t="str">
            <v>Un</v>
          </cell>
          <cell r="E385">
            <v>2862</v>
          </cell>
          <cell r="F385">
            <v>3780.5016599999999</v>
          </cell>
        </row>
        <row r="386">
          <cell r="B386" t="str">
            <v>AP-95</v>
          </cell>
          <cell r="C386" t="str">
            <v>Buje Soldado Presión 2" x 1 1/4"</v>
          </cell>
          <cell r="D386" t="str">
            <v>Un</v>
          </cell>
          <cell r="E386">
            <v>2862</v>
          </cell>
          <cell r="F386">
            <v>3780.5016599999999</v>
          </cell>
        </row>
        <row r="387">
          <cell r="B387" t="str">
            <v>AP-96</v>
          </cell>
          <cell r="C387" t="str">
            <v>Buje Soldado Presión 2" x 1 1/2"</v>
          </cell>
          <cell r="D387" t="str">
            <v>Un</v>
          </cell>
          <cell r="E387">
            <v>2862</v>
          </cell>
          <cell r="F387">
            <v>3780.5016599999999</v>
          </cell>
        </row>
        <row r="388">
          <cell r="B388" t="str">
            <v>AP-97</v>
          </cell>
          <cell r="C388" t="str">
            <v>Buje Soldado Presión 2 1/2" x 1 1/2"</v>
          </cell>
          <cell r="D388" t="str">
            <v>Un</v>
          </cell>
          <cell r="E388">
            <v>7178</v>
          </cell>
          <cell r="F388">
            <v>9481.6355399999993</v>
          </cell>
        </row>
        <row r="389">
          <cell r="B389" t="str">
            <v>AP-98</v>
          </cell>
          <cell r="C389" t="str">
            <v>Buje Soldado Presión 2 1/2" x 2"</v>
          </cell>
          <cell r="D389" t="str">
            <v>Un</v>
          </cell>
          <cell r="E389">
            <v>6742</v>
          </cell>
          <cell r="F389">
            <v>8905.7100600000012</v>
          </cell>
        </row>
        <row r="390">
          <cell r="B390" t="str">
            <v>AP-99</v>
          </cell>
          <cell r="C390" t="str">
            <v>Buje Soldado Presión 3" x 2"</v>
          </cell>
          <cell r="D390" t="str">
            <v>Un</v>
          </cell>
          <cell r="E390">
            <v>10305</v>
          </cell>
          <cell r="F390">
            <v>13612.183650000001</v>
          </cell>
        </row>
        <row r="391">
          <cell r="B391" t="str">
            <v>AP-100</v>
          </cell>
          <cell r="C391" t="str">
            <v>Buje Soldado Presión 3" x 2 1/2"</v>
          </cell>
          <cell r="D391" t="str">
            <v>Un</v>
          </cell>
          <cell r="E391">
            <v>10305</v>
          </cell>
          <cell r="F391">
            <v>13612.183650000001</v>
          </cell>
        </row>
        <row r="392">
          <cell r="B392" t="str">
            <v>AP-101</v>
          </cell>
          <cell r="C392" t="str">
            <v>Buje Soldado Presión 4" x 2"</v>
          </cell>
          <cell r="D392" t="str">
            <v>Un</v>
          </cell>
          <cell r="E392">
            <v>16254</v>
          </cell>
          <cell r="F392">
            <v>21470.396220000002</v>
          </cell>
        </row>
        <row r="393">
          <cell r="B393" t="str">
            <v>AP-102</v>
          </cell>
          <cell r="C393" t="str">
            <v>Buje Soldado Presión 4" x 2 1/2"</v>
          </cell>
          <cell r="D393" t="str">
            <v>Un</v>
          </cell>
          <cell r="E393">
            <v>16254</v>
          </cell>
          <cell r="F393">
            <v>21470.396220000002</v>
          </cell>
        </row>
        <row r="394">
          <cell r="B394" t="str">
            <v>AP-103</v>
          </cell>
          <cell r="C394" t="str">
            <v>Buje Soldado Presión 4" x 3"</v>
          </cell>
          <cell r="D394" t="str">
            <v>Un</v>
          </cell>
          <cell r="E394">
            <v>16254</v>
          </cell>
          <cell r="F394">
            <v>21470.396220000002</v>
          </cell>
        </row>
        <row r="395">
          <cell r="B395" t="str">
            <v>AP-104</v>
          </cell>
          <cell r="C395" t="str">
            <v>Tapón Roscado Presión 1/2"</v>
          </cell>
          <cell r="D395" t="str">
            <v>Un</v>
          </cell>
          <cell r="E395">
            <v>255</v>
          </cell>
          <cell r="F395">
            <v>336.83715000000001</v>
          </cell>
        </row>
        <row r="396">
          <cell r="B396" t="str">
            <v>AP-105</v>
          </cell>
          <cell r="C396" t="str">
            <v>Tapón Roscado Presión 3/4"</v>
          </cell>
          <cell r="D396" t="str">
            <v>Un</v>
          </cell>
          <cell r="E396">
            <v>751</v>
          </cell>
          <cell r="F396">
            <v>992.01843000000008</v>
          </cell>
        </row>
        <row r="397">
          <cell r="B397" t="str">
            <v>AP-106</v>
          </cell>
          <cell r="C397" t="str">
            <v>Tapón Roscado Presión 1"</v>
          </cell>
          <cell r="D397" t="str">
            <v>Un</v>
          </cell>
          <cell r="E397">
            <v>1066</v>
          </cell>
          <cell r="F397">
            <v>1408.1113800000001</v>
          </cell>
        </row>
        <row r="398">
          <cell r="B398" t="str">
            <v>AP-107</v>
          </cell>
          <cell r="C398" t="str">
            <v>Tapón Roscado Presión 1 1/4"</v>
          </cell>
          <cell r="D398" t="str">
            <v>Un</v>
          </cell>
          <cell r="E398">
            <v>1886</v>
          </cell>
          <cell r="F398">
            <v>2491.2739800000004</v>
          </cell>
        </row>
        <row r="399">
          <cell r="B399" t="str">
            <v>AP-108</v>
          </cell>
          <cell r="C399" t="str">
            <v>Tapón Roscado Presión 1 1/2"</v>
          </cell>
          <cell r="D399" t="str">
            <v>Un</v>
          </cell>
          <cell r="E399">
            <v>2496</v>
          </cell>
          <cell r="F399">
            <v>3297.0412800000004</v>
          </cell>
        </row>
        <row r="400">
          <cell r="B400" t="str">
            <v>AP-109</v>
          </cell>
          <cell r="C400" t="str">
            <v>Tapón Roscado Presión 2"</v>
          </cell>
          <cell r="D400" t="str">
            <v>Un</v>
          </cell>
          <cell r="E400">
            <v>4082</v>
          </cell>
          <cell r="F400">
            <v>5392.0362600000008</v>
          </cell>
        </row>
        <row r="401">
          <cell r="B401" t="str">
            <v>AP-110</v>
          </cell>
          <cell r="C401" t="str">
            <v>Tapón Roscado Presión 2 1/2"</v>
          </cell>
          <cell r="D401" t="str">
            <v>Un</v>
          </cell>
          <cell r="E401">
            <v>9406</v>
          </cell>
          <cell r="F401">
            <v>12424.667580000001</v>
          </cell>
        </row>
        <row r="402">
          <cell r="B402" t="str">
            <v>AP-111</v>
          </cell>
          <cell r="C402" t="str">
            <v>Tapón Roscado Presión 3"</v>
          </cell>
          <cell r="D402" t="str">
            <v>Un</v>
          </cell>
          <cell r="E402">
            <v>14974</v>
          </cell>
          <cell r="F402">
            <v>19779.605820000001</v>
          </cell>
        </row>
        <row r="403">
          <cell r="B403" t="str">
            <v>AP-112</v>
          </cell>
          <cell r="C403" t="str">
            <v>Tapón Roscado Presión 4"</v>
          </cell>
          <cell r="D403" t="str">
            <v>Un</v>
          </cell>
          <cell r="E403">
            <v>27649</v>
          </cell>
          <cell r="F403">
            <v>36522.393570000007</v>
          </cell>
        </row>
        <row r="404">
          <cell r="B404" t="str">
            <v>AP-113</v>
          </cell>
          <cell r="C404" t="str">
            <v>Buje Roscado Presión 1/2" x 3/8"</v>
          </cell>
          <cell r="D404" t="str">
            <v>Un</v>
          </cell>
          <cell r="E404">
            <v>589</v>
          </cell>
          <cell r="F404">
            <v>778.02777000000003</v>
          </cell>
        </row>
        <row r="405">
          <cell r="B405" t="str">
            <v>AP-114</v>
          </cell>
          <cell r="C405" t="str">
            <v>Buje Roscado Presión 3/4" x 1/2"</v>
          </cell>
          <cell r="D405" t="str">
            <v>Un</v>
          </cell>
          <cell r="E405">
            <v>739</v>
          </cell>
          <cell r="F405">
            <v>976.16727000000003</v>
          </cell>
        </row>
        <row r="406">
          <cell r="B406" t="str">
            <v>AP-115</v>
          </cell>
          <cell r="C406" t="str">
            <v>Buje Roscado Presión 1" x 1/2"</v>
          </cell>
          <cell r="D406" t="str">
            <v>Un</v>
          </cell>
          <cell r="E406">
            <v>1286</v>
          </cell>
          <cell r="F406">
            <v>1698.7159799999999</v>
          </cell>
        </row>
        <row r="407">
          <cell r="B407" t="str">
            <v>AP-116</v>
          </cell>
          <cell r="C407" t="str">
            <v>Buje Roscado Presión 1" x 3/4"</v>
          </cell>
          <cell r="D407" t="str">
            <v>Un</v>
          </cell>
          <cell r="E407">
            <v>1286</v>
          </cell>
          <cell r="F407">
            <v>1698.7159799999999</v>
          </cell>
        </row>
        <row r="408">
          <cell r="B408" t="str">
            <v>AP-117</v>
          </cell>
          <cell r="C408" t="str">
            <v>Buje Roscado Presión 1 1/4" x 1/2"</v>
          </cell>
          <cell r="D408" t="str">
            <v>Un</v>
          </cell>
          <cell r="E408">
            <v>2160</v>
          </cell>
          <cell r="F408">
            <v>2853.2087999999999</v>
          </cell>
        </row>
        <row r="409">
          <cell r="B409" t="str">
            <v>AP-118</v>
          </cell>
          <cell r="C409" t="str">
            <v>Buje Roscado Presión 1 1/4" x 3/4"</v>
          </cell>
          <cell r="D409" t="str">
            <v>Un</v>
          </cell>
          <cell r="E409">
            <v>2160</v>
          </cell>
          <cell r="F409">
            <v>2853.2087999999999</v>
          </cell>
        </row>
        <row r="410">
          <cell r="B410" t="str">
            <v>AP-119</v>
          </cell>
          <cell r="C410" t="str">
            <v>Buje Roscado Presión 1 1/4" x 1"</v>
          </cell>
          <cell r="D410" t="str">
            <v>Un</v>
          </cell>
          <cell r="E410">
            <v>2160</v>
          </cell>
          <cell r="F410">
            <v>2853.2087999999999</v>
          </cell>
        </row>
        <row r="411">
          <cell r="B411" t="str">
            <v>AP-120</v>
          </cell>
          <cell r="C411" t="str">
            <v>Buje Roscado Presión 1 1/2" x 1/2"</v>
          </cell>
          <cell r="D411" t="str">
            <v>Un</v>
          </cell>
          <cell r="E411">
            <v>2575</v>
          </cell>
          <cell r="F411">
            <v>3401.3947499999999</v>
          </cell>
        </row>
        <row r="412">
          <cell r="B412" t="str">
            <v>AP-121</v>
          </cell>
          <cell r="C412" t="str">
            <v>Buje Roscado Presión 1 1/2" x 3/4"</v>
          </cell>
          <cell r="D412" t="str">
            <v>Un</v>
          </cell>
          <cell r="E412">
            <v>2575</v>
          </cell>
          <cell r="F412">
            <v>3401.3947499999999</v>
          </cell>
        </row>
        <row r="413">
          <cell r="B413" t="str">
            <v>AP-122</v>
          </cell>
          <cell r="C413" t="str">
            <v>Buje Roscado Presión 1 1/2" x 1"</v>
          </cell>
          <cell r="D413" t="str">
            <v>Un</v>
          </cell>
          <cell r="E413">
            <v>2575</v>
          </cell>
          <cell r="F413">
            <v>3401.3947499999999</v>
          </cell>
        </row>
        <row r="414">
          <cell r="B414" t="str">
            <v>AP-123</v>
          </cell>
          <cell r="C414" t="str">
            <v>Buje Roscado Presión 1 1/2" x 1 1/4"</v>
          </cell>
          <cell r="D414" t="str">
            <v>Un</v>
          </cell>
          <cell r="E414">
            <v>2575</v>
          </cell>
          <cell r="F414">
            <v>3401.3947499999999</v>
          </cell>
        </row>
        <row r="415">
          <cell r="B415" t="str">
            <v>AP-124</v>
          </cell>
          <cell r="C415" t="str">
            <v>Buje Roscado Presión 2" x 1/2"</v>
          </cell>
          <cell r="D415" t="str">
            <v>Un</v>
          </cell>
          <cell r="E415">
            <v>4141</v>
          </cell>
          <cell r="F415">
            <v>5469.9711299999999</v>
          </cell>
        </row>
        <row r="416">
          <cell r="B416" t="str">
            <v>AP-125</v>
          </cell>
          <cell r="C416" t="str">
            <v>Buje Roscado Presión 2" x 3/4"</v>
          </cell>
          <cell r="D416" t="str">
            <v>Un</v>
          </cell>
          <cell r="E416">
            <v>4141</v>
          </cell>
          <cell r="F416">
            <v>5469.9711299999999</v>
          </cell>
        </row>
        <row r="417">
          <cell r="B417" t="str">
            <v>AP-126</v>
          </cell>
          <cell r="C417" t="str">
            <v>Buje Roscado Presión 2" x 1"</v>
          </cell>
          <cell r="D417" t="str">
            <v>Un</v>
          </cell>
          <cell r="E417">
            <v>4141</v>
          </cell>
          <cell r="F417">
            <v>5469.9711299999999</v>
          </cell>
        </row>
        <row r="418">
          <cell r="B418" t="str">
            <v>AP-127</v>
          </cell>
          <cell r="C418" t="str">
            <v>Buje Roscado Presión 2" x 1 1/4"</v>
          </cell>
          <cell r="D418" t="str">
            <v>Un</v>
          </cell>
          <cell r="E418">
            <v>4141</v>
          </cell>
          <cell r="F418">
            <v>5469.9711299999999</v>
          </cell>
        </row>
        <row r="419">
          <cell r="B419" t="str">
            <v>AP-128</v>
          </cell>
          <cell r="C419" t="str">
            <v>Buje Roscado Presión 2" x 1 1/2"</v>
          </cell>
          <cell r="D419" t="str">
            <v>Un</v>
          </cell>
          <cell r="E419">
            <v>4141</v>
          </cell>
          <cell r="F419">
            <v>5469.9711299999999</v>
          </cell>
        </row>
        <row r="420">
          <cell r="B420" t="str">
            <v>AP-129</v>
          </cell>
          <cell r="C420" t="str">
            <v>Buje Roscado Presión 3" x 2"</v>
          </cell>
          <cell r="D420" t="str">
            <v>Un</v>
          </cell>
          <cell r="E420">
            <v>18189</v>
          </cell>
          <cell r="F420">
            <v>24026.395769999999</v>
          </cell>
        </row>
        <row r="421">
          <cell r="B421" t="str">
            <v>AP-130</v>
          </cell>
          <cell r="C421" t="str">
            <v>Tubería PF + UAD 1/2"</v>
          </cell>
          <cell r="D421" t="str">
            <v>Un</v>
          </cell>
          <cell r="E421">
            <v>1071</v>
          </cell>
          <cell r="F421">
            <v>1414.71603</v>
          </cell>
        </row>
        <row r="422">
          <cell r="B422" t="str">
            <v>AP-131</v>
          </cell>
          <cell r="C422" t="str">
            <v>Tubería PF + UAD 3/4"</v>
          </cell>
          <cell r="D422" t="str">
            <v>Un</v>
          </cell>
          <cell r="E422">
            <v>2104</v>
          </cell>
          <cell r="F422">
            <v>2779.2367200000003</v>
          </cell>
        </row>
        <row r="423">
          <cell r="B423" t="str">
            <v>AP-132</v>
          </cell>
          <cell r="C423" t="str">
            <v>Adaptador Macho Presión 1/2"</v>
          </cell>
          <cell r="D423" t="str">
            <v>Un</v>
          </cell>
          <cell r="E423">
            <v>225</v>
          </cell>
          <cell r="F423">
            <v>297.20925</v>
          </cell>
        </row>
        <row r="424">
          <cell r="B424" t="str">
            <v>AP-133</v>
          </cell>
          <cell r="C424" t="str">
            <v>Adaptador Macho Presión 3/4"</v>
          </cell>
          <cell r="D424" t="str">
            <v>Un</v>
          </cell>
          <cell r="E424">
            <v>408</v>
          </cell>
          <cell r="F424">
            <v>538.93943999999999</v>
          </cell>
        </row>
        <row r="425">
          <cell r="B425" t="str">
            <v>AP-134</v>
          </cell>
          <cell r="C425" t="str">
            <v>Tapón B Ø 10"</v>
          </cell>
          <cell r="D425" t="str">
            <v>Un</v>
          </cell>
          <cell r="E425">
            <v>543000</v>
          </cell>
          <cell r="F425">
            <v>717264.99</v>
          </cell>
        </row>
        <row r="426">
          <cell r="B426" t="str">
            <v>AP-135</v>
          </cell>
          <cell r="C426" t="str">
            <v>Tapón HD Ø 10" JH</v>
          </cell>
          <cell r="D426" t="str">
            <v>Un</v>
          </cell>
          <cell r="E426">
            <v>311000</v>
          </cell>
          <cell r="F426">
            <v>410809.23</v>
          </cell>
        </row>
        <row r="427">
          <cell r="B427" t="str">
            <v>AP-136</v>
          </cell>
          <cell r="C427" t="str">
            <v>Tapón Ø 32" PRFV</v>
          </cell>
          <cell r="D427" t="str">
            <v>Un</v>
          </cell>
          <cell r="E427">
            <v>1500000</v>
          </cell>
          <cell r="F427">
            <v>1981395</v>
          </cell>
        </row>
        <row r="428">
          <cell r="B428" t="str">
            <v>AP-137</v>
          </cell>
          <cell r="C428" t="str">
            <v>Tubería Presión RDE 41  200 PSI de 8"</v>
          </cell>
          <cell r="D428" t="str">
            <v>ml</v>
          </cell>
          <cell r="E428">
            <v>81000</v>
          </cell>
          <cell r="F428">
            <v>106995.33</v>
          </cell>
        </row>
        <row r="429">
          <cell r="B429" t="str">
            <v>AP-138</v>
          </cell>
          <cell r="C429" t="str">
            <v>Tubería Presión RDE 41  200 PSI de 14"</v>
          </cell>
          <cell r="D429" t="str">
            <v>ml</v>
          </cell>
          <cell r="E429">
            <v>229000</v>
          </cell>
          <cell r="F429">
            <v>302492.96999999997</v>
          </cell>
        </row>
        <row r="430">
          <cell r="B430" t="str">
            <v>AP-139</v>
          </cell>
          <cell r="C430" t="str">
            <v>Tubería Presión RDE 41  200 PSI de 10"</v>
          </cell>
          <cell r="D430" t="str">
            <v>ml</v>
          </cell>
          <cell r="E430">
            <v>127500</v>
          </cell>
          <cell r="F430">
            <v>168418.57500000001</v>
          </cell>
        </row>
        <row r="431">
          <cell r="B431" t="str">
            <v>AP-140</v>
          </cell>
          <cell r="C431" t="str">
            <v>Tubería Presión RDE 41  200 PSI de 4"</v>
          </cell>
          <cell r="D431" t="str">
            <v>ml</v>
          </cell>
          <cell r="E431">
            <v>23000</v>
          </cell>
          <cell r="F431">
            <v>30381.39</v>
          </cell>
        </row>
        <row r="432">
          <cell r="B432" t="str">
            <v>AP-141</v>
          </cell>
          <cell r="C432" t="str">
            <v>Abrazadera metálca con juegos de tornillos y chasos</v>
          </cell>
          <cell r="D432" t="str">
            <v>Ud</v>
          </cell>
          <cell r="E432">
            <v>20000</v>
          </cell>
          <cell r="F432">
            <v>26418.6</v>
          </cell>
        </row>
        <row r="433">
          <cell r="B433" t="str">
            <v>AP-142</v>
          </cell>
          <cell r="C433" t="str">
            <v>Reducción PEAD PE 100 PN 6 termofucionada Ø 6" X 10"</v>
          </cell>
          <cell r="D433" t="str">
            <v>Ud</v>
          </cell>
          <cell r="E433">
            <v>218000</v>
          </cell>
          <cell r="F433">
            <v>287962.74</v>
          </cell>
        </row>
        <row r="434">
          <cell r="B434" t="str">
            <v>AP-143</v>
          </cell>
          <cell r="C434" t="str">
            <v xml:space="preserve">Tubería PEAD PE 100 PN 6 Ø 10" termofusioanada </v>
          </cell>
          <cell r="D434" t="str">
            <v>ml</v>
          </cell>
          <cell r="E434">
            <v>74000</v>
          </cell>
          <cell r="F434">
            <v>97748.82</v>
          </cell>
        </row>
        <row r="435">
          <cell r="B435" t="str">
            <v>AP-144</v>
          </cell>
          <cell r="C435" t="str">
            <v>Reducción PEAD PE 100 PN6 termofucionada Ø 4" X 3"</v>
          </cell>
          <cell r="D435" t="str">
            <v>Ud</v>
          </cell>
          <cell r="E435">
            <v>38000</v>
          </cell>
          <cell r="F435">
            <v>50195.340000000004</v>
          </cell>
        </row>
        <row r="436">
          <cell r="B436" t="str">
            <v>AP-145</v>
          </cell>
          <cell r="C436" t="str">
            <v xml:space="preserve">Tubería PEAD Ø 4" PN 6 termofusioanada </v>
          </cell>
          <cell r="D436" t="str">
            <v>ml</v>
          </cell>
          <cell r="E436">
            <v>15000</v>
          </cell>
          <cell r="F436">
            <v>19813.95</v>
          </cell>
        </row>
        <row r="437">
          <cell r="B437" t="str">
            <v>AP-146</v>
          </cell>
          <cell r="C437" t="str">
            <v>Tubería en acero al carbón de 3" SCH 40</v>
          </cell>
          <cell r="D437" t="str">
            <v>ml</v>
          </cell>
          <cell r="E437">
            <v>30000</v>
          </cell>
          <cell r="F437">
            <v>39627.9</v>
          </cell>
        </row>
        <row r="438">
          <cell r="B438" t="str">
            <v>AP-147</v>
          </cell>
          <cell r="C438" t="str">
            <v>Tubería en HG de 1"</v>
          </cell>
          <cell r="D438" t="str">
            <v>ml</v>
          </cell>
          <cell r="E438">
            <v>8700</v>
          </cell>
          <cell r="F438">
            <v>11492.091</v>
          </cell>
        </row>
        <row r="439">
          <cell r="B439" t="str">
            <v>AP-148</v>
          </cell>
          <cell r="C439" t="str">
            <v>Tubería drenaje corrugada PVC 100 mm</v>
          </cell>
          <cell r="D439" t="str">
            <v>ml</v>
          </cell>
          <cell r="E439">
            <v>24500</v>
          </cell>
          <cell r="F439">
            <v>32362.785</v>
          </cell>
        </row>
        <row r="440">
          <cell r="B440" t="str">
            <v>AP-149</v>
          </cell>
          <cell r="C440" t="str">
            <v xml:space="preserve">Tubería PEAD PE 100 PN 6 Ø 16" termofusioanada </v>
          </cell>
          <cell r="D440" t="str">
            <v>ml</v>
          </cell>
          <cell r="E440">
            <v>190000</v>
          </cell>
          <cell r="F440">
            <v>250976.7</v>
          </cell>
        </row>
        <row r="441">
          <cell r="B441" t="str">
            <v>AP-150</v>
          </cell>
          <cell r="C441" t="str">
            <v xml:space="preserve">Tubería PEAD PE 100 PN 6 Ø 14" termofusioanada </v>
          </cell>
          <cell r="D441" t="str">
            <v>ml</v>
          </cell>
          <cell r="E441">
            <v>150000</v>
          </cell>
          <cell r="F441">
            <v>198139.5</v>
          </cell>
        </row>
        <row r="442">
          <cell r="B442" t="str">
            <v>AP-151</v>
          </cell>
          <cell r="C442" t="str">
            <v>Tubería Presión RDE 21  200 PSI de 3"</v>
          </cell>
          <cell r="D442" t="str">
            <v>ml</v>
          </cell>
          <cell r="E442">
            <v>17268.166666666668</v>
          </cell>
          <cell r="F442">
            <v>22810.039395000003</v>
          </cell>
        </row>
        <row r="443">
          <cell r="B443" t="str">
            <v>AP-152</v>
          </cell>
          <cell r="C443" t="str">
            <v>Tubería Presión RDE 21  200 PSI de 6"</v>
          </cell>
          <cell r="D443" t="str">
            <v>ml</v>
          </cell>
          <cell r="E443">
            <v>62211.5</v>
          </cell>
          <cell r="F443">
            <v>82177.036695000003</v>
          </cell>
        </row>
        <row r="444">
          <cell r="B444" t="str">
            <v>AP-153</v>
          </cell>
          <cell r="C444" t="str">
            <v>Tubería Presión RDE 21  200 PSI de 8"</v>
          </cell>
          <cell r="D444" t="str">
            <v>ml</v>
          </cell>
          <cell r="E444">
            <v>105378.83333333333</v>
          </cell>
          <cell r="F444">
            <v>139198.06231500002</v>
          </cell>
        </row>
        <row r="445">
          <cell r="B445" t="str">
            <v>AP-154</v>
          </cell>
          <cell r="C445" t="str">
            <v>Tubería Presión RDE 21  200 PSI de 12"</v>
          </cell>
          <cell r="D445" t="str">
            <v>ml</v>
          </cell>
          <cell r="E445">
            <v>232108.5</v>
          </cell>
          <cell r="F445">
            <v>306599.08090499998</v>
          </cell>
        </row>
        <row r="446">
          <cell r="B446" t="str">
            <v>AP-155</v>
          </cell>
          <cell r="C446" t="str">
            <v>Codo PVC Presión Soldado 90° 6"</v>
          </cell>
          <cell r="D446" t="str">
            <v>Un</v>
          </cell>
          <cell r="E446">
            <v>127790</v>
          </cell>
          <cell r="F446">
            <v>168801.6447</v>
          </cell>
        </row>
        <row r="447">
          <cell r="B447" t="str">
            <v>AP-156</v>
          </cell>
          <cell r="C447" t="str">
            <v>Codo PVC Presión Soldado 45° 6"</v>
          </cell>
          <cell r="D447" t="str">
            <v>Un</v>
          </cell>
          <cell r="E447">
            <v>166000</v>
          </cell>
          <cell r="F447">
            <v>219274.38</v>
          </cell>
        </row>
        <row r="448">
          <cell r="B448" t="str">
            <v>AP-157</v>
          </cell>
          <cell r="C448" t="str">
            <v>Tee PVC Presión Soldado 6"x6"</v>
          </cell>
          <cell r="D448" t="str">
            <v>Un</v>
          </cell>
          <cell r="E448">
            <v>200822</v>
          </cell>
          <cell r="F448">
            <v>265271.80446000001</v>
          </cell>
        </row>
        <row r="449">
          <cell r="B449" t="str">
            <v>AP-158</v>
          </cell>
          <cell r="C449" t="str">
            <v>Brida PVC Soldada 6"</v>
          </cell>
          <cell r="D449" t="str">
            <v>Un</v>
          </cell>
          <cell r="E449">
            <v>94000</v>
          </cell>
          <cell r="F449">
            <v>124167.42</v>
          </cell>
        </row>
        <row r="450">
          <cell r="B450" t="str">
            <v>AP-159</v>
          </cell>
          <cell r="C450" t="str">
            <v>Brida PVC Soldada 3"</v>
          </cell>
          <cell r="D450" t="str">
            <v>Un</v>
          </cell>
          <cell r="E450">
            <v>40131</v>
          </cell>
          <cell r="F450">
            <v>53010.241830000006</v>
          </cell>
        </row>
        <row r="451">
          <cell r="B451" t="str">
            <v>AP-160</v>
          </cell>
          <cell r="C451" t="str">
            <v>Tubería en HG de 1 1/4"</v>
          </cell>
          <cell r="D451" t="str">
            <v>ml</v>
          </cell>
          <cell r="E451">
            <v>6100</v>
          </cell>
          <cell r="F451">
            <v>8057.6729999999998</v>
          </cell>
        </row>
        <row r="452">
          <cell r="B452" t="str">
            <v>AP-161</v>
          </cell>
          <cell r="C452" t="str">
            <v>Tubería Presión RDE 21  200 PSI de 6"</v>
          </cell>
          <cell r="D452" t="str">
            <v>ml</v>
          </cell>
          <cell r="E452">
            <v>126110.33333333333</v>
          </cell>
          <cell r="F452">
            <v>166582.92260999998</v>
          </cell>
        </row>
        <row r="453">
          <cell r="B453">
            <v>23</v>
          </cell>
          <cell r="C453" t="str">
            <v>TUBERIA Y ACCESORIOS UNION PLATINO</v>
          </cell>
        </row>
        <row r="454">
          <cell r="B454" t="str">
            <v>APUP-1</v>
          </cell>
          <cell r="C454" t="str">
            <v>Tubería Unión Platino RDE 21 200 PSI de 2"</v>
          </cell>
          <cell r="D454" t="str">
            <v>ml</v>
          </cell>
          <cell r="E454">
            <v>6364</v>
          </cell>
          <cell r="F454">
            <v>8406.3985200000006</v>
          </cell>
        </row>
        <row r="455">
          <cell r="B455" t="str">
            <v>APUP-2</v>
          </cell>
          <cell r="C455" t="str">
            <v>Tubería Unión Platino RDE 21 200 PSI de 2 1/2"</v>
          </cell>
          <cell r="D455" t="str">
            <v>ml</v>
          </cell>
          <cell r="E455">
            <v>9615</v>
          </cell>
          <cell r="F455">
            <v>12700.74195</v>
          </cell>
        </row>
        <row r="456">
          <cell r="B456" t="str">
            <v>APUP-3</v>
          </cell>
          <cell r="C456" t="str">
            <v>Tubería Unión Platino RDE 21 200 PSI de 3"</v>
          </cell>
          <cell r="D456" t="str">
            <v>ml</v>
          </cell>
          <cell r="E456">
            <v>13662</v>
          </cell>
          <cell r="F456">
            <v>18046.545660000003</v>
          </cell>
        </row>
        <row r="457">
          <cell r="B457" t="str">
            <v>APUP-4</v>
          </cell>
          <cell r="C457" t="str">
            <v>Tubería Unión Platino RDE 21 200 PSI de 4"</v>
          </cell>
          <cell r="D457" t="str">
            <v>ml</v>
          </cell>
          <cell r="E457">
            <v>22542</v>
          </cell>
          <cell r="F457">
            <v>29776.404060000001</v>
          </cell>
        </row>
        <row r="458">
          <cell r="B458" t="str">
            <v>APUP-5</v>
          </cell>
          <cell r="C458" t="str">
            <v>Tubería Unión Platino RDE 21 200 PSI de 6"</v>
          </cell>
          <cell r="D458" t="str">
            <v>ml</v>
          </cell>
          <cell r="E458">
            <v>48930</v>
          </cell>
          <cell r="F458">
            <v>64633.104899999998</v>
          </cell>
        </row>
        <row r="459">
          <cell r="B459" t="str">
            <v>APUP-6</v>
          </cell>
          <cell r="C459" t="str">
            <v>Tubería Unión Platino RDE 21 200 PSI de 8"</v>
          </cell>
          <cell r="D459" t="str">
            <v>ml</v>
          </cell>
          <cell r="E459">
            <v>83874</v>
          </cell>
          <cell r="F459">
            <v>110791.68282</v>
          </cell>
        </row>
        <row r="460">
          <cell r="B460" t="str">
            <v>APUP-7</v>
          </cell>
          <cell r="C460" t="str">
            <v>Tubería Unión Platino RDE 21 200 PSI de 10"</v>
          </cell>
          <cell r="D460" t="str">
            <v>ml</v>
          </cell>
          <cell r="E460">
            <v>131249</v>
          </cell>
          <cell r="F460">
            <v>173370.74157000001</v>
          </cell>
        </row>
        <row r="461">
          <cell r="B461" t="str">
            <v>APUP-8</v>
          </cell>
          <cell r="C461" t="str">
            <v>Tubería Unión Platino RDE 21 200 PSI de 12"</v>
          </cell>
          <cell r="D461" t="str">
            <v>ml</v>
          </cell>
          <cell r="E461">
            <v>182556</v>
          </cell>
          <cell r="F461">
            <v>241143.69708000001</v>
          </cell>
        </row>
        <row r="462">
          <cell r="B462" t="str">
            <v>APUP-9</v>
          </cell>
          <cell r="C462" t="str">
            <v>Tubería Unión Platino RDE 21 200 PSI de 14"</v>
          </cell>
          <cell r="D462" t="str">
            <v>ml</v>
          </cell>
          <cell r="E462">
            <v>239126</v>
          </cell>
          <cell r="F462">
            <v>315868.70717999997</v>
          </cell>
        </row>
        <row r="463">
          <cell r="B463" t="str">
            <v>APUP-10</v>
          </cell>
          <cell r="C463" t="str">
            <v>Tubería Unión Platino RDE 21 200 PSI de 16"</v>
          </cell>
          <cell r="D463" t="str">
            <v>ml</v>
          </cell>
          <cell r="E463">
            <v>313857</v>
          </cell>
          <cell r="F463">
            <v>414583.12701000005</v>
          </cell>
        </row>
        <row r="464">
          <cell r="B464" t="str">
            <v>APUP-11</v>
          </cell>
          <cell r="C464" t="str">
            <v>Tubería Unión Platino RDE 21 200 PSI de 18"</v>
          </cell>
          <cell r="D464" t="str">
            <v>ml</v>
          </cell>
          <cell r="E464">
            <v>397856</v>
          </cell>
          <cell r="F464">
            <v>525539.92608</v>
          </cell>
        </row>
        <row r="465">
          <cell r="B465" t="str">
            <v>APUP-12</v>
          </cell>
          <cell r="C465" t="str">
            <v>Tubería Unión Platino RDE 21 200 PSI de 20"</v>
          </cell>
          <cell r="D465" t="str">
            <v>ml</v>
          </cell>
          <cell r="E465">
            <v>477876</v>
          </cell>
          <cell r="F465">
            <v>631240.74468</v>
          </cell>
        </row>
        <row r="466">
          <cell r="B466" t="str">
            <v>APUP-13</v>
          </cell>
          <cell r="C466" t="str">
            <v>Codo Gran Radio Unión Platino 90° 2"</v>
          </cell>
          <cell r="D466" t="str">
            <v>Un</v>
          </cell>
          <cell r="E466">
            <v>17811</v>
          </cell>
          <cell r="F466">
            <v>23527.08423</v>
          </cell>
        </row>
        <row r="467">
          <cell r="B467" t="str">
            <v>APUP-14</v>
          </cell>
          <cell r="C467" t="str">
            <v>Codo Gran Radio Unión Platino 90° 2 1/2"</v>
          </cell>
          <cell r="D467" t="str">
            <v>Un</v>
          </cell>
          <cell r="E467">
            <v>22946</v>
          </cell>
          <cell r="F467">
            <v>30310.05978</v>
          </cell>
        </row>
        <row r="468">
          <cell r="B468" t="str">
            <v>APUP-15</v>
          </cell>
          <cell r="C468" t="str">
            <v>Codo Gran Radio Unión Platino 90° 3"</v>
          </cell>
          <cell r="D468" t="str">
            <v>Un</v>
          </cell>
          <cell r="E468">
            <v>41549</v>
          </cell>
          <cell r="F468">
            <v>54883.320570000003</v>
          </cell>
        </row>
        <row r="469">
          <cell r="B469" t="str">
            <v>APUP-16</v>
          </cell>
          <cell r="C469" t="str">
            <v>Codo Gran Radio Unión Platino 90° 4"</v>
          </cell>
          <cell r="D469" t="str">
            <v>Un</v>
          </cell>
          <cell r="E469">
            <v>79777</v>
          </cell>
          <cell r="F469">
            <v>105379.83261000001</v>
          </cell>
        </row>
        <row r="470">
          <cell r="B470" t="str">
            <v>APUP-17</v>
          </cell>
          <cell r="C470" t="str">
            <v>Codo Gran Radio Unión Platino 90° 6"</v>
          </cell>
          <cell r="D470" t="str">
            <v>Un</v>
          </cell>
          <cell r="E470">
            <v>212495</v>
          </cell>
          <cell r="F470">
            <v>280691.02035000001</v>
          </cell>
        </row>
        <row r="471">
          <cell r="B471" t="str">
            <v>APUP-18</v>
          </cell>
          <cell r="C471" t="str">
            <v>Codo Gran Radio Unión Platino 90° 8"</v>
          </cell>
          <cell r="D471" t="str">
            <v>Un</v>
          </cell>
          <cell r="E471">
            <v>505316</v>
          </cell>
          <cell r="F471">
            <v>667487.06388000003</v>
          </cell>
        </row>
        <row r="472">
          <cell r="B472" t="str">
            <v>APUP-19</v>
          </cell>
          <cell r="C472" t="str">
            <v>Codo Gran Radio Unión Platino 90° 10"</v>
          </cell>
          <cell r="D472" t="str">
            <v>Un</v>
          </cell>
          <cell r="E472">
            <v>1099037</v>
          </cell>
          <cell r="F472">
            <v>1451750.94441</v>
          </cell>
        </row>
        <row r="473">
          <cell r="B473" t="str">
            <v>APUP-20</v>
          </cell>
          <cell r="C473" t="str">
            <v>Codo Gran Radio Unión Platino 90° 12"</v>
          </cell>
          <cell r="D473" t="str">
            <v>Un</v>
          </cell>
          <cell r="E473">
            <v>1491595</v>
          </cell>
          <cell r="F473">
            <v>1970292.58335</v>
          </cell>
        </row>
        <row r="474">
          <cell r="B474" t="str">
            <v>APUP-21</v>
          </cell>
          <cell r="C474" t="str">
            <v>Codo Gran Radio Unión Platino 45° 2"</v>
          </cell>
          <cell r="D474" t="str">
            <v>Un</v>
          </cell>
          <cell r="E474">
            <v>15398</v>
          </cell>
          <cell r="F474">
            <v>20339.68014</v>
          </cell>
        </row>
        <row r="475">
          <cell r="B475" t="str">
            <v>APUP-22</v>
          </cell>
          <cell r="C475" t="str">
            <v>Codo Gran Radio Unión Platino 45° 2 1/2"</v>
          </cell>
          <cell r="D475" t="str">
            <v>Un</v>
          </cell>
          <cell r="E475">
            <v>17622</v>
          </cell>
          <cell r="F475">
            <v>23277.428460000003</v>
          </cell>
        </row>
        <row r="476">
          <cell r="B476" t="str">
            <v>APUP-23</v>
          </cell>
          <cell r="C476" t="str">
            <v>Codo Gran Radio Unión Platino 45° 3"</v>
          </cell>
          <cell r="D476" t="str">
            <v>Un</v>
          </cell>
          <cell r="E476">
            <v>27861</v>
          </cell>
          <cell r="F476">
            <v>36802.43073</v>
          </cell>
        </row>
        <row r="477">
          <cell r="B477" t="str">
            <v>APUP-24</v>
          </cell>
          <cell r="C477" t="str">
            <v>Codo Gran Radio Unión Platino 45° 4"</v>
          </cell>
          <cell r="D477" t="str">
            <v>Un</v>
          </cell>
          <cell r="E477">
            <v>56120</v>
          </cell>
          <cell r="F477">
            <v>74130.5916</v>
          </cell>
        </row>
        <row r="478">
          <cell r="B478" t="str">
            <v>APUP-25</v>
          </cell>
          <cell r="C478" t="str">
            <v>Codo Gran Radio Unión Platino 45° 6"</v>
          </cell>
          <cell r="D478" t="str">
            <v>Un</v>
          </cell>
          <cell r="E478">
            <v>154616</v>
          </cell>
          <cell r="F478">
            <v>204236.91288000002</v>
          </cell>
        </row>
        <row r="479">
          <cell r="B479" t="str">
            <v>APUP-26</v>
          </cell>
          <cell r="C479" t="str">
            <v>Codo Gran Radio Unión Platino 45° 8"</v>
          </cell>
          <cell r="D479" t="str">
            <v>Un</v>
          </cell>
          <cell r="E479">
            <v>335724</v>
          </cell>
          <cell r="F479">
            <v>443467.90332000004</v>
          </cell>
        </row>
        <row r="480">
          <cell r="B480" t="str">
            <v>APUP-27</v>
          </cell>
          <cell r="C480" t="str">
            <v>Codo Gran Radio Unión Platino 45° 10"</v>
          </cell>
          <cell r="D480" t="str">
            <v>Un</v>
          </cell>
          <cell r="E480">
            <v>718982</v>
          </cell>
          <cell r="F480">
            <v>949724.89325999992</v>
          </cell>
        </row>
        <row r="481">
          <cell r="B481" t="str">
            <v>APUP-28</v>
          </cell>
          <cell r="C481" t="str">
            <v>Codo Gran Radio Unión Platino 45° 12"</v>
          </cell>
          <cell r="D481" t="str">
            <v>Un</v>
          </cell>
          <cell r="E481">
            <v>1009241</v>
          </cell>
          <cell r="F481">
            <v>1333136.71413</v>
          </cell>
        </row>
        <row r="482">
          <cell r="B482" t="str">
            <v>APUP-29</v>
          </cell>
          <cell r="C482" t="str">
            <v>Codo Gran Radio Unión Platino 22 1/2° 2"</v>
          </cell>
          <cell r="D482" t="str">
            <v>Un</v>
          </cell>
          <cell r="E482">
            <v>13577</v>
          </cell>
          <cell r="F482">
            <v>17934.266610000002</v>
          </cell>
        </row>
        <row r="483">
          <cell r="B483" t="str">
            <v>APUP-30</v>
          </cell>
          <cell r="C483" t="str">
            <v>Codo Gran Radio Unión Platino 22 1/2° 2 1/2"</v>
          </cell>
          <cell r="D483" t="str">
            <v>Un</v>
          </cell>
          <cell r="E483">
            <v>19040</v>
          </cell>
          <cell r="F483">
            <v>25150.5072</v>
          </cell>
        </row>
        <row r="484">
          <cell r="B484" t="str">
            <v>APUP-31</v>
          </cell>
          <cell r="C484" t="str">
            <v>Codo Gran Radio Unión Platino 22 1/2° 3"</v>
          </cell>
          <cell r="D484" t="str">
            <v>Un</v>
          </cell>
          <cell r="E484">
            <v>27411</v>
          </cell>
          <cell r="F484">
            <v>36208.01223</v>
          </cell>
        </row>
        <row r="485">
          <cell r="B485" t="str">
            <v>APUP-32</v>
          </cell>
          <cell r="C485" t="str">
            <v>Codo Gran Radio Unión Platino 22 1/2° 4"</v>
          </cell>
          <cell r="D485" t="str">
            <v>Un</v>
          </cell>
          <cell r="E485">
            <v>50376</v>
          </cell>
          <cell r="F485">
            <v>66543.169680000006</v>
          </cell>
        </row>
        <row r="486">
          <cell r="B486" t="str">
            <v>APUP-33</v>
          </cell>
          <cell r="C486" t="str">
            <v>Codo Gran Radio Unión Platino 22 1/2° 6"</v>
          </cell>
          <cell r="D486" t="str">
            <v>Un</v>
          </cell>
          <cell r="E486">
            <v>123477</v>
          </cell>
          <cell r="F486">
            <v>163104.47361000002</v>
          </cell>
        </row>
        <row r="487">
          <cell r="B487" t="str">
            <v>APUP-34</v>
          </cell>
          <cell r="C487" t="str">
            <v>Codo Gran Radio Unión Platino 22 1/2° 8"</v>
          </cell>
          <cell r="D487" t="str">
            <v>Un</v>
          </cell>
          <cell r="E487">
            <v>261264</v>
          </cell>
          <cell r="F487">
            <v>345111.45552000002</v>
          </cell>
        </row>
        <row r="488">
          <cell r="B488" t="str">
            <v>APUP-35</v>
          </cell>
          <cell r="C488" t="str">
            <v>Codo Gran Radio Unión Platino 22 1/2° 10"</v>
          </cell>
          <cell r="D488" t="str">
            <v>Un</v>
          </cell>
          <cell r="E488">
            <v>585430</v>
          </cell>
          <cell r="F488">
            <v>773312.04989999998</v>
          </cell>
        </row>
        <row r="489">
          <cell r="B489" t="str">
            <v>APUP-36</v>
          </cell>
          <cell r="C489" t="str">
            <v>Codo Gran Radio Unión Platino 22 1/2° 12"</v>
          </cell>
          <cell r="D489" t="str">
            <v>Un</v>
          </cell>
          <cell r="E489">
            <v>788357</v>
          </cell>
          <cell r="F489">
            <v>1041364.4120100001</v>
          </cell>
        </row>
        <row r="490">
          <cell r="B490" t="str">
            <v>APUP-37</v>
          </cell>
          <cell r="C490" t="str">
            <v>Codo Gran Radio Unión Platino 11 1/4° 2"</v>
          </cell>
          <cell r="D490" t="str">
            <v>Un</v>
          </cell>
          <cell r="E490">
            <v>15660</v>
          </cell>
          <cell r="F490">
            <v>20685.763800000001</v>
          </cell>
        </row>
        <row r="491">
          <cell r="B491" t="str">
            <v>APUP-38</v>
          </cell>
          <cell r="C491" t="str">
            <v>Codo Gran Radio Unión Platino 11 1/4° 2 1/2"</v>
          </cell>
          <cell r="D491" t="str">
            <v>Un</v>
          </cell>
          <cell r="E491">
            <v>18004</v>
          </cell>
          <cell r="F491">
            <v>23782.023720000001</v>
          </cell>
        </row>
        <row r="492">
          <cell r="B492" t="str">
            <v>APUP-39</v>
          </cell>
          <cell r="C492" t="str">
            <v>Codo Gran Radio Unión Platino 11 1/4° 3"</v>
          </cell>
          <cell r="D492" t="str">
            <v>Un</v>
          </cell>
          <cell r="E492">
            <v>24983</v>
          </cell>
          <cell r="F492">
            <v>33000.794190000001</v>
          </cell>
        </row>
        <row r="493">
          <cell r="B493" t="str">
            <v>APUP-40</v>
          </cell>
          <cell r="C493" t="str">
            <v>Codo Gran Radio Unión Platino 11 1/4° 4"</v>
          </cell>
          <cell r="D493" t="str">
            <v>Un</v>
          </cell>
          <cell r="E493">
            <v>47864</v>
          </cell>
          <cell r="F493">
            <v>63224.993520000004</v>
          </cell>
        </row>
        <row r="494">
          <cell r="B494" t="str">
            <v>APUP-41</v>
          </cell>
          <cell r="C494" t="str">
            <v>Codo Gran Radio Unión Platino 11 1/4° 6"</v>
          </cell>
          <cell r="D494" t="str">
            <v>Un</v>
          </cell>
          <cell r="E494">
            <v>110411</v>
          </cell>
          <cell r="F494">
            <v>145845.20223000002</v>
          </cell>
        </row>
        <row r="495">
          <cell r="B495" t="str">
            <v>APUP-42</v>
          </cell>
          <cell r="C495" t="str">
            <v>Codo Gran Radio Unión Platino 11 1/4° 8"</v>
          </cell>
          <cell r="D495" t="str">
            <v>Un</v>
          </cell>
          <cell r="E495">
            <v>224344</v>
          </cell>
          <cell r="F495">
            <v>296342.71992</v>
          </cell>
        </row>
        <row r="496">
          <cell r="B496" t="str">
            <v>APUP-43</v>
          </cell>
          <cell r="C496" t="str">
            <v>Codo Gran Radio Unión Platino 11 1/4° 10"</v>
          </cell>
          <cell r="D496" t="str">
            <v>Un</v>
          </cell>
          <cell r="E496">
            <v>478933</v>
          </cell>
          <cell r="F496">
            <v>632636.96769000008</v>
          </cell>
        </row>
        <row r="497">
          <cell r="B497" t="str">
            <v>APUP-44</v>
          </cell>
          <cell r="C497" t="str">
            <v>Codo Gran Radio Unión Platino 11 1/4° 12"</v>
          </cell>
          <cell r="D497" t="str">
            <v>Un</v>
          </cell>
          <cell r="E497">
            <v>633941</v>
          </cell>
          <cell r="F497">
            <v>837391.68513</v>
          </cell>
        </row>
        <row r="498">
          <cell r="B498" t="str">
            <v>APUP-45</v>
          </cell>
          <cell r="C498" t="str">
            <v>Codo Gran Radio Unión Platino 6° 8"</v>
          </cell>
          <cell r="D498" t="str">
            <v>Un</v>
          </cell>
          <cell r="E498">
            <v>136611</v>
          </cell>
          <cell r="F498">
            <v>180453.56823</v>
          </cell>
        </row>
        <row r="499">
          <cell r="B499" t="str">
            <v>APUP-46</v>
          </cell>
          <cell r="C499" t="str">
            <v>Codo Gran Radio Unión Platino 6° 10"</v>
          </cell>
          <cell r="D499" t="str">
            <v>Un</v>
          </cell>
          <cell r="E499">
            <v>271888</v>
          </cell>
          <cell r="F499">
            <v>359145.01584000001</v>
          </cell>
        </row>
        <row r="500">
          <cell r="B500" t="str">
            <v>APUP-47</v>
          </cell>
          <cell r="C500" t="str">
            <v>Codo Gran Radio Unión Platino 6° 12"</v>
          </cell>
          <cell r="D500" t="str">
            <v>Un</v>
          </cell>
          <cell r="E500">
            <v>384176</v>
          </cell>
          <cell r="F500">
            <v>507469.60368</v>
          </cell>
        </row>
        <row r="501">
          <cell r="B501" t="str">
            <v>APUP-48</v>
          </cell>
          <cell r="C501" t="str">
            <v>Unión Rápida Unión Platino 2"</v>
          </cell>
          <cell r="D501" t="str">
            <v>Un</v>
          </cell>
          <cell r="E501">
            <v>13405</v>
          </cell>
          <cell r="F501">
            <v>17707.066650000001</v>
          </cell>
        </row>
        <row r="502">
          <cell r="B502" t="str">
            <v>APUP-49</v>
          </cell>
          <cell r="C502" t="str">
            <v>Unión Rápida Unión Platino 2 1/2"</v>
          </cell>
          <cell r="D502" t="str">
            <v>Un</v>
          </cell>
          <cell r="E502">
            <v>17466</v>
          </cell>
          <cell r="F502">
            <v>23071.363379999999</v>
          </cell>
        </row>
        <row r="503">
          <cell r="B503" t="str">
            <v>APUP-50</v>
          </cell>
          <cell r="C503" t="str">
            <v>Unión Rápida Unión Platino 3"</v>
          </cell>
          <cell r="D503" t="str">
            <v>Un</v>
          </cell>
          <cell r="E503">
            <v>22951</v>
          </cell>
          <cell r="F503">
            <v>30316.664430000001</v>
          </cell>
        </row>
        <row r="504">
          <cell r="B504" t="str">
            <v>APUP-51</v>
          </cell>
          <cell r="C504" t="str">
            <v>Unión Rápida Unión Platino 4"</v>
          </cell>
          <cell r="D504" t="str">
            <v>Un</v>
          </cell>
          <cell r="E504">
            <v>37306</v>
          </cell>
          <cell r="F504">
            <v>49278.614580000001</v>
          </cell>
        </row>
        <row r="505">
          <cell r="B505" t="str">
            <v>APUP-52</v>
          </cell>
          <cell r="C505" t="str">
            <v>Unión Rápida Unión Platino 6"</v>
          </cell>
          <cell r="D505" t="str">
            <v>Un</v>
          </cell>
          <cell r="E505">
            <v>87104</v>
          </cell>
          <cell r="F505">
            <v>115058.28672</v>
          </cell>
        </row>
        <row r="506">
          <cell r="B506" t="str">
            <v>APUP-53</v>
          </cell>
          <cell r="C506" t="str">
            <v>Unión Rápida Unión Platino 8"</v>
          </cell>
          <cell r="D506" t="str">
            <v>Un</v>
          </cell>
          <cell r="E506">
            <v>160031</v>
          </cell>
          <cell r="F506">
            <v>211389.74883000003</v>
          </cell>
        </row>
        <row r="507">
          <cell r="B507" t="str">
            <v>APUP-54</v>
          </cell>
          <cell r="C507" t="str">
            <v>Unión Rápida Unión Platino 10"</v>
          </cell>
          <cell r="D507" t="str">
            <v>Un</v>
          </cell>
          <cell r="E507">
            <v>285926</v>
          </cell>
          <cell r="F507">
            <v>377688.23118</v>
          </cell>
        </row>
        <row r="508">
          <cell r="B508" t="str">
            <v>APUP-55</v>
          </cell>
          <cell r="C508" t="str">
            <v>Unión Rápida Unión Platino 12"</v>
          </cell>
          <cell r="D508" t="str">
            <v>Un</v>
          </cell>
          <cell r="E508">
            <v>443119</v>
          </cell>
          <cell r="F508">
            <v>585329.18067000003</v>
          </cell>
        </row>
        <row r="509">
          <cell r="B509" t="str">
            <v>APUP-56</v>
          </cell>
          <cell r="C509" t="str">
            <v>Unión de Reparación Unión Platino 2"</v>
          </cell>
          <cell r="D509" t="str">
            <v>Un</v>
          </cell>
          <cell r="E509">
            <v>15517</v>
          </cell>
          <cell r="F509">
            <v>20496.870810000004</v>
          </cell>
        </row>
        <row r="510">
          <cell r="B510" t="str">
            <v>APUP-57</v>
          </cell>
          <cell r="C510" t="str">
            <v>Unión de Reparación Unión Platino 2 1/2"</v>
          </cell>
          <cell r="D510" t="str">
            <v>Un</v>
          </cell>
          <cell r="E510">
            <v>18067</v>
          </cell>
          <cell r="F510">
            <v>23865.242310000001</v>
          </cell>
        </row>
        <row r="511">
          <cell r="B511" t="str">
            <v>APUP-58</v>
          </cell>
          <cell r="C511" t="str">
            <v>Unión de Reparación Unión Platino 3"</v>
          </cell>
          <cell r="D511" t="str">
            <v>Un</v>
          </cell>
          <cell r="E511">
            <v>25580</v>
          </cell>
          <cell r="F511">
            <v>33789.3894</v>
          </cell>
        </row>
        <row r="512">
          <cell r="B512" t="str">
            <v>APUP-59</v>
          </cell>
          <cell r="C512" t="str">
            <v>Unión de Reparación Unión Platino 4"</v>
          </cell>
          <cell r="D512" t="str">
            <v>Un</v>
          </cell>
          <cell r="E512">
            <v>43862</v>
          </cell>
          <cell r="F512">
            <v>57938.631659999999</v>
          </cell>
        </row>
        <row r="513">
          <cell r="B513" t="str">
            <v>APUP-60</v>
          </cell>
          <cell r="C513" t="str">
            <v>Unión de Reparación Unión Platino 6"</v>
          </cell>
          <cell r="D513" t="str">
            <v>Un</v>
          </cell>
          <cell r="E513">
            <v>102029</v>
          </cell>
          <cell r="F513">
            <v>134773.16697000002</v>
          </cell>
        </row>
        <row r="514">
          <cell r="B514" t="str">
            <v>APUP-61</v>
          </cell>
          <cell r="C514" t="str">
            <v>Unión de Reparación Unión Platino 8"</v>
          </cell>
          <cell r="D514" t="str">
            <v>Un</v>
          </cell>
          <cell r="E514">
            <v>187596</v>
          </cell>
          <cell r="F514">
            <v>247801.18428000002</v>
          </cell>
        </row>
        <row r="515">
          <cell r="B515" t="str">
            <v>APUP-62</v>
          </cell>
          <cell r="C515" t="str">
            <v>Unión de Reparación Unión Platino 10"</v>
          </cell>
          <cell r="D515" t="str">
            <v>Un</v>
          </cell>
          <cell r="E515">
            <v>320414</v>
          </cell>
          <cell r="F515">
            <v>423244.46502</v>
          </cell>
        </row>
        <row r="516">
          <cell r="B516" t="str">
            <v>APUP-63</v>
          </cell>
          <cell r="C516" t="str">
            <v>Unión de Reparación Unión Platino 12"</v>
          </cell>
          <cell r="D516" t="str">
            <v>Un</v>
          </cell>
          <cell r="E516">
            <v>586548</v>
          </cell>
          <cell r="F516">
            <v>774788.84964000003</v>
          </cell>
        </row>
        <row r="517">
          <cell r="B517" t="str">
            <v>APUP-64</v>
          </cell>
          <cell r="C517" t="str">
            <v>Collar de Derivación Unión Platino 2" x 1/2"</v>
          </cell>
          <cell r="D517" t="str">
            <v>Un</v>
          </cell>
          <cell r="E517">
            <v>4862</v>
          </cell>
          <cell r="F517">
            <v>6422.3616600000005</v>
          </cell>
        </row>
        <row r="518">
          <cell r="B518" t="str">
            <v>APUP-65</v>
          </cell>
          <cell r="C518" t="str">
            <v>Collar de Derivación Unión Platino 2" x 3/4"</v>
          </cell>
          <cell r="D518" t="str">
            <v>Un</v>
          </cell>
          <cell r="E518">
            <v>4862</v>
          </cell>
          <cell r="F518">
            <v>6422.3616600000005</v>
          </cell>
        </row>
        <row r="519">
          <cell r="B519" t="str">
            <v>APUP-66</v>
          </cell>
          <cell r="C519" t="str">
            <v>Collar de Derivación Unión Platino 2 1/2" x 1/2"</v>
          </cell>
          <cell r="D519" t="str">
            <v>Un</v>
          </cell>
          <cell r="E519">
            <v>6388</v>
          </cell>
          <cell r="F519">
            <v>8438.1008399999992</v>
          </cell>
        </row>
        <row r="520">
          <cell r="B520" t="str">
            <v>APUP-67</v>
          </cell>
          <cell r="C520" t="str">
            <v>Collar de Derivación Unión Platino 2 1/2" x 3/4"</v>
          </cell>
          <cell r="D520" t="str">
            <v>Un</v>
          </cell>
          <cell r="E520">
            <v>6388</v>
          </cell>
          <cell r="F520">
            <v>8438.1008399999992</v>
          </cell>
        </row>
        <row r="521">
          <cell r="B521" t="str">
            <v>APUP-68</v>
          </cell>
          <cell r="C521" t="str">
            <v>Collar de Derivación Unión Platino 3" x 1/2"</v>
          </cell>
          <cell r="D521" t="str">
            <v>Un</v>
          </cell>
          <cell r="E521">
            <v>9724</v>
          </cell>
          <cell r="F521">
            <v>12844.723320000001</v>
          </cell>
        </row>
        <row r="522">
          <cell r="B522" t="str">
            <v>APUP-69</v>
          </cell>
          <cell r="C522" t="str">
            <v>Collar de Derivación Unión Platino 3" x 3/4"</v>
          </cell>
          <cell r="D522" t="str">
            <v>Un</v>
          </cell>
          <cell r="E522">
            <v>9724</v>
          </cell>
          <cell r="F522">
            <v>12844.723320000001</v>
          </cell>
        </row>
        <row r="523">
          <cell r="B523" t="str">
            <v>APUP-70</v>
          </cell>
          <cell r="C523" t="str">
            <v>Collar de Derivación Unión Platino 4" x 1/2"</v>
          </cell>
          <cell r="D523" t="str">
            <v>Un</v>
          </cell>
          <cell r="E523">
            <v>11007</v>
          </cell>
          <cell r="F523">
            <v>14539.47651</v>
          </cell>
        </row>
        <row r="524">
          <cell r="B524" t="str">
            <v>APUP-71</v>
          </cell>
          <cell r="C524" t="str">
            <v>Collar de Derivación Unión Platino 4" x 3/4"</v>
          </cell>
          <cell r="D524" t="str">
            <v>Un</v>
          </cell>
          <cell r="E524">
            <v>11007</v>
          </cell>
          <cell r="F524">
            <v>14539.47651</v>
          </cell>
        </row>
        <row r="525">
          <cell r="B525" t="str">
            <v>APUP-72</v>
          </cell>
          <cell r="C525" t="str">
            <v>Collar de Derivación Unión Platino 6" x 1/2"</v>
          </cell>
          <cell r="D525" t="str">
            <v>Un</v>
          </cell>
          <cell r="E525">
            <v>13992</v>
          </cell>
          <cell r="F525">
            <v>18482.452560000002</v>
          </cell>
        </row>
        <row r="526">
          <cell r="B526" t="str">
            <v>APUP-73</v>
          </cell>
          <cell r="C526" t="str">
            <v>Collar de Derivación Unión Platino 6" x 3/4"</v>
          </cell>
          <cell r="D526" t="str">
            <v>Un</v>
          </cell>
          <cell r="E526">
            <v>13992</v>
          </cell>
          <cell r="F526">
            <v>18482.452560000002</v>
          </cell>
        </row>
        <row r="527">
          <cell r="B527" t="str">
            <v>APUP-74</v>
          </cell>
          <cell r="C527" t="str">
            <v>Collar de Derivación Unión Platino 8" x 1"</v>
          </cell>
          <cell r="D527" t="str">
            <v>Un</v>
          </cell>
          <cell r="E527">
            <v>30949</v>
          </cell>
          <cell r="F527">
            <v>40881.462570000003</v>
          </cell>
        </row>
        <row r="528">
          <cell r="B528" t="str">
            <v>APUP-75</v>
          </cell>
          <cell r="C528" t="str">
            <v>Tee Unión Platino 1"</v>
          </cell>
          <cell r="D528" t="str">
            <v>Un</v>
          </cell>
          <cell r="E528">
            <v>78798</v>
          </cell>
          <cell r="F528">
            <v>104086.64214000001</v>
          </cell>
        </row>
        <row r="529">
          <cell r="B529" t="str">
            <v>APUP-76</v>
          </cell>
          <cell r="C529" t="str">
            <v>Tee Unión Platino 1 1/2"</v>
          </cell>
          <cell r="D529" t="str">
            <v>Un</v>
          </cell>
          <cell r="E529">
            <v>78798</v>
          </cell>
          <cell r="F529">
            <v>104086.64214000001</v>
          </cell>
        </row>
        <row r="530">
          <cell r="B530" t="str">
            <v>APUP-77</v>
          </cell>
          <cell r="C530" t="str">
            <v>Tee Unión Platino 2"</v>
          </cell>
          <cell r="D530" t="str">
            <v>Un</v>
          </cell>
          <cell r="E530">
            <v>84316</v>
          </cell>
          <cell r="F530">
            <v>111375.53388</v>
          </cell>
        </row>
        <row r="531">
          <cell r="B531" t="str">
            <v>APUP-78</v>
          </cell>
          <cell r="C531" t="str">
            <v>Tee Unión Platino 2 1/2"</v>
          </cell>
          <cell r="D531" t="str">
            <v>Un</v>
          </cell>
          <cell r="E531">
            <v>103506</v>
          </cell>
          <cell r="F531">
            <v>136724.18058000001</v>
          </cell>
        </row>
        <row r="532">
          <cell r="B532" t="str">
            <v>APUP-79</v>
          </cell>
          <cell r="C532" t="str">
            <v>Tee Unión Platino 3"</v>
          </cell>
          <cell r="D532" t="str">
            <v>Un</v>
          </cell>
          <cell r="E532">
            <v>84464</v>
          </cell>
          <cell r="F532">
            <v>111571.03152</v>
          </cell>
        </row>
        <row r="533">
          <cell r="B533" t="str">
            <v>APUP-80</v>
          </cell>
          <cell r="C533" t="str">
            <v>Tee Unión Platino 4"</v>
          </cell>
          <cell r="D533" t="str">
            <v>Un</v>
          </cell>
          <cell r="E533">
            <v>164306</v>
          </cell>
          <cell r="F533">
            <v>217036.72458000001</v>
          </cell>
        </row>
        <row r="534">
          <cell r="B534" t="str">
            <v>APUP-81</v>
          </cell>
          <cell r="C534" t="str">
            <v>Tee Unión Platino 6"</v>
          </cell>
          <cell r="D534" t="str">
            <v>Un</v>
          </cell>
          <cell r="E534">
            <v>341836</v>
          </cell>
          <cell r="F534">
            <v>451541.42748000001</v>
          </cell>
        </row>
        <row r="535">
          <cell r="B535" t="str">
            <v>APUP-82</v>
          </cell>
          <cell r="C535" t="str">
            <v>Tee Unión Platino 8"</v>
          </cell>
          <cell r="D535" t="str">
            <v>Un</v>
          </cell>
          <cell r="E535">
            <v>604028</v>
          </cell>
          <cell r="F535">
            <v>797878.70604000008</v>
          </cell>
        </row>
        <row r="536">
          <cell r="B536" t="str">
            <v>APUP-83</v>
          </cell>
          <cell r="C536" t="str">
            <v>Codo Unión Platino 90° 1 1/2"</v>
          </cell>
          <cell r="D536" t="str">
            <v>Un</v>
          </cell>
          <cell r="E536">
            <v>68904</v>
          </cell>
          <cell r="F536">
            <v>91017.360719999997</v>
          </cell>
        </row>
        <row r="537">
          <cell r="B537" t="str">
            <v>APUP-84</v>
          </cell>
          <cell r="C537" t="str">
            <v>Codo Unión Platino 90° 2"</v>
          </cell>
          <cell r="D537" t="str">
            <v>Un</v>
          </cell>
          <cell r="E537">
            <v>44842</v>
          </cell>
          <cell r="F537">
            <v>59233.143060000002</v>
          </cell>
        </row>
        <row r="538">
          <cell r="B538" t="str">
            <v>APUP-85</v>
          </cell>
          <cell r="C538" t="str">
            <v>Codo Unión Platino 90° 2 1/2"</v>
          </cell>
          <cell r="D538" t="str">
            <v>Un</v>
          </cell>
          <cell r="E538">
            <v>56574</v>
          </cell>
          <cell r="F538">
            <v>74730.293819999992</v>
          </cell>
        </row>
        <row r="539">
          <cell r="B539" t="str">
            <v>APUP-86</v>
          </cell>
          <cell r="C539" t="str">
            <v>Codo Unión Platino 90° 3"</v>
          </cell>
          <cell r="D539" t="str">
            <v>Un</v>
          </cell>
          <cell r="E539">
            <v>75018</v>
          </cell>
          <cell r="F539">
            <v>99093.526740000016</v>
          </cell>
        </row>
        <row r="540">
          <cell r="B540" t="str">
            <v>APUP-87</v>
          </cell>
          <cell r="C540" t="str">
            <v>Codo Unión Platino 90° 4"</v>
          </cell>
          <cell r="D540" t="str">
            <v>Un</v>
          </cell>
          <cell r="E540">
            <v>128214</v>
          </cell>
          <cell r="F540">
            <v>169361.71902000002</v>
          </cell>
        </row>
        <row r="541">
          <cell r="B541" t="str">
            <v>APUP-88</v>
          </cell>
          <cell r="C541" t="str">
            <v>Codo Unión Platino 90° 6"</v>
          </cell>
          <cell r="D541" t="str">
            <v>Un</v>
          </cell>
          <cell r="E541">
            <v>203332</v>
          </cell>
          <cell r="F541">
            <v>268587.33876000001</v>
          </cell>
        </row>
        <row r="542">
          <cell r="B542" t="str">
            <v>APUP-89</v>
          </cell>
          <cell r="C542" t="str">
            <v>Codo Unión Platino 90° 8"</v>
          </cell>
          <cell r="D542" t="str">
            <v>Un</v>
          </cell>
          <cell r="E542">
            <v>396570</v>
          </cell>
          <cell r="F542">
            <v>523841.21010000003</v>
          </cell>
        </row>
        <row r="543">
          <cell r="B543" t="str">
            <v>APUP-90</v>
          </cell>
          <cell r="C543" t="str">
            <v>Reducción Unión Platino 2" x 1 1/2"</v>
          </cell>
          <cell r="D543" t="str">
            <v>Un</v>
          </cell>
          <cell r="E543">
            <v>46334</v>
          </cell>
          <cell r="F543">
            <v>61203.970620000007</v>
          </cell>
        </row>
        <row r="544">
          <cell r="B544" t="str">
            <v>APUP-91</v>
          </cell>
          <cell r="C544" t="str">
            <v>Reducción Unión Platino 2 1/2" x 2"</v>
          </cell>
          <cell r="D544" t="str">
            <v>Un</v>
          </cell>
          <cell r="E544">
            <v>45986</v>
          </cell>
          <cell r="F544">
            <v>60744.286980000004</v>
          </cell>
        </row>
        <row r="545">
          <cell r="B545" t="str">
            <v>APUP-92</v>
          </cell>
          <cell r="C545" t="str">
            <v>Reducción Unión Platino 3" x 2"</v>
          </cell>
          <cell r="D545" t="str">
            <v>Un</v>
          </cell>
          <cell r="E545">
            <v>54884</v>
          </cell>
          <cell r="F545">
            <v>72497.922120000003</v>
          </cell>
        </row>
        <row r="546">
          <cell r="B546" t="str">
            <v>APUP-93</v>
          </cell>
          <cell r="C546" t="str">
            <v>Reducción Unión Platino 3" x 2 1/2"</v>
          </cell>
          <cell r="D546" t="str">
            <v>Un</v>
          </cell>
          <cell r="E546">
            <v>57768</v>
          </cell>
          <cell r="F546">
            <v>76307.484240000005</v>
          </cell>
        </row>
        <row r="547">
          <cell r="B547" t="str">
            <v>APUP-94</v>
          </cell>
          <cell r="C547" t="str">
            <v>Reducción Unión Platino 4" x 2"</v>
          </cell>
          <cell r="D547" t="str">
            <v>Un</v>
          </cell>
          <cell r="E547">
            <v>77156</v>
          </cell>
          <cell r="F547">
            <v>101917.67508</v>
          </cell>
        </row>
        <row r="548">
          <cell r="B548" t="str">
            <v>APUP-95</v>
          </cell>
          <cell r="C548" t="str">
            <v>Reducción Unión Platino 4" x 2 1/2"</v>
          </cell>
          <cell r="D548" t="str">
            <v>Un</v>
          </cell>
          <cell r="E548">
            <v>66666</v>
          </cell>
          <cell r="F548">
            <v>88061.119380000004</v>
          </cell>
        </row>
        <row r="549">
          <cell r="B549" t="str">
            <v>APUP-96</v>
          </cell>
          <cell r="C549" t="str">
            <v>Reducción Unión Platino 4" x 3"</v>
          </cell>
          <cell r="D549" t="str">
            <v>Un</v>
          </cell>
          <cell r="E549">
            <v>66666</v>
          </cell>
          <cell r="F549">
            <v>88061.119380000004</v>
          </cell>
        </row>
        <row r="550">
          <cell r="B550" t="str">
            <v>APUP-97</v>
          </cell>
          <cell r="C550" t="str">
            <v>Reducción Unión Platino 6" x 4"</v>
          </cell>
          <cell r="D550" t="str">
            <v>Un</v>
          </cell>
          <cell r="E550">
            <v>222968</v>
          </cell>
          <cell r="F550">
            <v>294525.12024000002</v>
          </cell>
        </row>
        <row r="551">
          <cell r="B551" t="str">
            <v>APUP-98</v>
          </cell>
          <cell r="C551" t="str">
            <v>Reducción Unión Platino 8" x 6"</v>
          </cell>
          <cell r="D551" t="str">
            <v>Un</v>
          </cell>
          <cell r="E551">
            <v>311212</v>
          </cell>
          <cell r="F551">
            <v>411089.26716000005</v>
          </cell>
        </row>
        <row r="552">
          <cell r="B552" t="str">
            <v>APUP-99</v>
          </cell>
          <cell r="C552" t="str">
            <v>Tapón Unión Platino 3"</v>
          </cell>
          <cell r="D552" t="str">
            <v>Un</v>
          </cell>
          <cell r="E552">
            <v>35446</v>
          </cell>
          <cell r="F552">
            <v>46821.684780000003</v>
          </cell>
        </row>
        <row r="553">
          <cell r="B553" t="str">
            <v>APUP-100</v>
          </cell>
          <cell r="C553" t="str">
            <v>Tapón Unión Platino 4"</v>
          </cell>
          <cell r="D553" t="str">
            <v>Un</v>
          </cell>
          <cell r="E553">
            <v>75466</v>
          </cell>
          <cell r="F553">
            <v>99685.303379999998</v>
          </cell>
        </row>
        <row r="554">
          <cell r="B554" t="str">
            <v>APUP-101</v>
          </cell>
          <cell r="C554" t="str">
            <v>Tapón Unión Platino 6"</v>
          </cell>
          <cell r="D554" t="str">
            <v>Un</v>
          </cell>
          <cell r="E554">
            <v>107730</v>
          </cell>
          <cell r="F554">
            <v>142303.78890000001</v>
          </cell>
        </row>
        <row r="555">
          <cell r="B555" t="str">
            <v>APUP-102</v>
          </cell>
          <cell r="C555" t="str">
            <v>Tapón Unión Platino 8"</v>
          </cell>
          <cell r="D555" t="str">
            <v>Un</v>
          </cell>
          <cell r="E555">
            <v>182004</v>
          </cell>
          <cell r="F555">
            <v>240414.54372000002</v>
          </cell>
        </row>
        <row r="556">
          <cell r="B556" t="str">
            <v>APUP-103</v>
          </cell>
          <cell r="C556" t="str">
            <v>Lubricante  Unión Platino x 4 Kg</v>
          </cell>
          <cell r="D556" t="str">
            <v>Un</v>
          </cell>
          <cell r="E556">
            <v>81880</v>
          </cell>
          <cell r="F556">
            <v>108157.7484</v>
          </cell>
        </row>
        <row r="557">
          <cell r="B557" t="str">
            <v>APUP-104</v>
          </cell>
          <cell r="C557" t="str">
            <v>Tubería PF + UAD para acometida de 1/2"</v>
          </cell>
          <cell r="D557" t="str">
            <v>ml</v>
          </cell>
          <cell r="E557">
            <v>1242</v>
          </cell>
          <cell r="F557">
            <v>1640.5950600000001</v>
          </cell>
        </row>
        <row r="558">
          <cell r="B558" t="str">
            <v>APUP-105</v>
          </cell>
          <cell r="C558" t="str">
            <v>Tubería PF + UAD para acometida de 3/4"</v>
          </cell>
          <cell r="D558" t="str">
            <v>ml</v>
          </cell>
          <cell r="E558">
            <v>2441</v>
          </cell>
          <cell r="F558">
            <v>3224.3901300000002</v>
          </cell>
        </row>
        <row r="559">
          <cell r="B559" t="str">
            <v>APUP-106</v>
          </cell>
          <cell r="C559" t="str">
            <v>Adaptador Macho 1/2" PF</v>
          </cell>
          <cell r="D559" t="str">
            <v>Un</v>
          </cell>
          <cell r="E559">
            <v>1288</v>
          </cell>
          <cell r="F559">
            <v>1701.3578400000001</v>
          </cell>
        </row>
        <row r="560">
          <cell r="B560" t="str">
            <v>APUP-107</v>
          </cell>
          <cell r="C560" t="str">
            <v>Adaptador Hembra 1/2" PF</v>
          </cell>
          <cell r="D560" t="str">
            <v>Un</v>
          </cell>
          <cell r="E560">
            <v>1312</v>
          </cell>
          <cell r="F560">
            <v>1733.0601600000002</v>
          </cell>
        </row>
        <row r="561">
          <cell r="B561" t="str">
            <v>APUP-108</v>
          </cell>
          <cell r="C561" t="str">
            <v>Unión 1/2"</v>
          </cell>
          <cell r="D561" t="str">
            <v>Un</v>
          </cell>
          <cell r="E561">
            <v>2260</v>
          </cell>
          <cell r="F561">
            <v>2985.3018000000002</v>
          </cell>
        </row>
        <row r="562">
          <cell r="B562" t="str">
            <v>APUP-109</v>
          </cell>
          <cell r="C562" t="str">
            <v>Codo 90° 1/2"</v>
          </cell>
          <cell r="D562" t="str">
            <v>Un</v>
          </cell>
          <cell r="E562">
            <v>1926</v>
          </cell>
          <cell r="F562">
            <v>2544.1111800000003</v>
          </cell>
        </row>
        <row r="563">
          <cell r="B563">
            <v>24</v>
          </cell>
          <cell r="C563" t="str">
            <v>TUBERÍA Y ACCESORIOS BIAXIAL</v>
          </cell>
        </row>
        <row r="564">
          <cell r="B564" t="str">
            <v>APB-1</v>
          </cell>
          <cell r="C564" t="str">
            <v>Tubería PVC Biaxial PR 200 4"</v>
          </cell>
          <cell r="D564" t="str">
            <v>ml</v>
          </cell>
          <cell r="E564">
            <v>22542</v>
          </cell>
          <cell r="F564">
            <v>29776.404060000001</v>
          </cell>
        </row>
        <row r="565">
          <cell r="B565" t="str">
            <v>APB-2</v>
          </cell>
          <cell r="C565" t="str">
            <v>Tubería PVC Biaxial PR 200 6"</v>
          </cell>
          <cell r="D565" t="str">
            <v>ml</v>
          </cell>
          <cell r="E565">
            <v>48930</v>
          </cell>
          <cell r="F565">
            <v>64633.104899999998</v>
          </cell>
        </row>
        <row r="566">
          <cell r="B566" t="str">
            <v>APB-3</v>
          </cell>
          <cell r="C566" t="str">
            <v>Tubería PVC Biaxial PR 200 8"</v>
          </cell>
          <cell r="D566" t="str">
            <v>ml</v>
          </cell>
          <cell r="E566">
            <v>83874</v>
          </cell>
          <cell r="F566">
            <v>110791.68282</v>
          </cell>
        </row>
        <row r="567">
          <cell r="B567" t="str">
            <v>APB-4</v>
          </cell>
          <cell r="C567" t="str">
            <v>Tubería PVC Biaxial PR 200 10"</v>
          </cell>
          <cell r="D567" t="str">
            <v>ml</v>
          </cell>
          <cell r="E567">
            <v>131249</v>
          </cell>
          <cell r="F567">
            <v>173370.74157000001</v>
          </cell>
        </row>
        <row r="568">
          <cell r="B568" t="str">
            <v>APB-5</v>
          </cell>
          <cell r="C568" t="str">
            <v>Tubería PVC Biaxial PR 200 12"</v>
          </cell>
          <cell r="D568" t="str">
            <v>ml</v>
          </cell>
          <cell r="E568">
            <v>182556</v>
          </cell>
          <cell r="F568">
            <v>241143.69708000001</v>
          </cell>
        </row>
        <row r="569">
          <cell r="B569" t="str">
            <v>APB-6</v>
          </cell>
          <cell r="C569" t="str">
            <v>Hidrosello Biaxial 4"</v>
          </cell>
          <cell r="D569" t="str">
            <v>Un</v>
          </cell>
          <cell r="E569">
            <v>21712</v>
          </cell>
          <cell r="F569">
            <v>28680.032160000002</v>
          </cell>
        </row>
        <row r="570">
          <cell r="B570" t="str">
            <v>APB-7</v>
          </cell>
          <cell r="C570" t="str">
            <v>Hidrosello Biaxial 6"</v>
          </cell>
          <cell r="D570" t="str">
            <v>Un</v>
          </cell>
          <cell r="E570">
            <v>42899</v>
          </cell>
          <cell r="F570">
            <v>56666.576070000003</v>
          </cell>
        </row>
        <row r="571">
          <cell r="B571" t="str">
            <v>APB-8</v>
          </cell>
          <cell r="C571" t="str">
            <v>Hidrosello Biaxial 8"</v>
          </cell>
          <cell r="D571" t="str">
            <v>Un</v>
          </cell>
          <cell r="E571">
            <v>59414</v>
          </cell>
          <cell r="F571">
            <v>78481.735019999993</v>
          </cell>
        </row>
        <row r="572">
          <cell r="B572" t="str">
            <v>APB-9</v>
          </cell>
          <cell r="C572" t="str">
            <v>Hidrosello Biaxial 10"</v>
          </cell>
          <cell r="D572" t="str">
            <v>Un</v>
          </cell>
          <cell r="E572">
            <v>67716</v>
          </cell>
          <cell r="F572">
            <v>89448.095880000008</v>
          </cell>
        </row>
        <row r="573">
          <cell r="B573" t="str">
            <v>APB-10</v>
          </cell>
          <cell r="C573" t="str">
            <v>Hidrosello Biaxial 12"</v>
          </cell>
          <cell r="D573" t="str">
            <v>Un</v>
          </cell>
          <cell r="E573">
            <v>100804</v>
          </cell>
          <cell r="F573">
            <v>133155.02772000001</v>
          </cell>
        </row>
        <row r="574">
          <cell r="B574" t="str">
            <v>APB-11</v>
          </cell>
          <cell r="C574" t="str">
            <v>Anillo Biaxial 4"</v>
          </cell>
          <cell r="D574" t="str">
            <v>Un</v>
          </cell>
          <cell r="E574">
            <v>5439</v>
          </cell>
          <cell r="F574">
            <v>7184.53827</v>
          </cell>
        </row>
        <row r="575">
          <cell r="B575" t="str">
            <v>APB-12</v>
          </cell>
          <cell r="C575" t="str">
            <v>Anillo Biaxial 6"</v>
          </cell>
          <cell r="D575" t="str">
            <v>Un</v>
          </cell>
          <cell r="E575">
            <v>6539</v>
          </cell>
          <cell r="F575">
            <v>8637.5612700000001</v>
          </cell>
        </row>
        <row r="576">
          <cell r="B576" t="str">
            <v>APB-13</v>
          </cell>
          <cell r="C576" t="str">
            <v>Anillo Biaxial 8"</v>
          </cell>
          <cell r="D576" t="str">
            <v>Un</v>
          </cell>
          <cell r="E576">
            <v>8416</v>
          </cell>
          <cell r="F576">
            <v>11116.946880000001</v>
          </cell>
        </row>
        <row r="577">
          <cell r="B577" t="str">
            <v>APB-14</v>
          </cell>
          <cell r="C577" t="str">
            <v>Anillo Biaxial 10"</v>
          </cell>
          <cell r="D577" t="str">
            <v>Un</v>
          </cell>
          <cell r="E577">
            <v>11039</v>
          </cell>
          <cell r="F577">
            <v>14581.746270000001</v>
          </cell>
        </row>
        <row r="578">
          <cell r="B578" t="str">
            <v>APB-15</v>
          </cell>
          <cell r="C578" t="str">
            <v>Anillo Biaxial 12"</v>
          </cell>
          <cell r="D578" t="str">
            <v>Un</v>
          </cell>
          <cell r="E578">
            <v>14227</v>
          </cell>
          <cell r="F578">
            <v>18792.871110000004</v>
          </cell>
        </row>
        <row r="579">
          <cell r="B579" t="str">
            <v>APB-16</v>
          </cell>
          <cell r="C579" t="str">
            <v>Lubricante para Tubería  PVC  (Tarro de 4 Kg)</v>
          </cell>
          <cell r="D579" t="str">
            <v>Kg</v>
          </cell>
          <cell r="E579">
            <v>96329</v>
          </cell>
          <cell r="F579">
            <v>127243.86597</v>
          </cell>
        </row>
        <row r="580">
          <cell r="B580">
            <v>25</v>
          </cell>
          <cell r="C580" t="str">
            <v>ELEMENTOS ACUEDUCTO</v>
          </cell>
        </row>
        <row r="581">
          <cell r="B581" t="str">
            <v>AC-1</v>
          </cell>
          <cell r="C581" t="str">
            <v>Limpiador Removedor 1/4 760gr</v>
          </cell>
          <cell r="D581" t="str">
            <v>Un</v>
          </cell>
          <cell r="E581">
            <v>24587</v>
          </cell>
          <cell r="F581">
            <v>32477.705910000001</v>
          </cell>
        </row>
        <row r="582">
          <cell r="B582" t="str">
            <v>AC-2</v>
          </cell>
          <cell r="C582" t="str">
            <v>Soldadura Líquida  1/4 Gal</v>
          </cell>
          <cell r="D582" t="str">
            <v>Un</v>
          </cell>
          <cell r="E582">
            <v>50994</v>
          </cell>
          <cell r="F582">
            <v>67359.504419999997</v>
          </cell>
        </row>
        <row r="583">
          <cell r="B583" t="str">
            <v>AC-3</v>
          </cell>
          <cell r="C583" t="str">
            <v>Registro incorporación Acero Inoxidable</v>
          </cell>
          <cell r="D583" t="str">
            <v>Un</v>
          </cell>
          <cell r="E583">
            <v>32480</v>
          </cell>
          <cell r="F583">
            <v>42903.806400000001</v>
          </cell>
        </row>
        <row r="584">
          <cell r="B584" t="str">
            <v>AC-4</v>
          </cell>
          <cell r="C584" t="str">
            <v>Registro de Corte (Incorporación) de 1/2" para Acueducto</v>
          </cell>
          <cell r="D584" t="str">
            <v>Un</v>
          </cell>
          <cell r="E584">
            <v>18698</v>
          </cell>
          <cell r="F584">
            <v>24698.74914</v>
          </cell>
        </row>
        <row r="585">
          <cell r="B585" t="str">
            <v>AC-5</v>
          </cell>
          <cell r="C585" t="str">
            <v>Registro de Corte (Incorporación) de 3/4" para Acueducto</v>
          </cell>
          <cell r="D585" t="str">
            <v>Un</v>
          </cell>
          <cell r="E585">
            <v>24658</v>
          </cell>
          <cell r="F585">
            <v>32571.49194</v>
          </cell>
        </row>
        <row r="586">
          <cell r="B586" t="str">
            <v>AC-6</v>
          </cell>
          <cell r="C586" t="str">
            <v>Registro de Corte (Incorporación) de 2" para Acueducto</v>
          </cell>
          <cell r="D586" t="str">
            <v>Un</v>
          </cell>
          <cell r="E586">
            <v>69450</v>
          </cell>
          <cell r="F586">
            <v>91738.588499999998</v>
          </cell>
        </row>
        <row r="587">
          <cell r="B587" t="str">
            <v>AC-7</v>
          </cell>
          <cell r="C587" t="str">
            <v>Registro o Llave de Paso tipo Red White 1" Acueducto</v>
          </cell>
          <cell r="D587" t="str">
            <v>Un</v>
          </cell>
          <cell r="E587">
            <v>57558</v>
          </cell>
          <cell r="F587">
            <v>76030.088940000016</v>
          </cell>
        </row>
        <row r="588">
          <cell r="B588" t="str">
            <v>AC-8</v>
          </cell>
          <cell r="C588" t="str">
            <v>Registro o Llave de Paso tipo Red White 1 1/2" Acueducto</v>
          </cell>
          <cell r="D588" t="str">
            <v>Un</v>
          </cell>
          <cell r="E588">
            <v>102635</v>
          </cell>
          <cell r="F588">
            <v>135573.65054999999</v>
          </cell>
        </row>
        <row r="589">
          <cell r="B589" t="str">
            <v>AC-9</v>
          </cell>
          <cell r="C589" t="str">
            <v>Registro o Llave de Paso tipo Red White de 2" Acueducto</v>
          </cell>
          <cell r="D589" t="str">
            <v>Un</v>
          </cell>
          <cell r="E589">
            <v>152706</v>
          </cell>
          <cell r="F589">
            <v>201713.93658000001</v>
          </cell>
        </row>
        <row r="590">
          <cell r="B590" t="str">
            <v>AC-10</v>
          </cell>
          <cell r="C590" t="str">
            <v>Registro o Llave de Paso tipo Red White de 3" Acueducto</v>
          </cell>
          <cell r="D590" t="str">
            <v>Un</v>
          </cell>
          <cell r="E590">
            <v>368620</v>
          </cell>
          <cell r="F590">
            <v>486921.21659999999</v>
          </cell>
        </row>
        <row r="591">
          <cell r="B591" t="str">
            <v>AC-11</v>
          </cell>
          <cell r="C591" t="str">
            <v>Válvula Esfera apertura rápida 1/4 de vuelta 4"</v>
          </cell>
          <cell r="D591" t="str">
            <v>Un</v>
          </cell>
          <cell r="E591">
            <v>281287</v>
          </cell>
          <cell r="F591">
            <v>371560.43691000005</v>
          </cell>
        </row>
        <row r="592">
          <cell r="B592" t="str">
            <v>AC-12</v>
          </cell>
          <cell r="C592" t="str">
            <v>Válvula de regulación directa 3"</v>
          </cell>
          <cell r="D592" t="str">
            <v>Un</v>
          </cell>
          <cell r="E592">
            <v>346680</v>
          </cell>
          <cell r="F592">
            <v>457940.01240000001</v>
          </cell>
        </row>
        <row r="593">
          <cell r="B593" t="str">
            <v>AC-13</v>
          </cell>
          <cell r="C593" t="str">
            <v>Silleta Polietileno PE 110 x 20 m.m. para Socket</v>
          </cell>
          <cell r="D593" t="str">
            <v>Un</v>
          </cell>
          <cell r="E593">
            <v>8018</v>
          </cell>
          <cell r="F593">
            <v>10591.21674</v>
          </cell>
        </row>
        <row r="594">
          <cell r="B594" t="str">
            <v>AC-14</v>
          </cell>
          <cell r="C594" t="str">
            <v>Silleta Polietileno PE 110 x 32 m.m. para Socket</v>
          </cell>
          <cell r="D594" t="str">
            <v>Un</v>
          </cell>
          <cell r="E594">
            <v>8018</v>
          </cell>
          <cell r="F594">
            <v>10591.21674</v>
          </cell>
        </row>
        <row r="595">
          <cell r="B595" t="str">
            <v>AC-15</v>
          </cell>
          <cell r="C595" t="str">
            <v>Adaptador macho PE 32 mm</v>
          </cell>
          <cell r="D595" t="str">
            <v>Un</v>
          </cell>
          <cell r="E595">
            <v>12300</v>
          </cell>
          <cell r="F595">
            <v>16247.439</v>
          </cell>
        </row>
        <row r="596">
          <cell r="B596" t="str">
            <v>AC-16</v>
          </cell>
          <cell r="C596" t="str">
            <v>Válvula Antifraude de 20 m.m. para Acometida Acueducto</v>
          </cell>
          <cell r="D596" t="str">
            <v>Un</v>
          </cell>
          <cell r="E596">
            <v>11000</v>
          </cell>
          <cell r="F596">
            <v>14530.23</v>
          </cell>
        </row>
        <row r="597">
          <cell r="B597" t="str">
            <v>AC-17</v>
          </cell>
          <cell r="C597" t="str">
            <v>Válvula de Compuerta elástica vástago no ascendente HD de 6" para Acueducto E.L</v>
          </cell>
          <cell r="D597" t="str">
            <v>Un</v>
          </cell>
          <cell r="E597">
            <v>1025000</v>
          </cell>
          <cell r="F597">
            <v>1449420</v>
          </cell>
        </row>
        <row r="598">
          <cell r="B598" t="str">
            <v>AC-18</v>
          </cell>
          <cell r="C598" t="str">
            <v>Válvula de Compuerta elástica vástago no ascendente Hf de 4" para Acueducto E.L</v>
          </cell>
          <cell r="D598" t="str">
            <v>Un</v>
          </cell>
          <cell r="E598">
            <v>482560</v>
          </cell>
          <cell r="F598">
            <v>637427.98080000002</v>
          </cell>
        </row>
        <row r="599">
          <cell r="B599" t="str">
            <v>AC-19</v>
          </cell>
          <cell r="C599" t="str">
            <v>Válvula de Compuerta elástica vástago no ascendente Hf de 3" para Acueducto E.L</v>
          </cell>
          <cell r="D599" t="str">
            <v>Un</v>
          </cell>
          <cell r="E599">
            <v>487200</v>
          </cell>
          <cell r="F599">
            <v>643557.09600000002</v>
          </cell>
        </row>
        <row r="600">
          <cell r="B600" t="str">
            <v>AC-20</v>
          </cell>
          <cell r="C600" t="str">
            <v>Válvula de Compuerta elástica vástago no ascendente Hf de 8" para Acueducto BRIDADA</v>
          </cell>
          <cell r="D600" t="str">
            <v>Un</v>
          </cell>
          <cell r="E600">
            <v>1205820</v>
          </cell>
          <cell r="F600">
            <v>1592803.8126000001</v>
          </cell>
        </row>
        <row r="601">
          <cell r="B601" t="str">
            <v>AC-21</v>
          </cell>
          <cell r="C601" t="str">
            <v>Válvula de Compuerta elástica vástago no ascendente Hf de 6" para Acueducto BRIDADA</v>
          </cell>
          <cell r="D601" t="str">
            <v>Un</v>
          </cell>
          <cell r="E601">
            <v>829400</v>
          </cell>
          <cell r="F601">
            <v>1095579.3419999999</v>
          </cell>
        </row>
        <row r="602">
          <cell r="B602" t="str">
            <v>AC-22</v>
          </cell>
          <cell r="C602" t="str">
            <v>Válvula de Compuerta elástica vástago no ascendente Hf de 4" para Acueducto BRIDADA</v>
          </cell>
          <cell r="D602" t="str">
            <v>Un</v>
          </cell>
          <cell r="E602">
            <v>459360</v>
          </cell>
          <cell r="F602">
            <v>606782.40480000002</v>
          </cell>
        </row>
        <row r="603">
          <cell r="B603" t="str">
            <v>AC-23</v>
          </cell>
          <cell r="C603" t="str">
            <v>Válvula de Compuerta elástica vástago no ascendente Hf de 3" para Acueducto BRIDADA</v>
          </cell>
          <cell r="D603" t="str">
            <v>Un</v>
          </cell>
          <cell r="E603">
            <v>344520</v>
          </cell>
          <cell r="F603">
            <v>455086.80359999998</v>
          </cell>
        </row>
        <row r="604">
          <cell r="B604" t="str">
            <v>AC-24</v>
          </cell>
          <cell r="C604" t="str">
            <v>Válvula de Compuerta elástica vástago no ascendente Hf de 2" para Acueducto BRIDADA</v>
          </cell>
          <cell r="D604" t="str">
            <v>Un</v>
          </cell>
          <cell r="E604">
            <v>276080</v>
          </cell>
          <cell r="F604">
            <v>364682.35440000001</v>
          </cell>
        </row>
        <row r="605">
          <cell r="B605" t="str">
            <v>AC-25</v>
          </cell>
          <cell r="C605" t="str">
            <v>Caja Rectangular HF con logotipo de EMPOCALDAS S.A</v>
          </cell>
          <cell r="D605" t="str">
            <v>Un</v>
          </cell>
          <cell r="E605">
            <v>41760</v>
          </cell>
          <cell r="F605">
            <v>55162.036800000002</v>
          </cell>
        </row>
        <row r="606">
          <cell r="B606" t="str">
            <v>AC-26</v>
          </cell>
          <cell r="C606" t="str">
            <v>Hidrante bridado HF tipo Tráfico de 4"</v>
          </cell>
          <cell r="D606" t="str">
            <v>Un</v>
          </cell>
          <cell r="E606">
            <v>2296800</v>
          </cell>
          <cell r="F606">
            <v>3033912.0240000002</v>
          </cell>
        </row>
        <row r="607">
          <cell r="B607" t="str">
            <v>AC-27</v>
          </cell>
          <cell r="C607" t="str">
            <v>Hidrante bridado HF tipo Tráfico de 3"</v>
          </cell>
          <cell r="D607" t="str">
            <v>Un</v>
          </cell>
          <cell r="E607">
            <v>1378080</v>
          </cell>
          <cell r="F607">
            <v>1820347.2143999999</v>
          </cell>
        </row>
        <row r="608">
          <cell r="B608" t="str">
            <v>AC-28</v>
          </cell>
          <cell r="C608" t="str">
            <v>Tapa portaválvula HD</v>
          </cell>
          <cell r="D608" t="str">
            <v>Un</v>
          </cell>
          <cell r="E608">
            <v>63800</v>
          </cell>
          <cell r="F608">
            <v>84275.334000000003</v>
          </cell>
        </row>
        <row r="609">
          <cell r="B609" t="str">
            <v>AC-29</v>
          </cell>
          <cell r="C609" t="str">
            <v>Wipe ó Estopa de Algodón</v>
          </cell>
          <cell r="D609" t="str">
            <v>Un</v>
          </cell>
          <cell r="E609">
            <v>5000</v>
          </cell>
          <cell r="F609">
            <v>6604.65</v>
          </cell>
        </row>
        <row r="610">
          <cell r="B610" t="str">
            <v>AC-30</v>
          </cell>
          <cell r="C610" t="str">
            <v>Cinta Teflón x 10m</v>
          </cell>
          <cell r="D610" t="str">
            <v>Un</v>
          </cell>
          <cell r="E610">
            <v>1200</v>
          </cell>
          <cell r="F610">
            <v>1585.116</v>
          </cell>
        </row>
        <row r="611">
          <cell r="B611" t="str">
            <v>AC-31</v>
          </cell>
          <cell r="C611" t="str">
            <v>Niple Galvanizado Extremo Roscado 3/4"  L= 0.05m</v>
          </cell>
          <cell r="D611" t="str">
            <v>Un</v>
          </cell>
          <cell r="E611">
            <v>1200</v>
          </cell>
          <cell r="F611">
            <v>1585.116</v>
          </cell>
        </row>
        <row r="612">
          <cell r="B612" t="str">
            <v>AC-32</v>
          </cell>
          <cell r="C612" t="str">
            <v>Unión Roscada HG 3/4"</v>
          </cell>
          <cell r="D612" t="str">
            <v>Un</v>
          </cell>
          <cell r="E612">
            <v>1000</v>
          </cell>
          <cell r="F612">
            <v>1320.93</v>
          </cell>
        </row>
        <row r="613">
          <cell r="B613" t="str">
            <v>AC-33</v>
          </cell>
          <cell r="C613" t="str">
            <v>Tornillos de 3" x 5/8", Tuerca y Arandela</v>
          </cell>
          <cell r="D613" t="str">
            <v>Un</v>
          </cell>
          <cell r="E613">
            <v>2234</v>
          </cell>
          <cell r="F613">
            <v>2950.9576200000001</v>
          </cell>
        </row>
        <row r="614">
          <cell r="B614" t="str">
            <v>AC-34</v>
          </cell>
          <cell r="C614" t="str">
            <v>Empaques</v>
          </cell>
          <cell r="D614" t="str">
            <v>Un</v>
          </cell>
          <cell r="E614">
            <v>1250</v>
          </cell>
          <cell r="F614">
            <v>1651.1624999999999</v>
          </cell>
        </row>
        <row r="615">
          <cell r="B615" t="str">
            <v>AC-35</v>
          </cell>
          <cell r="C615" t="str">
            <v>Brida por acople universal HD 8" para PVC</v>
          </cell>
          <cell r="D615" t="str">
            <v>Un</v>
          </cell>
          <cell r="E615">
            <v>265000</v>
          </cell>
          <cell r="F615">
            <v>350046.45</v>
          </cell>
        </row>
        <row r="616">
          <cell r="B616" t="str">
            <v>AC-36</v>
          </cell>
          <cell r="C616" t="str">
            <v>Brida por acople universal HD 6" para PVC</v>
          </cell>
          <cell r="D616" t="str">
            <v>Un</v>
          </cell>
          <cell r="E616">
            <v>180000</v>
          </cell>
          <cell r="F616">
            <v>237767.4</v>
          </cell>
        </row>
        <row r="617">
          <cell r="B617" t="str">
            <v>AC-37</v>
          </cell>
          <cell r="C617" t="str">
            <v>Codo HG de 90° 3/4"</v>
          </cell>
          <cell r="D617" t="str">
            <v>Un</v>
          </cell>
          <cell r="E617">
            <v>1100</v>
          </cell>
          <cell r="F617">
            <v>1453.0229999999999</v>
          </cell>
        </row>
        <row r="618">
          <cell r="B618" t="str">
            <v>AC-38</v>
          </cell>
          <cell r="C618" t="str">
            <v>Válvula de Bola PVC Presión Roscada de 1/2"</v>
          </cell>
          <cell r="D618" t="str">
            <v>Un</v>
          </cell>
          <cell r="E618">
            <v>8294</v>
          </cell>
          <cell r="F618">
            <v>10955.79342</v>
          </cell>
        </row>
        <row r="619">
          <cell r="B619" t="str">
            <v>AC-39</v>
          </cell>
          <cell r="C619" t="str">
            <v>Registro o Llave de Paso tipo Red White 3/4" Acueducto</v>
          </cell>
          <cell r="D619" t="str">
            <v>Un</v>
          </cell>
          <cell r="E619">
            <v>45000</v>
          </cell>
          <cell r="F619">
            <v>59441.85</v>
          </cell>
        </row>
        <row r="620">
          <cell r="B620" t="str">
            <v>AC-40</v>
          </cell>
          <cell r="C620" t="str">
            <v>Válvula Mariposa Tipo Wafer 4". Cuerpo de Hierro N° 150 Disco-Acero Inoxidable mando de palanca marca apollo o similar.</v>
          </cell>
          <cell r="D620" t="str">
            <v>Un</v>
          </cell>
          <cell r="E620">
            <v>250000</v>
          </cell>
          <cell r="F620">
            <v>330232.5</v>
          </cell>
        </row>
        <row r="621">
          <cell r="B621" t="str">
            <v>AC-41</v>
          </cell>
          <cell r="C621" t="str">
            <v>Válvula Mariposa Tipo Wafer 6". Cuerpo de Hierro N° 150 Disco-Acero Inoxidable mando de actuador mecánico manual</v>
          </cell>
          <cell r="D621" t="str">
            <v>Un</v>
          </cell>
          <cell r="E621">
            <v>750000</v>
          </cell>
          <cell r="F621">
            <v>990697.5</v>
          </cell>
        </row>
        <row r="622">
          <cell r="B622" t="str">
            <v>AC-43</v>
          </cell>
          <cell r="C622" t="str">
            <v>Válvula Mariposa Tipo Wafer 10". Cuerpo de Hierro N° 150 Disco-Acero Inoxidable mando de palanca marca apollo o similar.</v>
          </cell>
          <cell r="D622" t="str">
            <v>Un</v>
          </cell>
          <cell r="E622">
            <v>1310000</v>
          </cell>
          <cell r="F622">
            <v>1730418.3</v>
          </cell>
        </row>
        <row r="623">
          <cell r="B623" t="str">
            <v>AC-44</v>
          </cell>
          <cell r="C623" t="str">
            <v>Válvula Mariposa Tipo Wafer 12". Cuerpo de Hierro N° 150 Disco-Acero Inoxidable mando de palanca marca apollo o similar.</v>
          </cell>
          <cell r="D623" t="str">
            <v>Un</v>
          </cell>
          <cell r="E623">
            <v>1470000</v>
          </cell>
          <cell r="F623">
            <v>1941767.1</v>
          </cell>
        </row>
        <row r="624">
          <cell r="B624" t="str">
            <v>AC-45</v>
          </cell>
          <cell r="C624" t="str">
            <v>Válvula Mariposa BxB Tipo Wafer 16". Cuerpo de Hierro N° 150 Disco-Acero Inoxidable mando de palanca marca apollo o similar.</v>
          </cell>
          <cell r="D624" t="str">
            <v>Un</v>
          </cell>
          <cell r="E624">
            <v>2670000</v>
          </cell>
          <cell r="F624">
            <v>3526883.1</v>
          </cell>
        </row>
        <row r="625">
          <cell r="B625" t="str">
            <v>AC-46</v>
          </cell>
          <cell r="C625" t="str">
            <v>Valvulas de admision y expulsion de aire con globo incorporado (ventosas) 3"</v>
          </cell>
          <cell r="D625" t="str">
            <v>Un</v>
          </cell>
          <cell r="E625">
            <v>884000</v>
          </cell>
          <cell r="F625">
            <v>1167702.1200000001</v>
          </cell>
        </row>
        <row r="626">
          <cell r="B626" t="str">
            <v>AC-47</v>
          </cell>
          <cell r="C626" t="str">
            <v>Valvula reguladora de caudal</v>
          </cell>
          <cell r="D626" t="str">
            <v>Un</v>
          </cell>
          <cell r="F626">
            <v>0</v>
          </cell>
        </row>
        <row r="627">
          <cell r="B627" t="str">
            <v>AC-48</v>
          </cell>
          <cell r="C627" t="str">
            <v>Acople universal Ø 8" HD</v>
          </cell>
          <cell r="D627" t="str">
            <v>Un</v>
          </cell>
          <cell r="E627">
            <v>225000</v>
          </cell>
          <cell r="F627">
            <v>297209.25</v>
          </cell>
        </row>
        <row r="628">
          <cell r="B628" t="str">
            <v>AC-49</v>
          </cell>
          <cell r="C628" t="str">
            <v>Válvula de Bola PVC Presión Roscada de 1 1/2"</v>
          </cell>
          <cell r="D628" t="str">
            <v>Un</v>
          </cell>
          <cell r="E628">
            <v>27671</v>
          </cell>
          <cell r="F628">
            <v>36551.454030000001</v>
          </cell>
        </row>
        <row r="629">
          <cell r="B629" t="str">
            <v>AC-50</v>
          </cell>
          <cell r="C629" t="str">
            <v>Válvula Mariposa tipo palanca de Ø 4"</v>
          </cell>
          <cell r="D629" t="str">
            <v>Un</v>
          </cell>
          <cell r="E629">
            <v>320000</v>
          </cell>
          <cell r="F629">
            <v>422697.6</v>
          </cell>
        </row>
        <row r="630">
          <cell r="B630" t="str">
            <v>AC-51</v>
          </cell>
          <cell r="C630" t="str">
            <v>Válvula Mariposa Tipo Wafer 3". Cuerpo de Hierro N° 150 Disco-Acero Inoxidable mando de actuador mecánico manual</v>
          </cell>
          <cell r="D630" t="str">
            <v>Un</v>
          </cell>
          <cell r="E630">
            <v>590000</v>
          </cell>
          <cell r="F630">
            <v>779348.7</v>
          </cell>
        </row>
        <row r="631">
          <cell r="B631" t="str">
            <v>AC-52</v>
          </cell>
          <cell r="C631" t="str">
            <v>Válvula Mariposa Tipo Wafer 14". Cuerpo de Hierro N° 150 Disco-Acero Inoxidable mando de palanca marca apollo o similar.</v>
          </cell>
          <cell r="D631" t="str">
            <v>Un</v>
          </cell>
          <cell r="E631">
            <v>1970000</v>
          </cell>
          <cell r="F631">
            <v>2602232.1</v>
          </cell>
        </row>
        <row r="632">
          <cell r="B632" t="str">
            <v>AC-55</v>
          </cell>
          <cell r="C632" t="str">
            <v>Válvula Mariposa Tipo Wafer 8". Cuerpo de Hierro N° 150 Disco-Acero Inoxidable mando de palanca marca apollo o similar.</v>
          </cell>
          <cell r="D632" t="str">
            <v>Un</v>
          </cell>
          <cell r="E632">
            <v>1100000</v>
          </cell>
          <cell r="F632">
            <v>1453023</v>
          </cell>
        </row>
        <row r="633">
          <cell r="B633" t="str">
            <v>AC-56</v>
          </cell>
          <cell r="C633" t="str">
            <v>Válvula de compuerta elástica con vástago no ascendente en HD junta rápida para PVC de 3"</v>
          </cell>
          <cell r="D633" t="str">
            <v>Un</v>
          </cell>
          <cell r="E633">
            <v>400000</v>
          </cell>
          <cell r="F633">
            <v>528372</v>
          </cell>
        </row>
        <row r="634">
          <cell r="B634" t="str">
            <v>AC-57</v>
          </cell>
          <cell r="C634" t="str">
            <v>Válvula de compuerta elástica con vástago no ascendente en HD junta rápida para PVC de 4"</v>
          </cell>
          <cell r="D634" t="str">
            <v>Un</v>
          </cell>
          <cell r="E634">
            <v>530000</v>
          </cell>
          <cell r="F634">
            <v>700092.9</v>
          </cell>
        </row>
        <row r="635">
          <cell r="B635" t="str">
            <v>AC-58</v>
          </cell>
          <cell r="C635" t="str">
            <v>Brida por acople universal HD 12" para PVC</v>
          </cell>
          <cell r="D635" t="str">
            <v>Un</v>
          </cell>
          <cell r="E635">
            <v>620000</v>
          </cell>
          <cell r="F635">
            <v>818976.6</v>
          </cell>
        </row>
        <row r="636">
          <cell r="B636" t="str">
            <v>AC-59</v>
          </cell>
          <cell r="C636" t="str">
            <v>Válvula de compuerta elástica con vástago ascendente de bridas 4"</v>
          </cell>
          <cell r="D636" t="str">
            <v>Un</v>
          </cell>
          <cell r="E636">
            <v>1205000</v>
          </cell>
          <cell r="F636">
            <v>1591720.65</v>
          </cell>
        </row>
        <row r="637">
          <cell r="B637">
            <v>26</v>
          </cell>
          <cell r="C637" t="str">
            <v>TUBERIA HIERRO DÚCTIL</v>
          </cell>
        </row>
        <row r="638">
          <cell r="B638" t="str">
            <v>THD-1</v>
          </cell>
          <cell r="C638" t="str">
            <v>Tubo de Hierro Dúctil estándar C-E de 150 m.m. (6")</v>
          </cell>
          <cell r="D638" t="str">
            <v>ml</v>
          </cell>
          <cell r="E638">
            <v>114614</v>
          </cell>
          <cell r="F638">
            <v>151397.07102</v>
          </cell>
        </row>
        <row r="639">
          <cell r="B639" t="str">
            <v>THD-2</v>
          </cell>
          <cell r="C639" t="str">
            <v>Tubo de Hierro Dúctil estándar C-E de 200 m.m. (8")</v>
          </cell>
          <cell r="D639" t="str">
            <v>ml</v>
          </cell>
          <cell r="E639">
            <v>143237</v>
          </cell>
          <cell r="F639">
            <v>189206.05041</v>
          </cell>
        </row>
        <row r="640">
          <cell r="B640" t="str">
            <v>THD-3</v>
          </cell>
          <cell r="C640" t="str">
            <v>Tubo de Hierro Dúctil estándar C-E de 250 m.m. (10")</v>
          </cell>
          <cell r="D640" t="str">
            <v>ml</v>
          </cell>
          <cell r="E640">
            <v>176245</v>
          </cell>
          <cell r="F640">
            <v>232807.30785000001</v>
          </cell>
        </row>
        <row r="641">
          <cell r="B641" t="str">
            <v>THD-4</v>
          </cell>
          <cell r="C641" t="str">
            <v>Tubo de Hierro Dúctil estándar C-E de 300 m.m. (12")</v>
          </cell>
          <cell r="D641" t="str">
            <v>ml</v>
          </cell>
          <cell r="E641">
            <v>208765</v>
          </cell>
          <cell r="F641">
            <v>275763.95144999999</v>
          </cell>
        </row>
        <row r="642">
          <cell r="B642" t="str">
            <v>THD-5</v>
          </cell>
          <cell r="C642" t="str">
            <v>Tubo de Hierro Dúctil estándar C-E de 500 m.m. (20")</v>
          </cell>
          <cell r="D642" t="str">
            <v>ml</v>
          </cell>
          <cell r="E642">
            <v>375592</v>
          </cell>
          <cell r="F642">
            <v>496130.74056000006</v>
          </cell>
        </row>
        <row r="643">
          <cell r="B643" t="str">
            <v>THD-6</v>
          </cell>
          <cell r="C643" t="str">
            <v>Tubo de Hierro Dúctil estándar C-E de 700 m.m. (27")</v>
          </cell>
          <cell r="D643" t="str">
            <v>ml</v>
          </cell>
          <cell r="E643">
            <v>602362</v>
          </cell>
          <cell r="F643">
            <v>795678.03665999998</v>
          </cell>
        </row>
        <row r="644">
          <cell r="B644" t="str">
            <v>THF-7</v>
          </cell>
          <cell r="C644" t="str">
            <v>Tapón liso HF 6"</v>
          </cell>
          <cell r="D644" t="str">
            <v>un</v>
          </cell>
          <cell r="E644">
            <v>125000</v>
          </cell>
          <cell r="F644">
            <v>165116.25</v>
          </cell>
        </row>
        <row r="645">
          <cell r="B645">
            <v>27</v>
          </cell>
          <cell r="C645" t="str">
            <v>TUBERIA POLIETILENO</v>
          </cell>
        </row>
        <row r="646">
          <cell r="B646" t="str">
            <v>TP-1</v>
          </cell>
          <cell r="C646" t="str">
            <v>Tubo de Polietileno PE 100 A.D. PN 10 de 250 m.m. (10")</v>
          </cell>
          <cell r="D646" t="str">
            <v>ml</v>
          </cell>
          <cell r="E646">
            <v>118290</v>
          </cell>
          <cell r="F646">
            <v>156252.80970000001</v>
          </cell>
        </row>
        <row r="647">
          <cell r="B647" t="str">
            <v>TP-2</v>
          </cell>
          <cell r="C647" t="str">
            <v>Tubo de Polietileno PE 100 A.D. PN 12,5 de 250 m.m. (10")</v>
          </cell>
          <cell r="D647" t="str">
            <v>ml</v>
          </cell>
          <cell r="E647">
            <v>152592</v>
          </cell>
          <cell r="F647">
            <v>201563.35056000002</v>
          </cell>
        </row>
        <row r="648">
          <cell r="B648" t="str">
            <v>TP-3</v>
          </cell>
          <cell r="C648" t="str">
            <v>Tubo de Polietileno PE 100 A.D. PN 16 de 250 m.m. (10")</v>
          </cell>
          <cell r="D648" t="str">
            <v>ml</v>
          </cell>
          <cell r="E648">
            <v>174570</v>
          </cell>
          <cell r="F648">
            <v>230594.7501</v>
          </cell>
        </row>
        <row r="649">
          <cell r="B649" t="str">
            <v>TP-4</v>
          </cell>
          <cell r="C649" t="str">
            <v>Tubo de Polietileno PE 100 A.D. PN 10 de 200 m.m. (8")</v>
          </cell>
          <cell r="D649" t="str">
            <v>ml</v>
          </cell>
          <cell r="E649">
            <v>75978</v>
          </cell>
          <cell r="F649">
            <v>100361.61954000001</v>
          </cell>
        </row>
        <row r="650">
          <cell r="B650" t="str">
            <v>TP-5</v>
          </cell>
          <cell r="C650" t="str">
            <v>Tubo de Polietileno PE 100 A.D. PN 12,5 de 200 m.m. (8")</v>
          </cell>
          <cell r="D650" t="str">
            <v>ml</v>
          </cell>
          <cell r="E650">
            <v>95095</v>
          </cell>
          <cell r="F650">
            <v>125613.83835000001</v>
          </cell>
        </row>
        <row r="651">
          <cell r="B651" t="str">
            <v>TP-6</v>
          </cell>
          <cell r="C651" t="str">
            <v>Tubo de Polietileno PE 100 A.D. PN 16 de 200 m.m. (8")</v>
          </cell>
          <cell r="D651" t="str">
            <v>ml</v>
          </cell>
          <cell r="E651">
            <v>112027</v>
          </cell>
          <cell r="F651">
            <v>147979.82511000001</v>
          </cell>
        </row>
        <row r="652">
          <cell r="B652" t="str">
            <v>TP-7</v>
          </cell>
          <cell r="C652" t="str">
            <v>Tubo de Polietileno PE 100 A.D. PN 10 de 160 m.m. (6")</v>
          </cell>
          <cell r="D652" t="str">
            <v>ml</v>
          </cell>
          <cell r="E652">
            <v>48470</v>
          </cell>
          <cell r="F652">
            <v>64025.477100000004</v>
          </cell>
        </row>
        <row r="653">
          <cell r="B653" t="str">
            <v>TP-8</v>
          </cell>
          <cell r="C653" t="str">
            <v>Tubo de Polietileno PE 100 A.D. PN 12,5 de 160 m.m. (6")</v>
          </cell>
          <cell r="D653" t="str">
            <v>ml</v>
          </cell>
          <cell r="E653">
            <v>60568</v>
          </cell>
          <cell r="F653">
            <v>80006.088240000012</v>
          </cell>
        </row>
        <row r="654">
          <cell r="B654" t="str">
            <v>TP-9</v>
          </cell>
          <cell r="C654" t="str">
            <v>Tubo de Polietileno PE 100 A.D. PN 16 de 160 m.m. (6")</v>
          </cell>
          <cell r="D654" t="str">
            <v>ml</v>
          </cell>
          <cell r="E654">
            <v>71474</v>
          </cell>
          <cell r="F654">
            <v>94412.150819999995</v>
          </cell>
        </row>
        <row r="655">
          <cell r="B655" t="str">
            <v>TP-10</v>
          </cell>
          <cell r="C655" t="str">
            <v>Tubo de Polietileno PE 100 A.D. PN 10 de 110 m.m. (4")</v>
          </cell>
          <cell r="D655" t="str">
            <v>ml</v>
          </cell>
          <cell r="E655">
            <v>23135</v>
          </cell>
          <cell r="F655">
            <v>30559.715550000001</v>
          </cell>
        </row>
        <row r="656">
          <cell r="B656" t="str">
            <v>TP-11</v>
          </cell>
          <cell r="C656" t="str">
            <v>Tubo de Polietileno PE 100 A.D. PN 12,5 de 110 m.m. (4")</v>
          </cell>
          <cell r="D656" t="str">
            <v>ml</v>
          </cell>
          <cell r="E656">
            <v>28625</v>
          </cell>
          <cell r="F656">
            <v>37811.621249999997</v>
          </cell>
        </row>
        <row r="657">
          <cell r="B657" t="str">
            <v>TP-12</v>
          </cell>
          <cell r="C657" t="str">
            <v>Tubo de Polietileno PE 100 A.D. PN 16 de 110 m.m. (4")</v>
          </cell>
          <cell r="D657" t="str">
            <v>ml</v>
          </cell>
          <cell r="E657">
            <v>33763</v>
          </cell>
          <cell r="F657">
            <v>44598.559590000004</v>
          </cell>
        </row>
        <row r="658">
          <cell r="B658" t="str">
            <v>TP-13</v>
          </cell>
          <cell r="C658" t="str">
            <v>Tubo de Polietileno PE 100 A.D. PN 10 de 90 m.m. (3,5")</v>
          </cell>
          <cell r="D658" t="str">
            <v>ml</v>
          </cell>
          <cell r="E658">
            <v>15538</v>
          </cell>
          <cell r="F658">
            <v>20524.610340000003</v>
          </cell>
        </row>
        <row r="659">
          <cell r="B659" t="str">
            <v>TP-14</v>
          </cell>
          <cell r="C659" t="str">
            <v>Tubo de Polietileno PE 100 A.D. PN 12,5 de 90 m.m. (3,5")</v>
          </cell>
          <cell r="D659" t="str">
            <v>ml</v>
          </cell>
          <cell r="E659">
            <v>19190</v>
          </cell>
          <cell r="F659">
            <v>25348.646700000001</v>
          </cell>
        </row>
        <row r="660">
          <cell r="B660" t="str">
            <v>TP-15</v>
          </cell>
          <cell r="C660" t="str">
            <v>Tubo de Polietileno PE 100 A.D. PN 16 de 90 m.m. (3,5")</v>
          </cell>
          <cell r="D660" t="str">
            <v>ml</v>
          </cell>
          <cell r="E660">
            <v>22637</v>
          </cell>
          <cell r="F660">
            <v>29901.892410000004</v>
          </cell>
        </row>
        <row r="661">
          <cell r="B661" t="str">
            <v>TP-16</v>
          </cell>
          <cell r="C661" t="str">
            <v>Tubo de Polietileno PE 100 A.D. PN 10 de 75 m.m. (3")</v>
          </cell>
          <cell r="D661" t="str">
            <v>ml</v>
          </cell>
          <cell r="E661">
            <v>10916</v>
          </cell>
          <cell r="F661">
            <v>14419.271880000002</v>
          </cell>
        </row>
        <row r="662">
          <cell r="B662" t="str">
            <v>TP-17</v>
          </cell>
          <cell r="C662" t="str">
            <v>Tubo de Polietileno PE 100 A.D. PN 12,5 de 75 m.m. (3")</v>
          </cell>
          <cell r="D662" t="str">
            <v>ml</v>
          </cell>
          <cell r="E662">
            <v>13392</v>
          </cell>
          <cell r="F662">
            <v>17689.894560000001</v>
          </cell>
        </row>
        <row r="663">
          <cell r="B663" t="str">
            <v>TP-18</v>
          </cell>
          <cell r="C663" t="str">
            <v>Tubo de Polietileno PE 100 A.D. PN 16 de 75 m.m. (3")</v>
          </cell>
          <cell r="D663" t="str">
            <v>ml</v>
          </cell>
          <cell r="E663">
            <v>15961</v>
          </cell>
          <cell r="F663">
            <v>21083.363730000001</v>
          </cell>
        </row>
        <row r="664">
          <cell r="B664" t="str">
            <v>TP-19</v>
          </cell>
          <cell r="C664" t="str">
            <v>Tubo de Polietileno PE 100 A.D. PN 10 de 63 m.m. (2.5")</v>
          </cell>
          <cell r="D664" t="str">
            <v>ml</v>
          </cell>
          <cell r="E664">
            <v>7468</v>
          </cell>
          <cell r="F664">
            <v>9864.7052399999993</v>
          </cell>
        </row>
        <row r="665">
          <cell r="B665" t="str">
            <v>TP-20</v>
          </cell>
          <cell r="C665" t="str">
            <v>Tubo de Polietileno PE 100 A.D. PN 12,5 de 63 m.m. (2.5")</v>
          </cell>
          <cell r="D665" t="str">
            <v>ml</v>
          </cell>
          <cell r="E665">
            <v>9458</v>
          </cell>
          <cell r="F665">
            <v>12493.355939999999</v>
          </cell>
        </row>
        <row r="666">
          <cell r="B666" t="str">
            <v>TP-21</v>
          </cell>
          <cell r="C666" t="str">
            <v>Tubo de Polietileno PE 100 A.D. PN 16 de 63 m.m. (2.5")</v>
          </cell>
          <cell r="D666" t="str">
            <v>ml</v>
          </cell>
          <cell r="E666">
            <v>11131</v>
          </cell>
          <cell r="F666">
            <v>14703.271830000002</v>
          </cell>
        </row>
        <row r="667">
          <cell r="B667" t="str">
            <v>TP-22</v>
          </cell>
          <cell r="C667" t="str">
            <v>Tubo de Polietileno PE 100 A.D. PN 10 de 50 m.m. (2")</v>
          </cell>
          <cell r="D667" t="str">
            <v>ml</v>
          </cell>
          <cell r="E667">
            <v>5046</v>
          </cell>
          <cell r="F667">
            <v>6665.4127800000006</v>
          </cell>
        </row>
        <row r="668">
          <cell r="B668" t="str">
            <v>TP-23</v>
          </cell>
          <cell r="C668" t="str">
            <v>Tubo de Polietileno PE 100 A.D. PN 16 de 50 m.m. (2")</v>
          </cell>
          <cell r="D668" t="str">
            <v>ml</v>
          </cell>
          <cell r="E668">
            <v>7091</v>
          </cell>
          <cell r="F668">
            <v>9366.7146300000004</v>
          </cell>
        </row>
        <row r="669">
          <cell r="B669" t="str">
            <v>TP-24</v>
          </cell>
          <cell r="C669" t="str">
            <v>Tubo de Polietileno PE 40 B.D. PN 10 de 32 m.m. (1")</v>
          </cell>
          <cell r="D669" t="str">
            <v>ml</v>
          </cell>
          <cell r="E669">
            <v>3799</v>
          </cell>
          <cell r="F669">
            <v>5018.2130699999998</v>
          </cell>
        </row>
        <row r="670">
          <cell r="B670" t="str">
            <v>TP-25</v>
          </cell>
          <cell r="C670" t="str">
            <v>Tubo de Polietileno PE 80 A.D. PN 16 de 20 m.m para acometida</v>
          </cell>
          <cell r="D670" t="str">
            <v>ml</v>
          </cell>
          <cell r="E670">
            <v>1354</v>
          </cell>
          <cell r="F670">
            <v>1788.5392200000001</v>
          </cell>
        </row>
        <row r="671">
          <cell r="B671" t="str">
            <v>TP-26</v>
          </cell>
          <cell r="C671" t="str">
            <v>Tubo de Polietileno PE 80 A.D PN12,5 RDE 11  de 32 m.m</v>
          </cell>
          <cell r="D671" t="str">
            <v>ml</v>
          </cell>
          <cell r="E671">
            <v>3336</v>
          </cell>
          <cell r="F671">
            <v>4406.62248</v>
          </cell>
        </row>
        <row r="672">
          <cell r="B672">
            <v>29</v>
          </cell>
          <cell r="C672" t="str">
            <v>MATERIALES ARQUITECTÓNICOS</v>
          </cell>
        </row>
        <row r="673">
          <cell r="B673" t="str">
            <v>MA-1</v>
          </cell>
          <cell r="C673" t="str">
            <v xml:space="preserve">Lamina Acrilico (1.2x1.8) e = 6mm </v>
          </cell>
          <cell r="D673" t="str">
            <v>Un</v>
          </cell>
          <cell r="E673">
            <v>415357</v>
          </cell>
          <cell r="F673">
            <v>548657.52200999996</v>
          </cell>
        </row>
        <row r="674">
          <cell r="B674" t="str">
            <v>MA-2</v>
          </cell>
          <cell r="C674" t="str">
            <v>Lamina Alfajor Aluminio 1 x 2 x e = 3.5mm</v>
          </cell>
          <cell r="D674" t="str">
            <v>m2</v>
          </cell>
          <cell r="E674">
            <v>296000</v>
          </cell>
          <cell r="F674">
            <v>390995.28</v>
          </cell>
        </row>
        <row r="675">
          <cell r="B675" t="str">
            <v>MA-3</v>
          </cell>
          <cell r="C675" t="str">
            <v xml:space="preserve">Ángulo Aluminio 1 x 1 x 1/8" </v>
          </cell>
          <cell r="D675" t="str">
            <v>ml</v>
          </cell>
          <cell r="E675">
            <v>7153</v>
          </cell>
          <cell r="F675">
            <v>9448.6122899999991</v>
          </cell>
        </row>
        <row r="676">
          <cell r="B676" t="str">
            <v>MA-4</v>
          </cell>
          <cell r="C676" t="str">
            <v>Bisagra Aluminio x 3"</v>
          </cell>
          <cell r="D676" t="str">
            <v>Un</v>
          </cell>
          <cell r="E676">
            <v>3828</v>
          </cell>
          <cell r="F676">
            <v>5056.5200400000003</v>
          </cell>
        </row>
        <row r="677">
          <cell r="B677" t="str">
            <v>MA-5</v>
          </cell>
          <cell r="C677" t="str">
            <v>Chazo Plástico 1/4"</v>
          </cell>
          <cell r="D677" t="str">
            <v>Un</v>
          </cell>
          <cell r="E677">
            <v>10</v>
          </cell>
          <cell r="F677">
            <v>13.209300000000001</v>
          </cell>
        </row>
        <row r="678">
          <cell r="B678" t="str">
            <v>MA-6</v>
          </cell>
          <cell r="C678" t="str">
            <v>Tornillo Pamphillips 2" No.8</v>
          </cell>
          <cell r="D678" t="str">
            <v>Un</v>
          </cell>
          <cell r="E678">
            <v>72</v>
          </cell>
          <cell r="F678">
            <v>95.106960000000015</v>
          </cell>
        </row>
        <row r="679">
          <cell r="B679" t="str">
            <v>MA-7</v>
          </cell>
          <cell r="C679" t="str">
            <v>Tornillo Avllanado 1/2" No.8</v>
          </cell>
          <cell r="D679" t="str">
            <v>Un</v>
          </cell>
          <cell r="E679">
            <v>24</v>
          </cell>
          <cell r="F679">
            <v>31.702320000000004</v>
          </cell>
        </row>
        <row r="680">
          <cell r="B680" t="str">
            <v>MA-8</v>
          </cell>
          <cell r="C680" t="str">
            <v>Tanque Plástico con Tapa de 500 Litros</v>
          </cell>
          <cell r="D680" t="str">
            <v>Un</v>
          </cell>
          <cell r="E680">
            <v>126440</v>
          </cell>
          <cell r="F680">
            <v>167018.38920000001</v>
          </cell>
        </row>
        <row r="681">
          <cell r="B681" t="str">
            <v>MA-9</v>
          </cell>
          <cell r="C681" t="str">
            <v>Tanque Plástico con Tapa de 1000 Litros</v>
          </cell>
          <cell r="D681" t="str">
            <v>Un</v>
          </cell>
          <cell r="E681">
            <v>255000</v>
          </cell>
          <cell r="F681">
            <v>336837.15</v>
          </cell>
        </row>
        <row r="682">
          <cell r="B682">
            <v>30</v>
          </cell>
          <cell r="C682" t="str">
            <v>ACCESORIOS Y OTROS</v>
          </cell>
        </row>
        <row r="683">
          <cell r="B683" t="str">
            <v>ACO-1</v>
          </cell>
          <cell r="C683" t="str">
            <v xml:space="preserve">Impermeabilizante para concretos </v>
          </cell>
          <cell r="D683" t="str">
            <v>Kg</v>
          </cell>
          <cell r="E683">
            <v>5800</v>
          </cell>
          <cell r="F683">
            <v>7661.3940000000002</v>
          </cell>
        </row>
        <row r="684">
          <cell r="B684" t="str">
            <v>ACO-2</v>
          </cell>
          <cell r="C684" t="str">
            <v>Anclajes para escaleras</v>
          </cell>
          <cell r="D684" t="str">
            <v>Gl</v>
          </cell>
          <cell r="E684">
            <v>50000</v>
          </cell>
          <cell r="F684">
            <v>66046.5</v>
          </cell>
        </row>
        <row r="685">
          <cell r="B685" t="str">
            <v>ACO-3</v>
          </cell>
          <cell r="C685" t="str">
            <v>ARO-TAPA en polipropileno D=0,70 m</v>
          </cell>
          <cell r="D685" t="str">
            <v>Un</v>
          </cell>
          <cell r="E685">
            <v>310000</v>
          </cell>
          <cell r="F685">
            <v>409488.3</v>
          </cell>
        </row>
        <row r="686">
          <cell r="B686" t="str">
            <v>ACO-4</v>
          </cell>
          <cell r="C686" t="str">
            <v>Codo HG de 90° 4"</v>
          </cell>
          <cell r="D686" t="str">
            <v>Un</v>
          </cell>
          <cell r="E686">
            <v>43450</v>
          </cell>
          <cell r="F686">
            <v>57394.408499999998</v>
          </cell>
        </row>
        <row r="687">
          <cell r="B687" t="str">
            <v>ACO-5</v>
          </cell>
          <cell r="C687" t="str">
            <v xml:space="preserve">Tee HG 4"X 4" </v>
          </cell>
          <cell r="D687" t="str">
            <v xml:space="preserve">Un </v>
          </cell>
          <cell r="E687">
            <v>51500</v>
          </cell>
          <cell r="F687">
            <v>68027.895000000004</v>
          </cell>
        </row>
        <row r="688">
          <cell r="B688" t="str">
            <v>ACO-6</v>
          </cell>
          <cell r="C688" t="str">
            <v>Niple Roscado H.G 4"  L= 0,60 mts</v>
          </cell>
          <cell r="D688" t="str">
            <v>Un</v>
          </cell>
          <cell r="E688">
            <v>117600</v>
          </cell>
          <cell r="F688">
            <v>155341.36799999999</v>
          </cell>
        </row>
        <row r="689">
          <cell r="B689" t="str">
            <v>ACO-7</v>
          </cell>
          <cell r="C689" t="str">
            <v>Niple Roscado H.G 4"  L= 0,20 mts</v>
          </cell>
          <cell r="D689" t="str">
            <v>Un</v>
          </cell>
          <cell r="E689">
            <v>41800</v>
          </cell>
          <cell r="F689">
            <v>55214.874000000003</v>
          </cell>
        </row>
        <row r="690">
          <cell r="B690" t="str">
            <v>ACO-8</v>
          </cell>
          <cell r="C690" t="str">
            <v xml:space="preserve">Malla 5 mm </v>
          </cell>
          <cell r="D690" t="str">
            <v>m2</v>
          </cell>
          <cell r="E690">
            <v>5100</v>
          </cell>
          <cell r="F690">
            <v>6736.7430000000004</v>
          </cell>
        </row>
        <row r="691">
          <cell r="B691" t="str">
            <v>ACO-9</v>
          </cell>
          <cell r="C691" t="str">
            <v>Tapa Plastica D=0,60 m</v>
          </cell>
          <cell r="D691" t="str">
            <v>Un</v>
          </cell>
          <cell r="E691">
            <v>204200</v>
          </cell>
          <cell r="F691">
            <v>269733.90600000002</v>
          </cell>
        </row>
        <row r="692">
          <cell r="B692" t="str">
            <v>ACO-10</v>
          </cell>
          <cell r="C692" t="str">
            <v>Anclaje epóxico 3/4" Estructural L=0.15m, Incluye perforación</v>
          </cell>
          <cell r="D692" t="str">
            <v>Ud</v>
          </cell>
          <cell r="E692">
            <v>25000</v>
          </cell>
          <cell r="F692">
            <v>33023.25</v>
          </cell>
        </row>
        <row r="693">
          <cell r="B693" t="str">
            <v>ACO-11</v>
          </cell>
          <cell r="C693" t="str">
            <v>Cheque B x B Ø 10"</v>
          </cell>
          <cell r="D693" t="str">
            <v>Ud</v>
          </cell>
          <cell r="E693">
            <v>582000</v>
          </cell>
          <cell r="F693">
            <v>768781.26</v>
          </cell>
        </row>
        <row r="694">
          <cell r="B694" t="str">
            <v>ACO-12</v>
          </cell>
          <cell r="C694" t="str">
            <v>Porta flanche PEAD PN 100 Ø 10"</v>
          </cell>
          <cell r="D694" t="str">
            <v>Ud</v>
          </cell>
          <cell r="E694">
            <v>162000</v>
          </cell>
          <cell r="F694">
            <v>213990.66</v>
          </cell>
        </row>
        <row r="695">
          <cell r="B695" t="str">
            <v>ACO-13</v>
          </cell>
          <cell r="C695" t="str">
            <v>Flanche PN 100 Ø 10"</v>
          </cell>
          <cell r="D695" t="str">
            <v>Ud</v>
          </cell>
          <cell r="E695">
            <v>160000</v>
          </cell>
          <cell r="F695">
            <v>211348.8</v>
          </cell>
        </row>
        <row r="696">
          <cell r="B696" t="str">
            <v>ACO-14</v>
          </cell>
          <cell r="C696" t="str">
            <v>Cheque HD B x B Ø 4"</v>
          </cell>
          <cell r="D696" t="str">
            <v>Ud</v>
          </cell>
          <cell r="E696">
            <v>825000</v>
          </cell>
          <cell r="F696">
            <v>1089767.25</v>
          </cell>
        </row>
        <row r="697">
          <cell r="B697" t="str">
            <v>ACO-15</v>
          </cell>
          <cell r="C697" t="str">
            <v>Porta flanche PEAD PN 100 Ø 4"</v>
          </cell>
          <cell r="D697" t="str">
            <v>Ud</v>
          </cell>
          <cell r="E697">
            <v>33000</v>
          </cell>
          <cell r="F697">
            <v>43590.69</v>
          </cell>
        </row>
        <row r="698">
          <cell r="B698" t="str">
            <v>ACO-16</v>
          </cell>
          <cell r="C698" t="str">
            <v>Flanche PN 100 Ø 4"</v>
          </cell>
          <cell r="D698" t="str">
            <v>Ud</v>
          </cell>
          <cell r="E698">
            <v>52000</v>
          </cell>
          <cell r="F698">
            <v>68688.36</v>
          </cell>
        </row>
        <row r="699">
          <cell r="B699" t="str">
            <v>ACO-17</v>
          </cell>
          <cell r="C699" t="str">
            <v>Manifold o Multiple con su resistencia de precalentamiento de una valvula</v>
          </cell>
          <cell r="D699" t="str">
            <v>Ud</v>
          </cell>
          <cell r="E699">
            <v>800000</v>
          </cell>
          <cell r="F699">
            <v>1056744</v>
          </cell>
        </row>
        <row r="700">
          <cell r="B700" t="str">
            <v>ACO-18</v>
          </cell>
          <cell r="C700" t="str">
            <v>Prensa o yugo para valvula de cilindro</v>
          </cell>
          <cell r="D700" t="str">
            <v>Ud</v>
          </cell>
          <cell r="E700">
            <v>500000</v>
          </cell>
          <cell r="F700">
            <v>660465</v>
          </cell>
        </row>
        <row r="701">
          <cell r="B701" t="str">
            <v>ACO-19</v>
          </cell>
          <cell r="C701" t="str">
            <v>Llave para válvula del cilindro</v>
          </cell>
          <cell r="D701" t="str">
            <v>Ud</v>
          </cell>
          <cell r="E701">
            <v>200000</v>
          </cell>
          <cell r="F701">
            <v>264186</v>
          </cell>
        </row>
        <row r="702">
          <cell r="B702" t="str">
            <v>ACO-20</v>
          </cell>
          <cell r="C702" t="str">
            <v>Empaque de plomo</v>
          </cell>
          <cell r="D702" t="str">
            <v>Ud</v>
          </cell>
          <cell r="E702">
            <v>500000</v>
          </cell>
          <cell r="F702">
            <v>660465</v>
          </cell>
        </row>
        <row r="703">
          <cell r="B703" t="str">
            <v>ACO-21</v>
          </cell>
          <cell r="C703" t="str">
            <v>Cheque JH de Ø 1,5"</v>
          </cell>
          <cell r="D703" t="str">
            <v>Ud</v>
          </cell>
          <cell r="E703">
            <v>150000</v>
          </cell>
          <cell r="F703">
            <v>198139.5</v>
          </cell>
        </row>
        <row r="704">
          <cell r="B704" t="str">
            <v>ACO-22</v>
          </cell>
          <cell r="C704" t="str">
            <v xml:space="preserve">Eje en barra de acero 10 - 20 de 2" con buje de bronce en el extremo </v>
          </cell>
          <cell r="D704" t="str">
            <v>ml</v>
          </cell>
          <cell r="E704">
            <v>301600</v>
          </cell>
          <cell r="F704">
            <v>398392.48800000001</v>
          </cell>
        </row>
        <row r="705">
          <cell r="B705" t="str">
            <v>ACO-23</v>
          </cell>
          <cell r="C705" t="str">
            <v>Estructura en acero inoxidable para las paletas floculadores en ángulo 1.5" Incluye tornillería y soldadura</v>
          </cell>
          <cell r="D705" t="str">
            <v>Ud</v>
          </cell>
          <cell r="E705">
            <v>1102000</v>
          </cell>
          <cell r="F705">
            <v>1455664.86</v>
          </cell>
        </row>
        <row r="706">
          <cell r="B706" t="str">
            <v>ACO-24</v>
          </cell>
          <cell r="C706" t="str">
            <v>Acople cadena sistema de floculación</v>
          </cell>
          <cell r="D706" t="str">
            <v>Un</v>
          </cell>
          <cell r="E706">
            <v>550000</v>
          </cell>
          <cell r="F706">
            <v>726511.5</v>
          </cell>
        </row>
        <row r="707">
          <cell r="B707" t="str">
            <v>ACO-25</v>
          </cell>
          <cell r="C707" t="str">
            <v xml:space="preserve">Eje en barra de acero 10 - 20 de 1.5" con buje de bronce en el extremo </v>
          </cell>
          <cell r="D707" t="str">
            <v>ml</v>
          </cell>
          <cell r="E707">
            <v>280000</v>
          </cell>
          <cell r="F707">
            <v>369860.4</v>
          </cell>
        </row>
        <row r="708">
          <cell r="B708" t="str">
            <v>ACO-26</v>
          </cell>
          <cell r="C708" t="str">
            <v>Soporte transversal para anclaje del sistema en perfil estructural de acero al carbon perfil 4" para sistema agitador de polímero</v>
          </cell>
          <cell r="D708" t="str">
            <v>Un</v>
          </cell>
          <cell r="E708">
            <v>927999.99999999988</v>
          </cell>
          <cell r="F708">
            <v>1225823.04</v>
          </cell>
        </row>
        <row r="709">
          <cell r="B709" t="str">
            <v>ACO-27</v>
          </cell>
          <cell r="C709" t="str">
            <v>Acople cadena sistema agitador mecánico vertical</v>
          </cell>
          <cell r="D709" t="str">
            <v>Un</v>
          </cell>
          <cell r="E709">
            <v>300000</v>
          </cell>
          <cell r="F709">
            <v>396279</v>
          </cell>
        </row>
        <row r="710">
          <cell r="B710" t="str">
            <v>ACO-28</v>
          </cell>
          <cell r="C710" t="str">
            <v>Filtro en "Y" B x B de ø 10" con valvula ø 1</v>
          </cell>
          <cell r="D710" t="str">
            <v>Un</v>
          </cell>
          <cell r="E710">
            <v>2400000</v>
          </cell>
          <cell r="F710">
            <v>3170232</v>
          </cell>
        </row>
        <row r="711">
          <cell r="B711" t="str">
            <v>ACO-29</v>
          </cell>
          <cell r="C711" t="str">
            <v xml:space="preserve">Filtro en "Y" B x B de ø 14" con valvula ø 1" </v>
          </cell>
          <cell r="D711" t="str">
            <v>Un</v>
          </cell>
          <cell r="E711">
            <v>5322000</v>
          </cell>
          <cell r="F711">
            <v>7029989.46</v>
          </cell>
        </row>
        <row r="712">
          <cell r="B712" t="str">
            <v>ACO-30</v>
          </cell>
          <cell r="C712" t="str">
            <v>Cespedón tipo Kicuyo de 0.3x0.3 p/Empradizado</v>
          </cell>
          <cell r="D712" t="str">
            <v>m2</v>
          </cell>
          <cell r="E712">
            <v>5000</v>
          </cell>
          <cell r="F712">
            <v>6604.65</v>
          </cell>
        </row>
        <row r="713">
          <cell r="B713" t="str">
            <v>ACO-31</v>
          </cell>
          <cell r="C713" t="str">
            <v>Geotextil No tejido 1600</v>
          </cell>
          <cell r="D713" t="str">
            <v>m2</v>
          </cell>
          <cell r="E713">
            <v>2900</v>
          </cell>
          <cell r="F713">
            <v>3830.6970000000001</v>
          </cell>
        </row>
        <row r="714">
          <cell r="B714" t="str">
            <v>ACO-32</v>
          </cell>
          <cell r="C714" t="str">
            <v>ARO-TAPA Hierro Fundido D=0,60 m</v>
          </cell>
          <cell r="D714" t="str">
            <v>Un</v>
          </cell>
          <cell r="E714">
            <v>450000</v>
          </cell>
          <cell r="F714">
            <v>594418.5</v>
          </cell>
        </row>
        <row r="715">
          <cell r="B715" t="str">
            <v>ACO-33</v>
          </cell>
          <cell r="C715" t="str">
            <v>Codo 90° PEAD PE 100  PN 6 10" termofucionada</v>
          </cell>
          <cell r="D715" t="str">
            <v>Un</v>
          </cell>
          <cell r="E715">
            <v>500000</v>
          </cell>
          <cell r="F715">
            <v>660465</v>
          </cell>
        </row>
        <row r="716">
          <cell r="B716" t="str">
            <v>ACO-34</v>
          </cell>
          <cell r="C716" t="str">
            <v>Codos 90° 1.5" PVC RDE 21</v>
          </cell>
          <cell r="D716" t="str">
            <v>Un</v>
          </cell>
          <cell r="E716">
            <v>12000</v>
          </cell>
          <cell r="F716">
            <v>15851.16</v>
          </cell>
        </row>
        <row r="717">
          <cell r="B717" t="str">
            <v>ACO-35</v>
          </cell>
          <cell r="C717" t="str">
            <v>Impermeablizante integral (plastocrete o similar)</v>
          </cell>
          <cell r="D717" t="str">
            <v>Kg</v>
          </cell>
          <cell r="E717">
            <v>7000</v>
          </cell>
          <cell r="F717">
            <v>9246.51</v>
          </cell>
        </row>
        <row r="718">
          <cell r="B718" t="str">
            <v>ACO-36</v>
          </cell>
          <cell r="C718" t="str">
            <v>Codo 90° PEAD PE 100  PN 6 4" termofucionada</v>
          </cell>
          <cell r="D718" t="str">
            <v>Un</v>
          </cell>
          <cell r="E718">
            <v>45000</v>
          </cell>
          <cell r="F718">
            <v>59441.85</v>
          </cell>
        </row>
        <row r="719">
          <cell r="B719" t="str">
            <v>ACO-37</v>
          </cell>
          <cell r="C719" t="str">
            <v>Cheque JH de Ø 3"</v>
          </cell>
          <cell r="D719" t="str">
            <v>Ud</v>
          </cell>
          <cell r="E719">
            <v>530000</v>
          </cell>
          <cell r="F719">
            <v>700092.9</v>
          </cell>
        </row>
        <row r="720">
          <cell r="B720" t="str">
            <v>ACO-38</v>
          </cell>
          <cell r="C720" t="str">
            <v>Adaptador hembra - cheque 3"</v>
          </cell>
          <cell r="D720" t="str">
            <v>Ud</v>
          </cell>
          <cell r="E720">
            <v>17000</v>
          </cell>
          <cell r="F720">
            <v>22455.81</v>
          </cell>
        </row>
        <row r="721">
          <cell r="B721" t="str">
            <v>ACO-39</v>
          </cell>
          <cell r="C721" t="str">
            <v>Manifolf hidráulico, se instala en la línea de alimentación de agua del aeyector del sistema de cloración, consiste en: un filtro Y para agua de 3/4", una válvula de 3/4", un manomentro dial 2", conexión de 1 1/4" para 0 a 100 psi, Incluye juego de accesorios para ensamble</v>
          </cell>
          <cell r="D721" t="str">
            <v>Ud</v>
          </cell>
          <cell r="E721">
            <v>1500000</v>
          </cell>
          <cell r="F721">
            <v>1981395</v>
          </cell>
        </row>
        <row r="722">
          <cell r="B722" t="str">
            <v>ACO-40</v>
          </cell>
          <cell r="C722" t="str">
            <v>Soportería en ángulo de 2" x 3/16"</v>
          </cell>
          <cell r="D722" t="str">
            <v>ML</v>
          </cell>
          <cell r="E722">
            <v>10000</v>
          </cell>
          <cell r="F722">
            <v>13209.3</v>
          </cell>
        </row>
        <row r="723">
          <cell r="B723" t="str">
            <v>ACO-41</v>
          </cell>
          <cell r="C723" t="str">
            <v>Porta flanche PEAD PN 10 Ø 16"</v>
          </cell>
          <cell r="D723" t="str">
            <v>Ud</v>
          </cell>
          <cell r="E723">
            <v>588000</v>
          </cell>
          <cell r="F723">
            <v>776706.84</v>
          </cell>
        </row>
        <row r="724">
          <cell r="B724" t="str">
            <v>ACO-42</v>
          </cell>
          <cell r="C724" t="str">
            <v>Flanche PN 10 Ø 16"</v>
          </cell>
          <cell r="D724" t="str">
            <v>Ud</v>
          </cell>
          <cell r="E724">
            <v>396000</v>
          </cell>
          <cell r="F724">
            <v>523088.28</v>
          </cell>
        </row>
        <row r="725">
          <cell r="B725" t="str">
            <v>ACO-43</v>
          </cell>
          <cell r="C725" t="str">
            <v>Porta flanche PEAD PN 10 Ø 14"</v>
          </cell>
          <cell r="D725" t="str">
            <v>Ud</v>
          </cell>
          <cell r="E725">
            <v>512000</v>
          </cell>
          <cell r="F725">
            <v>676316.16000000003</v>
          </cell>
        </row>
        <row r="726">
          <cell r="B726" t="str">
            <v>ACO-44</v>
          </cell>
          <cell r="C726" t="str">
            <v>Flanche PN 10 Ø 14"</v>
          </cell>
          <cell r="D726" t="str">
            <v>Ud</v>
          </cell>
          <cell r="E726">
            <v>396000</v>
          </cell>
          <cell r="F726">
            <v>523088.28</v>
          </cell>
        </row>
        <row r="727">
          <cell r="B727" t="str">
            <v>ACO-45</v>
          </cell>
          <cell r="C727" t="str">
            <v>Compuerta deslizante tipo guillotina HD 16" cuadrada 400 mm x 400 mm</v>
          </cell>
          <cell r="D727" t="str">
            <v>Ud</v>
          </cell>
          <cell r="E727">
            <v>4000000</v>
          </cell>
          <cell r="F727">
            <v>5283720</v>
          </cell>
        </row>
        <row r="728">
          <cell r="B728" t="str">
            <v>ACO-46</v>
          </cell>
          <cell r="C728" t="str">
            <v>Instalaciones provisionales para construcción de campamento</v>
          </cell>
          <cell r="D728" t="str">
            <v>Gl</v>
          </cell>
          <cell r="E728">
            <v>15000</v>
          </cell>
          <cell r="F728">
            <v>19813.95</v>
          </cell>
        </row>
        <row r="729">
          <cell r="B729" t="str">
            <v>ACO-47</v>
          </cell>
          <cell r="C729" t="str">
            <v>Tubería galvanizada SCH40 2" HG</v>
          </cell>
          <cell r="D729" t="str">
            <v>ml</v>
          </cell>
          <cell r="E729">
            <v>38333.333333333336</v>
          </cell>
          <cell r="F729">
            <v>50635.65</v>
          </cell>
        </row>
        <row r="730">
          <cell r="B730" t="str">
            <v>ACO-48</v>
          </cell>
          <cell r="C730" t="str">
            <v>TEE Roscada HG DN 2"</v>
          </cell>
          <cell r="D730" t="str">
            <v>Ud</v>
          </cell>
          <cell r="E730">
            <v>14400</v>
          </cell>
          <cell r="F730">
            <v>19021.392</v>
          </cell>
        </row>
        <row r="731">
          <cell r="B731" t="str">
            <v>ACO-49</v>
          </cell>
          <cell r="C731" t="str">
            <v>Tapón Roscado HG DN 2"</v>
          </cell>
          <cell r="D731" t="str">
            <v>Ud</v>
          </cell>
          <cell r="E731">
            <v>5000</v>
          </cell>
          <cell r="F731">
            <v>6604.65</v>
          </cell>
        </row>
        <row r="732">
          <cell r="B732" t="str">
            <v>ACO-50</v>
          </cell>
          <cell r="C732" t="str">
            <v>Codo 90° Roscado HG DN 2"</v>
          </cell>
          <cell r="D732" t="str">
            <v>Ud</v>
          </cell>
          <cell r="E732">
            <v>11900</v>
          </cell>
          <cell r="F732">
            <v>15719.067000000001</v>
          </cell>
        </row>
        <row r="733">
          <cell r="B733" t="str">
            <v>ACO-51</v>
          </cell>
          <cell r="C733" t="str">
            <v>Cheque JH de Ø 4"</v>
          </cell>
          <cell r="D733" t="str">
            <v>Ud</v>
          </cell>
          <cell r="E733">
            <v>590000</v>
          </cell>
          <cell r="F733">
            <v>779348.7</v>
          </cell>
        </row>
        <row r="734">
          <cell r="B734" t="str">
            <v>ACO-52</v>
          </cell>
          <cell r="C734" t="str">
            <v xml:space="preserve">Soporte para anclaje del sistema de PRFV en perfil estructural de acero al carbon </v>
          </cell>
          <cell r="D734" t="str">
            <v>Un</v>
          </cell>
          <cell r="E734">
            <v>927999.99999999988</v>
          </cell>
          <cell r="F734">
            <v>1225823.04</v>
          </cell>
        </row>
        <row r="735">
          <cell r="B735" t="str">
            <v>ACO-53</v>
          </cell>
          <cell r="C735" t="str">
            <v>Broca para muro 7/8" X8"</v>
          </cell>
          <cell r="D735" t="str">
            <v>Un</v>
          </cell>
          <cell r="E735">
            <v>24000</v>
          </cell>
          <cell r="F735">
            <v>31702.32</v>
          </cell>
        </row>
        <row r="736">
          <cell r="B736" t="str">
            <v>ACO-54</v>
          </cell>
          <cell r="C736" t="str">
            <v>Mortero fluido de tres componentes con base en resi-nas epóxicas y agregados de cuarzo seleccionados- Anclaje</v>
          </cell>
          <cell r="D736" t="str">
            <v>kg</v>
          </cell>
          <cell r="E736">
            <v>23000</v>
          </cell>
          <cell r="F736">
            <v>30381.39</v>
          </cell>
        </row>
        <row r="737">
          <cell r="B737">
            <v>40</v>
          </cell>
          <cell r="C737" t="str">
            <v>PASAMUROS</v>
          </cell>
        </row>
        <row r="738">
          <cell r="C738" t="str">
            <v>Pasamuro B.B de D= 3" L= 0,50</v>
          </cell>
          <cell r="D738" t="str">
            <v>Un</v>
          </cell>
          <cell r="E738">
            <v>368010</v>
          </cell>
          <cell r="F738">
            <v>486115.44929999998</v>
          </cell>
        </row>
        <row r="739">
          <cell r="C739" t="str">
            <v>Pasamuro B.B de D= 3" L= 0,90</v>
          </cell>
          <cell r="D739" t="str">
            <v>Un</v>
          </cell>
          <cell r="E739">
            <v>537138</v>
          </cell>
          <cell r="F739">
            <v>709521.69834</v>
          </cell>
        </row>
        <row r="740">
          <cell r="C740" t="str">
            <v>Pasamuro B.B de D= 4" L= 0,30</v>
          </cell>
          <cell r="D740" t="str">
            <v>Un</v>
          </cell>
          <cell r="E740">
            <v>345216</v>
          </cell>
          <cell r="F740">
            <v>456006.17087999999</v>
          </cell>
        </row>
        <row r="741">
          <cell r="C741" t="str">
            <v>Pasamuro B.B de D= 4" L= 0,40</v>
          </cell>
          <cell r="D741" t="str">
            <v>Un</v>
          </cell>
          <cell r="E741">
            <v>395328</v>
          </cell>
          <cell r="F741">
            <v>522200.61504</v>
          </cell>
        </row>
        <row r="742">
          <cell r="C742" t="str">
            <v>Pasamuro B.B de D= 4" L= 0,50</v>
          </cell>
          <cell r="D742" t="str">
            <v>Un</v>
          </cell>
          <cell r="E742">
            <v>445440</v>
          </cell>
          <cell r="F742">
            <v>588395.05920000002</v>
          </cell>
        </row>
        <row r="743">
          <cell r="C743" t="str">
            <v>Pasamuro B.B de D= 4" L= 0,90</v>
          </cell>
          <cell r="D743" t="str">
            <v>Un</v>
          </cell>
          <cell r="E743">
            <v>645888</v>
          </cell>
          <cell r="F743">
            <v>853172.83584000007</v>
          </cell>
        </row>
        <row r="744">
          <cell r="C744" t="str">
            <v>Pasamuro B.B de D= 6" L= 0,20</v>
          </cell>
          <cell r="D744" t="str">
            <v>Un</v>
          </cell>
          <cell r="E744">
            <v>457272</v>
          </cell>
          <cell r="F744">
            <v>604024.30296</v>
          </cell>
        </row>
        <row r="745">
          <cell r="C745" t="str">
            <v>Pasamuro B.B de D= 6" L= 0,30</v>
          </cell>
          <cell r="D745" t="str">
            <v>Un</v>
          </cell>
          <cell r="E745">
            <v>560628</v>
          </cell>
          <cell r="F745">
            <v>740550.34404</v>
          </cell>
        </row>
        <row r="746">
          <cell r="C746" t="str">
            <v>Pasamuro B.B de D= 6" L= 0,40</v>
          </cell>
          <cell r="D746" t="str">
            <v>Un</v>
          </cell>
          <cell r="E746">
            <v>710964</v>
          </cell>
          <cell r="F746">
            <v>939133.6765200001</v>
          </cell>
        </row>
        <row r="747">
          <cell r="C747" t="str">
            <v>Pasamuro B.B de D= 6" L= 0,50</v>
          </cell>
          <cell r="D747" t="str">
            <v>Un</v>
          </cell>
          <cell r="E747">
            <v>723840</v>
          </cell>
          <cell r="F747">
            <v>956141.97120000003</v>
          </cell>
        </row>
        <row r="748">
          <cell r="C748" t="str">
            <v>Pasamuro B.B de D= 8" L= 0,50</v>
          </cell>
          <cell r="D748" t="str">
            <v>Un</v>
          </cell>
          <cell r="E748">
            <v>953520</v>
          </cell>
          <cell r="F748">
            <v>1259533.1736000001</v>
          </cell>
        </row>
        <row r="749">
          <cell r="C749" t="str">
            <v>Pasamuro B.B de D= 10" L= 0,90</v>
          </cell>
          <cell r="D749" t="str">
            <v>Un</v>
          </cell>
          <cell r="E749">
            <v>2076516</v>
          </cell>
          <cell r="F749">
            <v>2742932.2798800003</v>
          </cell>
        </row>
        <row r="750">
          <cell r="C750" t="str">
            <v>Pasamuro B.B de D= 12" L= 0,30</v>
          </cell>
          <cell r="D750" t="str">
            <v>Un</v>
          </cell>
          <cell r="E750">
            <v>1475172</v>
          </cell>
          <cell r="F750">
            <v>1948598.9499600001</v>
          </cell>
        </row>
        <row r="751">
          <cell r="C751" t="str">
            <v>Pasamuro B.B. 4"x2"  L=0,90 m</v>
          </cell>
          <cell r="D751" t="str">
            <v>Un</v>
          </cell>
          <cell r="E751">
            <v>130500</v>
          </cell>
          <cell r="F751">
            <v>172381.36499999999</v>
          </cell>
        </row>
        <row r="752">
          <cell r="C752" t="str">
            <v>Pasamuro B.B. 6"x3"  L=0,90 m</v>
          </cell>
          <cell r="D752" t="str">
            <v>Un</v>
          </cell>
          <cell r="E752">
            <v>189173</v>
          </cell>
          <cell r="F752">
            <v>249884.29089</v>
          </cell>
        </row>
        <row r="753">
          <cell r="C753" t="str">
            <v>Pasamuro en HD de  Ø 6" de L = 0.60 m, Z = 0.30 m, de Brida</v>
          </cell>
          <cell r="D753" t="str">
            <v>Un</v>
          </cell>
          <cell r="E753">
            <v>917676</v>
          </cell>
          <cell r="F753">
            <v>1212185.75868</v>
          </cell>
        </row>
        <row r="754">
          <cell r="C754" t="str">
            <v>Pasamuro en HD de  Ø 8" de L = 0.50 m, Z = 0.30 m, de Brida</v>
          </cell>
          <cell r="D754" t="str">
            <v>Un</v>
          </cell>
          <cell r="E754">
            <v>953520</v>
          </cell>
          <cell r="F754">
            <v>1259533.1736000001</v>
          </cell>
        </row>
        <row r="755">
          <cell r="C755" t="str">
            <v>Pasamuro en HD de  Ø 8" de L = 0.70 m, Z = 0.30 m, de Brida</v>
          </cell>
          <cell r="D755" t="str">
            <v>Un</v>
          </cell>
          <cell r="E755">
            <v>994410</v>
          </cell>
          <cell r="F755">
            <v>1313546.0013000001</v>
          </cell>
        </row>
        <row r="756">
          <cell r="C756" t="str">
            <v>Pasamuro en HD de  Ø 10" de L = 0.40 m, Brida</v>
          </cell>
          <cell r="D756" t="str">
            <v>Un</v>
          </cell>
          <cell r="E756">
            <v>792396</v>
          </cell>
          <cell r="F756">
            <v>1046699.6482800001</v>
          </cell>
        </row>
        <row r="757">
          <cell r="B757" t="str">
            <v>PAS-1</v>
          </cell>
          <cell r="C757" t="str">
            <v>Pasamuro Ø 4" EL x EL; Z= 0.4m  L= 0.7m</v>
          </cell>
          <cell r="D757" t="str">
            <v>Un</v>
          </cell>
          <cell r="E757">
            <v>312000</v>
          </cell>
          <cell r="F757">
            <v>425880</v>
          </cell>
        </row>
        <row r="758">
          <cell r="B758" t="str">
            <v>PAS-1-1</v>
          </cell>
          <cell r="C758" t="str">
            <v>Pasamuro Ø 4" EL x B; Z= 0.4m  L= 0.7m</v>
          </cell>
          <cell r="D758" t="str">
            <v>Un</v>
          </cell>
          <cell r="E758">
            <v>350000</v>
          </cell>
          <cell r="F758">
            <v>500500.00000000006</v>
          </cell>
        </row>
        <row r="759">
          <cell r="B759" t="str">
            <v>PAS-1-2</v>
          </cell>
          <cell r="C759" t="str">
            <v>Pasamuro Ø 4" EL x B; Z= 0.45m  L= 0.5m</v>
          </cell>
          <cell r="D759" t="str">
            <v>Un</v>
          </cell>
          <cell r="E759">
            <v>300000</v>
          </cell>
          <cell r="F759">
            <v>396279</v>
          </cell>
        </row>
        <row r="760">
          <cell r="B760" t="str">
            <v>PAS-2</v>
          </cell>
          <cell r="C760" t="str">
            <v>Pasamuro Ø 6" EL x EL; Z= 0.45m  L= 0.5m</v>
          </cell>
          <cell r="D760" t="str">
            <v>Un</v>
          </cell>
          <cell r="E760">
            <v>716170</v>
          </cell>
          <cell r="F760">
            <v>787787.00000000012</v>
          </cell>
        </row>
        <row r="761">
          <cell r="B761" t="str">
            <v>PAS-3</v>
          </cell>
          <cell r="C761" t="str">
            <v>Pasamuro Ø 6" EL x B; Z= 0.15m  L= 0.3m</v>
          </cell>
          <cell r="D761" t="str">
            <v>Un</v>
          </cell>
          <cell r="E761">
            <v>357000</v>
          </cell>
          <cell r="F761">
            <v>471572.01</v>
          </cell>
        </row>
        <row r="762">
          <cell r="B762" t="str">
            <v>PAS-4</v>
          </cell>
          <cell r="C762" t="str">
            <v>Pasamuro Ø 8" EL x B; Z= 0.3m  L= 1.8m</v>
          </cell>
          <cell r="D762" t="str">
            <v>Un</v>
          </cell>
          <cell r="E762">
            <v>1408000</v>
          </cell>
          <cell r="F762">
            <v>1859869.44</v>
          </cell>
        </row>
        <row r="763">
          <cell r="B763" t="str">
            <v>PAS-5</v>
          </cell>
          <cell r="C763" t="str">
            <v>Pasamuro Ø 10" EL x B; Z= 0.15m  L= 2m</v>
          </cell>
          <cell r="D763" t="str">
            <v>Un</v>
          </cell>
          <cell r="E763">
            <v>2037000</v>
          </cell>
          <cell r="F763">
            <v>2690734.41</v>
          </cell>
        </row>
        <row r="764">
          <cell r="B764" t="str">
            <v>PAS-6</v>
          </cell>
          <cell r="C764" t="str">
            <v>Pasamuro Ø 10" EL x B; Z= 0.15m L= 0.5m</v>
          </cell>
          <cell r="D764" t="str">
            <v>Un</v>
          </cell>
          <cell r="E764">
            <v>905000</v>
          </cell>
          <cell r="F764">
            <v>1195441.6499999999</v>
          </cell>
        </row>
        <row r="765">
          <cell r="B765" t="str">
            <v>PAS-7</v>
          </cell>
          <cell r="C765" t="str">
            <v>Pasamuro Ø 10" EL x B; Z= 0.15m L= 0.45m</v>
          </cell>
          <cell r="D765" t="str">
            <v>Un</v>
          </cell>
          <cell r="E765">
            <v>850850</v>
          </cell>
          <cell r="F765">
            <v>1123913.2905000001</v>
          </cell>
        </row>
        <row r="766">
          <cell r="B766" t="str">
            <v>PAS-8</v>
          </cell>
          <cell r="C766" t="str">
            <v>Pasamuro Ø 10" EL x B; Z= 0.15m L= 0.5m</v>
          </cell>
          <cell r="D766" t="str">
            <v>Un</v>
          </cell>
          <cell r="E766">
            <v>905000</v>
          </cell>
          <cell r="F766">
            <v>1195441.6499999999</v>
          </cell>
        </row>
        <row r="767">
          <cell r="B767" t="str">
            <v>PAS-9</v>
          </cell>
          <cell r="C767" t="str">
            <v>Pasamuro Ø 10" EL x B; Z= 0.15m L= 0.45m</v>
          </cell>
          <cell r="D767" t="str">
            <v>Un</v>
          </cell>
          <cell r="E767">
            <v>850850</v>
          </cell>
          <cell r="F767">
            <v>1123913.2905000001</v>
          </cell>
        </row>
        <row r="768">
          <cell r="B768" t="str">
            <v>PAS-10</v>
          </cell>
          <cell r="C768" t="str">
            <v xml:space="preserve">Pasamuro Ø 10" EL x B; Z= 0.15m L= 0.5m </v>
          </cell>
          <cell r="D768" t="str">
            <v>Un</v>
          </cell>
          <cell r="E768">
            <v>905000</v>
          </cell>
          <cell r="F768">
            <v>1195441.6499999999</v>
          </cell>
        </row>
        <row r="769">
          <cell r="B769" t="str">
            <v>PAS-11</v>
          </cell>
          <cell r="C769" t="str">
            <v xml:space="preserve">Pasamuro Ø 10" EL x B; Z= 0.15m L= 0.45m </v>
          </cell>
          <cell r="D769" t="str">
            <v>Un</v>
          </cell>
          <cell r="E769">
            <v>850850</v>
          </cell>
          <cell r="F769">
            <v>1123913.2905000001</v>
          </cell>
        </row>
        <row r="770">
          <cell r="B770" t="str">
            <v>PAS-12</v>
          </cell>
          <cell r="C770" t="str">
            <v>Pasamuro Ø 10" EL x B; Z= 0.3m  L= 0.4m</v>
          </cell>
          <cell r="D770" t="str">
            <v>Un</v>
          </cell>
          <cell r="E770">
            <v>829000</v>
          </cell>
          <cell r="F770">
            <v>1095050.97</v>
          </cell>
        </row>
        <row r="771">
          <cell r="B771" t="str">
            <v>PAS-13</v>
          </cell>
          <cell r="C771" t="str">
            <v xml:space="preserve">Pasamuro Ø 10" EL x B; Z= 0.3m  L= 0.4m </v>
          </cell>
          <cell r="D771" t="str">
            <v>Un</v>
          </cell>
          <cell r="E771">
            <v>829000</v>
          </cell>
          <cell r="F771">
            <v>1095050.97</v>
          </cell>
        </row>
        <row r="772">
          <cell r="B772" t="str">
            <v>PAS-14</v>
          </cell>
          <cell r="C772" t="str">
            <v>Pasamuro Ø 10" EL x B; Z= 0.15m  L= 0.45m</v>
          </cell>
          <cell r="D772" t="str">
            <v>Un</v>
          </cell>
          <cell r="E772">
            <v>851445</v>
          </cell>
          <cell r="F772">
            <v>1124699.24385</v>
          </cell>
        </row>
        <row r="773">
          <cell r="B773" t="str">
            <v>PAS-15</v>
          </cell>
          <cell r="C773" t="str">
            <v>Pasamuro Ø 12" EL x EL; Z= 0.2m  L= 1m</v>
          </cell>
          <cell r="D773" t="str">
            <v>Un</v>
          </cell>
          <cell r="E773">
            <v>1785000</v>
          </cell>
          <cell r="F773">
            <v>2357860.0499999998</v>
          </cell>
        </row>
        <row r="774">
          <cell r="B774" t="str">
            <v>PAS-16</v>
          </cell>
          <cell r="C774" t="str">
            <v>Pasamuro Ø 12" B x B; Z= 0.8m  L= 1.2m</v>
          </cell>
          <cell r="D774" t="str">
            <v>Un</v>
          </cell>
          <cell r="E774">
            <v>1908000</v>
          </cell>
          <cell r="F774">
            <v>2520334.44</v>
          </cell>
        </row>
        <row r="775">
          <cell r="B775" t="str">
            <v>PAS-17</v>
          </cell>
          <cell r="C775" t="str">
            <v>Pasamuro Ø 14" EL x B; Z= 0.15m  L= 2m</v>
          </cell>
          <cell r="D775" t="str">
            <v>Un</v>
          </cell>
          <cell r="E775">
            <v>3317000</v>
          </cell>
          <cell r="F775">
            <v>4381524.8099999996</v>
          </cell>
        </row>
        <row r="776">
          <cell r="B776" t="str">
            <v>PAS-18</v>
          </cell>
          <cell r="C776" t="str">
            <v>Pasamuro Ø 16" EL x B; Z= 0.35m  L= 0.5m</v>
          </cell>
          <cell r="D776" t="str">
            <v>Un</v>
          </cell>
          <cell r="E776">
            <v>1884960</v>
          </cell>
          <cell r="F776">
            <v>2489900.2127999999</v>
          </cell>
        </row>
        <row r="777">
          <cell r="B777" t="str">
            <v>PAS-19</v>
          </cell>
          <cell r="C777" t="str">
            <v>Pasamuro Ø 16" EL x B; Z= 0.9m  L= 1m</v>
          </cell>
          <cell r="D777" t="str">
            <v>Un</v>
          </cell>
          <cell r="E777">
            <v>2700000</v>
          </cell>
          <cell r="F777">
            <v>3566511</v>
          </cell>
        </row>
        <row r="778">
          <cell r="B778" t="str">
            <v>PAS-20</v>
          </cell>
          <cell r="C778" t="str">
            <v>Pasamuro Ø 16" EL x B; Z= 0.35m  L= 0.5m</v>
          </cell>
          <cell r="D778" t="str">
            <v>Un</v>
          </cell>
          <cell r="E778">
            <v>2000000</v>
          </cell>
          <cell r="F778">
            <v>2641860</v>
          </cell>
        </row>
        <row r="779">
          <cell r="B779" t="str">
            <v>PAS-21</v>
          </cell>
          <cell r="C779" t="str">
            <v xml:space="preserve">Pasamuro Ø 16" EL x B; Z= 0.9m  L= 1m </v>
          </cell>
          <cell r="D779" t="str">
            <v>Un</v>
          </cell>
          <cell r="E779">
            <v>2700000</v>
          </cell>
          <cell r="F779">
            <v>3566511</v>
          </cell>
        </row>
        <row r="780">
          <cell r="B780" t="str">
            <v>PAS-22</v>
          </cell>
          <cell r="C780" t="str">
            <v>Pasamuro Ø 16" EL x B; Z= 0.15m  L= 0.65m</v>
          </cell>
          <cell r="D780" t="str">
            <v>Un</v>
          </cell>
          <cell r="E780">
            <v>2178090</v>
          </cell>
          <cell r="F780">
            <v>2877104.4237000002</v>
          </cell>
        </row>
        <row r="781">
          <cell r="B781" t="str">
            <v>PAS-23</v>
          </cell>
          <cell r="C781" t="str">
            <v xml:space="preserve">Pasamuro Ø 16" EL x EL; Z= 0.85m  L= 1m </v>
          </cell>
          <cell r="D781" t="str">
            <v>Un</v>
          </cell>
          <cell r="E781">
            <v>2700000</v>
          </cell>
          <cell r="F781">
            <v>3566511</v>
          </cell>
        </row>
        <row r="782">
          <cell r="B782" t="str">
            <v>PAS-24</v>
          </cell>
          <cell r="C782" t="str">
            <v>Pasamuro Ø 16" EL x EL; Z= 0.15m  L= 1m</v>
          </cell>
          <cell r="D782" t="str">
            <v>Un</v>
          </cell>
          <cell r="E782">
            <v>2700000</v>
          </cell>
          <cell r="F782">
            <v>3566511</v>
          </cell>
        </row>
        <row r="783">
          <cell r="B783" t="str">
            <v>PAS-25</v>
          </cell>
          <cell r="C783" t="str">
            <v xml:space="preserve">Pasamuro en PRFV EL X B 32", L=0.5m y Z=0.15m </v>
          </cell>
          <cell r="D783" t="str">
            <v>un</v>
          </cell>
          <cell r="E783">
            <v>2446248.6</v>
          </cell>
          <cell r="F783">
            <v>3231323.1631980003</v>
          </cell>
        </row>
        <row r="784">
          <cell r="B784" t="str">
            <v>PAS-26</v>
          </cell>
          <cell r="C784" t="str">
            <v>Pasamuro Ø 14" EL x B; Z= 0.3m  L= 1m</v>
          </cell>
          <cell r="D784" t="str">
            <v>Un</v>
          </cell>
          <cell r="E784">
            <v>1517000</v>
          </cell>
          <cell r="F784">
            <v>2003850.81</v>
          </cell>
        </row>
        <row r="785">
          <cell r="B785" t="str">
            <v>PF-1</v>
          </cell>
          <cell r="C785" t="str">
            <v>Pasamuro y flap acrílico L=0.3 m</v>
          </cell>
          <cell r="D785" t="str">
            <v>Un</v>
          </cell>
          <cell r="F785">
            <v>152415</v>
          </cell>
        </row>
        <row r="786">
          <cell r="B786">
            <v>50</v>
          </cell>
          <cell r="C786" t="str">
            <v>NIPLES</v>
          </cell>
        </row>
        <row r="787">
          <cell r="B787" t="str">
            <v>N-1</v>
          </cell>
          <cell r="C787" t="str">
            <v>Niple Bridado L= 0,25 m  50 mm ( 2")</v>
          </cell>
          <cell r="D787" t="str">
            <v>Un</v>
          </cell>
          <cell r="E787">
            <v>148770</v>
          </cell>
          <cell r="F787">
            <v>196514.7561</v>
          </cell>
        </row>
        <row r="788">
          <cell r="B788" t="str">
            <v>N-2</v>
          </cell>
          <cell r="C788" t="str">
            <v>Niple Bridado L=0,40 m 50 mm (2")</v>
          </cell>
          <cell r="D788" t="str">
            <v>Un</v>
          </cell>
          <cell r="E788">
            <v>148016</v>
          </cell>
          <cell r="F788">
            <v>195518.77488000001</v>
          </cell>
        </row>
        <row r="789">
          <cell r="B789" t="str">
            <v>N-3</v>
          </cell>
          <cell r="C789" t="str">
            <v>Niple Bridado L=0,94 m 50 mm (2")</v>
          </cell>
          <cell r="D789" t="str">
            <v>Un</v>
          </cell>
          <cell r="E789">
            <v>244482</v>
          </cell>
          <cell r="F789">
            <v>322943.60826000001</v>
          </cell>
        </row>
        <row r="790">
          <cell r="B790" t="str">
            <v>N-4</v>
          </cell>
          <cell r="C790" t="str">
            <v>Niple Bridado L= 2,50 m  50 mm ( 2")</v>
          </cell>
          <cell r="D790" t="str">
            <v>Un</v>
          </cell>
          <cell r="E790">
            <v>642060</v>
          </cell>
          <cell r="F790">
            <v>848116.31579999998</v>
          </cell>
        </row>
        <row r="791">
          <cell r="B791" t="str">
            <v>N-5</v>
          </cell>
          <cell r="C791" t="str">
            <v>Niple Bridado L= 0,25 m  75 mm( 3")</v>
          </cell>
          <cell r="D791" t="str">
            <v>Un</v>
          </cell>
          <cell r="E791">
            <v>230985</v>
          </cell>
          <cell r="F791">
            <v>305115.01604999998</v>
          </cell>
        </row>
        <row r="792">
          <cell r="B792" t="str">
            <v>N-6</v>
          </cell>
          <cell r="C792" t="str">
            <v>Niple Bridado L=0,39 m 75 mm (3")</v>
          </cell>
          <cell r="D792" t="str">
            <v>Un</v>
          </cell>
          <cell r="E792">
            <v>236443</v>
          </cell>
          <cell r="F792">
            <v>312324.65199000004</v>
          </cell>
        </row>
        <row r="793">
          <cell r="B793" t="str">
            <v>N-7</v>
          </cell>
          <cell r="C793" t="str">
            <v>Niple Bridado L=0,40 m 75 mm (3")</v>
          </cell>
          <cell r="D793" t="str">
            <v>Un</v>
          </cell>
          <cell r="E793">
            <v>239888</v>
          </cell>
          <cell r="F793">
            <v>316875.25584</v>
          </cell>
        </row>
        <row r="794">
          <cell r="B794" t="str">
            <v>N-8</v>
          </cell>
          <cell r="C794" t="str">
            <v>Niple Bridado L=0,50 m 75 mm (3")</v>
          </cell>
          <cell r="D794" t="str">
            <v>Un</v>
          </cell>
          <cell r="E794">
            <v>274340</v>
          </cell>
          <cell r="F794">
            <v>362383.9362</v>
          </cell>
        </row>
        <row r="795">
          <cell r="B795" t="str">
            <v>N-9</v>
          </cell>
          <cell r="C795" t="str">
            <v>Niple Bridado L=0,75 m 75 mm (3")</v>
          </cell>
          <cell r="D795" t="str">
            <v>Un</v>
          </cell>
          <cell r="E795">
            <v>442395</v>
          </cell>
          <cell r="F795">
            <v>584372.82735000004</v>
          </cell>
        </row>
        <row r="796">
          <cell r="B796" t="str">
            <v>N-10</v>
          </cell>
          <cell r="C796" t="str">
            <v>Niple Bridado L=0,77 m 75 mm (3")</v>
          </cell>
          <cell r="D796" t="str">
            <v>Un</v>
          </cell>
          <cell r="E796">
            <v>367360</v>
          </cell>
          <cell r="F796">
            <v>485256.84480000002</v>
          </cell>
        </row>
        <row r="797">
          <cell r="B797" t="str">
            <v>N-11</v>
          </cell>
          <cell r="C797" t="str">
            <v>Niple Bridado L=1,00 m 75 mm (3")</v>
          </cell>
          <cell r="D797" t="str">
            <v>Un</v>
          </cell>
          <cell r="E797">
            <v>548100</v>
          </cell>
          <cell r="F797">
            <v>724001.73300000001</v>
          </cell>
        </row>
        <row r="798">
          <cell r="B798" t="str">
            <v>N-12</v>
          </cell>
          <cell r="C798" t="str">
            <v>Niple Bridado L=1,50 m 75 mm (3")</v>
          </cell>
          <cell r="D798" t="str">
            <v>Un</v>
          </cell>
          <cell r="E798">
            <v>759510</v>
          </cell>
          <cell r="F798">
            <v>1003259.5443</v>
          </cell>
        </row>
        <row r="799">
          <cell r="B799" t="str">
            <v>N-13</v>
          </cell>
          <cell r="C799" t="str">
            <v>Niple Bridado L=1,73 m 75 mm (3")</v>
          </cell>
          <cell r="D799" t="str">
            <v>Un</v>
          </cell>
          <cell r="E799">
            <v>698100</v>
          </cell>
          <cell r="F799">
            <v>922141.23300000001</v>
          </cell>
        </row>
        <row r="800">
          <cell r="B800" t="str">
            <v>N-14</v>
          </cell>
          <cell r="C800" t="str">
            <v>Niple Bridado L=2,50 m 75 mm (3")</v>
          </cell>
          <cell r="D800" t="str">
            <v>Un</v>
          </cell>
          <cell r="E800">
            <v>1182330</v>
          </cell>
          <cell r="F800">
            <v>1561775.1669000001</v>
          </cell>
        </row>
        <row r="801">
          <cell r="B801" t="str">
            <v>N-15</v>
          </cell>
          <cell r="C801" t="str">
            <v>Niple Bridado L=0,40 m 110 mm (4")</v>
          </cell>
          <cell r="D801" t="str">
            <v>Un</v>
          </cell>
          <cell r="E801">
            <v>336864</v>
          </cell>
          <cell r="F801">
            <v>444973.76352000004</v>
          </cell>
        </row>
        <row r="802">
          <cell r="B802" t="str">
            <v>N-16</v>
          </cell>
          <cell r="C802" t="str">
            <v>Niple Bridado L=0,51 m 100 mm (4")</v>
          </cell>
          <cell r="D802" t="str">
            <v>Un</v>
          </cell>
          <cell r="E802">
            <v>475438</v>
          </cell>
          <cell r="F802">
            <v>628020.31734000007</v>
          </cell>
        </row>
        <row r="803">
          <cell r="B803" t="str">
            <v>N-17</v>
          </cell>
          <cell r="C803" t="str">
            <v>Niple Bridado L=0,55 m 100 mm (4")</v>
          </cell>
          <cell r="D803" t="str">
            <v>Un</v>
          </cell>
          <cell r="E803">
            <v>405768</v>
          </cell>
          <cell r="F803">
            <v>535991.12424000003</v>
          </cell>
        </row>
        <row r="804">
          <cell r="B804" t="str">
            <v>N-18</v>
          </cell>
          <cell r="C804" t="str">
            <v>Niple Bridado L=0,63 m 100 mm (4")</v>
          </cell>
          <cell r="D804" t="str">
            <v>Un</v>
          </cell>
          <cell r="E804">
            <v>543089</v>
          </cell>
          <cell r="F804">
            <v>717382.55277000007</v>
          </cell>
        </row>
        <row r="805">
          <cell r="B805" t="str">
            <v>N-19</v>
          </cell>
          <cell r="C805" t="str">
            <v>Niple Bridado L=0,75 m 100 mm (4")</v>
          </cell>
          <cell r="D805" t="str">
            <v>Un</v>
          </cell>
          <cell r="E805">
            <v>610740</v>
          </cell>
          <cell r="F805">
            <v>806744.78819999995</v>
          </cell>
        </row>
        <row r="806">
          <cell r="B806" t="str">
            <v>N-20</v>
          </cell>
          <cell r="C806" t="str">
            <v>Niple Bridado L=0,65 m 100 mm (4")</v>
          </cell>
          <cell r="D806" t="str">
            <v>Un</v>
          </cell>
          <cell r="E806">
            <v>554364</v>
          </cell>
          <cell r="F806">
            <v>732276.03852000006</v>
          </cell>
        </row>
        <row r="807">
          <cell r="B807" t="str">
            <v>N-21</v>
          </cell>
          <cell r="C807" t="str">
            <v>Niple Bridado L=1,00 m 100 mm (4")</v>
          </cell>
          <cell r="D807" t="str">
            <v>Un</v>
          </cell>
          <cell r="E807">
            <v>751680</v>
          </cell>
          <cell r="F807">
            <v>992916.66240000003</v>
          </cell>
        </row>
        <row r="808">
          <cell r="B808" t="str">
            <v>N-22</v>
          </cell>
          <cell r="C808" t="str">
            <v>Niple Bridado L=1,15 m 100 mm (4")</v>
          </cell>
          <cell r="D808" t="str">
            <v>Un</v>
          </cell>
          <cell r="E808">
            <v>681384</v>
          </cell>
          <cell r="F808">
            <v>900060.56712000002</v>
          </cell>
        </row>
        <row r="809">
          <cell r="B809" t="str">
            <v>N-23</v>
          </cell>
          <cell r="C809" t="str">
            <v>Niple Bridado L=1,50 m 100 mm (4")</v>
          </cell>
          <cell r="D809" t="str">
            <v>Un</v>
          </cell>
          <cell r="E809">
            <v>1033560</v>
          </cell>
          <cell r="F809">
            <v>1365260.4108</v>
          </cell>
        </row>
        <row r="810">
          <cell r="B810" t="str">
            <v>N-24</v>
          </cell>
          <cell r="C810" t="str">
            <v>Niple Bridado L=2,00m 100 mm (4")</v>
          </cell>
          <cell r="D810" t="str">
            <v>Un</v>
          </cell>
          <cell r="E810">
            <v>1315440</v>
          </cell>
          <cell r="F810">
            <v>1737604.1592000001</v>
          </cell>
        </row>
        <row r="811">
          <cell r="B811" t="str">
            <v>N-25</v>
          </cell>
          <cell r="C811" t="str">
            <v>Niple Bridado L=2,50m 100 mm (4")</v>
          </cell>
          <cell r="D811" t="str">
            <v>Un</v>
          </cell>
          <cell r="E811">
            <v>1628640</v>
          </cell>
          <cell r="F811">
            <v>2151319.4352000002</v>
          </cell>
        </row>
        <row r="812">
          <cell r="B812" t="str">
            <v>N-26</v>
          </cell>
          <cell r="C812" t="str">
            <v>Niple Bridado L=2,77 m 110 mm (4")</v>
          </cell>
          <cell r="D812" t="str">
            <v>Un</v>
          </cell>
          <cell r="E812">
            <v>1425547</v>
          </cell>
          <cell r="F812">
            <v>1883047.79871</v>
          </cell>
        </row>
        <row r="813">
          <cell r="B813" t="str">
            <v>N-27</v>
          </cell>
          <cell r="C813" t="str">
            <v>Niple Bridado L=4,20 m 100 mm (4")</v>
          </cell>
          <cell r="D813" t="str">
            <v>Un</v>
          </cell>
          <cell r="E813">
            <v>2555712</v>
          </cell>
          <cell r="F813">
            <v>3375916.6521600001</v>
          </cell>
        </row>
        <row r="814">
          <cell r="B814" t="str">
            <v>N-28</v>
          </cell>
          <cell r="C814" t="str">
            <v>Niple Bridado L=0,51 m 150 mm (6")</v>
          </cell>
          <cell r="D814" t="str">
            <v>Un</v>
          </cell>
          <cell r="E814">
            <v>777676</v>
          </cell>
          <cell r="F814">
            <v>1027255.55868</v>
          </cell>
        </row>
        <row r="815">
          <cell r="B815" t="str">
            <v>N-29</v>
          </cell>
          <cell r="C815" t="str">
            <v>Niple Bridado L=0,63 m 150 mm (6")</v>
          </cell>
          <cell r="D815" t="str">
            <v>Un</v>
          </cell>
          <cell r="E815">
            <v>901703</v>
          </cell>
          <cell r="F815">
            <v>1191086.5437900003</v>
          </cell>
        </row>
        <row r="816">
          <cell r="B816" t="str">
            <v>N-30</v>
          </cell>
          <cell r="C816" t="str">
            <v>Niple Bridado L=0,77 m 150 mm (6")</v>
          </cell>
          <cell r="D816" t="str">
            <v>Un</v>
          </cell>
          <cell r="E816">
            <v>852623</v>
          </cell>
          <cell r="F816">
            <v>1126255.2993900001</v>
          </cell>
        </row>
        <row r="817">
          <cell r="B817" t="str">
            <v>N-31</v>
          </cell>
          <cell r="C817" t="str">
            <v>Niple Bridado L=1,00 m 150 mm (6")</v>
          </cell>
          <cell r="D817" t="str">
            <v>Un</v>
          </cell>
          <cell r="E817">
            <v>1284120</v>
          </cell>
          <cell r="F817">
            <v>1696232.6316</v>
          </cell>
        </row>
        <row r="818">
          <cell r="B818" t="str">
            <v>N-32</v>
          </cell>
          <cell r="C818" t="str">
            <v>Niple Bridado L=1,50 m 150 mm (6")</v>
          </cell>
          <cell r="D818" t="str">
            <v>Un</v>
          </cell>
          <cell r="E818">
            <v>1800900</v>
          </cell>
          <cell r="F818">
            <v>2378862.8369999998</v>
          </cell>
        </row>
        <row r="819">
          <cell r="B819" t="str">
            <v>N-33</v>
          </cell>
          <cell r="C819" t="str">
            <v>Niple Bridado L=1,53 m 150 mm (6")</v>
          </cell>
          <cell r="D819" t="str">
            <v>Un</v>
          </cell>
          <cell r="E819">
            <v>1492665</v>
          </cell>
          <cell r="F819">
            <v>1971705.9784500001</v>
          </cell>
        </row>
        <row r="820">
          <cell r="B820" t="str">
            <v>N-34</v>
          </cell>
          <cell r="C820" t="str">
            <v>Niple Bridado L=0,65 m 150 mm (6")</v>
          </cell>
          <cell r="D820" t="str">
            <v>Un</v>
          </cell>
          <cell r="E820">
            <v>922374</v>
          </cell>
          <cell r="F820">
            <v>1218391.4878199999</v>
          </cell>
        </row>
        <row r="821">
          <cell r="B821" t="str">
            <v>N-35</v>
          </cell>
          <cell r="C821" t="str">
            <v>Niple Bridado L=0,75 m 150 mm (6")</v>
          </cell>
          <cell r="D821" t="str">
            <v>Un</v>
          </cell>
          <cell r="E821">
            <v>1025730</v>
          </cell>
          <cell r="F821">
            <v>1354917.5289</v>
          </cell>
        </row>
        <row r="822">
          <cell r="B822" t="str">
            <v>N-36</v>
          </cell>
          <cell r="C822" t="str">
            <v>Niple Bridado L=0,50 m 150 mm (6")</v>
          </cell>
          <cell r="D822" t="str">
            <v>Un</v>
          </cell>
          <cell r="E822">
            <v>767340</v>
          </cell>
          <cell r="F822">
            <v>1013602.4262</v>
          </cell>
        </row>
        <row r="823">
          <cell r="B823" t="str">
            <v>N-37</v>
          </cell>
          <cell r="C823" t="str">
            <v>Niple Bridado L=0,45 m 150 mm (6")</v>
          </cell>
          <cell r="D823" t="str">
            <v>Un</v>
          </cell>
          <cell r="E823">
            <v>715662</v>
          </cell>
          <cell r="F823">
            <v>945339.40565999993</v>
          </cell>
        </row>
        <row r="824">
          <cell r="B824" t="str">
            <v>N-38</v>
          </cell>
          <cell r="C824" t="str">
            <v>Niple Bridado L=2,26 m 150 mm (6")</v>
          </cell>
          <cell r="D824" t="str">
            <v>Un</v>
          </cell>
          <cell r="E824">
            <v>2586405.6</v>
          </cell>
          <cell r="F824">
            <v>3416460.7492080005</v>
          </cell>
        </row>
        <row r="825">
          <cell r="B825" t="str">
            <v>N-39</v>
          </cell>
          <cell r="C825" t="str">
            <v>Niple Bridado L=3,60 m 150 mm (6")</v>
          </cell>
          <cell r="D825" t="str">
            <v>Un</v>
          </cell>
          <cell r="E825">
            <v>3971376</v>
          </cell>
          <cell r="F825">
            <v>5245909.6996799996</v>
          </cell>
        </row>
        <row r="826">
          <cell r="B826" t="str">
            <v>N-40</v>
          </cell>
          <cell r="C826" t="str">
            <v>Niple Bridado L=0,60 m 200 mm (8")</v>
          </cell>
          <cell r="D826" t="str">
            <v>Un</v>
          </cell>
          <cell r="E826">
            <v>1143180</v>
          </cell>
          <cell r="F826">
            <v>1510060.7574</v>
          </cell>
        </row>
        <row r="827">
          <cell r="B827" t="str">
            <v>N-41</v>
          </cell>
          <cell r="C827" t="str">
            <v>Niple Bridado L=1,00 m 200 mm (8")</v>
          </cell>
          <cell r="D827" t="str">
            <v>Un</v>
          </cell>
          <cell r="E827">
            <v>1675620</v>
          </cell>
          <cell r="F827">
            <v>2213376.7266000002</v>
          </cell>
        </row>
        <row r="828">
          <cell r="B828" t="str">
            <v>N-42</v>
          </cell>
          <cell r="C828" t="str">
            <v>Niple Bridado L=1,50 m 200 mm (8")</v>
          </cell>
          <cell r="D828" t="str">
            <v>Un</v>
          </cell>
          <cell r="E828">
            <v>2341170</v>
          </cell>
          <cell r="F828">
            <v>3092521.6880999999</v>
          </cell>
        </row>
        <row r="829">
          <cell r="B829" t="str">
            <v>N-43</v>
          </cell>
          <cell r="C829" t="str">
            <v>Niple Bridado L=0,40 m 200 mm (8")</v>
          </cell>
          <cell r="D829" t="str">
            <v>Un</v>
          </cell>
          <cell r="E829">
            <v>876960</v>
          </cell>
          <cell r="F829">
            <v>1158402.7727999999</v>
          </cell>
        </row>
        <row r="830">
          <cell r="B830" t="str">
            <v>N-44</v>
          </cell>
          <cell r="C830" t="str">
            <v>Niple Bridado L=0,75 m 200 mm (8")</v>
          </cell>
          <cell r="D830" t="str">
            <v>Un</v>
          </cell>
          <cell r="E830">
            <v>1342845</v>
          </cell>
          <cell r="F830">
            <v>1773804.2458500001</v>
          </cell>
        </row>
        <row r="831">
          <cell r="B831" t="str">
            <v>N-45</v>
          </cell>
          <cell r="C831" t="str">
            <v>Niple Bridado L=1,50 m 200 mm (8")</v>
          </cell>
          <cell r="D831" t="str">
            <v>Un</v>
          </cell>
          <cell r="E831">
            <v>2341170</v>
          </cell>
          <cell r="F831">
            <v>3092521.6880999999</v>
          </cell>
        </row>
        <row r="832">
          <cell r="B832" t="str">
            <v>N-46</v>
          </cell>
          <cell r="C832" t="str">
            <v>Niple Bridado L=3,00 m 200 mm (8")</v>
          </cell>
          <cell r="D832" t="str">
            <v>Un</v>
          </cell>
          <cell r="E832">
            <v>4337820</v>
          </cell>
          <cell r="F832">
            <v>5729956.5725999996</v>
          </cell>
        </row>
        <row r="833">
          <cell r="B833" t="str">
            <v>N-47</v>
          </cell>
          <cell r="C833" t="str">
            <v>Niple Bridado L=0,35 m 250 mm (10")</v>
          </cell>
          <cell r="F833">
            <v>0</v>
          </cell>
        </row>
        <row r="834">
          <cell r="B834" t="str">
            <v>N-48</v>
          </cell>
          <cell r="C834" t="str">
            <v>Niple Bridado L=0,80 m 250 mm (10")</v>
          </cell>
          <cell r="F834">
            <v>0</v>
          </cell>
        </row>
        <row r="835">
          <cell r="B835" t="str">
            <v>N-49</v>
          </cell>
          <cell r="C835" t="str">
            <v>Niple Bridado L=0,75 m 250 mm (10")</v>
          </cell>
          <cell r="D835" t="str">
            <v>Un</v>
          </cell>
          <cell r="E835">
            <v>1808730</v>
          </cell>
          <cell r="F835">
            <v>2389205.7189000002</v>
          </cell>
        </row>
        <row r="836">
          <cell r="B836" t="str">
            <v>N-50</v>
          </cell>
          <cell r="C836" t="str">
            <v>Niple Bridado L=1,27 m 250 mm (10")</v>
          </cell>
          <cell r="D836" t="str">
            <v>Un</v>
          </cell>
          <cell r="E836">
            <v>2230193</v>
          </cell>
          <cell r="F836">
            <v>2945928.8394899997</v>
          </cell>
        </row>
        <row r="837">
          <cell r="B837" t="str">
            <v>N-51</v>
          </cell>
          <cell r="C837" t="str">
            <v>Niple Bridado L=2,54 m 250 mm (10")</v>
          </cell>
          <cell r="D837" t="str">
            <v>Un</v>
          </cell>
          <cell r="E837">
            <v>4077586</v>
          </cell>
          <cell r="F837">
            <v>5386205.6749799997</v>
          </cell>
        </row>
        <row r="838">
          <cell r="B838" t="str">
            <v>N-52</v>
          </cell>
          <cell r="C838" t="str">
            <v>Niple Bridado L=3,00 m 250 mm (10")</v>
          </cell>
          <cell r="D838" t="str">
            <v>Un</v>
          </cell>
          <cell r="E838">
            <v>4746720</v>
          </cell>
          <cell r="F838">
            <v>6270084.8496000003</v>
          </cell>
        </row>
        <row r="839">
          <cell r="B839" t="str">
            <v>N-53</v>
          </cell>
          <cell r="C839" t="str">
            <v>Niple Bridado L=0,50 m 250 mm (10")</v>
          </cell>
          <cell r="D839" t="str">
            <v>Un</v>
          </cell>
          <cell r="E839">
            <v>1110120</v>
          </cell>
          <cell r="F839">
            <v>1466390.8115999999</v>
          </cell>
        </row>
        <row r="840">
          <cell r="B840" t="str">
            <v>N-54</v>
          </cell>
          <cell r="C840" t="str">
            <v>Niple Bridado L=0,63 m 250 mm (10")</v>
          </cell>
          <cell r="D840" t="str">
            <v>Un</v>
          </cell>
          <cell r="E840">
            <v>1594501</v>
          </cell>
          <cell r="F840">
            <v>2106224.2059300002</v>
          </cell>
        </row>
        <row r="841">
          <cell r="B841" t="str">
            <v>N-55</v>
          </cell>
          <cell r="C841" t="str">
            <v>Niple Bridado L=1,50 m 250 mm (10")</v>
          </cell>
          <cell r="D841" t="str">
            <v>Un</v>
          </cell>
          <cell r="E841">
            <v>3147660</v>
          </cell>
          <cell r="F841">
            <v>4157838.5238000001</v>
          </cell>
        </row>
        <row r="842">
          <cell r="B842" t="str">
            <v>N-56</v>
          </cell>
          <cell r="C842" t="str">
            <v>Niple Bridado L=0,75 m 300 mm (12")</v>
          </cell>
          <cell r="D842" t="str">
            <v>Un</v>
          </cell>
          <cell r="E842">
            <v>2466450</v>
          </cell>
          <cell r="F842">
            <v>3258007.7985</v>
          </cell>
        </row>
        <row r="843">
          <cell r="B843" t="str">
            <v>N-57</v>
          </cell>
          <cell r="C843" t="str">
            <v>Niple Bridado L=1,5 m 300 mm (12")</v>
          </cell>
          <cell r="D843" t="str">
            <v>Un</v>
          </cell>
          <cell r="E843">
            <v>4275180</v>
          </cell>
          <cell r="F843">
            <v>5647213.5174000002</v>
          </cell>
        </row>
        <row r="844">
          <cell r="B844" t="str">
            <v>N-58</v>
          </cell>
          <cell r="C844" t="str">
            <v>Niple Bridado L=0.50 m 400 mm (16")</v>
          </cell>
          <cell r="D844" t="str">
            <v>Un</v>
          </cell>
          <cell r="E844">
            <v>2959740</v>
          </cell>
          <cell r="F844">
            <v>3909609.3582000001</v>
          </cell>
        </row>
        <row r="845">
          <cell r="B845" t="str">
            <v>N-59</v>
          </cell>
          <cell r="C845" t="str">
            <v>Niple Bridado L=2,60 m 400 mm (16")</v>
          </cell>
          <cell r="D845" t="str">
            <v>Un</v>
          </cell>
          <cell r="E845">
            <v>10918152</v>
          </cell>
          <cell r="F845">
            <v>14422114.521360001</v>
          </cell>
        </row>
        <row r="846">
          <cell r="B846" t="str">
            <v>N-60</v>
          </cell>
          <cell r="C846" t="str">
            <v>Niple Bridado L=0.40 m 450 mm (18")</v>
          </cell>
          <cell r="D846" t="str">
            <v>Un</v>
          </cell>
          <cell r="E846">
            <v>2981664</v>
          </cell>
          <cell r="F846">
            <v>3938569.4275200004</v>
          </cell>
        </row>
        <row r="847">
          <cell r="B847" t="str">
            <v>N-61</v>
          </cell>
          <cell r="C847" t="str">
            <v>Niple Brida-Extremo liso L= 0,67 50 mm (2")</v>
          </cell>
          <cell r="D847" t="str">
            <v>Un</v>
          </cell>
          <cell r="E847">
            <v>193871</v>
          </cell>
          <cell r="F847">
            <v>256090.02003000001</v>
          </cell>
        </row>
        <row r="848">
          <cell r="B848" t="str">
            <v>N-62</v>
          </cell>
          <cell r="C848" t="str">
            <v>Niple Brida-Extremo liso L=0,94 m 50 mm (2")</v>
          </cell>
          <cell r="D848" t="str">
            <v>Un</v>
          </cell>
          <cell r="E848">
            <v>206202</v>
          </cell>
          <cell r="F848">
            <v>272378.40786000004</v>
          </cell>
        </row>
        <row r="849">
          <cell r="B849" t="str">
            <v>N-63</v>
          </cell>
          <cell r="C849" t="str">
            <v>Niple Brida-Extremo liso L= 0,67 75 mm (3")</v>
          </cell>
          <cell r="D849" t="str">
            <v>Un</v>
          </cell>
          <cell r="E849">
            <v>345929</v>
          </cell>
          <cell r="F849">
            <v>456947.99397000001</v>
          </cell>
        </row>
        <row r="850">
          <cell r="B850" t="str">
            <v>N-64</v>
          </cell>
          <cell r="C850" t="str">
            <v>Niple Brida-Extremo liso L= 1,73 75 mm (3")</v>
          </cell>
          <cell r="D850" t="str">
            <v>Un</v>
          </cell>
          <cell r="E850">
            <v>647060</v>
          </cell>
          <cell r="F850">
            <v>854720.96580000001</v>
          </cell>
        </row>
        <row r="851">
          <cell r="B851" t="str">
            <v>N-65</v>
          </cell>
          <cell r="C851" t="str">
            <v>Niple Brida-Extremo liso L= 0,25 100 mm (4")</v>
          </cell>
          <cell r="D851" t="str">
            <v>Un</v>
          </cell>
          <cell r="E851">
            <v>234900</v>
          </cell>
          <cell r="F851">
            <v>310286.45699999999</v>
          </cell>
        </row>
        <row r="852">
          <cell r="B852" t="str">
            <v>N-66</v>
          </cell>
          <cell r="C852" t="str">
            <v>Niple Brida-Extremo liso L= 0,30 100 mm (4")</v>
          </cell>
          <cell r="D852" t="str">
            <v>Un</v>
          </cell>
          <cell r="E852">
            <v>185832</v>
          </cell>
          <cell r="F852">
            <v>245471.06376000002</v>
          </cell>
        </row>
        <row r="853">
          <cell r="B853" t="str">
            <v>N-67</v>
          </cell>
          <cell r="C853" t="str">
            <v>Niple Brida-Extremo liso L=2,77 m 110 mm (4")</v>
          </cell>
          <cell r="D853" t="str">
            <v>Un</v>
          </cell>
          <cell r="E853">
            <v>1348987</v>
          </cell>
          <cell r="F853">
            <v>1781917.3979100001</v>
          </cell>
        </row>
        <row r="854">
          <cell r="B854" t="str">
            <v>N-68</v>
          </cell>
          <cell r="C854" t="str">
            <v>Niple Brida-Extremo liso L= 0,25 150 mm (6")</v>
          </cell>
          <cell r="D854" t="str">
            <v>Un</v>
          </cell>
          <cell r="E854">
            <v>383670</v>
          </cell>
          <cell r="F854">
            <v>506801.21309999999</v>
          </cell>
        </row>
        <row r="855">
          <cell r="B855" t="str">
            <v>N-69</v>
          </cell>
          <cell r="C855" t="str">
            <v>Niple Brida-Extremo liso L= 0,30 150 mm (6")</v>
          </cell>
          <cell r="D855" t="str">
            <v>Un</v>
          </cell>
          <cell r="E855">
            <v>337064</v>
          </cell>
          <cell r="F855">
            <v>445237.94952000002</v>
          </cell>
        </row>
        <row r="856">
          <cell r="B856" t="str">
            <v>N-70</v>
          </cell>
          <cell r="C856" t="str">
            <v>Niple Brida-Extremo liso L= 0,40 250 mm (10")</v>
          </cell>
          <cell r="D856" t="str">
            <v>Un</v>
          </cell>
          <cell r="E856">
            <v>948996</v>
          </cell>
          <cell r="F856">
            <v>1253557.2862800001</v>
          </cell>
        </row>
        <row r="857">
          <cell r="B857" t="str">
            <v>N-71</v>
          </cell>
          <cell r="C857" t="str">
            <v>Niple Brida-Extremo liso L= 0,30 250 mm (10")</v>
          </cell>
          <cell r="D857" t="str">
            <v>Un</v>
          </cell>
          <cell r="E857">
            <v>770472</v>
          </cell>
          <cell r="F857">
            <v>1017739.57896</v>
          </cell>
        </row>
        <row r="858">
          <cell r="B858" t="str">
            <v>N-72</v>
          </cell>
          <cell r="C858" t="str">
            <v>Niple Brida-Extremo liso L= 0,30 350 mm (12")</v>
          </cell>
          <cell r="D858" t="str">
            <v>Un</v>
          </cell>
          <cell r="E858">
            <v>1412532</v>
          </cell>
          <cell r="F858">
            <v>1865855.8947600001</v>
          </cell>
        </row>
        <row r="859">
          <cell r="B859" t="str">
            <v>N-73</v>
          </cell>
          <cell r="C859" t="str">
            <v>Niple Brida-Extremo liso L= 0,40 400 mm (16")</v>
          </cell>
          <cell r="D859" t="str">
            <v>Un</v>
          </cell>
          <cell r="E859">
            <v>2048328</v>
          </cell>
          <cell r="F859">
            <v>2705697.9050400001</v>
          </cell>
        </row>
        <row r="860">
          <cell r="B860" t="str">
            <v>N-74</v>
          </cell>
          <cell r="C860" t="str">
            <v xml:space="preserve">Niple doble rosca HG d= 2 1/2" L= 0,20 m </v>
          </cell>
          <cell r="D860" t="str">
            <v>Un</v>
          </cell>
          <cell r="E860">
            <v>3626</v>
          </cell>
          <cell r="F860">
            <v>4789.69218</v>
          </cell>
        </row>
        <row r="861">
          <cell r="B861" t="str">
            <v>N-75</v>
          </cell>
          <cell r="C861" t="str">
            <v>Niple Roscado HG d=4" L=0.20 m</v>
          </cell>
          <cell r="D861" t="str">
            <v>Un</v>
          </cell>
          <cell r="E861">
            <v>12000</v>
          </cell>
          <cell r="F861">
            <v>15851.16</v>
          </cell>
        </row>
        <row r="862">
          <cell r="B862" t="str">
            <v>N-76</v>
          </cell>
          <cell r="C862" t="str">
            <v>Niple Roscado HG d=4" L=0.50 m</v>
          </cell>
          <cell r="D862" t="str">
            <v>Un</v>
          </cell>
          <cell r="E862">
            <v>30000</v>
          </cell>
          <cell r="F862">
            <v>39627.9</v>
          </cell>
        </row>
        <row r="863">
          <cell r="B863" t="str">
            <v>N-77</v>
          </cell>
          <cell r="C863" t="str">
            <v>Niple Roscado HG d=4" L=0.60 m</v>
          </cell>
          <cell r="D863" t="str">
            <v>Un</v>
          </cell>
          <cell r="E863">
            <v>36000</v>
          </cell>
          <cell r="F863">
            <v>47553.48</v>
          </cell>
        </row>
        <row r="864">
          <cell r="B864" t="str">
            <v>N-78</v>
          </cell>
          <cell r="C864" t="str">
            <v>Niple Bridado L=0,25 m 110 mm (4")</v>
          </cell>
          <cell r="D864" t="str">
            <v>Un</v>
          </cell>
          <cell r="E864">
            <v>263367</v>
          </cell>
          <cell r="F864">
            <v>347889.37131000002</v>
          </cell>
        </row>
        <row r="865">
          <cell r="B865" t="str">
            <v>N-79</v>
          </cell>
          <cell r="C865" t="str">
            <v>Niple Brida Extremo Liso L=0,50 m 110 mm (4")</v>
          </cell>
          <cell r="D865" t="str">
            <v>Un</v>
          </cell>
          <cell r="E865">
            <v>306240</v>
          </cell>
          <cell r="F865">
            <v>404521.60320000001</v>
          </cell>
        </row>
        <row r="866">
          <cell r="B866" t="str">
            <v>N-80</v>
          </cell>
          <cell r="C866" t="str">
            <v>Niple Brida Extremo Liso L=0,50 m 150 mm (6")</v>
          </cell>
          <cell r="D866" t="str">
            <v>Un</v>
          </cell>
          <cell r="E866">
            <v>523160</v>
          </cell>
          <cell r="F866">
            <v>691057.73880000005</v>
          </cell>
        </row>
        <row r="867">
          <cell r="B867" t="str">
            <v>N-81</v>
          </cell>
          <cell r="C867" t="str">
            <v>Niple B x B Ø 6" ; L= 0.75m</v>
          </cell>
          <cell r="D867" t="str">
            <v>Un</v>
          </cell>
          <cell r="E867">
            <v>509000</v>
          </cell>
          <cell r="F867">
            <v>672353.37</v>
          </cell>
        </row>
        <row r="868">
          <cell r="B868" t="str">
            <v>N-82</v>
          </cell>
          <cell r="C868" t="str">
            <v>Niple EL x EL Ø 8" ; L= 1.6m</v>
          </cell>
          <cell r="D868" t="str">
            <v>Un</v>
          </cell>
          <cell r="E868">
            <v>1263000</v>
          </cell>
          <cell r="F868">
            <v>1668334.59</v>
          </cell>
        </row>
        <row r="869">
          <cell r="B869" t="str">
            <v>N-83</v>
          </cell>
          <cell r="C869" t="str">
            <v>Niple Ø 10"  B x B;L= 0.35m</v>
          </cell>
          <cell r="D869" t="str">
            <v>Un</v>
          </cell>
          <cell r="E869">
            <v>704800</v>
          </cell>
          <cell r="F869">
            <v>930991.46400000004</v>
          </cell>
        </row>
        <row r="870">
          <cell r="B870" t="str">
            <v>N-84</v>
          </cell>
          <cell r="C870" t="str">
            <v>Niple Ø 10"  B x B;L= 0.80m</v>
          </cell>
          <cell r="D870" t="str">
            <v>Un</v>
          </cell>
          <cell r="E870">
            <v>1044500</v>
          </cell>
          <cell r="F870">
            <v>1379711.385</v>
          </cell>
        </row>
        <row r="871">
          <cell r="B871" t="str">
            <v>N-85</v>
          </cell>
          <cell r="C871" t="str">
            <v>Niple B x B Ø10";L= 0.5m</v>
          </cell>
          <cell r="D871" t="str">
            <v>Un</v>
          </cell>
          <cell r="E871">
            <v>818000</v>
          </cell>
          <cell r="F871">
            <v>1080520.74</v>
          </cell>
        </row>
        <row r="872">
          <cell r="B872" t="str">
            <v>N-86</v>
          </cell>
          <cell r="C872" t="str">
            <v>Niple EL X B Ø 10";L= 0.3</v>
          </cell>
          <cell r="D872" t="str">
            <v>Un</v>
          </cell>
          <cell r="E872">
            <v>800000</v>
          </cell>
          <cell r="F872">
            <v>1056744</v>
          </cell>
        </row>
        <row r="873">
          <cell r="B873" t="str">
            <v>N-87</v>
          </cell>
          <cell r="C873" t="str">
            <v>Niple B x L en HD ø 10" L = 1.5m</v>
          </cell>
          <cell r="D873" t="str">
            <v>Un</v>
          </cell>
          <cell r="E873">
            <v>1573000</v>
          </cell>
          <cell r="F873">
            <v>2077822.89</v>
          </cell>
        </row>
        <row r="874">
          <cell r="B874" t="str">
            <v>N-88</v>
          </cell>
          <cell r="C874" t="str">
            <v>Niple B x L en HD ø 10" L = 1.6m</v>
          </cell>
          <cell r="D874" t="str">
            <v>Un</v>
          </cell>
          <cell r="E874">
            <v>1648000</v>
          </cell>
          <cell r="F874">
            <v>2176892.64</v>
          </cell>
        </row>
        <row r="875">
          <cell r="B875" t="str">
            <v>N-89</v>
          </cell>
          <cell r="C875" t="str">
            <v>Niple B x B en HD ø 10" L = 1m + Salida para ventosa ø 1"</v>
          </cell>
          <cell r="D875" t="str">
            <v>Un</v>
          </cell>
          <cell r="E875">
            <v>1195000</v>
          </cell>
          <cell r="F875">
            <v>1578511.35</v>
          </cell>
        </row>
        <row r="876">
          <cell r="B876" t="str">
            <v>N-90</v>
          </cell>
          <cell r="C876" t="str">
            <v>Niple EL x B Ø 12" ; L= 0.5m</v>
          </cell>
          <cell r="D876" t="str">
            <v>Un</v>
          </cell>
          <cell r="E876">
            <v>1560000</v>
          </cell>
          <cell r="F876">
            <v>2060650.8</v>
          </cell>
        </row>
        <row r="877">
          <cell r="B877" t="str">
            <v>N-91</v>
          </cell>
          <cell r="C877" t="str">
            <v>Niple B x B HD ø 14" L = 0.5m</v>
          </cell>
          <cell r="D877" t="str">
            <v>Un</v>
          </cell>
          <cell r="E877">
            <v>1384000</v>
          </cell>
          <cell r="F877">
            <v>1828167.12</v>
          </cell>
        </row>
        <row r="878">
          <cell r="B878" t="str">
            <v>N-92</v>
          </cell>
          <cell r="C878" t="str">
            <v>Niple B x L en HD ø 14" L = 1.5m</v>
          </cell>
          <cell r="D878" t="str">
            <v>Un</v>
          </cell>
          <cell r="E878">
            <v>2700000</v>
          </cell>
          <cell r="F878">
            <v>3566511</v>
          </cell>
        </row>
        <row r="879">
          <cell r="B879" t="str">
            <v>N-93</v>
          </cell>
          <cell r="C879" t="str">
            <v>Niple B x L en HD ø 14" L = 1.6m</v>
          </cell>
          <cell r="D879" t="str">
            <v>Un</v>
          </cell>
          <cell r="E879">
            <v>2831000</v>
          </cell>
          <cell r="F879">
            <v>3739552.83</v>
          </cell>
        </row>
        <row r="880">
          <cell r="B880" t="str">
            <v>N-94</v>
          </cell>
          <cell r="C880" t="str">
            <v>Niple B x B en HD ø 14" L = 1m + Salida para ventosa ø 1".</v>
          </cell>
          <cell r="D880" t="str">
            <v>Un</v>
          </cell>
          <cell r="E880">
            <v>2042000</v>
          </cell>
          <cell r="F880">
            <v>2697339.06</v>
          </cell>
        </row>
        <row r="881">
          <cell r="B881" t="str">
            <v>N-95</v>
          </cell>
          <cell r="C881" t="str">
            <v>Niple EL x B Ø 16" ; L= 0.6m.</v>
          </cell>
          <cell r="D881" t="str">
            <v>Un</v>
          </cell>
          <cell r="E881">
            <v>1969200</v>
          </cell>
          <cell r="F881">
            <v>2601175.3560000001</v>
          </cell>
        </row>
        <row r="882">
          <cell r="B882" t="str">
            <v>N-96</v>
          </cell>
          <cell r="C882" t="str">
            <v>Niple EL x B Ø 16" ; L= 1m.</v>
          </cell>
          <cell r="D882" t="str">
            <v>Un</v>
          </cell>
          <cell r="E882">
            <v>1969200</v>
          </cell>
          <cell r="F882">
            <v>2601175.3560000001</v>
          </cell>
        </row>
        <row r="883">
          <cell r="B883" t="str">
            <v>N-97</v>
          </cell>
          <cell r="C883" t="str">
            <v>Niple EL x B Ø 16" ; L= 0.5m</v>
          </cell>
          <cell r="D883" t="str">
            <v>Un</v>
          </cell>
          <cell r="E883">
            <v>1806400</v>
          </cell>
          <cell r="F883">
            <v>2386127.952</v>
          </cell>
        </row>
        <row r="884">
          <cell r="B884" t="str">
            <v>N-98</v>
          </cell>
          <cell r="C884" t="str">
            <v>Niple EL x EL Ø 16" ; L= 1.2m</v>
          </cell>
          <cell r="D884" t="str">
            <v>Un</v>
          </cell>
          <cell r="E884">
            <v>2946000</v>
          </cell>
          <cell r="F884">
            <v>3891459.78</v>
          </cell>
        </row>
        <row r="885">
          <cell r="B885" t="str">
            <v>N-99</v>
          </cell>
          <cell r="C885" t="str">
            <v>Niple B x B HD ø 10" L = 0.5m</v>
          </cell>
          <cell r="D885" t="str">
            <v>Un</v>
          </cell>
          <cell r="E885">
            <v>818000</v>
          </cell>
          <cell r="F885">
            <v>1080520.74</v>
          </cell>
        </row>
        <row r="886">
          <cell r="B886">
            <v>60</v>
          </cell>
          <cell r="C886" t="str">
            <v>TEE</v>
          </cell>
        </row>
        <row r="887">
          <cell r="B887" t="str">
            <v>TEE-1</v>
          </cell>
          <cell r="C887" t="str">
            <v>Tee Reducida HD B.B  75 mm x 50 mm (3" x 2")</v>
          </cell>
          <cell r="D887" t="str">
            <v>Un</v>
          </cell>
          <cell r="E887">
            <v>151960</v>
          </cell>
          <cell r="F887">
            <v>200728.52280000001</v>
          </cell>
        </row>
        <row r="888">
          <cell r="B888" t="str">
            <v>TEE-2</v>
          </cell>
          <cell r="C888" t="str">
            <v>Tee Reducida HD B.B  100 mm x 50 mm (4" x 2")</v>
          </cell>
          <cell r="D888" t="str">
            <v>Un</v>
          </cell>
          <cell r="E888">
            <v>250560</v>
          </cell>
          <cell r="F888">
            <v>330972.22080000001</v>
          </cell>
        </row>
        <row r="889">
          <cell r="B889" t="str">
            <v>TEE-3</v>
          </cell>
          <cell r="C889" t="str">
            <v>Tee Reducida HD B.B  100 mm x 75 mm (4" x 3")</v>
          </cell>
          <cell r="D889" t="str">
            <v>Un</v>
          </cell>
          <cell r="E889">
            <v>294640</v>
          </cell>
          <cell r="F889">
            <v>389198.81520000001</v>
          </cell>
        </row>
        <row r="890">
          <cell r="B890" t="str">
            <v>TEE-4</v>
          </cell>
          <cell r="C890" t="str">
            <v>Tee reducida HD B.B.  150 x50 mm (6" x 2")</v>
          </cell>
          <cell r="D890" t="str">
            <v>Un</v>
          </cell>
          <cell r="E890">
            <v>411800</v>
          </cell>
          <cell r="F890">
            <v>543958.97400000005</v>
          </cell>
        </row>
        <row r="891">
          <cell r="B891" t="str">
            <v>TEE-5</v>
          </cell>
          <cell r="C891" t="str">
            <v>Tee reducida HD B.B.  150 x75 mm (6" x 3")</v>
          </cell>
          <cell r="D891" t="str">
            <v>Un</v>
          </cell>
          <cell r="E891">
            <v>423400</v>
          </cell>
          <cell r="F891">
            <v>559281.76199999999</v>
          </cell>
        </row>
        <row r="892">
          <cell r="B892" t="str">
            <v>TEE-6</v>
          </cell>
          <cell r="C892" t="str">
            <v>Tee reducida HD B.B.  150x100 mm (6" x 4")</v>
          </cell>
          <cell r="D892" t="str">
            <v>Un</v>
          </cell>
          <cell r="E892">
            <v>473280</v>
          </cell>
          <cell r="F892">
            <v>625169.75040000002</v>
          </cell>
        </row>
        <row r="893">
          <cell r="B893" t="str">
            <v>TEE-7</v>
          </cell>
          <cell r="C893" t="str">
            <v>Tee reducida HD B.B.  150x 75 mm (8" x 3")</v>
          </cell>
          <cell r="D893" t="str">
            <v>Un</v>
          </cell>
          <cell r="E893">
            <v>701800</v>
          </cell>
          <cell r="F893">
            <v>927028.674</v>
          </cell>
        </row>
        <row r="894">
          <cell r="B894" t="str">
            <v>TEE-8</v>
          </cell>
          <cell r="C894" t="str">
            <v>Tee reducida HD B.B.  150x100 mm (8" x 4")</v>
          </cell>
          <cell r="D894" t="str">
            <v>Un</v>
          </cell>
          <cell r="E894">
            <v>803880</v>
          </cell>
          <cell r="F894">
            <v>1061869.2084000001</v>
          </cell>
        </row>
        <row r="895">
          <cell r="B895" t="str">
            <v>TEE-9</v>
          </cell>
          <cell r="C895" t="str">
            <v>Tee reducida HD B.B.  250mm x 75 mm (10" x 3")</v>
          </cell>
          <cell r="D895" t="str">
            <v>Un</v>
          </cell>
          <cell r="E895">
            <v>1046320</v>
          </cell>
          <cell r="F895">
            <v>1382115.4776000001</v>
          </cell>
        </row>
        <row r="896">
          <cell r="B896" t="str">
            <v>TEE-10</v>
          </cell>
          <cell r="C896" t="str">
            <v>Tee reducida HD B.B.  250mm x 100mm (10" x 4")</v>
          </cell>
          <cell r="D896" t="str">
            <v>Un</v>
          </cell>
          <cell r="E896">
            <v>1172760</v>
          </cell>
          <cell r="F896">
            <v>1549133.8668</v>
          </cell>
        </row>
        <row r="897">
          <cell r="B897" t="str">
            <v>TEE-11</v>
          </cell>
          <cell r="C897" t="str">
            <v>Tee reducida HD B.B.  300mm x 75mm (12" x 3")</v>
          </cell>
          <cell r="D897" t="str">
            <v>Un</v>
          </cell>
          <cell r="E897">
            <v>1678520</v>
          </cell>
          <cell r="F897">
            <v>2217207.4235999999</v>
          </cell>
        </row>
        <row r="898">
          <cell r="B898" t="str">
            <v>TEE-12</v>
          </cell>
          <cell r="C898" t="str">
            <v>Tee reducida HD B.B.  300mm x 100mm (12" x 4")</v>
          </cell>
          <cell r="D898" t="str">
            <v>Un</v>
          </cell>
          <cell r="E898">
            <v>1757400</v>
          </cell>
          <cell r="F898">
            <v>2321402.3820000002</v>
          </cell>
        </row>
        <row r="899">
          <cell r="B899" t="str">
            <v>TEE-13</v>
          </cell>
          <cell r="C899" t="str">
            <v>Tee reducida HD B.B.  300mm x  300mm (12" x 2")</v>
          </cell>
          <cell r="D899" t="str">
            <v>Un</v>
          </cell>
          <cell r="E899">
            <v>1678520</v>
          </cell>
          <cell r="F899">
            <v>2217207.4235999999</v>
          </cell>
        </row>
        <row r="900">
          <cell r="B900" t="str">
            <v>TEE-14</v>
          </cell>
          <cell r="C900" t="str">
            <v>Tee reducida HD E.L.  250mm x 150mm (10" x 6")</v>
          </cell>
          <cell r="D900" t="str">
            <v>Un</v>
          </cell>
          <cell r="E900">
            <v>765600</v>
          </cell>
          <cell r="F900">
            <v>1011304.008</v>
          </cell>
        </row>
        <row r="901">
          <cell r="B901" t="str">
            <v>TEE-15</v>
          </cell>
          <cell r="C901" t="str">
            <v>Tee HD B.B.  150x150 mm (6" x 6")</v>
          </cell>
          <cell r="D901" t="str">
            <v>Un</v>
          </cell>
          <cell r="E901">
            <v>582320</v>
          </cell>
          <cell r="F901">
            <v>769203.95759999997</v>
          </cell>
        </row>
        <row r="902">
          <cell r="B902" t="str">
            <v>TEE-16</v>
          </cell>
          <cell r="C902" t="str">
            <v>Tee HD B.B.  200x200 mm (8" x 8")</v>
          </cell>
          <cell r="D902" t="str">
            <v>Un</v>
          </cell>
          <cell r="E902">
            <v>938440</v>
          </cell>
          <cell r="F902">
            <v>1239613.5492</v>
          </cell>
        </row>
        <row r="903">
          <cell r="B903" t="str">
            <v>TEE-17</v>
          </cell>
          <cell r="C903" t="str">
            <v>Tee HD B.B.  300x300 mm (12" x 12")</v>
          </cell>
          <cell r="D903" t="str">
            <v>Un</v>
          </cell>
          <cell r="E903">
            <v>2226040</v>
          </cell>
          <cell r="F903">
            <v>2940443.0172000001</v>
          </cell>
        </row>
        <row r="904">
          <cell r="B904" t="str">
            <v>TEE-18</v>
          </cell>
          <cell r="C904" t="str">
            <v>Tee HD B.B.  250x250 mm (10" x 10")</v>
          </cell>
          <cell r="D904" t="str">
            <v>Un</v>
          </cell>
          <cell r="E904">
            <v>1671560</v>
          </cell>
          <cell r="F904">
            <v>2208013.7508</v>
          </cell>
        </row>
        <row r="905">
          <cell r="B905" t="str">
            <v>TEE-19</v>
          </cell>
          <cell r="C905" t="str">
            <v>Tee HD B.B.  400x400 mm (16" x 16")</v>
          </cell>
          <cell r="D905" t="str">
            <v>Un</v>
          </cell>
          <cell r="E905">
            <v>6380000</v>
          </cell>
          <cell r="F905">
            <v>8427533.4000000004</v>
          </cell>
        </row>
        <row r="906">
          <cell r="B906" t="str">
            <v>TEE-20</v>
          </cell>
          <cell r="C906" t="str">
            <v>Tee HD 2" (50 mm x 50 mm) Extremo Liso</v>
          </cell>
          <cell r="D906" t="str">
            <v>Un</v>
          </cell>
          <cell r="E906">
            <v>55680</v>
          </cell>
          <cell r="F906">
            <v>73549.382400000002</v>
          </cell>
        </row>
        <row r="907">
          <cell r="B907" t="str">
            <v>TEE-21</v>
          </cell>
          <cell r="C907" t="str">
            <v>Tee HD 4" x 2" (150 mm x 75 mm) Extremo liso</v>
          </cell>
          <cell r="D907" t="str">
            <v>Un</v>
          </cell>
          <cell r="E907">
            <v>121800</v>
          </cell>
          <cell r="F907">
            <v>160889.274</v>
          </cell>
        </row>
        <row r="908">
          <cell r="B908" t="str">
            <v>TEE-22</v>
          </cell>
          <cell r="C908" t="str">
            <v>Tee HD 6" x 3" (150 mm x 75 mm) Extremo liso</v>
          </cell>
          <cell r="D908" t="str">
            <v>Un</v>
          </cell>
          <cell r="E908">
            <v>227359.99999999997</v>
          </cell>
          <cell r="F908">
            <v>300326.64480000001</v>
          </cell>
        </row>
        <row r="909">
          <cell r="B909" t="str">
            <v>TEE-23</v>
          </cell>
          <cell r="C909" t="str">
            <v>Tee HD 6" x 4" (150 mm x 100 mm) Extremo liso</v>
          </cell>
          <cell r="D909" t="str">
            <v>Un</v>
          </cell>
          <cell r="E909">
            <v>267960</v>
          </cell>
          <cell r="F909">
            <v>353956.40279999998</v>
          </cell>
        </row>
        <row r="910">
          <cell r="B910" t="str">
            <v>TEE-24</v>
          </cell>
          <cell r="C910" t="str">
            <v>Tee HD 6" x 6" (150 mm x 150 mm) Extremo liso</v>
          </cell>
          <cell r="D910" t="str">
            <v>Un</v>
          </cell>
          <cell r="E910">
            <v>360000</v>
          </cell>
          <cell r="F910">
            <v>566440</v>
          </cell>
        </row>
        <row r="911">
          <cell r="B911" t="str">
            <v>TEE-25</v>
          </cell>
          <cell r="C911" t="str">
            <v>Tee HD 8" x 3" (200 mm x 75 mm) Extremo liso</v>
          </cell>
          <cell r="D911" t="str">
            <v>Un</v>
          </cell>
          <cell r="E911">
            <v>423399.99999999994</v>
          </cell>
          <cell r="F911">
            <v>559281.76199999999</v>
          </cell>
        </row>
        <row r="912">
          <cell r="B912" t="str">
            <v>TEE-26</v>
          </cell>
          <cell r="C912" t="str">
            <v>Tee HD 8" x 4" (200 mm x 100 mm) Extremo liso</v>
          </cell>
          <cell r="D912" t="str">
            <v>Un</v>
          </cell>
          <cell r="E912">
            <v>510399.99999999994</v>
          </cell>
          <cell r="F912">
            <v>674202.67200000002</v>
          </cell>
        </row>
        <row r="913">
          <cell r="B913" t="str">
            <v>TEE-27</v>
          </cell>
          <cell r="C913" t="str">
            <v>Tee HD 8" x 6" (200 mm x 150 mm) Extremo liso</v>
          </cell>
          <cell r="D913" t="str">
            <v>Un</v>
          </cell>
          <cell r="E913">
            <v>535920</v>
          </cell>
          <cell r="F913">
            <v>707912.80559999996</v>
          </cell>
        </row>
        <row r="914">
          <cell r="B914" t="str">
            <v>TEE-28</v>
          </cell>
          <cell r="C914" t="str">
            <v>Tee HD 8" x 8 "(200 mm x 200 mm) Extremo liso</v>
          </cell>
          <cell r="D914" t="str">
            <v>Un</v>
          </cell>
          <cell r="E914">
            <v>574200</v>
          </cell>
          <cell r="F914">
            <v>758478.00600000005</v>
          </cell>
        </row>
        <row r="915">
          <cell r="B915" t="str">
            <v>TEE-29</v>
          </cell>
          <cell r="C915" t="str">
            <v>Tee HD 10" x 3" (250 mm x 75 mm) Extremo liso</v>
          </cell>
          <cell r="D915" t="str">
            <v>Un</v>
          </cell>
          <cell r="E915">
            <v>701800</v>
          </cell>
          <cell r="F915">
            <v>927028.674</v>
          </cell>
        </row>
        <row r="916">
          <cell r="B916" t="str">
            <v>TEE-30</v>
          </cell>
          <cell r="C916" t="str">
            <v>Tee HD 10" x 4" (250 mm x 100 mm) Extremo liso</v>
          </cell>
          <cell r="D916" t="str">
            <v>Un</v>
          </cell>
          <cell r="E916">
            <v>727320</v>
          </cell>
          <cell r="F916">
            <v>960738.80760000006</v>
          </cell>
        </row>
        <row r="917">
          <cell r="B917" t="str">
            <v>TEE-31</v>
          </cell>
          <cell r="C917" t="str">
            <v>Tee HD 10" x 6" (250 mm x 150 mm) Extremo liso</v>
          </cell>
          <cell r="D917" t="str">
            <v>Un</v>
          </cell>
          <cell r="E917">
            <v>765600</v>
          </cell>
          <cell r="F917">
            <v>1011304.008</v>
          </cell>
        </row>
        <row r="918">
          <cell r="B918" t="str">
            <v>TEE-32</v>
          </cell>
          <cell r="C918" t="str">
            <v>Tee HD 10" x 10" (250 mm x 250 mm) Extremo liso</v>
          </cell>
          <cell r="D918" t="str">
            <v>Un</v>
          </cell>
          <cell r="E918">
            <v>985999.99999999988</v>
          </cell>
          <cell r="F918">
            <v>1302436.98</v>
          </cell>
        </row>
        <row r="919">
          <cell r="B919" t="str">
            <v>TEE-33</v>
          </cell>
          <cell r="C919" t="str">
            <v>Tee HD 12" x 3" (300 mm x 75 mm) Extremo liso</v>
          </cell>
          <cell r="D919" t="str">
            <v>Un</v>
          </cell>
          <cell r="E919">
            <v>1020799.9999999999</v>
          </cell>
          <cell r="F919">
            <v>1348405.344</v>
          </cell>
        </row>
        <row r="920">
          <cell r="B920" t="str">
            <v>TEE-34</v>
          </cell>
          <cell r="C920" t="str">
            <v>Tee HD 12" x 4" (300 mm x 100 mm) Extremo liso</v>
          </cell>
          <cell r="D920" t="str">
            <v>Un</v>
          </cell>
          <cell r="E920">
            <v>1046319.9999999999</v>
          </cell>
          <cell r="F920">
            <v>1382115.4776000001</v>
          </cell>
        </row>
        <row r="921">
          <cell r="B921" t="str">
            <v>TEE-35</v>
          </cell>
          <cell r="C921" t="str">
            <v>Tee HD 12" x 6" (300 mm x 150 mm) Extremo liso</v>
          </cell>
          <cell r="D921" t="str">
            <v>Un</v>
          </cell>
          <cell r="E921">
            <v>1276000</v>
          </cell>
          <cell r="F921">
            <v>1685506.68</v>
          </cell>
        </row>
        <row r="922">
          <cell r="B922" t="str">
            <v>TEE-36</v>
          </cell>
          <cell r="C922" t="str">
            <v>Tee HD 12" x 10" (300 mm x 250 mm) Extremo liso</v>
          </cell>
          <cell r="D922" t="str">
            <v>Un</v>
          </cell>
          <cell r="E922">
            <v>1658800</v>
          </cell>
          <cell r="F922">
            <v>2191158.6839999999</v>
          </cell>
        </row>
        <row r="923">
          <cell r="B923" t="str">
            <v>TEE-37</v>
          </cell>
          <cell r="C923" t="str">
            <v>Tee HD 12" x 8" (300 mm x 250 mm) Extremo liso</v>
          </cell>
          <cell r="D923" t="str">
            <v>Un</v>
          </cell>
          <cell r="E923">
            <v>1403600</v>
          </cell>
          <cell r="F923">
            <v>1854057.348</v>
          </cell>
        </row>
        <row r="924">
          <cell r="B924" t="str">
            <v>TEE-38</v>
          </cell>
          <cell r="C924" t="str">
            <v>Tee HD 14" x 3" (350 mm x 75 mm) Extremo liso</v>
          </cell>
          <cell r="D924" t="str">
            <v>Un</v>
          </cell>
          <cell r="E924">
            <v>1410560</v>
          </cell>
          <cell r="F924">
            <v>1863251.0208000001</v>
          </cell>
        </row>
        <row r="925">
          <cell r="B925" t="str">
            <v>TEE-39</v>
          </cell>
          <cell r="C925" t="str">
            <v>Tee HD 18" x 6" (450 mm x 150 mm) Extremo liso</v>
          </cell>
          <cell r="D925" t="str">
            <v>Un</v>
          </cell>
          <cell r="E925">
            <v>5450840</v>
          </cell>
          <cell r="F925">
            <v>7200178.0811999999</v>
          </cell>
        </row>
        <row r="926">
          <cell r="B926" t="str">
            <v>TEE-40</v>
          </cell>
          <cell r="C926" t="str">
            <v>Tee HD 14" x 4" (350 mm x 75 mm) Extremo liso</v>
          </cell>
          <cell r="D926" t="str">
            <v>Un</v>
          </cell>
          <cell r="E926">
            <v>1862959.9999999998</v>
          </cell>
          <cell r="F926">
            <v>2460839.7527999999</v>
          </cell>
        </row>
        <row r="927">
          <cell r="B927" t="str">
            <v>TEE-41</v>
          </cell>
          <cell r="C927" t="str">
            <v>Tee HD  Junta Hidráulica 2" x 2" (50 mm x 50 mm)</v>
          </cell>
          <cell r="D927" t="str">
            <v>Un</v>
          </cell>
          <cell r="E927">
            <v>56840</v>
          </cell>
          <cell r="F927">
            <v>75081.661200000002</v>
          </cell>
        </row>
        <row r="928">
          <cell r="B928" t="str">
            <v>TEE-42</v>
          </cell>
          <cell r="C928" t="str">
            <v>Tee HD  Junta Hidráulica 3" x 2" (75 mm x 50 mm)</v>
          </cell>
          <cell r="D928" t="str">
            <v>Un</v>
          </cell>
          <cell r="E928">
            <v>71920</v>
          </cell>
          <cell r="F928">
            <v>95001.285600000003</v>
          </cell>
        </row>
        <row r="929">
          <cell r="B929" t="str">
            <v>TEE-43</v>
          </cell>
          <cell r="C929" t="str">
            <v>Tee HD  Junta Hidráulica 3" x 3" (75 mm x 75 mm)</v>
          </cell>
          <cell r="D929" t="str">
            <v>Un</v>
          </cell>
          <cell r="E929">
            <v>106720</v>
          </cell>
          <cell r="F929">
            <v>140969.6496</v>
          </cell>
        </row>
        <row r="930">
          <cell r="B930" t="str">
            <v>TEE-44</v>
          </cell>
          <cell r="C930" t="str">
            <v>Tee HD  Junta Hidráulica 4" x 2" (100 mm x 50 mm)</v>
          </cell>
          <cell r="D930" t="str">
            <v>Un</v>
          </cell>
          <cell r="E930">
            <v>99760</v>
          </cell>
          <cell r="F930">
            <v>131775.9768</v>
          </cell>
        </row>
        <row r="931">
          <cell r="B931" t="str">
            <v>TEE-45</v>
          </cell>
          <cell r="C931" t="str">
            <v>Tee HD  Junta Hidráulica 4" x 3" (100 mm x 75 mm)</v>
          </cell>
          <cell r="D931" t="str">
            <v>Un</v>
          </cell>
          <cell r="E931">
            <v>112520</v>
          </cell>
          <cell r="F931">
            <v>148631.0436</v>
          </cell>
        </row>
        <row r="932">
          <cell r="B932" t="str">
            <v>TEE-46</v>
          </cell>
          <cell r="C932" t="str">
            <v>Tee HD  Junta Hidráulica 4" x 4" (100 mm x 100 mm)</v>
          </cell>
          <cell r="D932" t="str">
            <v>Un</v>
          </cell>
          <cell r="E932">
            <v>268400</v>
          </cell>
          <cell r="F932">
            <v>354537.61200000002</v>
          </cell>
        </row>
        <row r="933">
          <cell r="B933" t="str">
            <v>TEE-47</v>
          </cell>
          <cell r="C933" t="str">
            <v>Tee HD  Junta Hidráulica 6" x 2" (150 mm x 50 mm)</v>
          </cell>
          <cell r="D933" t="str">
            <v>Un</v>
          </cell>
          <cell r="E933">
            <v>218080</v>
          </cell>
          <cell r="F933">
            <v>288068.41440000001</v>
          </cell>
        </row>
        <row r="934">
          <cell r="B934" t="str">
            <v>TEE-48</v>
          </cell>
          <cell r="C934" t="str">
            <v>Tee HD  Junta Hidráulica 6" x 3" (150 mm x 75 mm)</v>
          </cell>
          <cell r="D934" t="str">
            <v>Un</v>
          </cell>
          <cell r="E934">
            <v>238960</v>
          </cell>
          <cell r="F934">
            <v>315649.43280000001</v>
          </cell>
        </row>
        <row r="935">
          <cell r="B935" t="str">
            <v>TEE-49</v>
          </cell>
          <cell r="C935" t="str">
            <v>Tee HD Junta Hidráulica 6"x4" (150 mm x 100 mm)</v>
          </cell>
          <cell r="D935" t="str">
            <v>Un</v>
          </cell>
          <cell r="E935">
            <v>280720</v>
          </cell>
          <cell r="F935">
            <v>370811.46960000001</v>
          </cell>
        </row>
        <row r="936">
          <cell r="B936" t="str">
            <v>TEE-50</v>
          </cell>
          <cell r="C936" t="str">
            <v>Tee HD Junta Hidráulica 6"x6" (150 mm x 150 mm)</v>
          </cell>
          <cell r="D936" t="str">
            <v>Un</v>
          </cell>
          <cell r="E936">
            <v>351480</v>
          </cell>
          <cell r="F936">
            <v>464280.47639999999</v>
          </cell>
        </row>
        <row r="937">
          <cell r="B937" t="str">
            <v>TEE-51</v>
          </cell>
          <cell r="C937" t="str">
            <v>Tee HD Junta Hidráulica 8"x3" (200 mm x 75 mm)</v>
          </cell>
          <cell r="D937" t="str">
            <v>Un</v>
          </cell>
          <cell r="E937">
            <v>491840</v>
          </cell>
          <cell r="F937">
            <v>649686.21120000002</v>
          </cell>
        </row>
        <row r="938">
          <cell r="B938" t="str">
            <v>TEE-52</v>
          </cell>
          <cell r="C938" t="str">
            <v>Tee HD Junta Hidráulica 8"x4" (200 mm x 100 mm)</v>
          </cell>
          <cell r="D938" t="str">
            <v>Un</v>
          </cell>
          <cell r="E938">
            <v>561440</v>
          </cell>
          <cell r="F938">
            <v>741622.93920000002</v>
          </cell>
        </row>
        <row r="939">
          <cell r="B939" t="str">
            <v>TEE-53</v>
          </cell>
          <cell r="C939" t="str">
            <v>Tee HD Junta Hidráulica 8"x6" (200 mm x 150 mm)</v>
          </cell>
          <cell r="D939" t="str">
            <v>Un</v>
          </cell>
          <cell r="E939">
            <v>589280</v>
          </cell>
          <cell r="F939">
            <v>778397.63040000002</v>
          </cell>
        </row>
        <row r="940">
          <cell r="B940" t="str">
            <v>TEE-54</v>
          </cell>
          <cell r="C940" t="str">
            <v>Tee HD Junta Hidráulica 8"x8" (200 mm x 200 mm)</v>
          </cell>
          <cell r="D940" t="str">
            <v>Un</v>
          </cell>
          <cell r="E940">
            <v>632200</v>
          </cell>
          <cell r="F940">
            <v>835091.946</v>
          </cell>
        </row>
        <row r="941">
          <cell r="B941" t="str">
            <v>TEE-55</v>
          </cell>
          <cell r="C941" t="str">
            <v>Tee HD Junta Hidráulica 10"x3" (250 mm x 75 mm)</v>
          </cell>
          <cell r="D941" t="str">
            <v>Un</v>
          </cell>
          <cell r="E941">
            <v>772560</v>
          </cell>
          <cell r="F941">
            <v>1020497.6808</v>
          </cell>
        </row>
        <row r="942">
          <cell r="B942" t="str">
            <v>TEE-56</v>
          </cell>
          <cell r="C942" t="str">
            <v>Tee HD Junta Hidráulica 10"x4" (250 mm x 100 mm)</v>
          </cell>
          <cell r="D942" t="str">
            <v>Un</v>
          </cell>
          <cell r="E942">
            <v>800400</v>
          </cell>
          <cell r="F942">
            <v>1057272.372</v>
          </cell>
        </row>
        <row r="943">
          <cell r="B943" t="str">
            <v>TEE-57</v>
          </cell>
          <cell r="C943" t="str">
            <v>Tee HD Junta Hidráulica 10"x6" (250 mm x 150 mm)</v>
          </cell>
          <cell r="D943" t="str">
            <v>Un</v>
          </cell>
          <cell r="E943">
            <v>842160</v>
          </cell>
          <cell r="F943">
            <v>1112434.4088000001</v>
          </cell>
        </row>
        <row r="944">
          <cell r="B944" t="str">
            <v>TEE-58</v>
          </cell>
          <cell r="C944" t="str">
            <v>Tee HD Junta Hidráulica 10"x8" (250 mm x 200 mm)</v>
          </cell>
          <cell r="D944" t="str">
            <v>Un</v>
          </cell>
          <cell r="E944">
            <v>982520</v>
          </cell>
          <cell r="F944">
            <v>1297840.1436000001</v>
          </cell>
        </row>
        <row r="945">
          <cell r="B945" t="str">
            <v>TEE-59</v>
          </cell>
          <cell r="C945" t="str">
            <v>Tee HD Junta Hidráulica 10"x10" (250 mm x 250 mm)</v>
          </cell>
          <cell r="D945" t="str">
            <v>Un</v>
          </cell>
          <cell r="E945">
            <v>1245840</v>
          </cell>
          <cell r="F945">
            <v>1645667.4312</v>
          </cell>
        </row>
        <row r="946">
          <cell r="B946" t="str">
            <v>TEE-60</v>
          </cell>
          <cell r="C946" t="str">
            <v>Tee HD Junta Hidráulica 12"x3" (300 mm x 75 mm)</v>
          </cell>
          <cell r="D946" t="str">
            <v>Un</v>
          </cell>
          <cell r="E946">
            <v>1122880</v>
          </cell>
          <cell r="F946">
            <v>1483245.8784</v>
          </cell>
        </row>
        <row r="947">
          <cell r="B947" t="str">
            <v>TEE-61</v>
          </cell>
          <cell r="C947" t="str">
            <v>Tee HD Junta Hidráulica 12"x4" (300 mm x 100 mm)</v>
          </cell>
          <cell r="D947" t="str">
            <v>Un</v>
          </cell>
          <cell r="E947">
            <v>1150720</v>
          </cell>
          <cell r="F947">
            <v>1520020.5696</v>
          </cell>
        </row>
        <row r="948">
          <cell r="B948" t="str">
            <v>TEE-62</v>
          </cell>
          <cell r="C948" t="str">
            <v>Tee HD Junta Hidráulica 12"x6" (300 mm x 150 mm)</v>
          </cell>
          <cell r="D948" t="str">
            <v>Un</v>
          </cell>
          <cell r="E948">
            <v>1403600</v>
          </cell>
          <cell r="F948">
            <v>1854057.348</v>
          </cell>
        </row>
        <row r="949">
          <cell r="B949" t="str">
            <v>TEE-63</v>
          </cell>
          <cell r="C949" t="str">
            <v>Tee HD Junta Hidráulica 12"x8" (300 mm x 200 mm)</v>
          </cell>
          <cell r="D949" t="str">
            <v>Un</v>
          </cell>
          <cell r="E949">
            <v>1543960</v>
          </cell>
          <cell r="F949">
            <v>2039463.0828</v>
          </cell>
        </row>
        <row r="950">
          <cell r="B950" t="str">
            <v>TEE-64</v>
          </cell>
          <cell r="C950" t="str">
            <v>Tee HD Junta Hidráulica 12"x10" (300 mm x 250 mm)</v>
          </cell>
          <cell r="D950" t="str">
            <v>Un</v>
          </cell>
          <cell r="E950">
            <v>1824680</v>
          </cell>
          <cell r="F950">
            <v>2410274.5523999999</v>
          </cell>
        </row>
        <row r="951">
          <cell r="B951" t="str">
            <v>TEE-65</v>
          </cell>
          <cell r="C951" t="str">
            <v>Tee HD Junta Hidráulica 12"x12" (300 mm x 300 mm)</v>
          </cell>
          <cell r="D951" t="str">
            <v>Un</v>
          </cell>
          <cell r="E951">
            <v>2105400</v>
          </cell>
          <cell r="F951">
            <v>2781086.0219999999</v>
          </cell>
        </row>
        <row r="952">
          <cell r="B952" t="str">
            <v>TEE-66</v>
          </cell>
          <cell r="C952" t="str">
            <v>Tee HD Junta Hidráulica 14"x3" (350 mm x 75 mm)</v>
          </cell>
          <cell r="D952" t="str">
            <v>Un</v>
          </cell>
          <cell r="E952">
            <v>1437240</v>
          </cell>
          <cell r="F952">
            <v>1898493.4332000001</v>
          </cell>
        </row>
        <row r="953">
          <cell r="B953" t="str">
            <v>TEE-67</v>
          </cell>
          <cell r="C953" t="str">
            <v>Tee HD Junta Hidráulica 14"x4" (350 mm x 100 mm)</v>
          </cell>
          <cell r="D953" t="str">
            <v>Un</v>
          </cell>
          <cell r="E953">
            <v>1466240</v>
          </cell>
          <cell r="F953">
            <v>1936800.4032000001</v>
          </cell>
        </row>
        <row r="954">
          <cell r="B954" t="str">
            <v>TEE-68</v>
          </cell>
          <cell r="C954" t="str">
            <v>Tee HD Junta Hidráulica 14"x6" (350 mm x 150 mm)</v>
          </cell>
          <cell r="D954" t="str">
            <v>Un</v>
          </cell>
          <cell r="E954">
            <v>1537000</v>
          </cell>
          <cell r="F954">
            <v>2030269.41</v>
          </cell>
        </row>
        <row r="955">
          <cell r="B955" t="str">
            <v>TEE-69</v>
          </cell>
          <cell r="C955" t="str">
            <v>Tee HD Junta Hidráulica 16"x4"  (350 mm x 100 mm)</v>
          </cell>
          <cell r="D955" t="str">
            <v>Un</v>
          </cell>
          <cell r="E955">
            <v>1972000</v>
          </cell>
          <cell r="F955">
            <v>2604873.96</v>
          </cell>
        </row>
        <row r="956">
          <cell r="B956" t="str">
            <v>TEE-70</v>
          </cell>
          <cell r="C956" t="str">
            <v>Tee Brida Brida 4" X 4" (100 mm x 100 mm)</v>
          </cell>
          <cell r="D956" t="str">
            <v>Un</v>
          </cell>
          <cell r="E956">
            <v>365000</v>
          </cell>
          <cell r="F956">
            <v>482139.45</v>
          </cell>
        </row>
        <row r="957">
          <cell r="B957" t="str">
            <v>TEE-71</v>
          </cell>
          <cell r="C957" t="str">
            <v>Tee Ø 8" X 2" HD JH</v>
          </cell>
          <cell r="D957" t="str">
            <v>Un</v>
          </cell>
          <cell r="E957">
            <v>790000</v>
          </cell>
          <cell r="F957">
            <v>1043534.7</v>
          </cell>
        </row>
        <row r="958">
          <cell r="B958" t="str">
            <v>TEE-72</v>
          </cell>
          <cell r="C958" t="str">
            <v>Tee B x B Ø 10"</v>
          </cell>
          <cell r="D958" t="str">
            <v>Un</v>
          </cell>
          <cell r="E958">
            <v>2285990</v>
          </cell>
          <cell r="F958">
            <v>3019632.7707000002</v>
          </cell>
        </row>
        <row r="959">
          <cell r="B959" t="str">
            <v>TEE-73</v>
          </cell>
          <cell r="C959" t="str">
            <v>Tee PVC Ø 4"</v>
          </cell>
          <cell r="D959" t="str">
            <v>Un</v>
          </cell>
          <cell r="E959">
            <v>135000</v>
          </cell>
          <cell r="F959">
            <v>178325.55</v>
          </cell>
        </row>
        <row r="960">
          <cell r="B960" t="str">
            <v>TEE-74</v>
          </cell>
          <cell r="C960" t="str">
            <v>Tee PVC 3 x 3 RDE 21</v>
          </cell>
          <cell r="D960" t="str">
            <v>Un</v>
          </cell>
          <cell r="E960">
            <v>62000</v>
          </cell>
          <cell r="F960">
            <v>81897.66</v>
          </cell>
        </row>
        <row r="961">
          <cell r="B961" t="str">
            <v>TEE-75</v>
          </cell>
          <cell r="C961" t="str">
            <v>Tee PEAD Ø 10" PE 100 Termofucionado</v>
          </cell>
          <cell r="D961" t="str">
            <v>Un</v>
          </cell>
          <cell r="E961">
            <v>555000</v>
          </cell>
          <cell r="F961">
            <v>733116.15</v>
          </cell>
        </row>
        <row r="962">
          <cell r="B962" t="str">
            <v>TEE-76</v>
          </cell>
          <cell r="C962" t="str">
            <v>Tee PEAD Ø 4 x 4" PE 100 Termofucionado</v>
          </cell>
          <cell r="D962" t="str">
            <v>Un</v>
          </cell>
          <cell r="E962">
            <v>86000</v>
          </cell>
          <cell r="F962">
            <v>113599.98</v>
          </cell>
        </row>
        <row r="963">
          <cell r="B963">
            <v>80</v>
          </cell>
          <cell r="C963" t="str">
            <v>CODOS</v>
          </cell>
        </row>
        <row r="964">
          <cell r="B964" t="str">
            <v>CO-1</v>
          </cell>
          <cell r="C964" t="str">
            <v>Codo HD 50 mm (2") x 90º  Brida</v>
          </cell>
          <cell r="D964" t="str">
            <v>Un</v>
          </cell>
          <cell r="E964">
            <v>67280</v>
          </cell>
          <cell r="F964">
            <v>88872.170400000003</v>
          </cell>
        </row>
        <row r="965">
          <cell r="B965" t="str">
            <v>CO-2</v>
          </cell>
          <cell r="C965" t="str">
            <v>Codo HD 75 mm (3") x 90º  Brida</v>
          </cell>
          <cell r="D965" t="str">
            <v>Un</v>
          </cell>
          <cell r="E965">
            <v>216000</v>
          </cell>
          <cell r="F965">
            <v>285320.88</v>
          </cell>
        </row>
        <row r="966">
          <cell r="B966" t="str">
            <v>CO-3</v>
          </cell>
          <cell r="C966" t="str">
            <v>Codo HD 100 mm (4") x 45º  Brida</v>
          </cell>
          <cell r="D966" t="str">
            <v>Un</v>
          </cell>
          <cell r="E966">
            <v>227360</v>
          </cell>
          <cell r="F966">
            <v>300326.64480000001</v>
          </cell>
        </row>
        <row r="967">
          <cell r="B967" t="str">
            <v>CO-4</v>
          </cell>
          <cell r="C967" t="str">
            <v>Codo HD 100 mm (4") x 90º  Brida</v>
          </cell>
          <cell r="D967" t="str">
            <v>Un</v>
          </cell>
          <cell r="E967">
            <v>220400</v>
          </cell>
          <cell r="F967">
            <v>291132.97200000001</v>
          </cell>
        </row>
        <row r="968">
          <cell r="B968" t="str">
            <v>CO-5</v>
          </cell>
          <cell r="C968" t="str">
            <v>Codo HD 150 mm (6") x 90º  Brida</v>
          </cell>
          <cell r="D968" t="str">
            <v>Un</v>
          </cell>
          <cell r="E968">
            <v>465000</v>
          </cell>
          <cell r="F968">
            <v>614232.44999999995</v>
          </cell>
        </row>
        <row r="969">
          <cell r="B969" t="str">
            <v>CO-6</v>
          </cell>
          <cell r="C969" t="str">
            <v>Codo HD 150 mm (6") x 45º  Brida</v>
          </cell>
          <cell r="D969" t="str">
            <v>Un</v>
          </cell>
          <cell r="E969">
            <v>432000</v>
          </cell>
          <cell r="F969">
            <v>570641.76</v>
          </cell>
        </row>
        <row r="970">
          <cell r="B970" t="str">
            <v>CO-7</v>
          </cell>
          <cell r="C970" t="str">
            <v>Codo HD 200 mm (8") x 90º  Brida</v>
          </cell>
          <cell r="D970" t="str">
            <v>Un</v>
          </cell>
          <cell r="E970">
            <v>810000</v>
          </cell>
          <cell r="F970">
            <v>1069953.3</v>
          </cell>
        </row>
        <row r="971">
          <cell r="B971" t="str">
            <v>CO-8</v>
          </cell>
          <cell r="C971" t="str">
            <v>Codo HD 200 mm (8") x 45º  Brida</v>
          </cell>
          <cell r="D971" t="str">
            <v>Un</v>
          </cell>
          <cell r="E971">
            <v>800000</v>
          </cell>
          <cell r="F971">
            <v>1056744</v>
          </cell>
        </row>
        <row r="972">
          <cell r="B972" t="str">
            <v>CO-9</v>
          </cell>
          <cell r="C972" t="str">
            <v>Codo HD 300 mm (12") x 90º  Brida</v>
          </cell>
          <cell r="D972" t="str">
            <v>Un</v>
          </cell>
          <cell r="E972">
            <v>1900000</v>
          </cell>
          <cell r="F972">
            <v>2509767</v>
          </cell>
        </row>
        <row r="973">
          <cell r="B973" t="str">
            <v>CO-10</v>
          </cell>
          <cell r="C973" t="str">
            <v>Codo HD 250 mm (16") x 90º  Brida</v>
          </cell>
          <cell r="D973" t="str">
            <v>Un</v>
          </cell>
          <cell r="E973">
            <v>3450000</v>
          </cell>
          <cell r="F973">
            <v>4557208.5</v>
          </cell>
        </row>
        <row r="974">
          <cell r="B974" t="str">
            <v>CO-11</v>
          </cell>
          <cell r="C974" t="str">
            <v>Codo HD 250 mm (10") x 45º  Brida</v>
          </cell>
          <cell r="D974" t="str">
            <v>Un</v>
          </cell>
          <cell r="E974">
            <v>1033560</v>
          </cell>
          <cell r="F974">
            <v>1365260.4108</v>
          </cell>
        </row>
        <row r="975">
          <cell r="B975" t="str">
            <v>CO-12</v>
          </cell>
          <cell r="C975" t="str">
            <v>Codo HD 400 mm (16") x 45º  Brida</v>
          </cell>
          <cell r="D975" t="str">
            <v>Un</v>
          </cell>
          <cell r="E975">
            <v>2855920</v>
          </cell>
          <cell r="F975">
            <v>3772470.4056000002</v>
          </cell>
        </row>
        <row r="976">
          <cell r="B976" t="str">
            <v>CO-13</v>
          </cell>
          <cell r="C976" t="str">
            <v>Codo HD Junta Hidráulica 2" x 90º</v>
          </cell>
          <cell r="D976" t="str">
            <v>Un</v>
          </cell>
          <cell r="E976">
            <v>58000</v>
          </cell>
          <cell r="F976">
            <v>76613.94</v>
          </cell>
        </row>
        <row r="977">
          <cell r="B977" t="str">
            <v>CO-14</v>
          </cell>
          <cell r="C977" t="str">
            <v>Codo HD Junta Hidráulica 2" x 45º</v>
          </cell>
          <cell r="D977" t="str">
            <v>Un</v>
          </cell>
          <cell r="E977">
            <v>63800</v>
          </cell>
          <cell r="F977">
            <v>84275.334000000003</v>
          </cell>
        </row>
        <row r="978">
          <cell r="B978" t="str">
            <v>CO-15</v>
          </cell>
          <cell r="C978" t="str">
            <v>Codo HD Junta Hidráulica 2" x 22.5º</v>
          </cell>
          <cell r="D978" t="str">
            <v>Un</v>
          </cell>
          <cell r="E978">
            <v>51040</v>
          </cell>
          <cell r="F978">
            <v>67420.267200000002</v>
          </cell>
        </row>
        <row r="979">
          <cell r="B979" t="str">
            <v>CO-16</v>
          </cell>
          <cell r="C979" t="str">
            <v>Codo HD Junta Hidráulica 3" x 22.5º</v>
          </cell>
          <cell r="D979" t="str">
            <v>Un</v>
          </cell>
          <cell r="E979">
            <v>88160</v>
          </cell>
          <cell r="F979">
            <v>116453.1888</v>
          </cell>
        </row>
        <row r="980">
          <cell r="B980" t="str">
            <v>CO-17</v>
          </cell>
          <cell r="C980" t="str">
            <v>Codo HD Junta Hidráulica 3" x 45º</v>
          </cell>
          <cell r="D980" t="str">
            <v>Un</v>
          </cell>
          <cell r="E980">
            <v>81200</v>
          </cell>
          <cell r="F980">
            <v>107259.516</v>
          </cell>
        </row>
        <row r="981">
          <cell r="B981" t="str">
            <v>CO-18</v>
          </cell>
          <cell r="C981" t="str">
            <v>Codo HD Junta Hidráulica 3" x 90º</v>
          </cell>
          <cell r="D981" t="str">
            <v>Un</v>
          </cell>
          <cell r="E981">
            <v>84680</v>
          </cell>
          <cell r="F981">
            <v>111856.3524</v>
          </cell>
        </row>
        <row r="982">
          <cell r="B982" t="str">
            <v>CO-19</v>
          </cell>
          <cell r="C982" t="str">
            <v>Codo HD Junta Hidráulica 4" x 22.5º</v>
          </cell>
          <cell r="D982" t="str">
            <v>Un</v>
          </cell>
          <cell r="E982">
            <v>124120</v>
          </cell>
          <cell r="F982">
            <v>163953.8316</v>
          </cell>
        </row>
        <row r="983">
          <cell r="B983" t="str">
            <v>CO-20</v>
          </cell>
          <cell r="C983" t="str">
            <v>Codo HD Junta Hidráulica 4" x 45º</v>
          </cell>
          <cell r="D983" t="str">
            <v>Un</v>
          </cell>
          <cell r="E983">
            <v>102080</v>
          </cell>
          <cell r="F983">
            <v>134840.5344</v>
          </cell>
        </row>
        <row r="984">
          <cell r="B984" t="str">
            <v>CO-21</v>
          </cell>
          <cell r="C984" t="str">
            <v>Codo HD Junta Hidráulica 4" x 90º</v>
          </cell>
          <cell r="D984" t="str">
            <v>Un</v>
          </cell>
          <cell r="E984">
            <v>119480</v>
          </cell>
          <cell r="F984">
            <v>157824.7164</v>
          </cell>
        </row>
        <row r="985">
          <cell r="B985" t="str">
            <v>CO-22</v>
          </cell>
          <cell r="C985" t="str">
            <v>Codo HD Junta Hidráulica 6" x 90º</v>
          </cell>
          <cell r="D985" t="str">
            <v>Un</v>
          </cell>
          <cell r="E985">
            <v>357000</v>
          </cell>
          <cell r="F985">
            <v>471572.01</v>
          </cell>
        </row>
        <row r="986">
          <cell r="B986" t="str">
            <v>CO-23</v>
          </cell>
          <cell r="C986" t="str">
            <v>Codo HD Junta Hidráulica 6" x 45º</v>
          </cell>
          <cell r="D986" t="str">
            <v>Un</v>
          </cell>
          <cell r="E986">
            <v>308000</v>
          </cell>
          <cell r="F986">
            <v>406846.44</v>
          </cell>
        </row>
        <row r="987">
          <cell r="B987" t="str">
            <v>CO-24</v>
          </cell>
          <cell r="C987" t="str">
            <v>Codo HD Junta Hidráulica 6" x 22.5º</v>
          </cell>
          <cell r="D987" t="str">
            <v>Un</v>
          </cell>
          <cell r="E987">
            <v>238960</v>
          </cell>
          <cell r="F987">
            <v>315649.43280000001</v>
          </cell>
        </row>
        <row r="988">
          <cell r="B988" t="str">
            <v>CO-25</v>
          </cell>
          <cell r="C988" t="str">
            <v>Codo HD Junta Hidráulica 8" x 90º</v>
          </cell>
          <cell r="D988" t="str">
            <v>Un</v>
          </cell>
          <cell r="E988">
            <v>584000</v>
          </cell>
          <cell r="F988">
            <v>771423.12</v>
          </cell>
        </row>
        <row r="989">
          <cell r="B989" t="str">
            <v>CO-26</v>
          </cell>
          <cell r="C989" t="str">
            <v>Codo HD Junta Hidráulica 8" x 45º</v>
          </cell>
          <cell r="D989" t="str">
            <v>Un</v>
          </cell>
          <cell r="E989">
            <v>562000</v>
          </cell>
          <cell r="F989">
            <v>742362.66</v>
          </cell>
        </row>
        <row r="990">
          <cell r="B990" t="str">
            <v>CO-27</v>
          </cell>
          <cell r="C990" t="str">
            <v>Codo HD Junta Hidráulica 8" x 22.5º</v>
          </cell>
          <cell r="D990" t="str">
            <v>Un</v>
          </cell>
          <cell r="E990">
            <v>348000</v>
          </cell>
          <cell r="F990">
            <v>459683.64</v>
          </cell>
        </row>
        <row r="991">
          <cell r="B991" t="str">
            <v>CO-28</v>
          </cell>
          <cell r="C991" t="str">
            <v>Codo HD Junta Hidráulica 10" x 22.5º</v>
          </cell>
          <cell r="D991" t="str">
            <v>Un</v>
          </cell>
          <cell r="E991">
            <v>638000</v>
          </cell>
          <cell r="F991">
            <v>842753.34</v>
          </cell>
        </row>
        <row r="992">
          <cell r="B992" t="str">
            <v>CO-29</v>
          </cell>
          <cell r="C992" t="str">
            <v>Codo HD Junta Hidráulica 10" x 45º</v>
          </cell>
          <cell r="D992" t="str">
            <v>Un</v>
          </cell>
          <cell r="E992">
            <v>754000</v>
          </cell>
          <cell r="F992">
            <v>995981.22</v>
          </cell>
        </row>
        <row r="993">
          <cell r="B993" t="str">
            <v>CO-30</v>
          </cell>
          <cell r="C993" t="str">
            <v>Codo HD Junta Hidráulica 10" x 90º</v>
          </cell>
          <cell r="D993" t="str">
            <v>Un</v>
          </cell>
          <cell r="E993">
            <v>904800</v>
          </cell>
          <cell r="F993">
            <v>1195177.4639999999</v>
          </cell>
        </row>
        <row r="994">
          <cell r="B994" t="str">
            <v>CO-31</v>
          </cell>
          <cell r="C994" t="str">
            <v>Codo HD Junta Hidráulica 12" x 22.5º</v>
          </cell>
          <cell r="D994" t="str">
            <v>Un</v>
          </cell>
          <cell r="E994">
            <v>1122880</v>
          </cell>
          <cell r="F994">
            <v>1483245.8784</v>
          </cell>
        </row>
        <row r="995">
          <cell r="B995" t="str">
            <v>CO-32</v>
          </cell>
          <cell r="C995" t="str">
            <v>Codo HD Junta Hidráulica 12" x 45º</v>
          </cell>
          <cell r="D995" t="str">
            <v>Un</v>
          </cell>
          <cell r="E995">
            <v>1040520</v>
          </cell>
          <cell r="F995">
            <v>1374454.0836</v>
          </cell>
        </row>
        <row r="996">
          <cell r="B996" t="str">
            <v>CO-33</v>
          </cell>
          <cell r="C996" t="str">
            <v>Codo HD Junta Hidráulica 12" x 90º</v>
          </cell>
          <cell r="D996" t="str">
            <v>Un</v>
          </cell>
          <cell r="E996">
            <v>1340000</v>
          </cell>
          <cell r="F996">
            <v>1770046.2</v>
          </cell>
        </row>
        <row r="997">
          <cell r="B997" t="str">
            <v>CO-34</v>
          </cell>
          <cell r="C997" t="str">
            <v>Codo HD Junta Hidráulica 14" x 45º</v>
          </cell>
          <cell r="D997" t="str">
            <v>Un</v>
          </cell>
          <cell r="E997">
            <v>1160000</v>
          </cell>
          <cell r="F997">
            <v>1532278.8</v>
          </cell>
        </row>
        <row r="998">
          <cell r="B998" t="str">
            <v>CO-35</v>
          </cell>
          <cell r="C998" t="str">
            <v>Codo HD 150 mm (6") x 22,5º  Extremo Liso</v>
          </cell>
          <cell r="D998" t="str">
            <v>Un</v>
          </cell>
          <cell r="E998">
            <v>174000</v>
          </cell>
          <cell r="F998">
            <v>229841.82</v>
          </cell>
        </row>
        <row r="999">
          <cell r="B999" t="str">
            <v>CO-36</v>
          </cell>
          <cell r="C999" t="str">
            <v>Codo HD 150 mm (6") x 45º  Extremo Liso</v>
          </cell>
          <cell r="D999" t="str">
            <v>Un</v>
          </cell>
          <cell r="E999">
            <v>197200</v>
          </cell>
          <cell r="F999">
            <v>260487.39600000001</v>
          </cell>
        </row>
        <row r="1000">
          <cell r="B1000" t="str">
            <v>CO-37</v>
          </cell>
          <cell r="C1000" t="str">
            <v>Codo HD 150 mm (6") x 90º  Extremo Liso</v>
          </cell>
          <cell r="D1000" t="str">
            <v>Un</v>
          </cell>
          <cell r="E1000">
            <v>290000</v>
          </cell>
          <cell r="F1000">
            <v>411740</v>
          </cell>
        </row>
        <row r="1001">
          <cell r="B1001" t="str">
            <v>CO-38</v>
          </cell>
          <cell r="C1001" t="str">
            <v>Codo HD 200 mm (8") x 90º  Extremo Liso</v>
          </cell>
          <cell r="D1001" t="str">
            <v>Un</v>
          </cell>
          <cell r="E1001">
            <v>487200</v>
          </cell>
          <cell r="F1001">
            <v>643557.09600000002</v>
          </cell>
        </row>
        <row r="1002">
          <cell r="B1002" t="str">
            <v>CO-39</v>
          </cell>
          <cell r="C1002" t="str">
            <v>Codo HD 250 mm (10") x 90º Extremo liso</v>
          </cell>
          <cell r="D1002" t="str">
            <v>Un</v>
          </cell>
          <cell r="E1002">
            <v>904800</v>
          </cell>
          <cell r="F1002">
            <v>1195177.4639999999</v>
          </cell>
        </row>
        <row r="1003">
          <cell r="B1003" t="str">
            <v>CO-40</v>
          </cell>
          <cell r="C1003" t="str">
            <v>Codo HD 250 mm (10") x 45º Extremo liso</v>
          </cell>
          <cell r="D1003" t="str">
            <v>Un</v>
          </cell>
          <cell r="E1003">
            <v>765600</v>
          </cell>
          <cell r="F1003">
            <v>1011304.008</v>
          </cell>
        </row>
        <row r="1004">
          <cell r="B1004" t="str">
            <v>CO-41</v>
          </cell>
          <cell r="C1004" t="str">
            <v>Codo HD 500 mm (12") x 45º Extremo liso</v>
          </cell>
          <cell r="D1004" t="str">
            <v>Un</v>
          </cell>
          <cell r="E1004">
            <v>812000</v>
          </cell>
          <cell r="F1004">
            <v>1072595.1599999999</v>
          </cell>
        </row>
        <row r="1005">
          <cell r="B1005" t="str">
            <v>CO-42</v>
          </cell>
          <cell r="C1005" t="str">
            <v>Codo HD 250 mm (10") x 22,5º Extremo liso</v>
          </cell>
          <cell r="D1005" t="str">
            <v>Un</v>
          </cell>
          <cell r="E1005">
            <v>522000</v>
          </cell>
          <cell r="F1005">
            <v>689525.46</v>
          </cell>
        </row>
        <row r="1006">
          <cell r="B1006" t="str">
            <v>CO-43</v>
          </cell>
          <cell r="C1006" t="str">
            <v>Codo HD 500 mm (12") x 22,5º Extremo liso</v>
          </cell>
          <cell r="D1006" t="str">
            <v>Un</v>
          </cell>
          <cell r="E1006">
            <v>870000</v>
          </cell>
          <cell r="F1006">
            <v>1149209.1000000001</v>
          </cell>
        </row>
        <row r="1007">
          <cell r="B1007" t="str">
            <v>CO-44</v>
          </cell>
          <cell r="C1007" t="str">
            <v>Codo HD 350 mm (14") x 22,5º Extremo liso</v>
          </cell>
          <cell r="D1007" t="str">
            <v>Un</v>
          </cell>
          <cell r="E1007">
            <v>1102000</v>
          </cell>
          <cell r="F1007">
            <v>1455664.86</v>
          </cell>
        </row>
        <row r="1008">
          <cell r="B1008" t="str">
            <v>CO-45</v>
          </cell>
          <cell r="C1008" t="str">
            <v>Codo HD 400 mm (16") x 22,5º Extremo liso</v>
          </cell>
          <cell r="D1008" t="str">
            <v>Un</v>
          </cell>
          <cell r="E1008">
            <v>1450000</v>
          </cell>
          <cell r="F1008">
            <v>1915348.5</v>
          </cell>
        </row>
        <row r="1009">
          <cell r="B1009" t="str">
            <v>CO-46</v>
          </cell>
          <cell r="C1009" t="str">
            <v>Codo HD 150 mm (6") x 90º  Brida</v>
          </cell>
          <cell r="D1009" t="str">
            <v>Un</v>
          </cell>
          <cell r="F1009">
            <v>0</v>
          </cell>
        </row>
        <row r="1010">
          <cell r="B1010" t="str">
            <v>CO-47</v>
          </cell>
          <cell r="C1010" t="str">
            <v>Codo HD 250 mm (10") x 90º  Brida</v>
          </cell>
          <cell r="D1010" t="str">
            <v>Un</v>
          </cell>
          <cell r="F1010">
            <v>0</v>
          </cell>
        </row>
        <row r="1011">
          <cell r="B1011" t="str">
            <v>CO-48</v>
          </cell>
          <cell r="C1011" t="str">
            <v>Codo HD 300 mm (12") x 90º  Brida</v>
          </cell>
          <cell r="D1011" t="str">
            <v>Un</v>
          </cell>
          <cell r="F1011">
            <v>0</v>
          </cell>
        </row>
        <row r="1012">
          <cell r="B1012" t="str">
            <v>CO-49</v>
          </cell>
          <cell r="C1012" t="str">
            <v>Codo HD 300 mm (16") x 90º  Brida</v>
          </cell>
          <cell r="D1012" t="str">
            <v>Un</v>
          </cell>
          <cell r="F1012">
            <v>0</v>
          </cell>
        </row>
        <row r="1013">
          <cell r="B1013" t="str">
            <v>CO-50</v>
          </cell>
          <cell r="C1013" t="str">
            <v>Codo 90°  Ø 16" JH</v>
          </cell>
          <cell r="D1013" t="str">
            <v>Un</v>
          </cell>
          <cell r="E1013">
            <v>2666800</v>
          </cell>
          <cell r="F1013">
            <v>3522656.1239999998</v>
          </cell>
        </row>
        <row r="1014">
          <cell r="B1014" t="str">
            <v>90 CONEXIONES</v>
          </cell>
        </row>
        <row r="1015">
          <cell r="B1015" t="str">
            <v>CON-1</v>
          </cell>
          <cell r="C1015" t="str">
            <v>UNIONES 39" TUBERÍA NOVALOC</v>
          </cell>
          <cell r="D1015" t="str">
            <v>Un</v>
          </cell>
          <cell r="E1015">
            <v>18983</v>
          </cell>
          <cell r="F1015">
            <v>25075.214190000002</v>
          </cell>
        </row>
        <row r="1016">
          <cell r="B1016" t="str">
            <v>CON-2</v>
          </cell>
          <cell r="C1016" t="str">
            <v>UNION DE DESMONTAJE AUTOPORTANTE DE 12" (Bridas iso)</v>
          </cell>
          <cell r="D1016" t="str">
            <v>Un</v>
          </cell>
          <cell r="E1016">
            <v>1397400</v>
          </cell>
          <cell r="F1016">
            <v>1845867.5819999999</v>
          </cell>
        </row>
        <row r="1017">
          <cell r="B1017" t="str">
            <v>CON-3</v>
          </cell>
          <cell r="C1017" t="str">
            <v>UNION DE DESMONTAJE AUTOPORTANTE DE 16" (Bridas iso)</v>
          </cell>
          <cell r="D1017" t="str">
            <v>Un</v>
          </cell>
          <cell r="E1017">
            <v>2860000</v>
          </cell>
          <cell r="F1017">
            <v>3777859.8</v>
          </cell>
        </row>
        <row r="1018">
          <cell r="B1018" t="str">
            <v>CON-4</v>
          </cell>
          <cell r="C1018" t="str">
            <v>UNION ACOPLE UNIVERSAL PVC HD Ø 14"</v>
          </cell>
          <cell r="D1018" t="str">
            <v>Un</v>
          </cell>
          <cell r="E1018">
            <v>976000</v>
          </cell>
          <cell r="F1018">
            <v>1289227.68</v>
          </cell>
        </row>
        <row r="1019">
          <cell r="B1019" t="str">
            <v>CON-5</v>
          </cell>
          <cell r="C1019" t="str">
            <v>UNION ACOPLE UNIVERSAL PVC HD Ø 10"</v>
          </cell>
          <cell r="D1019" t="str">
            <v>Un</v>
          </cell>
          <cell r="E1019">
            <v>393000</v>
          </cell>
          <cell r="F1019">
            <v>519125.49</v>
          </cell>
        </row>
        <row r="1020">
          <cell r="B1020" t="str">
            <v>CON-6</v>
          </cell>
          <cell r="C1020" t="str">
            <v>BRIDA PLÁSTICA PVC  Ø 4"</v>
          </cell>
          <cell r="D1020" t="str">
            <v>Un</v>
          </cell>
          <cell r="E1020">
            <v>62000</v>
          </cell>
          <cell r="F1020">
            <v>81897.66</v>
          </cell>
        </row>
        <row r="1021">
          <cell r="B1021" t="str">
            <v>CON-7</v>
          </cell>
          <cell r="C1021" t="str">
            <v>Conector flexible cadmiado de 3/8" x 1.8m</v>
          </cell>
          <cell r="D1021" t="str">
            <v>Un</v>
          </cell>
          <cell r="E1021">
            <v>100000</v>
          </cell>
          <cell r="F1021">
            <v>132093</v>
          </cell>
        </row>
        <row r="1022">
          <cell r="B1022" t="str">
            <v>CON-8</v>
          </cell>
          <cell r="C1022" t="str">
            <v>BRIDA PLÁSTICA PVC  Ø 3"</v>
          </cell>
          <cell r="D1022" t="str">
            <v>Un</v>
          </cell>
          <cell r="E1022">
            <v>44000</v>
          </cell>
          <cell r="F1022">
            <v>58120.92</v>
          </cell>
        </row>
        <row r="1023">
          <cell r="B1023" t="str">
            <v>CON-9</v>
          </cell>
          <cell r="C1023" t="str">
            <v>BRIDA UNIVERSAL PVC Ø 16"</v>
          </cell>
          <cell r="D1023" t="str">
            <v>Un</v>
          </cell>
          <cell r="E1023">
            <v>1200000</v>
          </cell>
          <cell r="F1023">
            <v>1585116</v>
          </cell>
        </row>
        <row r="1024">
          <cell r="B1024" t="str">
            <v>CON-10</v>
          </cell>
          <cell r="C1024" t="str">
            <v>BRIDA UNIVERSAL PVC Ø 14"</v>
          </cell>
          <cell r="D1024" t="str">
            <v>Un</v>
          </cell>
          <cell r="E1024">
            <v>1030000</v>
          </cell>
          <cell r="F1024">
            <v>1360557.9</v>
          </cell>
        </row>
        <row r="1025">
          <cell r="B1025" t="str">
            <v>CON-11</v>
          </cell>
          <cell r="C1025" t="str">
            <v>BRIDA UNIVERSAL PVC Ø 10"</v>
          </cell>
          <cell r="D1025" t="str">
            <v>Un</v>
          </cell>
          <cell r="E1025">
            <v>450000</v>
          </cell>
          <cell r="F1025">
            <v>594418.5</v>
          </cell>
        </row>
        <row r="1026">
          <cell r="B1026">
            <v>90</v>
          </cell>
          <cell r="C1026" t="str">
            <v>BOMBAS</v>
          </cell>
        </row>
        <row r="1027">
          <cell r="B1027" t="str">
            <v>B-1</v>
          </cell>
          <cell r="C1027" t="str">
            <v>BOMBA SUMERGIBLE DE 1500 GPM Y PRESIÓN DE TRABAJO DE 10 MCA O SIMILAR, INCLUYE ACCESORIOS PARA SU CORRECTA INSTALACION.</v>
          </cell>
          <cell r="D1027" t="str">
            <v>Un</v>
          </cell>
          <cell r="E1027">
            <v>53000000</v>
          </cell>
          <cell r="F1027">
            <v>70009290</v>
          </cell>
        </row>
        <row r="1028">
          <cell r="B1028" t="str">
            <v>B-2</v>
          </cell>
          <cell r="C1028" t="str">
            <v>Sistema de dosificacion de Cloro gaseoso , con capacidad 100 lbs/día, operado al vacío con la válvula del rotámetro. Un (1) Eyector con su difusor, capacidad hasta 100 lb/día para trabajar con agua a presión, ejercer vacío en la línea de cloro gaseoso y producir la mezcla cloro/agua. Kit de accesorios para repuesto, consta de: Una (1) Malla para línea de venteo, Un (1) Frasco vacío para amoniaco detector de fugas de cloro. Una (1) llave para válvula de cloro y del yugo del clorador. (10) Empaques de plomo.  Un (1) Filtro TS-210</v>
          </cell>
          <cell r="D1028" t="str">
            <v>Un</v>
          </cell>
          <cell r="E1028">
            <v>8000000</v>
          </cell>
          <cell r="F1028">
            <v>10567440</v>
          </cell>
        </row>
        <row r="1029">
          <cell r="B1029" t="str">
            <v>B-3</v>
          </cell>
          <cell r="C1029" t="str">
            <v>Bomba dosificadora de cloro potencia igual a 0.5 HP</v>
          </cell>
          <cell r="D1029" t="str">
            <v>Un</v>
          </cell>
          <cell r="E1029">
            <v>1100000</v>
          </cell>
          <cell r="F1029">
            <v>1453023</v>
          </cell>
        </row>
        <row r="1030">
          <cell r="B1030" t="str">
            <v>B-4</v>
          </cell>
          <cell r="C1030" t="str">
            <v>Bomba Peristaltica de 75 LPH</v>
          </cell>
          <cell r="D1030" t="str">
            <v>Un</v>
          </cell>
          <cell r="E1030">
            <v>2600000</v>
          </cell>
          <cell r="F1030">
            <v>3434418</v>
          </cell>
        </row>
        <row r="1031">
          <cell r="B1031" t="str">
            <v>B-5</v>
          </cell>
          <cell r="C1031" t="str">
            <v>Bomba Sumergible de potencia 2 Hp, 150 gpm y un  H dinamico de 20 mca  o similar, incluye Accesorios para su correcta instalacion.</v>
          </cell>
          <cell r="D1031" t="str">
            <v>Un</v>
          </cell>
          <cell r="E1031">
            <v>15700000</v>
          </cell>
          <cell r="F1031">
            <v>20738601</v>
          </cell>
        </row>
        <row r="1032">
          <cell r="B1032" t="str">
            <v>B-6</v>
          </cell>
          <cell r="C1032" t="str">
            <v>Sistema de bombeo para lavado de la PTAP  150 gpm, H dinamico de 20 mca  o similar), incluye Accesorios para su correcta instalacion.para su correcta instalacion.</v>
          </cell>
          <cell r="D1032" t="str">
            <v>Un</v>
          </cell>
          <cell r="E1032">
            <v>6000000</v>
          </cell>
          <cell r="F1032">
            <v>7925580</v>
          </cell>
        </row>
        <row r="1033">
          <cell r="B1033" t="str">
            <v>B-7</v>
          </cell>
          <cell r="C1033" t="str">
            <v>Bomba Dosificadora de regulacion electronica  diseño resistente para uso con productos quimicos posee, diafragma en teflon y cabezal en PVDF, para dosificar (PAC) policloruro de aluminio, Dosis 13 lt/h, presion maxima de descarga de 7 bar (101,5 psi). Incluye bomba con dosificadora con siete (7) modos de operación, señal de entrada de 4-20mA y valvula de pie con sensor de nivel.</v>
          </cell>
          <cell r="D1033" t="str">
            <v>Un</v>
          </cell>
          <cell r="E1033">
            <v>3900000</v>
          </cell>
          <cell r="F1033">
            <v>5151627</v>
          </cell>
        </row>
        <row r="1034">
          <cell r="B1034" t="str">
            <v>B-8</v>
          </cell>
          <cell r="C1034" t="str">
            <v>Bomba sumergible, con impulsor en acero inoxidable, y cuerpo en HD, Q=50gpm, HDinámica 20 m.c.a.</v>
          </cell>
          <cell r="D1034" t="str">
            <v>Un</v>
          </cell>
          <cell r="E1034">
            <v>11910200</v>
          </cell>
          <cell r="F1034">
            <v>15732540.486</v>
          </cell>
        </row>
        <row r="1035">
          <cell r="B1035" t="str">
            <v>B-9</v>
          </cell>
          <cell r="C1035" t="str">
            <v>Bomba centrífuga con impulsor en acero inoxidable y cuerpo en HD Q=75gpm HDinámica=20 m.c.a.</v>
          </cell>
          <cell r="D1035" t="str">
            <v>Un</v>
          </cell>
          <cell r="E1035">
            <v>14010341</v>
          </cell>
          <cell r="F1035">
            <v>18506679.737130001</v>
          </cell>
        </row>
        <row r="1036">
          <cell r="B1036">
            <v>100</v>
          </cell>
          <cell r="C1036" t="str">
            <v>Vastagos</v>
          </cell>
        </row>
        <row r="1037">
          <cell r="B1037" t="str">
            <v>V-1</v>
          </cell>
          <cell r="C1037" t="str">
            <v>Vástago metálico 1.5" en Acero Inoxidable</v>
          </cell>
          <cell r="D1037" t="str">
            <v>ml</v>
          </cell>
          <cell r="E1037">
            <v>207300</v>
          </cell>
          <cell r="F1037">
            <v>273828.78899999999</v>
          </cell>
        </row>
        <row r="1038">
          <cell r="B1038" t="str">
            <v>V-2</v>
          </cell>
          <cell r="C1038" t="str">
            <v>Columna de Maniobra en HD hmin=0.9m</v>
          </cell>
          <cell r="D1038" t="str">
            <v>Un</v>
          </cell>
          <cell r="E1038">
            <v>601700</v>
          </cell>
          <cell r="F1038">
            <v>794803.58100000001</v>
          </cell>
        </row>
        <row r="1039">
          <cell r="B1039" t="str">
            <v>V-3</v>
          </cell>
          <cell r="C1039" t="str">
            <v>Rueda de Manejo</v>
          </cell>
          <cell r="D1039" t="str">
            <v>Un</v>
          </cell>
          <cell r="E1039">
            <v>109480</v>
          </cell>
          <cell r="F1039">
            <v>144615.41639999999</v>
          </cell>
        </row>
        <row r="1040">
          <cell r="B1040" t="str">
            <v>V-4</v>
          </cell>
          <cell r="C1040" t="str">
            <v>Soporte de Vastago</v>
          </cell>
          <cell r="D1040" t="str">
            <v>Un</v>
          </cell>
          <cell r="E1040">
            <v>275000</v>
          </cell>
          <cell r="F1040">
            <v>363255.75</v>
          </cell>
        </row>
        <row r="1041">
          <cell r="B1041">
            <v>110</v>
          </cell>
          <cell r="C1041" t="str">
            <v>Controladores</v>
          </cell>
        </row>
        <row r="1042">
          <cell r="B1042" t="str">
            <v>CONT-1</v>
          </cell>
          <cell r="C1042" t="str">
            <v xml:space="preserve">Controlador </v>
          </cell>
          <cell r="D1042" t="str">
            <v>Un</v>
          </cell>
          <cell r="E1042">
            <v>52000000</v>
          </cell>
          <cell r="F1042">
            <v>68688360</v>
          </cell>
        </row>
        <row r="1043">
          <cell r="B1043">
            <v>120</v>
          </cell>
          <cell r="C1043" t="str">
            <v>PRFV</v>
          </cell>
        </row>
        <row r="1044">
          <cell r="B1044" t="str">
            <v>PRFV-1</v>
          </cell>
          <cell r="C1044" t="str">
            <v>Soporte a los tabiques de concreto platina 1" x 1/4" recubierta en PRFV</v>
          </cell>
          <cell r="D1044" t="str">
            <v>Un</v>
          </cell>
          <cell r="E1044">
            <v>137160</v>
          </cell>
          <cell r="F1044">
            <v>181178.75880000001</v>
          </cell>
        </row>
        <row r="1045">
          <cell r="B1045" t="str">
            <v>PRFV-2</v>
          </cell>
          <cell r="C1045" t="str">
            <v>Tubería de PRFV Ø 32" con extremo bridado y extremo con brida ciega en el otro extremo</v>
          </cell>
          <cell r="D1045" t="str">
            <v>ml</v>
          </cell>
          <cell r="E1045">
            <v>710000</v>
          </cell>
          <cell r="F1045">
            <v>937860.3</v>
          </cell>
        </row>
        <row r="1046">
          <cell r="B1046" t="str">
            <v>PRFV-3</v>
          </cell>
          <cell r="C1046" t="str">
            <v>Compuerta PRFV tipo guillotina 0.5 m de ancho por 0.35 m de alto</v>
          </cell>
          <cell r="D1046" t="str">
            <v>Un</v>
          </cell>
          <cell r="E1046">
            <v>500000</v>
          </cell>
          <cell r="F1046">
            <v>660465</v>
          </cell>
        </row>
        <row r="1047">
          <cell r="B1047" t="str">
            <v>PRFV-4</v>
          </cell>
          <cell r="C1047" t="str">
            <v xml:space="preserve">Canaletas en PRFV recolección longitudinal 0.3m x 0.3m (ancho x alto) (Sedimentación acelerada) </v>
          </cell>
          <cell r="D1047" t="str">
            <v>ml</v>
          </cell>
          <cell r="E1047">
            <v>261800</v>
          </cell>
          <cell r="F1047">
            <v>266014.98</v>
          </cell>
        </row>
        <row r="1048">
          <cell r="B1048" t="str">
            <v>PRFV-5</v>
          </cell>
          <cell r="C1048" t="str">
            <v>Perfiles PRFV en C 90° de 1.5"para soportería de canaletas de recolección (Sedimentación acelerada)</v>
          </cell>
          <cell r="D1048" t="str">
            <v>ml</v>
          </cell>
          <cell r="E1048">
            <v>40000</v>
          </cell>
          <cell r="F1048">
            <v>52837.2</v>
          </cell>
        </row>
        <row r="1049">
          <cell r="B1049" t="str">
            <v>PRFV-6</v>
          </cell>
          <cell r="C1049" t="str">
            <v xml:space="preserve">Canaletas en PRFV recolección longitudinal 0.46m x 0.3m (ancho x alto) (Sedimentación acelerada) </v>
          </cell>
          <cell r="D1049" t="str">
            <v>ml</v>
          </cell>
          <cell r="E1049">
            <v>400000</v>
          </cell>
          <cell r="F1049">
            <v>528372</v>
          </cell>
        </row>
        <row r="1050">
          <cell r="B1050" t="str">
            <v>PRFV-7</v>
          </cell>
          <cell r="C1050" t="str">
            <v>Tolvas en PRFV de acondicionamiento de lodos rectangular de dimensiones 2m de ancho x 3.5 m largo y 2.5 m de alto, incluye salida bridada</v>
          </cell>
          <cell r="D1050" t="str">
            <v>Un</v>
          </cell>
          <cell r="E1050">
            <v>8618220</v>
          </cell>
          <cell r="F1050">
            <v>11384065.344599999</v>
          </cell>
        </row>
        <row r="1051">
          <cell r="B1051" t="str">
            <v>PRFV-8</v>
          </cell>
          <cell r="C1051" t="str">
            <v>Tanque cilindrico en PRFV de diámetro 1.95m y 1m altura para suministrar polimero</v>
          </cell>
          <cell r="D1051" t="str">
            <v>Un</v>
          </cell>
          <cell r="E1051">
            <v>5038344</v>
          </cell>
          <cell r="F1051">
            <v>6655299.7399200005</v>
          </cell>
        </row>
        <row r="1052">
          <cell r="B1052" t="str">
            <v>PRFV-9</v>
          </cell>
          <cell r="C1052" t="str">
            <v xml:space="preserve">Tanque cilindrico en PRFV de diámetro 2.5m y 3.5m altura para almacenamiento de floculante </v>
          </cell>
          <cell r="D1052" t="str">
            <v>Un</v>
          </cell>
          <cell r="E1052">
            <v>12273671</v>
          </cell>
          <cell r="F1052">
            <v>16212660.234030001</v>
          </cell>
        </row>
        <row r="1053">
          <cell r="B1053" t="str">
            <v>PRFV-10</v>
          </cell>
          <cell r="C1053" t="str">
            <v>Paletas en PRFV de 3.9m de alto x 0.18m de ancho y 10mm de espesor</v>
          </cell>
          <cell r="D1053" t="str">
            <v>Un</v>
          </cell>
          <cell r="E1053">
            <v>696000</v>
          </cell>
          <cell r="F1053">
            <v>919367.28</v>
          </cell>
        </row>
        <row r="1054">
          <cell r="B1054" t="str">
            <v>PRFV-11</v>
          </cell>
          <cell r="C1054" t="str">
            <v>Paletas en PRFV o Acero inoxidable con 6 paletas adheridas a un plato de 0.48m de diametro, cada paletica tendra 0.16m de ancho por 0.13m de alto</v>
          </cell>
          <cell r="D1054" t="str">
            <v>Un</v>
          </cell>
          <cell r="E1054">
            <v>696000</v>
          </cell>
          <cell r="F1054">
            <v>919367.28</v>
          </cell>
        </row>
        <row r="1055">
          <cell r="B1055" t="str">
            <v>PRFV-12</v>
          </cell>
          <cell r="C1055" t="str">
            <v>Lamina de PRFV  de ancho=Variable incluye soportes (Para pasarelas)</v>
          </cell>
          <cell r="D1055" t="str">
            <v>m2</v>
          </cell>
          <cell r="E1055">
            <v>300000</v>
          </cell>
          <cell r="F1055">
            <v>396279</v>
          </cell>
        </row>
        <row r="1056">
          <cell r="B1056" t="str">
            <v>PRFV-13</v>
          </cell>
          <cell r="C1056" t="str">
            <v>Tanque espesador de lodos en PRFV de forma cilindrica y con tolva de forma conica con las siguientes dimensiones: Diametro de 4.2 m y una altura de 1.4 m hasta donde empieza el cono, el cono tendra el mismo diametro con paredes inclinadas a 45° y una altura de 2.10. Salida bridada 3"</v>
          </cell>
          <cell r="D1056" t="str">
            <v>Un</v>
          </cell>
          <cell r="E1056">
            <v>24937000</v>
          </cell>
          <cell r="F1056">
            <v>32940031.41</v>
          </cell>
        </row>
        <row r="1057">
          <cell r="B1057" t="str">
            <v>PRFV-14</v>
          </cell>
          <cell r="C1057" t="str">
            <v>Tanque espesador de lodos en PRFV, cilíndrico y con tolva cónica con las siguientes dimensiones de cilindro: ø8.60m y h=0.50m; y del cono: ø8.60m y h=2.60m; con un ángulo de tolva de 45°, con salida bridada ø4" por el fondo. Las láminas PRFV de 30mm de espesor. Incluye soportería metálica y/o en concreto de 28 MPa</v>
          </cell>
          <cell r="D1057" t="str">
            <v>Un</v>
          </cell>
          <cell r="E1057">
            <v>22398020</v>
          </cell>
          <cell r="F1057">
            <v>29586216.558600001</v>
          </cell>
        </row>
        <row r="1058">
          <cell r="B1058" t="str">
            <v>PRFV-15</v>
          </cell>
          <cell r="C1058" t="str">
            <v>Tanque espesador de Tolvas de acondicionamiento de lodos en PRFV de forma de paralelepípedo con las siguientes dimensiones de 4x4x2m, con entrada bridada ø4" y salida bridada de ø3". Las láminas en PRFV de 30mm de espesor. Incluye soportería metálica y/o concreto</v>
          </cell>
          <cell r="D1058" t="str">
            <v>Un</v>
          </cell>
          <cell r="E1058">
            <v>6920000</v>
          </cell>
          <cell r="F1058">
            <v>9140835.5999999996</v>
          </cell>
        </row>
        <row r="1059">
          <cell r="B1059" t="str">
            <v>PRFV-16</v>
          </cell>
          <cell r="C1059" t="str">
            <v>Canal perimetral de aproximación y mezcla rápida en PRFV L:3.9m, sección transversal de 0.3 m x 1.1 m, vertedero rectangular de mezcla rápida (0.7m x 1.1), vertederos de repartición de caudal (2 de 0.2x02m) (1 de 0.2x0.3m), 2 salidas bridadas (6") y 1 salida soldada (6"), incluye una brida de 4" (Salida de rebose), una de 4" (Entrada)</v>
          </cell>
          <cell r="D1059" t="str">
            <v>Un</v>
          </cell>
          <cell r="E1059">
            <v>4165000</v>
          </cell>
          <cell r="F1059">
            <v>5501673.4500000002</v>
          </cell>
        </row>
        <row r="1060">
          <cell r="B1060" t="str">
            <v>PRFV-17</v>
          </cell>
          <cell r="C1060" t="str">
            <v xml:space="preserve">Tanque Cilíndrico en poliester reforzado con fibra de vidrio (PRFV) de D=2.40 m, H=5.95m con seis (6) compartimentos con orificios de paso superior o inferior variables de una cámara a otra. Incluye 6 bridas (3") para drenaje de lodos; brida (12") para salida de agua floculada. </v>
          </cell>
          <cell r="D1060" t="str">
            <v>Un</v>
          </cell>
          <cell r="E1060">
            <v>35830900</v>
          </cell>
          <cell r="F1060">
            <v>47330110.737000003</v>
          </cell>
        </row>
        <row r="1061">
          <cell r="B1061" t="str">
            <v>PRFV-18</v>
          </cell>
          <cell r="C1061" t="str">
            <v>Tubería de PRFV Ø 14" con extremo bridado</v>
          </cell>
          <cell r="D1061" t="str">
            <v>ml</v>
          </cell>
          <cell r="E1061">
            <v>450000</v>
          </cell>
          <cell r="F1061">
            <v>594418.5</v>
          </cell>
        </row>
        <row r="1062">
          <cell r="B1062" t="str">
            <v>PRFV-19</v>
          </cell>
          <cell r="C1062" t="str">
            <v>CODO 90" PRFV 14"</v>
          </cell>
          <cell r="D1062" t="str">
            <v>Un</v>
          </cell>
          <cell r="E1062">
            <v>480000</v>
          </cell>
          <cell r="F1062">
            <v>634046.4</v>
          </cell>
        </row>
        <row r="1063">
          <cell r="B1063" t="str">
            <v>PRFV-20</v>
          </cell>
          <cell r="C1063" t="str">
            <v>Tanque Cilíndrico con fondo cónico de D=3.85m, H=05.95m (Total: 3.46m cilindro + 1.93 m cono + 0.56 separaciónde la placa de piso), fabricado en PRFV. Incluye móduloes de sedimentacion acelerada de 1.04m de altura; cuatro patas metálicas en perfil de acero al carbón; brida de 3" para drenaje de lodos y brida de 14" para acceso de agua floculada. Incluye canal en PRFV de 15x15 cm con 40 vertederos triangulares de 0.1 m para recolección de agua clarificada y un tubo de 14" para alimentación de agua floculada. Incluye tubería PRFV 14" con 16 orificios de 3" para distribución de agua floculada.</v>
          </cell>
          <cell r="D1063" t="str">
            <v>Un</v>
          </cell>
          <cell r="E1063">
            <v>54135480</v>
          </cell>
          <cell r="F1063">
            <v>71509179.596400008</v>
          </cell>
        </row>
        <row r="1064">
          <cell r="B1064" t="str">
            <v>PRFV-21</v>
          </cell>
          <cell r="C1064" t="str">
            <v xml:space="preserve">Canal en fibra de vidrio (PRFV) de ancho 0.3m x 2m de longitud (medida de arco) y 0.6 m de profundidad. Incluye una brida de 6" para salida de agua a los filtros; y esta adosado al tanque sedimentador </v>
          </cell>
          <cell r="D1064" t="str">
            <v>Un</v>
          </cell>
          <cell r="E1064">
            <v>1065050</v>
          </cell>
          <cell r="F1064">
            <v>1406856.4964999999</v>
          </cell>
        </row>
        <row r="1065">
          <cell r="B1065" t="str">
            <v>PRFV-22</v>
          </cell>
          <cell r="C1065" t="str">
            <v>Tanque cilíndrico de poliester reforzado con fibra de vidrio (PRFV) de D=1.60 m, H=2.2m. Incluye 2 bridas de 6", falso fondo para soporte del lecho filtrante y manómetro para chequeo de presión</v>
          </cell>
          <cell r="D1065" t="str">
            <v>Un</v>
          </cell>
          <cell r="E1065">
            <v>8504930</v>
          </cell>
          <cell r="F1065">
            <v>11234417.184900001</v>
          </cell>
        </row>
        <row r="1066">
          <cell r="B1066" t="str">
            <v>PRFV-23</v>
          </cell>
          <cell r="C1066" t="str">
            <v xml:space="preserve">Tubería de distribución de agua floculada, de PRFV 24" (100 PSI) y 5.50 de longitud con uniones, tapon PRFV extremo  y brida en el otro  con 13 orificios de diámetro 4",  y codo de bridas 24" x 90 </v>
          </cell>
          <cell r="D1066" t="str">
            <v>Un</v>
          </cell>
          <cell r="E1066">
            <v>8585850</v>
          </cell>
          <cell r="F1066">
            <v>9444435</v>
          </cell>
        </row>
        <row r="1067">
          <cell r="B1067" t="str">
            <v>PRFV-24</v>
          </cell>
          <cell r="C1067" t="str">
            <v>Tubería de distribución de agua floculada, de PRFV 24" (100 PSI) y 5.50 de longitud con uniones, tapon PRFV extremo  y brida en el otro  con 13 orificios de diámetro 4",  y Tee PRFV 24"</v>
          </cell>
          <cell r="D1067" t="str">
            <v>Un</v>
          </cell>
          <cell r="E1067">
            <v>8823850</v>
          </cell>
          <cell r="F1067">
            <v>9706235</v>
          </cell>
        </row>
        <row r="1068">
          <cell r="B1068" t="str">
            <v>PRFV-25</v>
          </cell>
          <cell r="C1068" t="str">
            <v>Transporte elementos PRFV hasta el sitio (según cotización)</v>
          </cell>
          <cell r="D1068" t="str">
            <v>GL</v>
          </cell>
          <cell r="F1068">
            <v>1000000</v>
          </cell>
        </row>
        <row r="1069">
          <cell r="B1069">
            <v>130</v>
          </cell>
          <cell r="C1069" t="str">
            <v>SEDIMENTACIÓN ACELERADA</v>
          </cell>
        </row>
        <row r="1070">
          <cell r="B1070" t="str">
            <v>SED-1</v>
          </cell>
          <cell r="C1070" t="str">
            <v xml:space="preserve">Modulos de sedimentación acelera en material ABS de 1.2 m de largo Calibre 40 tipo colmena </v>
          </cell>
          <cell r="D1070" t="str">
            <v>m2</v>
          </cell>
          <cell r="E1070">
            <v>663520</v>
          </cell>
          <cell r="F1070">
            <v>876463.47360000003</v>
          </cell>
        </row>
        <row r="1071">
          <cell r="B1071" t="str">
            <v>SED-2</v>
          </cell>
          <cell r="C1071" t="str">
            <v>Perfiles en C de 4" para soportería de elementos de sedimentación acelerada</v>
          </cell>
          <cell r="D1071" t="str">
            <v>m2</v>
          </cell>
          <cell r="E1071">
            <v>75000</v>
          </cell>
          <cell r="F1071">
            <v>99069.75</v>
          </cell>
        </row>
        <row r="1072">
          <cell r="B1072" t="str">
            <v>SED-3</v>
          </cell>
          <cell r="C1072" t="str">
            <v xml:space="preserve">Modulos de sedimentación acelera en material ABS de 0.6 m de largo Calibre 40 tipo colmena </v>
          </cell>
          <cell r="D1072" t="str">
            <v>m2</v>
          </cell>
          <cell r="E1072">
            <v>521000</v>
          </cell>
          <cell r="F1072">
            <v>688204.53</v>
          </cell>
        </row>
        <row r="1073">
          <cell r="B1073">
            <v>140</v>
          </cell>
          <cell r="C1073" t="str">
            <v>TORNILLERIA</v>
          </cell>
        </row>
        <row r="1074">
          <cell r="B1074" t="str">
            <v>TOR-1</v>
          </cell>
          <cell r="C1074" t="str">
            <v>Juego Tornillería - Empaque De 4 Br Cl125 G2 Delta Mks</v>
          </cell>
          <cell r="D1074" t="str">
            <v>Un</v>
          </cell>
          <cell r="E1074">
            <v>80495</v>
          </cell>
          <cell r="F1074">
            <v>106328.26035</v>
          </cell>
        </row>
        <row r="1075">
          <cell r="B1075" t="str">
            <v>TOR-2</v>
          </cell>
          <cell r="C1075" t="str">
            <v>Juego Tornillería - Empaque De 8 Br Cl125 G2 Delta Mks</v>
          </cell>
          <cell r="D1075" t="str">
            <v>Un</v>
          </cell>
          <cell r="E1075">
            <v>110495</v>
          </cell>
          <cell r="F1075">
            <v>145956.16034999999</v>
          </cell>
        </row>
        <row r="1076">
          <cell r="B1076" t="str">
            <v>TOR-3</v>
          </cell>
          <cell r="C1076" t="str">
            <v>Juego Tornillería - Empaque  4" Br 10 Cl 125 Delta Mks</v>
          </cell>
          <cell r="D1076" t="str">
            <v>Un</v>
          </cell>
          <cell r="E1076">
            <v>177485</v>
          </cell>
          <cell r="F1076">
            <v>106207.5</v>
          </cell>
        </row>
        <row r="1077">
          <cell r="B1077" t="str">
            <v>TOR-4</v>
          </cell>
          <cell r="C1077" t="str">
            <v>Juego Tornillería - Empaque Br 12 Cl 125 G2 Delta Mks</v>
          </cell>
          <cell r="D1077" t="str">
            <v>Un</v>
          </cell>
          <cell r="E1077">
            <v>188485</v>
          </cell>
          <cell r="F1077">
            <v>248975.49105000001</v>
          </cell>
        </row>
        <row r="1078">
          <cell r="B1078" t="str">
            <v>TOR-5</v>
          </cell>
          <cell r="C1078" t="str">
            <v>Juego Tornillería - Empaque Br 14 Cl 125 G2 Delta Mks</v>
          </cell>
          <cell r="D1078" t="str">
            <v>Un</v>
          </cell>
          <cell r="E1078">
            <v>254584</v>
          </cell>
          <cell r="F1078">
            <v>336287.64312000002</v>
          </cell>
        </row>
        <row r="1079">
          <cell r="B1079" t="str">
            <v>TOR-6</v>
          </cell>
          <cell r="C1079" t="str">
            <v>Juego Tornillería - Empaque Br 16 Cl125 G2 Delta Mks</v>
          </cell>
          <cell r="D1079" t="str">
            <v>Un</v>
          </cell>
          <cell r="E1079">
            <v>320287</v>
          </cell>
          <cell r="F1079">
            <v>423076.70691000001</v>
          </cell>
        </row>
        <row r="1080">
          <cell r="B1080" t="str">
            <v>TOR-7</v>
          </cell>
          <cell r="C1080" t="str">
            <v>Juego Tornillería - Empaque Br 1 1/2" Cl125 G2 Delta Mks</v>
          </cell>
          <cell r="D1080" t="str">
            <v>Un</v>
          </cell>
          <cell r="E1080">
            <v>320287</v>
          </cell>
          <cell r="F1080">
            <v>423076.70691000001</v>
          </cell>
        </row>
        <row r="1081">
          <cell r="B1081">
            <v>150</v>
          </cell>
          <cell r="C1081" t="str">
            <v>EQUIPOS MECÁNICOS</v>
          </cell>
        </row>
        <row r="1082">
          <cell r="B1082" t="str">
            <v>EM-1</v>
          </cell>
          <cell r="C1082" t="str">
            <v>Sistema Moto - reductor de 2 - 6 rpm, con motor 0.5 HP/3 fases 220 VAC</v>
          </cell>
          <cell r="D1082" t="str">
            <v>Un</v>
          </cell>
          <cell r="E1082">
            <v>7200000</v>
          </cell>
          <cell r="F1082">
            <v>9510696</v>
          </cell>
        </row>
        <row r="1083">
          <cell r="B1083" t="str">
            <v>EM-2</v>
          </cell>
          <cell r="C1083" t="str">
            <v>Variador de velocidad con guardamotor y breaker de proteccion. Incluye cofre 542</v>
          </cell>
          <cell r="D1083" t="str">
            <v>Un</v>
          </cell>
          <cell r="E1083">
            <v>1160000</v>
          </cell>
          <cell r="F1083">
            <v>1532278.8</v>
          </cell>
        </row>
        <row r="1084">
          <cell r="B1084" t="str">
            <v>EM-3</v>
          </cell>
          <cell r="C1084" t="str">
            <v>Sistema Moto - reductor de100 rpm,con motor 7HP/ 3 fases/ 220 VAC</v>
          </cell>
          <cell r="D1084" t="str">
            <v>Un</v>
          </cell>
          <cell r="E1084">
            <v>11667744</v>
          </cell>
          <cell r="F1084">
            <v>15412273.081920002</v>
          </cell>
        </row>
        <row r="1085">
          <cell r="B1085" t="str">
            <v>EM-4</v>
          </cell>
          <cell r="C1085" t="str">
            <v>Soplador con rango de potencia de 2 HP 77CFM y presión de salida de 9 psi, para Tanques de Homogenización, incluye filtro de aire, manómetro, válvula de alivio, válvula de cheque, válvula de mariposa, junta flexible</v>
          </cell>
          <cell r="D1085" t="str">
            <v>Un</v>
          </cell>
          <cell r="E1085">
            <v>2200000</v>
          </cell>
          <cell r="F1085">
            <v>2906046</v>
          </cell>
        </row>
        <row r="1086">
          <cell r="B1086">
            <v>160</v>
          </cell>
          <cell r="C1086" t="str">
            <v>LECHOS FILTRANTES</v>
          </cell>
        </row>
        <row r="1087">
          <cell r="B1087" t="str">
            <v>LF-1</v>
          </cell>
          <cell r="C1087" t="str">
            <v>Antracita Te 1 - 2 mm</v>
          </cell>
          <cell r="D1087" t="str">
            <v>m3</v>
          </cell>
          <cell r="E1087">
            <v>595407</v>
          </cell>
          <cell r="F1087">
            <v>786490.96851000004</v>
          </cell>
        </row>
        <row r="1088">
          <cell r="B1088" t="str">
            <v>LF-2</v>
          </cell>
          <cell r="C1088" t="str">
            <v>Arena Te 0.45 - 0.55 mm</v>
          </cell>
          <cell r="D1088" t="str">
            <v>m3</v>
          </cell>
          <cell r="E1088">
            <v>580000</v>
          </cell>
          <cell r="F1088">
            <v>766139.4</v>
          </cell>
        </row>
        <row r="1089">
          <cell r="B1089" t="str">
            <v>LF-3</v>
          </cell>
          <cell r="C1089" t="str">
            <v>Arena Te 0.7 - 0.9 mm</v>
          </cell>
          <cell r="D1089" t="str">
            <v>m3</v>
          </cell>
          <cell r="E1089">
            <v>520000</v>
          </cell>
          <cell r="F1089">
            <v>686883.6</v>
          </cell>
        </row>
        <row r="1090">
          <cell r="B1090" t="str">
            <v>LF-4</v>
          </cell>
          <cell r="C1090" t="str">
            <v>Grava 1/8" - 2 mm malla 10</v>
          </cell>
          <cell r="D1090" t="str">
            <v>m3</v>
          </cell>
          <cell r="E1090">
            <v>500000</v>
          </cell>
          <cell r="F1090">
            <v>660465</v>
          </cell>
        </row>
        <row r="1091">
          <cell r="B1091" t="str">
            <v>LF-5</v>
          </cell>
          <cell r="C1091" t="str">
            <v>Grava 1/4" - 1/8"</v>
          </cell>
          <cell r="D1091" t="str">
            <v>m3</v>
          </cell>
          <cell r="E1091">
            <v>500000</v>
          </cell>
          <cell r="F1091">
            <v>660465</v>
          </cell>
        </row>
        <row r="1092">
          <cell r="B1092" t="str">
            <v>LF-6</v>
          </cell>
          <cell r="C1092" t="str">
            <v>Grava 1/2" - 1/4"</v>
          </cell>
          <cell r="D1092" t="str">
            <v>m3</v>
          </cell>
          <cell r="E1092">
            <v>500000</v>
          </cell>
          <cell r="F1092">
            <v>660465</v>
          </cell>
        </row>
        <row r="1093">
          <cell r="B1093" t="str">
            <v>LF-7</v>
          </cell>
          <cell r="C1093" t="str">
            <v>Grava 3/4" - 1/2"</v>
          </cell>
          <cell r="D1093" t="str">
            <v>m3</v>
          </cell>
          <cell r="E1093">
            <v>520000</v>
          </cell>
          <cell r="F1093">
            <v>686883.6</v>
          </cell>
        </row>
        <row r="1094">
          <cell r="B1094" t="str">
            <v>LF-8</v>
          </cell>
          <cell r="C1094" t="str">
            <v>Grava 1" - 1/2" mm</v>
          </cell>
          <cell r="D1094" t="str">
            <v>m3</v>
          </cell>
          <cell r="E1094">
            <v>595407</v>
          </cell>
          <cell r="F1094">
            <v>786490.96851000004</v>
          </cell>
        </row>
        <row r="1095">
          <cell r="B1095" t="str">
            <v>LF-9</v>
          </cell>
          <cell r="C1095" t="str">
            <v>Grava para Filtro</v>
          </cell>
          <cell r="D1095" t="str">
            <v>m3</v>
          </cell>
          <cell r="E1095">
            <v>66000</v>
          </cell>
          <cell r="F1095">
            <v>87181.38</v>
          </cell>
        </row>
        <row r="1096">
          <cell r="B1096">
            <v>170</v>
          </cell>
          <cell r="C1096" t="str">
            <v>VÁLVULAS</v>
          </cell>
        </row>
        <row r="1097">
          <cell r="B1097" t="str">
            <v>VA-1</v>
          </cell>
          <cell r="C1097" t="str">
            <v>Valvula de admision y expulsion de aire camara sencilla HD roscada 1"</v>
          </cell>
          <cell r="D1097" t="str">
            <v>UD</v>
          </cell>
          <cell r="E1097">
            <v>55000</v>
          </cell>
          <cell r="F1097">
            <v>72651.149999999994</v>
          </cell>
        </row>
        <row r="1098">
          <cell r="B1098" t="str">
            <v>VA-2</v>
          </cell>
          <cell r="C1098" t="str">
            <v>Valvula Mariposa tipo wafer en HD (3")</v>
          </cell>
          <cell r="D1098" t="str">
            <v>UD</v>
          </cell>
          <cell r="E1098">
            <v>450000</v>
          </cell>
          <cell r="F1098">
            <v>594418.5</v>
          </cell>
        </row>
        <row r="1099">
          <cell r="B1099" t="str">
            <v>VA-3</v>
          </cell>
          <cell r="C1099" t="str">
            <v>Valvula Mariposa en HD (6")</v>
          </cell>
          <cell r="D1099" t="str">
            <v>UD</v>
          </cell>
          <cell r="F1099">
            <v>0</v>
          </cell>
        </row>
        <row r="1100">
          <cell r="B1100">
            <v>180</v>
          </cell>
          <cell r="C1100" t="str">
            <v>MACROMEDIDORES</v>
          </cell>
        </row>
        <row r="1101">
          <cell r="B1101" t="str">
            <v>MAC-1</v>
          </cell>
          <cell r="C1101" t="str">
            <v>Macromedidor tipo electromagnetico ø 10" B x B, Incluye Kit Tablero electrico, cableado de paso hasta la caseta de operaciones, Kit polo a tierra, RTU GRPS con entradas de 4 - 20 mA y RS232. Servicio de telemetria GPRS por un año</v>
          </cell>
          <cell r="D1101" t="str">
            <v>Ud</v>
          </cell>
          <cell r="E1101">
            <v>26000000</v>
          </cell>
          <cell r="F1101">
            <v>34344180</v>
          </cell>
        </row>
        <row r="1102">
          <cell r="B1102" t="str">
            <v>MAC-2</v>
          </cell>
          <cell r="C1102" t="str">
            <v>Macromedidor tipo electromagnetico ø 14" B x B, Incluye Kit Tablero electrico, cableado de paso hasta la caseta de operaciones, Kit polo a tierra, RTU GRPS con entradas de 4 - 20 mA y RS232. Servicio de telemetria GPRS por un año</v>
          </cell>
          <cell r="D1102" t="str">
            <v>Ud</v>
          </cell>
          <cell r="E1102">
            <v>37000000</v>
          </cell>
          <cell r="F1102">
            <v>48874410</v>
          </cell>
        </row>
        <row r="1103">
          <cell r="B1103" t="str">
            <v>MAC-3</v>
          </cell>
          <cell r="C1103" t="str">
            <v>Sistema de medicion en linea de turbiedad rango Alto 0 - 999, Incluye: salidas de señal de 4 - 20mA, puerto RS 232 y configuracion Ethernet para conectar a internet a traves de un modem</v>
          </cell>
          <cell r="D1103" t="str">
            <v>Ud</v>
          </cell>
          <cell r="E1103">
            <v>25000000</v>
          </cell>
          <cell r="F1103">
            <v>33023250</v>
          </cell>
        </row>
        <row r="1104">
          <cell r="B1104">
            <v>190</v>
          </cell>
          <cell r="C1104" t="str">
            <v>EQUIPO TRATAMIENTO DE LODOS</v>
          </cell>
        </row>
        <row r="1105">
          <cell r="B1105" t="str">
            <v>LO-1</v>
          </cell>
          <cell r="C1105" t="str">
            <v>Filtro prensa tipo cámara “Sidebar”, Formato 800 x 800 mm, compuesto por: Bastidor 800/70 Sidebar, Cierre hidráulico, tipo 319, Manifold con válvulas automáticas, Sistema de desplazamiento de placas automático 668,  Bandejas en polipropileno, Pintura, Sistema de alimentacion, Paquete de placas de filtración en polipropileno,  Conjunto de lonas de filtración, Dispositivo de seguridad, Tablero eléctrico para operación, fuerza y comando con PLC,Dos Bombas de impulsion lodos al filtro prensa 5HP y H= 15mca, Dos compresores de 5Hp y 6.6m³/h Incluye instalacion, accesorios, y puesta en marcha de todos los equipos electromecanicos y tolva recolectora de lodo deshidratado del filtro prensa</v>
          </cell>
          <cell r="D1105" t="str">
            <v>Ud</v>
          </cell>
          <cell r="E1105">
            <v>728104748.80000007</v>
          </cell>
          <cell r="F1105">
            <v>961775405.83238423</v>
          </cell>
        </row>
        <row r="1106">
          <cell r="B1106" t="str">
            <v>LO-2</v>
          </cell>
          <cell r="C1106" t="str">
            <v>Instalación filtro presna tipo cámara, incluye todos los accesorios para su correcta operación y puesta en marcha</v>
          </cell>
          <cell r="D1106" t="str">
            <v>Gl</v>
          </cell>
          <cell r="E1106">
            <v>22500000</v>
          </cell>
          <cell r="F1106">
            <v>29720925</v>
          </cell>
        </row>
        <row r="1107">
          <cell r="B1107">
            <v>200</v>
          </cell>
          <cell r="C1107" t="str">
            <v>ELEMENTOS DE PROTECCIÓN PARA EL COVID19</v>
          </cell>
        </row>
        <row r="1108">
          <cell r="B1108" t="str">
            <v>COV-1</v>
          </cell>
          <cell r="C1108" t="str">
            <v>Termometro Laser (No Invasivo), para toma y registro de temperatura diaria a cada trabajador.</v>
          </cell>
          <cell r="D1108" t="str">
            <v>Ud</v>
          </cell>
          <cell r="E1108">
            <v>270000</v>
          </cell>
          <cell r="F1108">
            <v>356651.1</v>
          </cell>
        </row>
        <row r="1109">
          <cell r="B1109" t="str">
            <v>COV-2</v>
          </cell>
          <cell r="C1109" t="str">
            <v>Aspersor (Fumigador cacorro de espalda 20 litros)</v>
          </cell>
          <cell r="D1109" t="str">
            <v>Ud</v>
          </cell>
          <cell r="E1109">
            <v>151000</v>
          </cell>
          <cell r="F1109">
            <v>199460.43</v>
          </cell>
        </row>
        <row r="1110">
          <cell r="B1110" t="str">
            <v>COV-3</v>
          </cell>
          <cell r="C1110" t="str">
            <v>Caneca de pedal</v>
          </cell>
          <cell r="D1110" t="str">
            <v>Ud</v>
          </cell>
          <cell r="E1110">
            <v>62000</v>
          </cell>
          <cell r="F1110">
            <v>81897.66</v>
          </cell>
        </row>
        <row r="1111">
          <cell r="B1111" t="str">
            <v>COV-4</v>
          </cell>
          <cell r="C1111" t="str">
            <v>Pendones informativos  (Zona desinfección herramienta, Zona lavado de manos, zona de toma de temperatura, Zona toma juramentada de no sintomas gripales o fiebres)</v>
          </cell>
          <cell r="D1111" t="str">
            <v>Ud</v>
          </cell>
          <cell r="E1111">
            <v>77000</v>
          </cell>
          <cell r="F1111">
            <v>101711.61</v>
          </cell>
        </row>
        <row r="1112">
          <cell r="B1112" t="str">
            <v>COV-5</v>
          </cell>
          <cell r="C1112" t="str">
            <v>Jabon en barra</v>
          </cell>
          <cell r="D1112" t="str">
            <v>Ud</v>
          </cell>
          <cell r="E1112">
            <v>1600</v>
          </cell>
          <cell r="F1112">
            <v>2113.4879999999998</v>
          </cell>
        </row>
        <row r="1113">
          <cell r="B1113" t="str">
            <v>COV-6</v>
          </cell>
          <cell r="C1113" t="str">
            <v xml:space="preserve">Toalla de secado de manos </v>
          </cell>
          <cell r="D1113" t="str">
            <v>Ud</v>
          </cell>
          <cell r="E1113">
            <v>85</v>
          </cell>
          <cell r="F1113">
            <v>112.27905</v>
          </cell>
        </row>
        <row r="1114">
          <cell r="B1114" t="str">
            <v>COV-7</v>
          </cell>
          <cell r="C1114" t="str">
            <v>Tapabocas 1 cada 3 horas, normatizados</v>
          </cell>
          <cell r="D1114" t="str">
            <v>Ud</v>
          </cell>
          <cell r="E1114">
            <v>1600</v>
          </cell>
          <cell r="F1114">
            <v>2113.4879999999998</v>
          </cell>
        </row>
        <row r="1115">
          <cell r="B1115" t="str">
            <v>COV-8</v>
          </cell>
          <cell r="C1115" t="str">
            <v>Gafas  bioseguridad</v>
          </cell>
          <cell r="D1115" t="str">
            <v>Ud</v>
          </cell>
          <cell r="E1115">
            <v>6800</v>
          </cell>
          <cell r="F1115">
            <v>8982.3240000000005</v>
          </cell>
        </row>
        <row r="1116">
          <cell r="B1116" t="str">
            <v>COV-9</v>
          </cell>
          <cell r="C1116" t="str">
            <v>Amonio para aspersión en trabajdor, areas de trabajo y herramienta y equipos, y elementos de protección (gafas y casco)</v>
          </cell>
          <cell r="D1116" t="str">
            <v>litro</v>
          </cell>
          <cell r="E1116">
            <v>35000</v>
          </cell>
          <cell r="F1116">
            <v>46232.55</v>
          </cell>
        </row>
        <row r="1117">
          <cell r="B1117" t="str">
            <v>COV-10</v>
          </cell>
          <cell r="C1117" t="str">
            <v>Paperleria (Registro diario temperatura, declaración juramenta de no sintomas de gripe o manifestación de fiebre o relación con personas que presente estos sintomas y todos la información acorde al protocolo establecido). Incluye volante informativo para cada trabajador lleve a su familia 3 volantes,</v>
          </cell>
          <cell r="D1117" t="str">
            <v>gl</v>
          </cell>
          <cell r="E1117">
            <v>200</v>
          </cell>
          <cell r="F1117">
            <v>264.18599999999998</v>
          </cell>
        </row>
        <row r="1118">
          <cell r="B1118" t="str">
            <v>COV-11</v>
          </cell>
          <cell r="C1118" t="str">
            <v>Bolsa para disposición de residuos</v>
          </cell>
          <cell r="D1118" t="str">
            <v>Ud</v>
          </cell>
          <cell r="E1118">
            <v>150</v>
          </cell>
          <cell r="F1118">
            <v>198.1395</v>
          </cell>
        </row>
        <row r="1119">
          <cell r="B1119" t="str">
            <v>COV-12</v>
          </cell>
          <cell r="C1119" t="str">
            <v xml:space="preserve">Tiempo no productivo para lavado de manos, elaboración de encuesta, desifección de herramienta y recibo de charlas </v>
          </cell>
          <cell r="D1119" t="str">
            <v>Hora</v>
          </cell>
          <cell r="E1119">
            <v>4300</v>
          </cell>
          <cell r="F1119">
            <v>5679.9989999999998</v>
          </cell>
        </row>
        <row r="1121">
          <cell r="B1121" t="str">
            <v>Elaboró</v>
          </cell>
          <cell r="D1121" t="str">
            <v>Revisó</v>
          </cell>
        </row>
        <row r="1124">
          <cell r="C1124" t="str">
            <v>DIEGO ALEJANDRO PATIÑO RINCON</v>
          </cell>
          <cell r="E1124" t="str">
            <v xml:space="preserve">ROBINSON RAMÍREZ HERNÁNDEZ </v>
          </cell>
        </row>
        <row r="1125">
          <cell r="C1125" t="str">
            <v>DISEÑADOR HIDRÁULICO</v>
          </cell>
          <cell r="E1125" t="str">
            <v>INTERVENTOR DE LA CONSULTORÍA</v>
          </cell>
        </row>
        <row r="1126">
          <cell r="C1126" t="str">
            <v>EMPOCALDAS S.A E.S.P</v>
          </cell>
          <cell r="E1126" t="str">
            <v>EMPOCALDAS S.A E.S.P</v>
          </cell>
        </row>
        <row r="1127">
          <cell r="C1127" t="str">
            <v>MP: 17202-292376-CLD</v>
          </cell>
          <cell r="E1127" t="str">
            <v>MP: 17202-094957-CLD</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Y PTTO"/>
      <sheetName val="AIU"/>
    </sheetNames>
    <sheetDataSet>
      <sheetData sheetId="0">
        <row r="173">
          <cell r="R173">
            <v>0.3</v>
          </cell>
        </row>
        <row r="180">
          <cell r="C180">
            <v>20</v>
          </cell>
        </row>
        <row r="183">
          <cell r="B183">
            <v>1</v>
          </cell>
          <cell r="C183" t="str">
            <v>COLOMBIA</v>
          </cell>
          <cell r="D183" t="str">
            <v>CASCO URBANO</v>
          </cell>
          <cell r="F183">
            <v>3</v>
          </cell>
        </row>
        <row r="184">
          <cell r="B184">
            <v>2</v>
          </cell>
          <cell r="C184" t="str">
            <v>SANTA ANA</v>
          </cell>
          <cell r="D184" t="str">
            <v>COLOMBIA</v>
          </cell>
          <cell r="F184">
            <v>6</v>
          </cell>
        </row>
        <row r="185">
          <cell r="B185">
            <v>3</v>
          </cell>
          <cell r="C185" t="str">
            <v>SAN MARCOS</v>
          </cell>
          <cell r="D185" t="str">
            <v>COLOMBIA</v>
          </cell>
          <cell r="F185">
            <v>5.29</v>
          </cell>
        </row>
        <row r="186">
          <cell r="B186">
            <v>4</v>
          </cell>
          <cell r="C186" t="str">
            <v>MONGUÍ</v>
          </cell>
          <cell r="D186" t="str">
            <v>COLOMBIA</v>
          </cell>
          <cell r="F186">
            <v>6.02</v>
          </cell>
        </row>
        <row r="187">
          <cell r="B187">
            <v>5</v>
          </cell>
          <cell r="C187" t="str">
            <v>BARAYA</v>
          </cell>
          <cell r="D187" t="str">
            <v>CASCO URBANO</v>
          </cell>
          <cell r="F187">
            <v>1.32</v>
          </cell>
        </row>
        <row r="188">
          <cell r="B188">
            <v>6</v>
          </cell>
          <cell r="C188" t="str">
            <v>REGIONAL SOTO - PATÍA</v>
          </cell>
          <cell r="D188" t="str">
            <v>BARAYA</v>
          </cell>
          <cell r="F188">
            <v>2.7</v>
          </cell>
        </row>
        <row r="189">
          <cell r="B189">
            <v>7</v>
          </cell>
          <cell r="C189" t="str">
            <v>LA UNIÓN</v>
          </cell>
          <cell r="D189" t="str">
            <v>BARAYA</v>
          </cell>
          <cell r="F189">
            <v>3.54</v>
          </cell>
        </row>
        <row r="190">
          <cell r="B190">
            <v>8</v>
          </cell>
          <cell r="C190" t="str">
            <v>TELLO</v>
          </cell>
          <cell r="D190" t="str">
            <v>CASCO URBANO</v>
          </cell>
          <cell r="F190">
            <v>0.85</v>
          </cell>
        </row>
        <row r="191">
          <cell r="B191">
            <v>9</v>
          </cell>
          <cell r="C191" t="str">
            <v>SAN ANDRÉS</v>
          </cell>
          <cell r="D191" t="str">
            <v>TELLO</v>
          </cell>
          <cell r="F191">
            <v>2.2200000000000002</v>
          </cell>
        </row>
        <row r="192">
          <cell r="B192">
            <v>10</v>
          </cell>
          <cell r="C192" t="str">
            <v>CEDRAL</v>
          </cell>
          <cell r="D192" t="str">
            <v>TELLO</v>
          </cell>
          <cell r="F192">
            <v>2.38</v>
          </cell>
        </row>
        <row r="193">
          <cell r="B193">
            <v>11</v>
          </cell>
          <cell r="C193" t="str">
            <v>SIERRA DE LA CAÑADA</v>
          </cell>
          <cell r="D193" t="str">
            <v>TELLO</v>
          </cell>
          <cell r="F193">
            <v>1.96</v>
          </cell>
        </row>
        <row r="194">
          <cell r="B194">
            <v>12</v>
          </cell>
          <cell r="C194" t="str">
            <v>VILLA VIEJA</v>
          </cell>
          <cell r="D194" t="str">
            <v>CASCO URBANO</v>
          </cell>
          <cell r="F194">
            <v>1.1100000000000001</v>
          </cell>
        </row>
        <row r="195">
          <cell r="B195">
            <v>13</v>
          </cell>
          <cell r="C195" t="str">
            <v>SAN ALFONSO</v>
          </cell>
          <cell r="D195" t="str">
            <v>VILLA VIEJA</v>
          </cell>
          <cell r="F195">
            <v>3.43</v>
          </cell>
        </row>
        <row r="196">
          <cell r="B196">
            <v>14</v>
          </cell>
          <cell r="C196" t="str">
            <v>POTOSÍ</v>
          </cell>
          <cell r="D196" t="str">
            <v>VILLA VIEJA</v>
          </cell>
          <cell r="F196">
            <v>3.41</v>
          </cell>
        </row>
        <row r="197">
          <cell r="B197">
            <v>15</v>
          </cell>
          <cell r="C197" t="str">
            <v>LA VICTORIA</v>
          </cell>
          <cell r="D197" t="str">
            <v>VILLA VIEJA</v>
          </cell>
          <cell r="F197">
            <v>2.58</v>
          </cell>
        </row>
        <row r="198">
          <cell r="B198">
            <v>16</v>
          </cell>
          <cell r="C198" t="str">
            <v>RIVERA</v>
          </cell>
          <cell r="D198" t="str">
            <v>CASCO URBANO</v>
          </cell>
          <cell r="F198">
            <v>0.7</v>
          </cell>
        </row>
        <row r="199">
          <cell r="B199">
            <v>17</v>
          </cell>
          <cell r="C199" t="str">
            <v>LA ULLOA</v>
          </cell>
          <cell r="D199" t="str">
            <v>RIVERA</v>
          </cell>
          <cell r="F199">
            <v>1.26</v>
          </cell>
        </row>
        <row r="200">
          <cell r="B200">
            <v>18</v>
          </cell>
          <cell r="C200" t="str">
            <v>CAMPOALEGRE</v>
          </cell>
          <cell r="D200" t="str">
            <v>CASCO URBANO</v>
          </cell>
          <cell r="F200">
            <v>0.79</v>
          </cell>
        </row>
        <row r="201">
          <cell r="B201">
            <v>19</v>
          </cell>
          <cell r="C201" t="str">
            <v>ALGECIRAS</v>
          </cell>
          <cell r="D201" t="str">
            <v>CASCO URBANO</v>
          </cell>
          <cell r="F201">
            <v>1.61</v>
          </cell>
        </row>
        <row r="202">
          <cell r="B202">
            <v>20</v>
          </cell>
          <cell r="C202" t="str">
            <v>Escoger Poblado</v>
          </cell>
          <cell r="D202">
            <v>0</v>
          </cell>
          <cell r="F202">
            <v>1</v>
          </cell>
        </row>
        <row r="243">
          <cell r="F243" t="str">
            <v xml:space="preserve"> 3.33 </v>
          </cell>
        </row>
        <row r="244">
          <cell r="F244" t="str">
            <v xml:space="preserve"> 6.55A </v>
          </cell>
        </row>
        <row r="245">
          <cell r="F245" t="str">
            <v xml:space="preserve"> 8.136A </v>
          </cell>
        </row>
        <row r="246">
          <cell r="F246" t="str">
            <v xml:space="preserve"> 8.300A </v>
          </cell>
        </row>
        <row r="247">
          <cell r="F247" t="str">
            <v xml:space="preserve"> 8.699A </v>
          </cell>
        </row>
        <row r="248">
          <cell r="F248" t="str">
            <v xml:space="preserve"> 8.823B </v>
          </cell>
        </row>
        <row r="249">
          <cell r="F249" t="str">
            <v xml:space="preserve"> 8.823C </v>
          </cell>
        </row>
        <row r="250">
          <cell r="F250" t="str">
            <v xml:space="preserve"> 8.1400B </v>
          </cell>
        </row>
        <row r="251">
          <cell r="F251" t="str">
            <v xml:space="preserve"> 8.1400C </v>
          </cell>
        </row>
        <row r="252">
          <cell r="F252" t="str">
            <v>8.1600</v>
          </cell>
        </row>
        <row r="253">
          <cell r="F253" t="str">
            <v>8.1601</v>
          </cell>
        </row>
        <row r="254">
          <cell r="F254" t="str">
            <v>8.1602</v>
          </cell>
        </row>
        <row r="255">
          <cell r="F255" t="str">
            <v xml:space="preserve"> 19.41A </v>
          </cell>
        </row>
        <row r="256">
          <cell r="F256" t="str">
            <v xml:space="preserve"> 19.50A </v>
          </cell>
        </row>
        <row r="257">
          <cell r="F257" t="str">
            <v xml:space="preserve"> 20.57 </v>
          </cell>
        </row>
        <row r="258">
          <cell r="F258" t="str">
            <v xml:space="preserve"> 20.58 </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Base"/>
      <sheetName val="Niples"/>
      <sheetName val="Ins_MO"/>
      <sheetName val="Ins_Mat"/>
      <sheetName val="Clasif_Mat"/>
      <sheetName val="Ins_EH"/>
      <sheetName val="Ins_TR"/>
      <sheetName val="Print"/>
      <sheetName val="0.00"/>
      <sheetName val="1.1"/>
      <sheetName val="1.2"/>
      <sheetName val="1.3"/>
      <sheetName val="1.4"/>
      <sheetName val="1.5"/>
      <sheetName val="1.6"/>
      <sheetName val="1.7"/>
      <sheetName val="1.8"/>
      <sheetName val="1.9"/>
      <sheetName val="1.10"/>
      <sheetName val="1.10A"/>
      <sheetName val="1.11"/>
      <sheetName val="1.12"/>
      <sheetName val="1.13"/>
      <sheetName val="2.1"/>
      <sheetName val="2.2"/>
      <sheetName val="2.3"/>
      <sheetName val="2.4"/>
      <sheetName val="2.5"/>
      <sheetName val="2.6"/>
      <sheetName val="2.7"/>
      <sheetName val="2.8"/>
      <sheetName val="2.9"/>
      <sheetName val="2.9A"/>
      <sheetName val="2.10"/>
      <sheetName val="2.11"/>
      <sheetName val="2.12"/>
      <sheetName val="2.13A"/>
      <sheetName val="3.1"/>
      <sheetName val="3.2"/>
      <sheetName val="3.3"/>
      <sheetName val="3.4"/>
      <sheetName val="3.5"/>
      <sheetName val="3.6"/>
      <sheetName val="3.7"/>
      <sheetName val="3.8"/>
      <sheetName val="3.9"/>
      <sheetName val="3.9A"/>
      <sheetName val="3.9B"/>
      <sheetName val="3.9C"/>
      <sheetName val="3.9D"/>
      <sheetName val="3.10"/>
      <sheetName val="3.11"/>
      <sheetName val="3.12"/>
      <sheetName val="3.13"/>
      <sheetName val="3.14"/>
      <sheetName val="3.15"/>
      <sheetName val="3.16J"/>
      <sheetName val="3.17J"/>
      <sheetName val="3.30"/>
      <sheetName val="3.31"/>
      <sheetName val="3.32"/>
      <sheetName val="4.1"/>
      <sheetName val="4.2"/>
      <sheetName val="4.3"/>
      <sheetName val="4.4"/>
      <sheetName val="4.5"/>
      <sheetName val="4.6"/>
      <sheetName val="4.7"/>
      <sheetName val="4.8"/>
      <sheetName val="4.9"/>
      <sheetName val="4.10"/>
      <sheetName val="4.20"/>
      <sheetName val="4.21"/>
      <sheetName val="4.30"/>
      <sheetName val="5.1"/>
      <sheetName val="5.2"/>
      <sheetName val="5.3"/>
      <sheetName val="5.4"/>
      <sheetName val="5.5"/>
      <sheetName val="5.6"/>
      <sheetName val="6.1"/>
      <sheetName val="6.2"/>
      <sheetName val="6.3"/>
      <sheetName val="6.4"/>
      <sheetName val="6.5"/>
      <sheetName val="6.6"/>
      <sheetName val="6.7"/>
      <sheetName val="6.8"/>
      <sheetName val="6.9"/>
      <sheetName val="6.10"/>
      <sheetName val="6.51"/>
      <sheetName val="6.51A"/>
      <sheetName val="6.52"/>
      <sheetName val="6.53"/>
      <sheetName val="6.54"/>
      <sheetName val="6.55"/>
      <sheetName val="6.56"/>
      <sheetName val="6.57"/>
      <sheetName val="6.58"/>
      <sheetName val="6.59"/>
      <sheetName val="6.60"/>
      <sheetName val="6.61"/>
      <sheetName val="6.62"/>
      <sheetName val="6.63"/>
      <sheetName val="6.64"/>
      <sheetName val="6.65"/>
      <sheetName val="6.66"/>
      <sheetName val="6.67"/>
      <sheetName val="6.68"/>
      <sheetName val="6.69"/>
      <sheetName val="6.70"/>
      <sheetName val="6.71"/>
      <sheetName val="6.72"/>
      <sheetName val="6.80"/>
      <sheetName val="6.81"/>
      <sheetName val="6.100"/>
      <sheetName val="6.101"/>
      <sheetName val="6.102"/>
      <sheetName val="6.103"/>
      <sheetName val="6.150"/>
      <sheetName val="6.151"/>
      <sheetName val="6.152"/>
      <sheetName val="6.153"/>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3A"/>
      <sheetName val="7.24"/>
      <sheetName val="7.25"/>
      <sheetName val="7.26"/>
      <sheetName val="7.27"/>
      <sheetName val="7.28"/>
      <sheetName val="7.29"/>
      <sheetName val="7.30"/>
      <sheetName val="8.1"/>
      <sheetName val="8.2"/>
      <sheetName val="8.3"/>
      <sheetName val="8.4"/>
      <sheetName val="8.5"/>
      <sheetName val="8.6"/>
      <sheetName val="8.7"/>
      <sheetName val="8.8"/>
      <sheetName val="8.9"/>
      <sheetName val="8.10"/>
      <sheetName val="8.11"/>
      <sheetName val="8.12"/>
      <sheetName val="8.13"/>
      <sheetName val="8.14"/>
      <sheetName val="8.15A"/>
      <sheetName val="8.16A"/>
      <sheetName val="8.17A"/>
      <sheetName val="8.19"/>
      <sheetName val="8.19A"/>
      <sheetName val="8.19B"/>
      <sheetName val="8.19C"/>
      <sheetName val="8.19D"/>
      <sheetName val="8.19E"/>
      <sheetName val="8.19F"/>
      <sheetName val="8.19G"/>
      <sheetName val="8.19H"/>
      <sheetName val="8.19I"/>
      <sheetName val="8.19J"/>
      <sheetName val="8.19K"/>
      <sheetName val="8.19L"/>
      <sheetName val="8.19M"/>
      <sheetName val="8.19N"/>
      <sheetName val="8.19O"/>
      <sheetName val="8.19P"/>
      <sheetName val="8.19Q"/>
      <sheetName val="8.19R"/>
      <sheetName val="8.19S"/>
      <sheetName val="8.19T"/>
      <sheetName val="8.19U"/>
      <sheetName val="8.19V"/>
      <sheetName val="8.20"/>
      <sheetName val="8.21"/>
      <sheetName val="8.22"/>
      <sheetName val="8.23"/>
      <sheetName val="8.24"/>
      <sheetName val="8.25"/>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94"/>
      <sheetName val="8.95"/>
      <sheetName val="8.96"/>
      <sheetName val="8.97"/>
      <sheetName val="8.98"/>
      <sheetName val="8.99"/>
      <sheetName val="8.99A"/>
      <sheetName val="8.99B"/>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0A"/>
      <sheetName val="8.141"/>
      <sheetName val="8.142"/>
      <sheetName val="8.143"/>
      <sheetName val="8.144"/>
      <sheetName val="8.145"/>
      <sheetName val="8.146"/>
      <sheetName val="8.147"/>
      <sheetName val="8.148"/>
      <sheetName val="8.149"/>
      <sheetName val="8.150"/>
      <sheetName val="8.151"/>
      <sheetName val="8.152"/>
      <sheetName val="8.153"/>
      <sheetName val="8.153N"/>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8 A"/>
      <sheetName val="8.179"/>
      <sheetName val="8.180"/>
      <sheetName val="8.181"/>
      <sheetName val="8.182"/>
      <sheetName val="8.183"/>
      <sheetName val="8.184"/>
      <sheetName val="8.185"/>
      <sheetName val="8.186"/>
      <sheetName val="8.187"/>
      <sheetName val="8.188"/>
      <sheetName val="8.189"/>
      <sheetName val="8.190"/>
      <sheetName val="8.190B"/>
      <sheetName val="8.191"/>
      <sheetName val="8.192"/>
      <sheetName val="8.193"/>
      <sheetName val="8.194"/>
      <sheetName val="8.195"/>
      <sheetName val="8.196"/>
      <sheetName val="8.197"/>
      <sheetName val="8.198"/>
      <sheetName val="8.199"/>
      <sheetName val="8.199A"/>
      <sheetName val="8.199B"/>
      <sheetName val="8.199C"/>
      <sheetName val="8.199D"/>
      <sheetName val="8.199E"/>
      <sheetName val="8.199F"/>
      <sheetName val="8.199G"/>
      <sheetName val="8.199H"/>
      <sheetName val="8.199I"/>
      <sheetName val="8.200"/>
      <sheetName val="8.201"/>
      <sheetName val="8.202"/>
      <sheetName val="8.203"/>
      <sheetName val="8.204"/>
      <sheetName val="8.205"/>
      <sheetName val="8.206"/>
      <sheetName val="8.215"/>
      <sheetName val="8.216"/>
      <sheetName val="8.217"/>
      <sheetName val="8.218"/>
      <sheetName val="8.219"/>
      <sheetName val="8.220"/>
      <sheetName val="8.221"/>
      <sheetName val="8.222"/>
      <sheetName val="8.223"/>
      <sheetName val="8.224"/>
      <sheetName val="8.225"/>
      <sheetName val="8.226"/>
      <sheetName val="8.230"/>
      <sheetName val="8.231"/>
      <sheetName val="8.232"/>
      <sheetName val="8.233"/>
      <sheetName val="8.234"/>
      <sheetName val="8.235"/>
      <sheetName val="8.236"/>
      <sheetName val="8.237"/>
      <sheetName val="8.238"/>
      <sheetName val="8.260"/>
      <sheetName val="8.261"/>
      <sheetName val="8.262"/>
      <sheetName val="8.263"/>
      <sheetName val="8.264"/>
      <sheetName val="8.265"/>
      <sheetName val="8.266"/>
      <sheetName val="8.267"/>
      <sheetName val="8.268"/>
      <sheetName val="8.269"/>
      <sheetName val="8.270"/>
      <sheetName val="8.280"/>
      <sheetName val="8.281"/>
      <sheetName val="8.282"/>
      <sheetName val="8.283"/>
      <sheetName val="8.284"/>
      <sheetName val="8.285"/>
      <sheetName val="8.286"/>
      <sheetName val="8.287"/>
      <sheetName val="8.288"/>
      <sheetName val="8.289"/>
      <sheetName val="8.290"/>
      <sheetName val="8.300"/>
      <sheetName val="8.301"/>
      <sheetName val="8.302"/>
      <sheetName val="8.303"/>
      <sheetName val="8.304"/>
      <sheetName val="8.305"/>
      <sheetName val="8.306"/>
      <sheetName val="8.307"/>
      <sheetName val="8.308"/>
      <sheetName val="8.309"/>
      <sheetName val="8.310"/>
      <sheetName val="8.311"/>
      <sheetName val="8.312"/>
      <sheetName val="8.313"/>
      <sheetName val="8.314"/>
      <sheetName val="8.315"/>
      <sheetName val="8.316"/>
      <sheetName val="8.330"/>
      <sheetName val="8.331"/>
      <sheetName val="8.332"/>
      <sheetName val="8.333"/>
      <sheetName val="8.334"/>
      <sheetName val="8.335"/>
      <sheetName val="8.336"/>
      <sheetName val="8.337"/>
      <sheetName val="8.338"/>
      <sheetName val="8.339"/>
      <sheetName val="8.340"/>
      <sheetName val="8.341"/>
      <sheetName val="8.342"/>
      <sheetName val="8.343"/>
      <sheetName val="8.344"/>
      <sheetName val="8.345"/>
      <sheetName val="8.346"/>
      <sheetName val="8.347"/>
      <sheetName val="8.348"/>
      <sheetName val="8.348N"/>
      <sheetName val="8.349"/>
      <sheetName val="8.349N"/>
      <sheetName val="8.350N"/>
      <sheetName val="8.350A"/>
      <sheetName val="8.350B"/>
      <sheetName val="8.350C"/>
      <sheetName val="8.350D"/>
      <sheetName val="8.370"/>
      <sheetName val="8.371"/>
      <sheetName val="8.372"/>
      <sheetName val="8.373"/>
      <sheetName val="8.374"/>
      <sheetName val="8.375"/>
      <sheetName val="8.376"/>
      <sheetName val="8.377"/>
      <sheetName val="8.378"/>
      <sheetName val="8.379"/>
      <sheetName val="8.380"/>
      <sheetName val="8.381A"/>
      <sheetName val="8.400"/>
      <sheetName val="8.400A"/>
      <sheetName val="8.401"/>
      <sheetName val="8.402"/>
      <sheetName val="8.403"/>
      <sheetName val="8.404"/>
      <sheetName val="8.450"/>
      <sheetName val="8.451"/>
      <sheetName val="8.452"/>
      <sheetName val="8.453"/>
      <sheetName val="8.454"/>
      <sheetName val="8.454N"/>
      <sheetName val="8.500"/>
      <sheetName val="8.501"/>
      <sheetName val="8.502"/>
      <sheetName val="8.503A"/>
      <sheetName val="8.504A"/>
      <sheetName val="8.550"/>
      <sheetName val="8.551"/>
      <sheetName val="8.552"/>
      <sheetName val="8.553"/>
      <sheetName val="8.554"/>
      <sheetName val="8.600"/>
      <sheetName val="8.601"/>
      <sheetName val="8.602"/>
      <sheetName val="8.603"/>
      <sheetName val="8.604"/>
      <sheetName val="8.605"/>
      <sheetName val="8.606"/>
      <sheetName val="8.620"/>
      <sheetName val="8.650"/>
      <sheetName val="8.650A"/>
      <sheetName val="8.651"/>
      <sheetName val="8.652"/>
      <sheetName val="8.653"/>
      <sheetName val="8.654"/>
      <sheetName val="8.655"/>
      <sheetName val="8.656"/>
      <sheetName val="8.657"/>
      <sheetName val="8.658"/>
      <sheetName val="8.659"/>
      <sheetName val="8.660"/>
      <sheetName val="8.661"/>
      <sheetName val="8.662"/>
      <sheetName val="8.662A"/>
      <sheetName val="8.662B"/>
      <sheetName val="8.699"/>
      <sheetName val="8.700"/>
      <sheetName val="8.700A"/>
      <sheetName val="8.700B"/>
      <sheetName val="8.701"/>
      <sheetName val="8.702"/>
      <sheetName val="8.703"/>
      <sheetName val="8.704"/>
      <sheetName val="8.705"/>
      <sheetName val="8.705A"/>
      <sheetName val="8.706"/>
      <sheetName val="11A"/>
      <sheetName val="8.707"/>
      <sheetName val="8.708"/>
      <sheetName val="8.709"/>
      <sheetName val="8.710"/>
      <sheetName val="8.711"/>
      <sheetName val="8.712"/>
      <sheetName val="8.713F"/>
      <sheetName val="8.713N"/>
      <sheetName val="8.740"/>
      <sheetName val="8.750"/>
      <sheetName val="8.751"/>
      <sheetName val="8.752"/>
      <sheetName val="8.753"/>
      <sheetName val="8.754"/>
      <sheetName val="8.755"/>
      <sheetName val="8.780"/>
      <sheetName val="8.781"/>
      <sheetName val="8.782"/>
      <sheetName val="8.783"/>
      <sheetName val="8.784"/>
      <sheetName val="8.785"/>
      <sheetName val="8.786"/>
      <sheetName val="8.795"/>
      <sheetName val="8.800"/>
      <sheetName val="8.801"/>
      <sheetName val="8.802"/>
      <sheetName val="8.803"/>
      <sheetName val="8.804"/>
      <sheetName val="8.805"/>
      <sheetName val="8.806"/>
      <sheetName val="8.807"/>
      <sheetName val="8.807A"/>
      <sheetName val="8.808"/>
      <sheetName val="8.809"/>
      <sheetName val="8.809A"/>
      <sheetName val="8.809N"/>
      <sheetName val="8.809N1"/>
      <sheetName val="8.809N2"/>
      <sheetName val="8.809N3"/>
      <sheetName val="8.809N4"/>
      <sheetName val="8.809N5"/>
      <sheetName val="8.810"/>
      <sheetName val="8.811"/>
      <sheetName val="8.812"/>
      <sheetName val="8.813"/>
      <sheetName val="8.813A"/>
      <sheetName val="8.814"/>
      <sheetName val="8.815"/>
      <sheetName val="8.816"/>
      <sheetName val="8.817"/>
      <sheetName val="8.818"/>
      <sheetName val="8.819"/>
      <sheetName val="8.819A"/>
      <sheetName val="8.819B"/>
      <sheetName val="8.819C"/>
      <sheetName val="8.819D"/>
      <sheetName val="8.819E"/>
      <sheetName val="8.820"/>
      <sheetName val="8.821"/>
      <sheetName val="8.822"/>
      <sheetName val="8.823"/>
      <sheetName val="8.823A"/>
      <sheetName val="8.823A1"/>
      <sheetName val="8.824"/>
      <sheetName val="8.825"/>
      <sheetName val="8.826"/>
      <sheetName val="8.827"/>
      <sheetName val="8.828"/>
      <sheetName val="8.899"/>
      <sheetName val="8.900"/>
      <sheetName val="8.901"/>
      <sheetName val="8.902"/>
      <sheetName val="8.903"/>
      <sheetName val="8.904"/>
      <sheetName val="8.904A"/>
      <sheetName val="8.904B"/>
      <sheetName val="8.905"/>
      <sheetName val="8.905A"/>
      <sheetName val="8.906"/>
      <sheetName val="8.907"/>
      <sheetName val="8.908"/>
      <sheetName val="8.909"/>
      <sheetName val="8.909N"/>
      <sheetName val="8.910"/>
      <sheetName val="8.910A"/>
      <sheetName val="8.910B"/>
      <sheetName val="8.910C"/>
      <sheetName val="8.910D"/>
      <sheetName val="8.910E"/>
      <sheetName val="8.910F"/>
      <sheetName val="8.910G"/>
      <sheetName val="8.910H"/>
      <sheetName val="8.910I"/>
      <sheetName val="8.910J"/>
      <sheetName val="8.910K"/>
      <sheetName val="8.910L"/>
      <sheetName val="8.910M"/>
      <sheetName val="8.910N"/>
      <sheetName val="8.910O"/>
      <sheetName val="8.910AA"/>
      <sheetName val="8.910AB"/>
      <sheetName val="8.911"/>
      <sheetName val="8.911A"/>
      <sheetName val="8.911B"/>
      <sheetName val="8.911C"/>
      <sheetName val="8.911D"/>
      <sheetName val="8.911E"/>
      <sheetName val="8.911F"/>
      <sheetName val="8.911G"/>
      <sheetName val="8.911H"/>
      <sheetName val="8.911I"/>
      <sheetName val="8.911J"/>
      <sheetName val="8.911K"/>
      <sheetName val="8.911L"/>
      <sheetName val="8.911M"/>
      <sheetName val="8.911N"/>
      <sheetName val="8.911O"/>
      <sheetName val="8.911P"/>
      <sheetName val="8.911Q"/>
      <sheetName val="8.911R"/>
      <sheetName val="8.911S"/>
      <sheetName val="8.911T"/>
      <sheetName val="8.911U"/>
      <sheetName val="8.911V"/>
      <sheetName val="8.911W"/>
      <sheetName val="8.912"/>
      <sheetName val="8.913"/>
      <sheetName val="8.920"/>
      <sheetName val="8.921"/>
      <sheetName val="8.922"/>
      <sheetName val="8.940"/>
      <sheetName val="8.941"/>
      <sheetName val="8.942"/>
      <sheetName val="8.943"/>
      <sheetName val="8.944"/>
      <sheetName val="8.945"/>
      <sheetName val="8.946"/>
      <sheetName val="8.947"/>
      <sheetName val="8.948"/>
      <sheetName val="8.949"/>
      <sheetName val="8.950"/>
      <sheetName val="8.951"/>
      <sheetName val="8.952"/>
      <sheetName val="8.953"/>
      <sheetName val="8.954"/>
      <sheetName val="8.955"/>
      <sheetName val="8.956"/>
      <sheetName val="8.957"/>
      <sheetName val="8.958"/>
      <sheetName val="8.959"/>
      <sheetName val="8.960"/>
      <sheetName val="8.961"/>
      <sheetName val="8.962"/>
      <sheetName val="8.963"/>
      <sheetName val="8.964"/>
      <sheetName val="8.965"/>
      <sheetName val="8.966"/>
      <sheetName val="8.967"/>
      <sheetName val="8.968"/>
      <sheetName val="8.969"/>
      <sheetName val="8.970"/>
      <sheetName val="8.971"/>
      <sheetName val="8.972"/>
      <sheetName val="8.973"/>
      <sheetName val="8.974"/>
      <sheetName val="8.975"/>
      <sheetName val="8.976"/>
      <sheetName val="8.977"/>
      <sheetName val="8.978"/>
      <sheetName val="8.979"/>
      <sheetName val="8.980"/>
      <sheetName val="8.981"/>
      <sheetName val="8.982"/>
      <sheetName val="8.983"/>
      <sheetName val="8.984"/>
      <sheetName val="8.985"/>
      <sheetName val="8.986"/>
      <sheetName val="8.987"/>
      <sheetName val="8.988"/>
      <sheetName val="8.989"/>
      <sheetName val="8.990"/>
      <sheetName val="8.991"/>
      <sheetName val="8.992"/>
      <sheetName val="8.993"/>
      <sheetName val="8.994"/>
      <sheetName val="8.995"/>
      <sheetName val="8.996"/>
      <sheetName val="8.997"/>
      <sheetName val="8.998"/>
      <sheetName val="8.999"/>
      <sheetName val="8.1000"/>
      <sheetName val="8.1001"/>
      <sheetName val="8.1002"/>
      <sheetName val="8.1003"/>
      <sheetName val="8.1003A"/>
      <sheetName val="8.1003B"/>
      <sheetName val="8.1003C"/>
      <sheetName val="8.1003D"/>
      <sheetName val="8.1004"/>
      <sheetName val="8.1005"/>
      <sheetName val="8.1006"/>
      <sheetName val="8.1007"/>
      <sheetName val="8.1008"/>
      <sheetName val="8.1009"/>
      <sheetName val="8.1009F"/>
      <sheetName val="8.1009F2"/>
      <sheetName val="8.1010"/>
      <sheetName val="8.1010N"/>
      <sheetName val="8.1011"/>
      <sheetName val="8.1012"/>
      <sheetName val="8.1013"/>
      <sheetName val="8.1100"/>
      <sheetName val="8.1100A"/>
      <sheetName val="8.1101"/>
      <sheetName val="8.1102"/>
      <sheetName val="8.1103"/>
      <sheetName val="8.1104"/>
      <sheetName val="8.1105"/>
      <sheetName val="8.1106"/>
      <sheetName val="8.1150"/>
      <sheetName val="8.1150A"/>
      <sheetName val="8.1151"/>
      <sheetName val="8.1151A"/>
      <sheetName val="8.1151B"/>
      <sheetName val="8.1152"/>
      <sheetName val="8.1152N"/>
      <sheetName val="8.1152N1"/>
      <sheetName val="8.1153"/>
      <sheetName val="8.1200"/>
      <sheetName val="8.1201"/>
      <sheetName val="8.1202"/>
      <sheetName val="8.1203"/>
      <sheetName val="8.1204"/>
      <sheetName val="8.1300"/>
      <sheetName val="8.1301"/>
      <sheetName val="8.1400"/>
      <sheetName val="8.1400A"/>
      <sheetName val="8.1400B"/>
      <sheetName val="8.1400C"/>
      <sheetName val="8.1500"/>
      <sheetName val="8.1500A"/>
      <sheetName val="8.1500B"/>
      <sheetName val="8.1500C"/>
      <sheetName val="8.1500D"/>
      <sheetName val="8.1500E"/>
      <sheetName val="8.1500F"/>
      <sheetName val="8.1600"/>
      <sheetName val="8.1601"/>
      <sheetName val="8.1602"/>
      <sheetName val="8.1603"/>
      <sheetName val="8.1604"/>
      <sheetName val="8.1605"/>
      <sheetName val="8.1606"/>
      <sheetName val="8.1607"/>
      <sheetName val="8.1608"/>
      <sheetName val="8.1609"/>
      <sheetName val="8.1610"/>
      <sheetName val="8.1611"/>
      <sheetName val="8.1612"/>
      <sheetName val="8.1613"/>
      <sheetName val="8.1614"/>
      <sheetName val="8.1615"/>
      <sheetName val="9.1"/>
      <sheetName val="9.2"/>
      <sheetName val="9.3"/>
      <sheetName val="9.4"/>
      <sheetName val="9.5"/>
      <sheetName val="9.6"/>
      <sheetName val="9.7"/>
      <sheetName val="9.8"/>
      <sheetName val="9.9"/>
      <sheetName val="9.10"/>
      <sheetName val="9.11"/>
      <sheetName val="10.1"/>
      <sheetName val="10.1A"/>
      <sheetName val="10.2"/>
      <sheetName val="10.3"/>
      <sheetName val="10.4"/>
      <sheetName val="10.5"/>
      <sheetName val="10.6"/>
      <sheetName val="10.6A"/>
      <sheetName val="10.7"/>
      <sheetName val="10.8"/>
      <sheetName val="10.8A"/>
      <sheetName val="10.101"/>
      <sheetName val="10.102"/>
      <sheetName val="10.103"/>
      <sheetName val="10.104"/>
      <sheetName val="10.105"/>
      <sheetName val="10.106"/>
      <sheetName val="10.107"/>
      <sheetName val="10.108"/>
      <sheetName val="10.108A"/>
      <sheetName val="10.109"/>
      <sheetName val="10.110"/>
      <sheetName val="10.110A"/>
      <sheetName val="10.111"/>
      <sheetName val="10.112"/>
      <sheetName val="10.201"/>
      <sheetName val="10.202"/>
      <sheetName val="10.203"/>
      <sheetName val="10.204"/>
      <sheetName val="10.300"/>
      <sheetName val="10.301"/>
      <sheetName val="10.302"/>
      <sheetName val="10.303"/>
      <sheetName val="10.304"/>
      <sheetName val="10.305"/>
      <sheetName val="10.306"/>
      <sheetName val="10.307"/>
      <sheetName val="10.308"/>
      <sheetName val="10.309"/>
      <sheetName val="10.310"/>
      <sheetName val="10.311"/>
      <sheetName val="10.312"/>
      <sheetName val="10.313"/>
      <sheetName val="10.314"/>
      <sheetName val="10.315"/>
      <sheetName val="10.316"/>
      <sheetName val="10.317"/>
      <sheetName val="10.318"/>
      <sheetName val="10.319"/>
      <sheetName val="10.320"/>
      <sheetName val="10.321"/>
      <sheetName val="10.322"/>
      <sheetName val="10.323"/>
      <sheetName val="10.324"/>
      <sheetName val="10.325"/>
      <sheetName val="10.326"/>
      <sheetName val="10.327"/>
      <sheetName val="10.328"/>
      <sheetName val="10.329"/>
      <sheetName val="10.330"/>
      <sheetName val="10.331"/>
      <sheetName val="10.332"/>
      <sheetName val="10.333"/>
      <sheetName val="10.334"/>
      <sheetName val="10.335"/>
      <sheetName val="10.336"/>
      <sheetName val="10.337"/>
      <sheetName val="10.338"/>
      <sheetName val="10.339"/>
      <sheetName val="10.340"/>
      <sheetName val="10.341"/>
      <sheetName val="10.342"/>
      <sheetName val="10.343"/>
      <sheetName val="10.344"/>
      <sheetName val="10.345"/>
      <sheetName val="10.346"/>
      <sheetName val="10.347"/>
      <sheetName val="10.348"/>
      <sheetName val="10.348A"/>
      <sheetName val="10.349"/>
      <sheetName val="10.350"/>
      <sheetName val="10.351"/>
      <sheetName val="10.352"/>
      <sheetName val="10.353"/>
      <sheetName val="10.354"/>
      <sheetName val="10.355"/>
      <sheetName val="10.356"/>
      <sheetName val="10.357"/>
      <sheetName val="10.358"/>
      <sheetName val="10.359"/>
      <sheetName val="10.360"/>
      <sheetName val="10.361"/>
      <sheetName val="10.362"/>
      <sheetName val="10.363"/>
      <sheetName val="10.364"/>
      <sheetName val="10.365"/>
      <sheetName val="10.366"/>
      <sheetName val="10.367"/>
      <sheetName val="10.368"/>
      <sheetName val="10.369"/>
      <sheetName val="10.370"/>
      <sheetName val="10.371"/>
      <sheetName val="10.372"/>
      <sheetName val="10.373"/>
      <sheetName val="10.374"/>
      <sheetName val="10.375"/>
      <sheetName val="10.376"/>
      <sheetName val="10.377"/>
      <sheetName val="10.378"/>
      <sheetName val="10.379"/>
      <sheetName val="10.380"/>
      <sheetName val="10.381"/>
      <sheetName val="10.382"/>
      <sheetName val="10.383"/>
      <sheetName val="10.384"/>
      <sheetName val="10.385"/>
      <sheetName val="10.386"/>
      <sheetName val="10.387"/>
      <sheetName val="10.388"/>
      <sheetName val="10.389"/>
      <sheetName val="10.390"/>
      <sheetName val="10.391"/>
      <sheetName val="10.392"/>
      <sheetName val="10.393"/>
      <sheetName val="10.394"/>
      <sheetName val="10.395"/>
      <sheetName val="10.396"/>
      <sheetName val="10.397"/>
      <sheetName val="10.398"/>
      <sheetName val="10.400"/>
      <sheetName val="10.500"/>
      <sheetName val="10.501"/>
      <sheetName val="10.502"/>
      <sheetName val="10.503"/>
      <sheetName val="10.504"/>
      <sheetName val="10.505"/>
      <sheetName val="10.505A"/>
      <sheetName val="10.60"/>
      <sheetName val="10.600"/>
      <sheetName val="11.1"/>
      <sheetName val="11.2"/>
      <sheetName val="11.3"/>
      <sheetName val="11.4"/>
      <sheetName val="11.6"/>
      <sheetName val="11.8"/>
      <sheetName val="11.10"/>
      <sheetName val="11.11"/>
      <sheetName val="11.12"/>
      <sheetName val="11.13"/>
      <sheetName val="11.14"/>
      <sheetName val="11.15"/>
      <sheetName val="11.16"/>
      <sheetName val="11.17"/>
      <sheetName val="11.18"/>
      <sheetName val="11.19"/>
      <sheetName val="11.20"/>
      <sheetName val="11.21"/>
      <sheetName val="11.30"/>
      <sheetName val="11.31"/>
      <sheetName val="11.32"/>
      <sheetName val="11.33"/>
      <sheetName val="12.1"/>
      <sheetName val="12.2"/>
      <sheetName val="12.3"/>
      <sheetName val="12.4"/>
      <sheetName val="12.5"/>
      <sheetName val="12.6"/>
      <sheetName val="12.7"/>
      <sheetName val="12.8"/>
      <sheetName val="13.1"/>
      <sheetName val="13.2"/>
      <sheetName val="13.3"/>
      <sheetName val="14.1"/>
      <sheetName val="14.2"/>
      <sheetName val="18.1"/>
      <sheetName val="18.1.1"/>
      <sheetName val="18.1.2"/>
      <sheetName val="18.1.3"/>
      <sheetName val="19.1"/>
      <sheetName val="19.2"/>
      <sheetName val="19.3"/>
      <sheetName val="19.3A"/>
      <sheetName val="19.4"/>
      <sheetName val="19.5"/>
      <sheetName val="19.6"/>
      <sheetName val="19.7"/>
      <sheetName val="19.8"/>
      <sheetName val="19.9"/>
      <sheetName val="19.10"/>
      <sheetName val="19.11"/>
      <sheetName val="19.12A"/>
      <sheetName val="19.13"/>
      <sheetName val="19.14"/>
      <sheetName val="19.14 A"/>
      <sheetName val="19.15"/>
      <sheetName val="19.15N"/>
      <sheetName val="19.15N1"/>
      <sheetName val="19.15N2"/>
      <sheetName val="19.15N3"/>
      <sheetName val="19.15N4"/>
      <sheetName val="19.15N5"/>
      <sheetName val="19.15N6"/>
      <sheetName val="19.20"/>
      <sheetName val="19.39"/>
      <sheetName val="19.40"/>
      <sheetName val="19.41"/>
      <sheetName val="19.41A"/>
      <sheetName val="19.41B"/>
      <sheetName val="19.42"/>
      <sheetName val="19.43"/>
      <sheetName val="19.44"/>
      <sheetName val="19.45"/>
      <sheetName val="19.46"/>
      <sheetName val="19.47"/>
      <sheetName val="19.48"/>
      <sheetName val="19.49"/>
      <sheetName val="19.50"/>
      <sheetName val="19.50A"/>
      <sheetName val="19.51"/>
      <sheetName val="19.52"/>
      <sheetName val="19.85"/>
      <sheetName val="19.85A"/>
      <sheetName val="19.85B"/>
      <sheetName val="19.86"/>
      <sheetName val="19.87"/>
      <sheetName val="19.88"/>
      <sheetName val="19.89"/>
      <sheetName val="19.90"/>
      <sheetName val="20.1.1"/>
      <sheetName val="20.1.2"/>
      <sheetName val="20.2.1"/>
      <sheetName val="20.2.2"/>
      <sheetName val="20.3.1"/>
      <sheetName val="20.3.2"/>
      <sheetName val="20.3.3"/>
      <sheetName val="20.4.1"/>
      <sheetName val="20.4.2"/>
      <sheetName val="20.4.3"/>
      <sheetName val="20.5.1"/>
      <sheetName val="20.4.4"/>
      <sheetName val="20.4.5"/>
      <sheetName val="20.5.2"/>
      <sheetName val="20.5.3"/>
      <sheetName val="20.6"/>
      <sheetName val="20.7"/>
      <sheetName val="20.8.1"/>
      <sheetName val="20.8.2"/>
      <sheetName val="20.9"/>
      <sheetName val="20.10"/>
      <sheetName val="20.11"/>
      <sheetName val="20.11.1"/>
      <sheetName val="20.11.2"/>
      <sheetName val="20.11.3"/>
      <sheetName val="9A"/>
      <sheetName val="20.11A"/>
      <sheetName val="20.11B"/>
      <sheetName val="20.11C"/>
      <sheetName val="20.11D"/>
      <sheetName val="20.12N"/>
      <sheetName val="20.13N"/>
      <sheetName val="20.14N"/>
      <sheetName val="20.15N"/>
      <sheetName val="20.16N"/>
      <sheetName val="20.17N"/>
      <sheetName val="20.18N"/>
      <sheetName val="20.19N"/>
      <sheetName val="20.20N"/>
      <sheetName val="20.21N"/>
      <sheetName val="20.22N"/>
      <sheetName val="20.23N"/>
      <sheetName val="20.24N"/>
      <sheetName val="20.25N"/>
      <sheetName val="20.26N"/>
      <sheetName val="20.27N"/>
      <sheetName val="20.28N"/>
      <sheetName val="20.29N"/>
      <sheetName val="20.30N"/>
      <sheetName val="20.31N"/>
      <sheetName val="20.32N"/>
      <sheetName val="20.33N"/>
      <sheetName val="20.34N"/>
      <sheetName val="20.35N"/>
      <sheetName val="20.36N"/>
      <sheetName val="20.37N"/>
      <sheetName val="20.38J"/>
      <sheetName val="20.39J"/>
      <sheetName val="20.40J"/>
      <sheetName val="20.41J"/>
      <sheetName val="20.42J"/>
      <sheetName val="20.43J"/>
      <sheetName val="20.44J"/>
      <sheetName val="20.45J"/>
      <sheetName val="20.46J"/>
      <sheetName val="20.47J"/>
      <sheetName val="20.48J"/>
      <sheetName val="20.49J"/>
      <sheetName val="20.49J (2)"/>
      <sheetName val="20.49J (3)"/>
      <sheetName val="20.50J"/>
      <sheetName val="20.51J"/>
      <sheetName val="20.52J"/>
      <sheetName val="20.53J"/>
      <sheetName val="20.54J"/>
      <sheetName val="20.55J"/>
      <sheetName val="20.56J"/>
      <sheetName val="20.57J"/>
      <sheetName val="20.58J"/>
      <sheetName val="20.59J"/>
      <sheetName val="20.60J"/>
      <sheetName val="20.61N"/>
      <sheetName val="20.62N"/>
      <sheetName val="20.63N"/>
      <sheetName val="20.64N"/>
      <sheetName val="20.65N"/>
      <sheetName val="20.66N"/>
      <sheetName val="20.67N"/>
      <sheetName val="20.68N"/>
      <sheetName val="20.69N"/>
      <sheetName val="20.70N"/>
      <sheetName val="20.71N"/>
      <sheetName val="20.72N"/>
      <sheetName val="20.73N"/>
      <sheetName val="20.30"/>
      <sheetName val="20.31"/>
      <sheetName val="20.32"/>
      <sheetName val="20.33"/>
      <sheetName val="20.40"/>
      <sheetName val="20.41"/>
      <sheetName val="20.42"/>
      <sheetName val="20.43"/>
      <sheetName val="20.44"/>
      <sheetName val="20.46"/>
      <sheetName val="20.45"/>
      <sheetName val="20.45A"/>
      <sheetName val="20.45B"/>
      <sheetName val="20.45C"/>
      <sheetName val="20.45D"/>
      <sheetName val="20.45E"/>
      <sheetName val="20.45F"/>
      <sheetName val="20.47"/>
      <sheetName val="20.48"/>
      <sheetName val="20.49"/>
      <sheetName val="20.50"/>
      <sheetName val="20.51"/>
      <sheetName val="20.52"/>
      <sheetName val="20.53"/>
      <sheetName val="20.54"/>
      <sheetName val="20.55"/>
      <sheetName val="20.56"/>
      <sheetName val="20.59"/>
      <sheetName val="20.60"/>
      <sheetName val="20.63"/>
      <sheetName val="20.64"/>
      <sheetName val="20.65"/>
      <sheetName val="20.66"/>
      <sheetName val="12A"/>
      <sheetName val="APU'S CALDAS NSH"/>
    </sheetNames>
    <sheetDataSet>
      <sheetData sheetId="0" refreshError="1"/>
      <sheetData sheetId="1" refreshError="1">
        <row r="3">
          <cell r="J3" t="str">
            <v>Pasamuro</v>
          </cell>
        </row>
        <row r="4">
          <cell r="J4" t="str">
            <v>Niple</v>
          </cell>
        </row>
        <row r="21">
          <cell r="N21">
            <v>2</v>
          </cell>
          <cell r="O21" t="str">
            <v xml:space="preserve"> 2"     50</v>
          </cell>
          <cell r="P21" t="str">
            <v>14</v>
          </cell>
          <cell r="Q21">
            <v>3</v>
          </cell>
          <cell r="R21">
            <v>2</v>
          </cell>
          <cell r="S21">
            <v>6</v>
          </cell>
          <cell r="T21">
            <v>3</v>
          </cell>
        </row>
        <row r="22">
          <cell r="N22">
            <v>3</v>
          </cell>
          <cell r="O22" t="str">
            <v xml:space="preserve"> 3"     75</v>
          </cell>
          <cell r="P22" t="str">
            <v>27</v>
          </cell>
          <cell r="Q22">
            <v>4</v>
          </cell>
          <cell r="R22">
            <v>2</v>
          </cell>
          <cell r="S22">
            <v>9</v>
          </cell>
          <cell r="T22">
            <v>5</v>
          </cell>
        </row>
        <row r="23">
          <cell r="N23">
            <v>4</v>
          </cell>
          <cell r="O23" t="str">
            <v xml:space="preserve"> 4"    100</v>
          </cell>
          <cell r="P23" t="str">
            <v>36</v>
          </cell>
          <cell r="Q23">
            <v>6</v>
          </cell>
          <cell r="R23">
            <v>2</v>
          </cell>
          <cell r="S23">
            <v>12</v>
          </cell>
          <cell r="T23">
            <v>7</v>
          </cell>
        </row>
        <row r="24">
          <cell r="N24">
            <v>6</v>
          </cell>
          <cell r="O24" t="str">
            <v xml:space="preserve"> 6"    150</v>
          </cell>
          <cell r="P24" t="str">
            <v>66</v>
          </cell>
          <cell r="Q24">
            <v>8</v>
          </cell>
          <cell r="R24">
            <v>3</v>
          </cell>
          <cell r="S24">
            <v>17</v>
          </cell>
          <cell r="T24">
            <v>11</v>
          </cell>
        </row>
        <row r="25">
          <cell r="N25">
            <v>8</v>
          </cell>
          <cell r="O25" t="str">
            <v xml:space="preserve"> 8"    200</v>
          </cell>
          <cell r="P25" t="str">
            <v>85</v>
          </cell>
          <cell r="Q25">
            <v>11</v>
          </cell>
          <cell r="R25">
            <v>4</v>
          </cell>
          <cell r="S25">
            <v>27</v>
          </cell>
          <cell r="T25">
            <v>14</v>
          </cell>
        </row>
        <row r="26">
          <cell r="N26">
            <v>10</v>
          </cell>
          <cell r="O26" t="str">
            <v>10"    250</v>
          </cell>
          <cell r="P26" t="str">
            <v>114</v>
          </cell>
          <cell r="Q26">
            <v>15</v>
          </cell>
          <cell r="R26">
            <v>5</v>
          </cell>
          <cell r="S26">
            <v>34</v>
          </cell>
          <cell r="T26">
            <v>19</v>
          </cell>
        </row>
        <row r="27">
          <cell r="N27">
            <v>12</v>
          </cell>
          <cell r="O27" t="str">
            <v>12"    300</v>
          </cell>
          <cell r="P27" t="str">
            <v>154</v>
          </cell>
          <cell r="Q27">
            <v>21</v>
          </cell>
          <cell r="R27">
            <v>6</v>
          </cell>
          <cell r="S27">
            <v>45</v>
          </cell>
          <cell r="T27">
            <v>23</v>
          </cell>
        </row>
        <row r="28">
          <cell r="N28">
            <v>14</v>
          </cell>
          <cell r="O28" t="str">
            <v>14"    350</v>
          </cell>
          <cell r="P28" t="str">
            <v>178</v>
          </cell>
          <cell r="Q28">
            <v>27</v>
          </cell>
          <cell r="R28">
            <v>12</v>
          </cell>
          <cell r="S28">
            <v>63</v>
          </cell>
          <cell r="T28">
            <v>36</v>
          </cell>
        </row>
        <row r="29">
          <cell r="N29">
            <v>16</v>
          </cell>
          <cell r="O29" t="str">
            <v>16"    400</v>
          </cell>
          <cell r="P29" t="str">
            <v>242</v>
          </cell>
          <cell r="Q29">
            <v>34</v>
          </cell>
          <cell r="R29">
            <v>14</v>
          </cell>
          <cell r="S29">
            <v>80</v>
          </cell>
          <cell r="T29">
            <v>44</v>
          </cell>
        </row>
        <row r="30">
          <cell r="N30">
            <v>18</v>
          </cell>
          <cell r="O30" t="str">
            <v>18"    450</v>
          </cell>
          <cell r="P30" t="str">
            <v>291</v>
          </cell>
          <cell r="Q30">
            <v>37</v>
          </cell>
          <cell r="R30">
            <v>15</v>
          </cell>
          <cell r="S30">
            <v>99</v>
          </cell>
          <cell r="T30">
            <v>53</v>
          </cell>
        </row>
        <row r="31">
          <cell r="N31">
            <v>20</v>
          </cell>
          <cell r="O31" t="str">
            <v>20"    500</v>
          </cell>
          <cell r="P31" t="str">
            <v>366</v>
          </cell>
          <cell r="Q31">
            <v>47</v>
          </cell>
          <cell r="R31">
            <v>16</v>
          </cell>
          <cell r="S31">
            <v>117</v>
          </cell>
          <cell r="T31">
            <v>64</v>
          </cell>
        </row>
        <row r="32">
          <cell r="N32">
            <v>24</v>
          </cell>
          <cell r="O32" t="str">
            <v>24"    600</v>
          </cell>
          <cell r="P32" t="str">
            <v>414</v>
          </cell>
          <cell r="Q32">
            <v>64</v>
          </cell>
          <cell r="R32">
            <v>21</v>
          </cell>
          <cell r="S32">
            <v>203</v>
          </cell>
          <cell r="T32">
            <v>84</v>
          </cell>
        </row>
      </sheetData>
      <sheetData sheetId="2" refreshError="1">
        <row r="2">
          <cell r="B2" t="str">
            <v>Cuadrilla 3: (1 Oficial y 2 Ayudantes)</v>
          </cell>
        </row>
        <row r="3">
          <cell r="B3" t="str">
            <v>Cuadrilla 4: (1 Oficial y 1 Ayudante)</v>
          </cell>
        </row>
        <row r="4">
          <cell r="B4" t="str">
            <v>Comisión Topografía</v>
          </cell>
        </row>
        <row r="5">
          <cell r="B5" t="str">
            <v>Ayudante Construccion</v>
          </cell>
        </row>
        <row r="6">
          <cell r="B6" t="str">
            <v>Cuadrilla 4: (1 Oficial y 1 Ayudante)</v>
          </cell>
        </row>
        <row r="7">
          <cell r="B7" t="str">
            <v>Cuadrilla 8: Oficial</v>
          </cell>
        </row>
        <row r="8">
          <cell r="B8" t="str">
            <v>Cuadrilla 4: (1 Oficial y 1 Ayudante)</v>
          </cell>
        </row>
        <row r="9">
          <cell r="B9" t="str">
            <v>Cuadrilla de soldadura</v>
          </cell>
        </row>
        <row r="10">
          <cell r="B10" t="str">
            <v>Cuadrilla 5: Ofic. + 6 Ayud.</v>
          </cell>
        </row>
        <row r="11">
          <cell r="B11" t="str">
            <v>Cuadrilla 2: (2 Ayudantes)</v>
          </cell>
        </row>
        <row r="12">
          <cell r="B12" t="str">
            <v>Cuadrilla 1: (2 Machineros)</v>
          </cell>
        </row>
        <row r="13">
          <cell r="B13" t="str">
            <v>Cuadrilla 5: (1 Oficial y 3 Ayudante)</v>
          </cell>
        </row>
        <row r="14">
          <cell r="B14" t="str">
            <v>Cuadrilla 6: (1 Oficial y 4 Ayudante)</v>
          </cell>
        </row>
      </sheetData>
      <sheetData sheetId="3" refreshError="1">
        <row r="2">
          <cell r="B2" t="str">
            <v>240 V - 1x15A Iluminación y tomas</v>
          </cell>
        </row>
        <row r="3">
          <cell r="B3" t="str">
            <v>240 V - 2x15A Alumbrado exterior</v>
          </cell>
        </row>
        <row r="4">
          <cell r="B4" t="str">
            <v>240 V - 2x50A Totalizador</v>
          </cell>
        </row>
        <row r="5">
          <cell r="B5" t="str">
            <v>ACCESORIOS</v>
          </cell>
        </row>
        <row r="6">
          <cell r="B6" t="str">
            <v>ACCESORIOS</v>
          </cell>
        </row>
        <row r="7">
          <cell r="B7" t="str">
            <v>Acero de refuerzo 60.000 PSI</v>
          </cell>
        </row>
        <row r="8">
          <cell r="B8" t="str">
            <v xml:space="preserve">Acero de refuerzo 60.000 PSI </v>
          </cell>
        </row>
        <row r="9">
          <cell r="B9" t="str">
            <v>Acero de refuerzo 60.000 PSI (incluye amarre y figuración)</v>
          </cell>
        </row>
        <row r="10">
          <cell r="B10" t="str">
            <v>ACERO DE REFUERZO 60.000 PSI DE 3/8"</v>
          </cell>
        </row>
        <row r="11">
          <cell r="B11" t="str">
            <v>ACERO DE REFUERZO 60.000 PSI DE 5/8"</v>
          </cell>
        </row>
        <row r="12">
          <cell r="B12" t="str">
            <v>ACERO DE REFUERZO DE 3/4" PARA PASOS</v>
          </cell>
        </row>
        <row r="13">
          <cell r="B13" t="str">
            <v>ACERO DE REFUERZO DE 60000 PSI</v>
          </cell>
        </row>
        <row r="14">
          <cell r="B14" t="str">
            <v>Acero galvanizado</v>
          </cell>
        </row>
        <row r="15">
          <cell r="B15" t="str">
            <v>Acometida BT 208/120V Cu #8 y 1#10, AWG THH N 600V</v>
          </cell>
        </row>
        <row r="16">
          <cell r="B16" t="str">
            <v>ACONDICIONADOR</v>
          </cell>
        </row>
        <row r="17">
          <cell r="B17" t="str">
            <v>ACONDICIONADOR SUPERF. (NOVAFORT)</v>
          </cell>
        </row>
        <row r="18">
          <cell r="B18" t="str">
            <v>ACONDICIONADOR SUPERF. NOVAFORT</v>
          </cell>
        </row>
        <row r="19">
          <cell r="B19" t="str">
            <v>Acople universal HD 10"</v>
          </cell>
        </row>
        <row r="20">
          <cell r="B20" t="str">
            <v>Adaptador Brida Universal (100mm)  (4")</v>
          </cell>
        </row>
        <row r="21">
          <cell r="B21" t="str">
            <v>Adaptador Brida Universal (3/4")</v>
          </cell>
        </row>
        <row r="22">
          <cell r="B22" t="str">
            <v>Adaptador Brida Universal (50mm)  (2")</v>
          </cell>
        </row>
        <row r="23">
          <cell r="B23" t="str">
            <v>ADAPTADOR BRIDA UNIVERSAL (50mm)  2"</v>
          </cell>
        </row>
        <row r="24">
          <cell r="B24" t="str">
            <v>Adaptador HD Ø 6" - B x E ; L= 350  mm. - Extremo para PVC</v>
          </cell>
        </row>
        <row r="25">
          <cell r="B25" t="str">
            <v>Adaptador HD Ø 6"-BxE ; L=350mm-Extremo para PVC</v>
          </cell>
        </row>
        <row r="26">
          <cell r="B26" t="str">
            <v>Adaptador HD Ø4" BxE Extremo liso para PVC =250mm</v>
          </cell>
        </row>
        <row r="27">
          <cell r="B27" t="str">
            <v>Adaptador HD Ø6" BxE Extremo liso para PVC =250mm</v>
          </cell>
        </row>
        <row r="28">
          <cell r="B28" t="str">
            <v>ADAPTADOR MACHO PF+UAD  1/2``</v>
          </cell>
        </row>
        <row r="29">
          <cell r="B29" t="str">
            <v>ADHESIVO (NOVAFORT) X 500 gr</v>
          </cell>
        </row>
        <row r="30">
          <cell r="B30" t="str">
            <v>ADHESIVO (NOVAFORT) X 500gr</v>
          </cell>
        </row>
        <row r="31">
          <cell r="B31" t="str">
            <v>ADHESIVO ALCANTARILLADO</v>
          </cell>
        </row>
        <row r="32">
          <cell r="B32" t="str">
            <v>afirmado 2"</v>
          </cell>
        </row>
        <row r="33">
          <cell r="B33" t="str">
            <v>AGENTE DEMOLEDOR NO EXPLOSIVO (ALTA SEGURIDAD)</v>
          </cell>
        </row>
        <row r="34">
          <cell r="B34" t="str">
            <v>Agua</v>
          </cell>
        </row>
        <row r="35">
          <cell r="B35" t="str">
            <v>alambre de puas</v>
          </cell>
        </row>
        <row r="36">
          <cell r="B36" t="str">
            <v>Alambre galvanizado cal 12</v>
          </cell>
        </row>
        <row r="37">
          <cell r="B37" t="str">
            <v>Alambre negro</v>
          </cell>
        </row>
        <row r="38">
          <cell r="B38" t="str">
            <v>ALAMBRE NEGRO C-18</v>
          </cell>
        </row>
        <row r="39">
          <cell r="B39" t="str">
            <v>Alambre negro C-18 K1</v>
          </cell>
        </row>
        <row r="40">
          <cell r="B40" t="str">
            <v>Alfajías en baldosa</v>
          </cell>
        </row>
        <row r="41">
          <cell r="B41" t="str">
            <v>Alfajías en concreto</v>
          </cell>
        </row>
        <row r="42">
          <cell r="B42" t="str">
            <v>amarre para teja</v>
          </cell>
        </row>
        <row r="43">
          <cell r="B43" t="str">
            <v xml:space="preserve">amarre para teja </v>
          </cell>
        </row>
        <row r="44">
          <cell r="B44" t="str">
            <v>ángulo 1"x1"x3/16"</v>
          </cell>
        </row>
        <row r="45">
          <cell r="B45" t="str">
            <v>ÁNGULO 2 X 1/4"</v>
          </cell>
        </row>
        <row r="46">
          <cell r="B46" t="str">
            <v>Ángulo 2"x2"x3/16"</v>
          </cell>
        </row>
        <row r="47">
          <cell r="B47" t="str">
            <v>Ángulo de hierro 1" X 3/8"</v>
          </cell>
        </row>
        <row r="48">
          <cell r="B48" t="str">
            <v>Ángulos 2" X 3/8"</v>
          </cell>
        </row>
        <row r="49">
          <cell r="B49" t="str">
            <v>ANTICORROSIVO</v>
          </cell>
        </row>
        <row r="50">
          <cell r="B50" t="str">
            <v>Antracita filtro seleccionda tamiz 8 - 12</v>
          </cell>
        </row>
        <row r="51">
          <cell r="B51" t="str">
            <v>ANTRACITA FILTRO TAMIZ 8 - 12</v>
          </cell>
        </row>
        <row r="52">
          <cell r="B52" t="str">
            <v>Aparato sanitario</v>
          </cell>
        </row>
        <row r="53">
          <cell r="B53" t="str">
            <v>Arela Lavada de río</v>
          </cell>
        </row>
        <row r="54">
          <cell r="B54" t="str">
            <v>ARENA</v>
          </cell>
        </row>
        <row r="55">
          <cell r="B55" t="str">
            <v>Arena de peña</v>
          </cell>
        </row>
        <row r="56">
          <cell r="B56" t="str">
            <v>ARENA FILTRO SELEC. TAMIZ 30 - 40</v>
          </cell>
        </row>
        <row r="57">
          <cell r="B57" t="str">
            <v>Arena filtro seleccionada tamiz 30 - 40</v>
          </cell>
        </row>
        <row r="58">
          <cell r="B58" t="str">
            <v>Arena Lavada de río</v>
          </cell>
        </row>
        <row r="59">
          <cell r="B59" t="str">
            <v>AROTAPA + AROBASE EN HF</v>
          </cell>
        </row>
        <row r="60">
          <cell r="B60" t="str">
            <v>Balanza analítica XB 120A; 120g; 0,1 mg PRECISA</v>
          </cell>
        </row>
        <row r="61">
          <cell r="B61" t="str">
            <v>Balanza analítica XB 220A; 120g; 0,1 mg PRECISA</v>
          </cell>
        </row>
        <row r="62">
          <cell r="B62" t="str">
            <v>baldosa granito B-10</v>
          </cell>
        </row>
        <row r="63">
          <cell r="B63" t="str">
            <v>BASCULA PARA CILINDROS</v>
          </cell>
        </row>
        <row r="64">
          <cell r="B64" t="str">
            <v>Base granular IP&lt;3%</v>
          </cell>
        </row>
        <row r="65">
          <cell r="B65" t="str">
            <v>Bloque de concreto Liso CT-10</v>
          </cell>
        </row>
        <row r="66">
          <cell r="B66" t="str">
            <v>BLOQUE MURO 15X20X40 No. 6</v>
          </cell>
        </row>
        <row r="67">
          <cell r="B67" t="str">
            <v>BOLSAS DE FIBRA</v>
          </cell>
        </row>
        <row r="68">
          <cell r="B68" t="str">
            <v>Bomba de vacio, 4 CFM, 20 micrones</v>
          </cell>
        </row>
        <row r="69">
          <cell r="B69" t="str">
            <v>Boquilla en bronce para mangera Ø 1 3/4"</v>
          </cell>
        </row>
        <row r="70">
          <cell r="B70" t="str">
            <v>Brida ciega  HD 10" (250mm)</v>
          </cell>
        </row>
        <row r="71">
          <cell r="B71" t="str">
            <v>Brida ciega  HD 12" (300mm)</v>
          </cell>
        </row>
        <row r="72">
          <cell r="B72" t="str">
            <v>Brida ciega  HD 14" (350mm)</v>
          </cell>
        </row>
        <row r="73">
          <cell r="B73" t="str">
            <v>Brida ciega  HD 16" (400mm)</v>
          </cell>
        </row>
        <row r="74">
          <cell r="B74" t="str">
            <v>Brida ciega  HD 18" (450mm)</v>
          </cell>
        </row>
        <row r="75">
          <cell r="B75" t="str">
            <v>Brida ciega  HD 2" (50mm)</v>
          </cell>
        </row>
        <row r="76">
          <cell r="B76" t="str">
            <v>Brida ciega  HD 20" (500mm)</v>
          </cell>
        </row>
        <row r="77">
          <cell r="B77" t="str">
            <v>Brida ciega  HD 3" (75mm)</v>
          </cell>
        </row>
        <row r="78">
          <cell r="B78" t="str">
            <v>Brida ciega  HD 4" (100mm)</v>
          </cell>
        </row>
        <row r="79">
          <cell r="B79" t="str">
            <v>Brida ciega  HD 6" (150mm)</v>
          </cell>
        </row>
        <row r="80">
          <cell r="B80" t="str">
            <v>Brida ciega  HD 8" (200mm)</v>
          </cell>
        </row>
        <row r="81">
          <cell r="B81" t="str">
            <v>brida por acople universal 2"</v>
          </cell>
        </row>
        <row r="82">
          <cell r="B82" t="str">
            <v>Brida Universal x Acople Universal HD 10"</v>
          </cell>
        </row>
        <row r="83">
          <cell r="B83" t="str">
            <v>Brida Universal x Acople Universal HD 12"</v>
          </cell>
        </row>
        <row r="84">
          <cell r="B84" t="str">
            <v>CABLE DE ACERO DE 1/2"</v>
          </cell>
        </row>
        <row r="85">
          <cell r="B85" t="str">
            <v>CABLE DE ACERO DE 3/4"</v>
          </cell>
        </row>
        <row r="86">
          <cell r="B86" t="str">
            <v>CABLE DE ACERO DE 5/8"</v>
          </cell>
        </row>
        <row r="87">
          <cell r="B87" t="str">
            <v>CADENA DE 3/8"</v>
          </cell>
        </row>
        <row r="88">
          <cell r="B88" t="str">
            <v>CAJA VALV TIPO CHOROTE-TRAF-LIVIANO</v>
          </cell>
        </row>
        <row r="89">
          <cell r="B89" t="str">
            <v>CAJA VALV. TIPO CHOROTE-TRAF. LIVIANO</v>
          </cell>
        </row>
        <row r="90">
          <cell r="B90" t="str">
            <v>Cajas de inspección de 70x70x70 cm, tapa en concreto reforzado con marco en ángulo</v>
          </cell>
        </row>
        <row r="91">
          <cell r="B91" t="str">
            <v>CAJILLA CON TAPA H.F. PARA MICROMEDIDOR</v>
          </cell>
        </row>
        <row r="92">
          <cell r="B92" t="str">
            <v>CANDADO DE 3"</v>
          </cell>
        </row>
        <row r="93">
          <cell r="B93" t="str">
            <v>Cemento</v>
          </cell>
        </row>
        <row r="94">
          <cell r="B94" t="str">
            <v>Cemento blanco</v>
          </cell>
        </row>
        <row r="95">
          <cell r="B95" t="str">
            <v>Cemento gris x 50 kg</v>
          </cell>
        </row>
        <row r="96">
          <cell r="B96" t="str">
            <v>CERCO 2.90*0.05*0.10</v>
          </cell>
        </row>
        <row r="97">
          <cell r="B97" t="str">
            <v>CHAPA CON BOCALLAVE Y DOS JUEGOS DE LLAVES</v>
          </cell>
        </row>
        <row r="98">
          <cell r="B98" t="str">
            <v>CILINDRO PARA CLORO 150PSI 68KG</v>
          </cell>
        </row>
        <row r="99">
          <cell r="B99" t="str">
            <v>Cilindro para mezcla rapida</v>
          </cell>
        </row>
        <row r="100">
          <cell r="B100" t="str">
            <v>CINTA PVC V-15 (30M)</v>
          </cell>
        </row>
        <row r="101">
          <cell r="B101" t="str">
            <v>Circuito subterráneo BT de alumbrado exterior, conduit PVC DE1 1/2" conductor de cobre THW 2 # 10 AWG Cu</v>
          </cell>
        </row>
        <row r="102">
          <cell r="B102" t="str">
            <v>CODO 11.25° EX.LISOS PVC/AC (100mm) 4``</v>
          </cell>
        </row>
        <row r="103">
          <cell r="B103" t="str">
            <v>CODO 11.25° EX.LISOS PVC/AC (150mm) 6``</v>
          </cell>
        </row>
        <row r="104">
          <cell r="B104" t="str">
            <v>CODO 11.25° EX.LISOS PVC/AC (200mm) 8``</v>
          </cell>
        </row>
        <row r="105">
          <cell r="B105" t="str">
            <v>CODO 11.25° EX.LISOS PVC/AC (250mm) 10``</v>
          </cell>
        </row>
        <row r="106">
          <cell r="B106" t="str">
            <v>CODO 11.25° EX.LISOS PVC/AC (300mm) 12``</v>
          </cell>
        </row>
        <row r="107">
          <cell r="B107" t="str">
            <v>CODO 11.25° EX.LISOS PVC/AC (350mm) 14``</v>
          </cell>
        </row>
        <row r="108">
          <cell r="B108" t="str">
            <v>CODO 11.25° EX.LISOS PVC/AC (400mm) 16``</v>
          </cell>
        </row>
        <row r="109">
          <cell r="B109" t="str">
            <v>CODO 11.25° EX.LISOS PVC/AC (450mm) 18``</v>
          </cell>
        </row>
        <row r="110">
          <cell r="B110" t="str">
            <v>CODO 11.25° EX.LISOS PVC/AC (500mm) 20``</v>
          </cell>
        </row>
        <row r="111">
          <cell r="B111" t="str">
            <v>CODO 11.25° EX.LISOS PVC/AC (50mm) 2``</v>
          </cell>
        </row>
        <row r="112">
          <cell r="B112" t="str">
            <v>CODO 11.25° EX.LISOS PVC/AC (600mm) 24``</v>
          </cell>
        </row>
        <row r="113">
          <cell r="B113" t="str">
            <v>CODO 11.25° EX.LISOS PVC/AC (75mm) 3``</v>
          </cell>
        </row>
        <row r="114">
          <cell r="B114" t="str">
            <v>CODO 22.5° EX.LISOS PVC/AC (100mm) 4``</v>
          </cell>
        </row>
        <row r="115">
          <cell r="B115" t="str">
            <v>CODO 22.5° EX.LISOS PVC/AC (150mm) 6``</v>
          </cell>
        </row>
        <row r="116">
          <cell r="B116" t="str">
            <v>CODO 22.5° EX.LISOS PVC/AC (200mm) 8``</v>
          </cell>
        </row>
        <row r="117">
          <cell r="B117" t="str">
            <v>CODO 22.5° EX.LISOS PVC/AC (250mm) 10``</v>
          </cell>
        </row>
        <row r="118">
          <cell r="B118" t="str">
            <v>CODO 22.5° EX.LISOS PVC/AC (300mm) 12``</v>
          </cell>
        </row>
        <row r="119">
          <cell r="B119" t="str">
            <v>CODO 22.5° EX.LISOS PVC/AC (350mm) 14``</v>
          </cell>
        </row>
        <row r="120">
          <cell r="B120" t="str">
            <v>CODO 22.5° EX.LISOS PVC/AC (400mm) 16``</v>
          </cell>
        </row>
        <row r="121">
          <cell r="B121" t="str">
            <v>CODO 22.5° EX.LISOS PVC/AC (450mm) 18``</v>
          </cell>
        </row>
        <row r="122">
          <cell r="B122" t="str">
            <v>CODO 22.5° EX.LISOS PVC/AC (500mm) 20``</v>
          </cell>
        </row>
        <row r="123">
          <cell r="B123" t="str">
            <v>CODO 22.5° EX.LISOS PVC/AC (50mm) 2``</v>
          </cell>
        </row>
        <row r="124">
          <cell r="B124" t="str">
            <v>CODO 22.5° EX.LISOS PVC/AC (600mm) 24``</v>
          </cell>
        </row>
        <row r="125">
          <cell r="B125" t="str">
            <v>CODO 22.5° EX.LISOS PVC/AC (75mm) 3``</v>
          </cell>
        </row>
        <row r="126">
          <cell r="B126" t="str">
            <v>CODO 45° EX.BRIDAS (50mm) 2``</v>
          </cell>
        </row>
        <row r="127">
          <cell r="B127" t="str">
            <v>CODO 45° EX.BRIDAS (75mm) 3``</v>
          </cell>
        </row>
        <row r="128">
          <cell r="B128" t="str">
            <v>CODO 45° EX.LISOS PVC/AC (100mm) 4``</v>
          </cell>
        </row>
        <row r="129">
          <cell r="B129" t="str">
            <v>CODO 45° EX.LISOS PVC/AC (150mm) 6``</v>
          </cell>
        </row>
        <row r="130">
          <cell r="B130" t="str">
            <v>CODO 45° EX.LISOS PVC/AC (200mm) 8``</v>
          </cell>
        </row>
        <row r="131">
          <cell r="B131" t="str">
            <v>CODO 45° EX.LISOS PVC/AC (250mm) 10``</v>
          </cell>
        </row>
        <row r="132">
          <cell r="B132" t="str">
            <v>CODO 45° EX.LISOS PVC/AC (300mm) 12``</v>
          </cell>
        </row>
        <row r="133">
          <cell r="B133" t="str">
            <v>CODO 45° EX.LISOS PVC/AC (350mm) 14``</v>
          </cell>
        </row>
        <row r="134">
          <cell r="B134" t="str">
            <v>CODO 45° EX.LISOS PVC/AC (400mm) 16``</v>
          </cell>
        </row>
        <row r="135">
          <cell r="B135" t="str">
            <v>CODO 45° EX.LISOS PVC/AC (450mm) 18``</v>
          </cell>
        </row>
        <row r="136">
          <cell r="B136" t="str">
            <v>CODO 45° EX.LISOS PVC/AC (500mm) 20``</v>
          </cell>
        </row>
        <row r="137">
          <cell r="B137" t="str">
            <v>CODO 45° EX.LISOS PVC/AC (50mm) 2``</v>
          </cell>
        </row>
        <row r="138">
          <cell r="B138" t="str">
            <v>CODO 45° EX.LISOS PVC/AC (600mm) 24``</v>
          </cell>
        </row>
        <row r="139">
          <cell r="B139" t="str">
            <v>CODO 45° EX.LISOS PVC/AC (75mm) 3``</v>
          </cell>
        </row>
        <row r="140">
          <cell r="B140" t="str">
            <v>Codo 45° Extremos Bridas (100mm) (4")</v>
          </cell>
        </row>
        <row r="141">
          <cell r="B141" t="str">
            <v>Codo 45° Extremos Bridas (3/4")</v>
          </cell>
        </row>
        <row r="142">
          <cell r="B142" t="str">
            <v>Codo 45° Extremos Bridas (50mm) (2")</v>
          </cell>
        </row>
        <row r="143">
          <cell r="B143" t="str">
            <v>Codo 45° HD 14" (350mm)</v>
          </cell>
        </row>
        <row r="144">
          <cell r="B144" t="str">
            <v>Codo 45º en H.D. – Presión Trabajo 250 PSI extremos bridas 10”</v>
          </cell>
        </row>
        <row r="145">
          <cell r="B145" t="str">
            <v>Codo 45º en H.D. – Presión Trabajo 250 PSI extremos bridas 12”</v>
          </cell>
        </row>
        <row r="146">
          <cell r="B146" t="str">
            <v>Codo 45º en H.D. – Presión Trabajo 250 PSI extremos bridas 16”</v>
          </cell>
        </row>
        <row r="147">
          <cell r="B147" t="str">
            <v>Codo 45º en H.D. – Presión Trabajo 250 PSI extremos bridas 4”</v>
          </cell>
        </row>
        <row r="148">
          <cell r="B148" t="str">
            <v>Codo 45º en H.D. – Presión Trabajo 250 PSI extremos bridas 6”</v>
          </cell>
        </row>
        <row r="149">
          <cell r="B149" t="str">
            <v>Codo 45º en H.D. – Presión Trabajo 250 PSI extremos bridas 8”</v>
          </cell>
        </row>
        <row r="150">
          <cell r="B150" t="str">
            <v>CODO 90° EX.LISOS PVC/AC (100mm) 4``</v>
          </cell>
        </row>
        <row r="151">
          <cell r="B151" t="str">
            <v>CODO 90° EX.LISOS PVC/AC (150mm) 6``</v>
          </cell>
        </row>
        <row r="152">
          <cell r="B152" t="str">
            <v>CODO 90° EX.LISOS PVC/AC (200mm) 8``</v>
          </cell>
        </row>
        <row r="153">
          <cell r="B153" t="str">
            <v>CODO 90° EX.LISOS PVC/AC (250mm) 10``</v>
          </cell>
        </row>
        <row r="154">
          <cell r="B154" t="str">
            <v>CODO 90° EX.LISOS PVC/AC (300mm) 12``</v>
          </cell>
        </row>
        <row r="155">
          <cell r="B155" t="str">
            <v>CODO 90° EX.LISOS PVC/AC (350mm) 14``</v>
          </cell>
        </row>
        <row r="156">
          <cell r="B156" t="str">
            <v>CODO 90° EX.LISOS PVC/AC (400mm) 16``</v>
          </cell>
        </row>
        <row r="157">
          <cell r="B157" t="str">
            <v>CODO 90° EX.LISOS PVC/AC (450mm) 18``</v>
          </cell>
        </row>
        <row r="158">
          <cell r="B158" t="str">
            <v>CODO 90° EX.LISOS PVC/AC (500mm) 20``</v>
          </cell>
        </row>
        <row r="159">
          <cell r="B159" t="str">
            <v>CODO 90° EX.LISOS PVC/AC (50mm) 2``</v>
          </cell>
        </row>
        <row r="160">
          <cell r="B160" t="str">
            <v>CODO 90° EX.LISOS PVC/AC (600mm) 24``</v>
          </cell>
        </row>
        <row r="161">
          <cell r="B161" t="str">
            <v>CODO 90° EX.LISOS PVC/AC (75mm) 3``</v>
          </cell>
        </row>
        <row r="162">
          <cell r="B162" t="str">
            <v>Codo 90° Extremos Lisos (75mm) (3")</v>
          </cell>
        </row>
        <row r="163">
          <cell r="B163" t="str">
            <v>Codo 90° HD 6" (150mm)</v>
          </cell>
        </row>
        <row r="164">
          <cell r="B164" t="str">
            <v>CODO 90° HD BXB (75mm) 3``</v>
          </cell>
        </row>
        <row r="165">
          <cell r="B165" t="str">
            <v>Codo 90º en H.D. – Presión Trabajo 250 PSI extremos bridas 10”</v>
          </cell>
        </row>
        <row r="166">
          <cell r="B166" t="str">
            <v>Codo 90º en H.D. – Presión Trabajo 250 PSI extremos bridas 12”</v>
          </cell>
        </row>
        <row r="167">
          <cell r="B167" t="str">
            <v>Codo 90º en H.D. – Presión Trabajo 250 PSI extremos bridas 2”</v>
          </cell>
        </row>
        <row r="168">
          <cell r="B168" t="str">
            <v>Codo 90º en H.D. – Presión Trabajo 250 PSI extremos bridas 4”</v>
          </cell>
        </row>
        <row r="169">
          <cell r="B169" t="str">
            <v>Codo 90º en H.D. – Presión Trabajo 250 PSI extremos bridas 6”</v>
          </cell>
        </row>
        <row r="170">
          <cell r="B170" t="str">
            <v>Codo 90º en H.D. – Presión Trabajo 250 PSI extremos bridas 8”</v>
          </cell>
        </row>
        <row r="171">
          <cell r="B171" t="str">
            <v>Codo 90º en H.D. – Presión Trabajo 250 PSI extremos liso x brida 10”</v>
          </cell>
        </row>
        <row r="172">
          <cell r="B172" t="str">
            <v>CODO GRAN RADIO 11.25° (U. PLATINO) RDE21  10``</v>
          </cell>
        </row>
        <row r="173">
          <cell r="B173" t="str">
            <v>CODO GRAN RADIO 11.25° (U. PLATINO) RDE21  12``</v>
          </cell>
        </row>
        <row r="174">
          <cell r="B174" t="str">
            <v>CODO GRAN RADIO 11.25° (U. PLATINO) RDE21  2.1/2``</v>
          </cell>
        </row>
        <row r="175">
          <cell r="B175" t="str">
            <v>CODO GRAN RADIO 11.25° (U. PLATINO) RDE21  2``</v>
          </cell>
        </row>
        <row r="176">
          <cell r="B176" t="str">
            <v>CODO GRAN RADIO 11.25° (U. PLATINO) RDE21  3``</v>
          </cell>
        </row>
        <row r="177">
          <cell r="B177" t="str">
            <v>CODO GRAN RADIO 11.25° (U. PLATINO) RDE21  4``</v>
          </cell>
        </row>
        <row r="178">
          <cell r="B178" t="str">
            <v>CODO GRAN RADIO 11.25° (U. PLATINO) RDE21  6``</v>
          </cell>
        </row>
        <row r="179">
          <cell r="B179" t="str">
            <v>CODO GRAN RADIO 11.25° (U. PLATINO) RDE21  8``</v>
          </cell>
        </row>
        <row r="180">
          <cell r="B180" t="str">
            <v>CODO GRAN RADIO 22.5° (U. PLATINO) RDE21  10``</v>
          </cell>
        </row>
        <row r="181">
          <cell r="B181" t="str">
            <v>CODO GRAN RADIO 22.5° (U. PLATINO) RDE21  12``</v>
          </cell>
        </row>
        <row r="182">
          <cell r="B182" t="str">
            <v>CODO GRAN RADIO 22.5° (U. PLATINO) RDE21  2.1/2``</v>
          </cell>
        </row>
        <row r="183">
          <cell r="B183" t="str">
            <v>CODO GRAN RADIO 22.5° (U. PLATINO) RDE21  2``</v>
          </cell>
        </row>
        <row r="184">
          <cell r="B184" t="str">
            <v>CODO GRAN RADIO 22.5° (U. PLATINO) RDE21  3``</v>
          </cell>
        </row>
        <row r="185">
          <cell r="B185" t="str">
            <v>CODO GRAN RADIO 22.5° (U. PLATINO) RDE21  4``</v>
          </cell>
        </row>
        <row r="186">
          <cell r="B186" t="str">
            <v>CODO GRAN RADIO 22.5° (U. PLATINO) RDE21  6``</v>
          </cell>
        </row>
        <row r="187">
          <cell r="B187" t="str">
            <v>CODO GRAN RADIO 22.5° (U. PLATINO) RDE21  8``</v>
          </cell>
        </row>
        <row r="188">
          <cell r="B188" t="str">
            <v>CODO GRAN RADIO 45° (U. PLATINO) RDE21  10``</v>
          </cell>
        </row>
        <row r="189">
          <cell r="B189" t="str">
            <v>CODO GRAN RADIO 45° (U. PLATINO) RDE21  12``</v>
          </cell>
        </row>
        <row r="190">
          <cell r="B190" t="str">
            <v>CODO GRAN RADIO 45° (U. PLATINO) RDE21  2.1/2``</v>
          </cell>
        </row>
        <row r="191">
          <cell r="B191" t="str">
            <v>CODO GRAN RADIO 45° (U. PLATINO) RDE21  2``</v>
          </cell>
        </row>
        <row r="192">
          <cell r="B192" t="str">
            <v>CODO GRAN RADIO 45° (U. PLATINO) RDE21  3``</v>
          </cell>
        </row>
        <row r="193">
          <cell r="B193" t="str">
            <v>CODO GRAN RADIO 45° (U. PLATINO) RDE21  4``</v>
          </cell>
        </row>
        <row r="194">
          <cell r="B194" t="str">
            <v>CODO GRAN RADIO 45° (U. PLATINO) RDE21  6``</v>
          </cell>
        </row>
        <row r="195">
          <cell r="B195" t="str">
            <v>CODO GRAN RADIO 45° (U. PLATINO) RDE21  8``</v>
          </cell>
        </row>
        <row r="196">
          <cell r="B196" t="str">
            <v>CODO GRAN RADIO 90° (U. PLATINO) RDE21  10``</v>
          </cell>
        </row>
        <row r="197">
          <cell r="B197" t="str">
            <v>CODO GRAN RADIO 90° (U. PLATINO) RDE21  12``</v>
          </cell>
        </row>
        <row r="198">
          <cell r="B198" t="str">
            <v>CODO GRAN RADIO 90° (U. PLATINO) RDE21  2.1/2``</v>
          </cell>
        </row>
        <row r="199">
          <cell r="B199" t="str">
            <v>CODO GRAN RADIO 90° (U. PLATINO) RDE21  2``</v>
          </cell>
        </row>
        <row r="200">
          <cell r="B200" t="str">
            <v>CODO GRAN RADIO 90° (U. PLATINO) RDE21  3``</v>
          </cell>
        </row>
        <row r="201">
          <cell r="B201" t="str">
            <v>CODO GRAN RADIO 90° (U. PLATINO) RDE21  4``</v>
          </cell>
        </row>
        <row r="202">
          <cell r="B202" t="str">
            <v>CODO GRAN RADIO 90° (U. PLATINO) RDE21  6``</v>
          </cell>
        </row>
        <row r="203">
          <cell r="B203" t="str">
            <v>CODO GRAN RADIO 90° (U. PLATINO) RDE21  8``</v>
          </cell>
        </row>
        <row r="204">
          <cell r="B204" t="str">
            <v>CODO RADIO CORTO 45° (U. PLATINO) RDE21  3``</v>
          </cell>
        </row>
        <row r="205">
          <cell r="B205" t="str">
            <v>CODO RADIO CORTO 45° (U. PLATINO) RDE21  4``</v>
          </cell>
        </row>
        <row r="206">
          <cell r="B206" t="str">
            <v>CODO RADIO CORTO 45° (U. PLATINO) RDE21  6``</v>
          </cell>
        </row>
        <row r="207">
          <cell r="B207" t="str">
            <v>CODO RADIO CORTO 45° (U. PLATINO) RDE21  8``</v>
          </cell>
        </row>
        <row r="208">
          <cell r="B208" t="str">
            <v>CODO RADIO CORTO 90° (U. PLATINO) RDE21  2``</v>
          </cell>
        </row>
        <row r="209">
          <cell r="B209" t="str">
            <v>CODO RADIO CORTO 90° (U. PLATINO) RDE21  3``</v>
          </cell>
        </row>
        <row r="210">
          <cell r="B210" t="str">
            <v>CODO RADIO CORTO 90° (U. PLATINO) RDE21  4``</v>
          </cell>
        </row>
        <row r="211">
          <cell r="B211" t="str">
            <v>CODO RADIO CORTO 90° (U. PLATINO) RDE21  6``</v>
          </cell>
        </row>
        <row r="212">
          <cell r="B212" t="str">
            <v>CODO RADIO CORTO 90° (U. PLATINO) RDE21  8``</v>
          </cell>
        </row>
        <row r="213">
          <cell r="B213" t="str">
            <v>CODO SANITARIO 90°(200 mm)</v>
          </cell>
        </row>
        <row r="214">
          <cell r="B214" t="str">
            <v>CODO SANITARIO 90º</v>
          </cell>
        </row>
        <row r="215">
          <cell r="B215" t="str">
            <v>COLLAR DERIVACION (U. PLATINO) RDE21  2.1/2x1/2``</v>
          </cell>
        </row>
        <row r="216">
          <cell r="B216" t="str">
            <v>COLLAR DERIVACION (U. PLATINO) RDE21  2x1/2``</v>
          </cell>
        </row>
        <row r="217">
          <cell r="B217" t="str">
            <v>COLLAR DERIVACION (U. PLATINO) RDE21  3x1/2``</v>
          </cell>
        </row>
        <row r="218">
          <cell r="B218" t="str">
            <v>COLLAR DERIVACION (U. PLATINO) RDE21  4x1/2``</v>
          </cell>
        </row>
        <row r="219">
          <cell r="B219" t="str">
            <v>COLLAR DERIVACION (U. PLATINO) RDE21  4x3/4``</v>
          </cell>
        </row>
        <row r="220">
          <cell r="B220" t="str">
            <v>COLLAR DERIVACION (U. PLATINO) RDE21  6x1/2``</v>
          </cell>
        </row>
        <row r="221">
          <cell r="B221" t="str">
            <v>Collar Derivacion para PVC 10"x3/4``</v>
          </cell>
        </row>
        <row r="222">
          <cell r="B222" t="str">
            <v>COLLAR DERIVACION PARA PVC 10x1``</v>
          </cell>
        </row>
        <row r="223">
          <cell r="B223" t="str">
            <v>COLLAR DERIVACION PARA PVC 12x1``</v>
          </cell>
        </row>
        <row r="224">
          <cell r="B224" t="str">
            <v>Collar Derivacion para PVC 4"x3/4``</v>
          </cell>
        </row>
        <row r="225">
          <cell r="B225" t="str">
            <v>COLLAR DERIVACION PARA PVC 4x3/4``</v>
          </cell>
        </row>
        <row r="226">
          <cell r="B226" t="str">
            <v>Collar Derivacion para PVC 6"x3/4``</v>
          </cell>
        </row>
        <row r="227">
          <cell r="B227" t="str">
            <v>COLLAR DERIVACION PARA PVC 6x1``</v>
          </cell>
        </row>
        <row r="228">
          <cell r="B228" t="str">
            <v>COLLAR DERIVACION PARA PVC 6x3/4``</v>
          </cell>
        </row>
        <row r="229">
          <cell r="B229" t="str">
            <v>Collar Derivacion para PVC 8"x3/4``</v>
          </cell>
        </row>
        <row r="230">
          <cell r="B230" t="str">
            <v>COLLAR DERIVACION PARA PVC 8x1``</v>
          </cell>
        </row>
        <row r="231">
          <cell r="B231" t="str">
            <v>COLLAR DERIVACION PARA PVC 8x3/4``</v>
          </cell>
        </row>
        <row r="232">
          <cell r="B232" t="str">
            <v>COLUMNA DE MANIOBRA (CRM)</v>
          </cell>
        </row>
        <row r="233">
          <cell r="B233" t="str">
            <v>Columna de Maniobra CRM</v>
          </cell>
        </row>
        <row r="234">
          <cell r="B234" t="str">
            <v>Compuerta autocontenida 16"</v>
          </cell>
        </row>
        <row r="235">
          <cell r="B235" t="str">
            <v>Compuerta en madera cecro macho</v>
          </cell>
        </row>
        <row r="236">
          <cell r="B236" t="str">
            <v>COMPUERTA LATERAL DESLIZANTE H.D.  10" SELLO BRONCE</v>
          </cell>
        </row>
        <row r="237">
          <cell r="B237" t="str">
            <v>COMPUERTA LATERAL DESLIZANTE H.D.  14" SELLO BRONCE</v>
          </cell>
        </row>
        <row r="238">
          <cell r="B238" t="str">
            <v>COMPUERTA LATERAL DESLIZANTE H.D.  16" SELLO BRONCE</v>
          </cell>
        </row>
        <row r="239">
          <cell r="B239" t="str">
            <v>COMPUERTA LATERAL DESLIZANTE H.D.  24" SELLO BRONCE</v>
          </cell>
        </row>
        <row r="240">
          <cell r="B240" t="str">
            <v>COMPUERTA LATERAL DESLIZANTE H.D.  8" SELLO BRONCE</v>
          </cell>
        </row>
        <row r="241">
          <cell r="B241" t="str">
            <v>COMPUERTA LATERAL DESLIZANTE H.D. 12" SELLO BRONCE</v>
          </cell>
        </row>
        <row r="242">
          <cell r="B242" t="str">
            <v>COMPUERTA LATERAL DESLIZANTE H.D. 3" SELLO BRONCE</v>
          </cell>
        </row>
        <row r="243">
          <cell r="B243" t="str">
            <v>COMPUERTA LATERAL DESLIZANTE H.D. 4" SELLO BRONCE</v>
          </cell>
        </row>
        <row r="244">
          <cell r="B244" t="str">
            <v>COMPUERTA LATERAL DESLIZANTE H.D. 6" SELLO BRONCE</v>
          </cell>
        </row>
        <row r="245">
          <cell r="B245" t="str">
            <v>COMPUERTA LATERAL DESLIZANTE H.D. 8" SELLO BRONCE</v>
          </cell>
        </row>
        <row r="246">
          <cell r="B246" t="str">
            <v>Compuerta Lateral Deslizante Sello en Bronce 10"</v>
          </cell>
        </row>
        <row r="247">
          <cell r="B247" t="str">
            <v>Compuerta Lateral Deslizante Sello en Bronce 12"</v>
          </cell>
        </row>
        <row r="248">
          <cell r="B248" t="str">
            <v>Compuerta Lateral Deslizante Sello en Bronce 14"</v>
          </cell>
        </row>
        <row r="249">
          <cell r="B249" t="str">
            <v>Compuerta Lateral Deslizante Sello en Bronce 16"</v>
          </cell>
        </row>
        <row r="250">
          <cell r="B250" t="str">
            <v>Compuerta Lateral Deslizante Sello en Bronce 4"</v>
          </cell>
        </row>
        <row r="251">
          <cell r="B251" t="str">
            <v>Compuerta Lateral Deslizante Sello en Bronce 6"</v>
          </cell>
        </row>
        <row r="252">
          <cell r="B252" t="str">
            <v>Compuerta Lateral Deslizante Sello en Bronce 8"</v>
          </cell>
        </row>
        <row r="253">
          <cell r="B253" t="str">
            <v>Concreto 2.000 psi</v>
          </cell>
        </row>
        <row r="254">
          <cell r="B254" t="str">
            <v>Concreto 3.000 PSI</v>
          </cell>
        </row>
        <row r="255">
          <cell r="B255" t="str">
            <v>CONCRETO 3.000 PSI  (FORMALETA)</v>
          </cell>
        </row>
        <row r="256">
          <cell r="B256" t="str">
            <v>Concreto 3.500 PSI</v>
          </cell>
        </row>
        <row r="257">
          <cell r="B257" t="str">
            <v>Concreto 3.500 psi Impermeabilizado</v>
          </cell>
        </row>
        <row r="258">
          <cell r="B258" t="str">
            <v>Concreto 3.500 PSI Impermeabilizado (Incluye formaleta 1/4 usos y colocacion)</v>
          </cell>
        </row>
        <row r="259">
          <cell r="B259" t="str">
            <v>concreto 3000 psi</v>
          </cell>
        </row>
        <row r="260">
          <cell r="B260" t="str">
            <v xml:space="preserve">Concreto 3000 PSI (Clase C) , elab. en obra </v>
          </cell>
        </row>
        <row r="261">
          <cell r="B261" t="str">
            <v>CONCRETO 3000 PSI (SIN FORMALETA)</v>
          </cell>
        </row>
        <row r="262">
          <cell r="B262" t="str">
            <v>CONCRETO 3000 PSI A TODO COSTO</v>
          </cell>
        </row>
        <row r="263">
          <cell r="B263" t="str">
            <v>Concreto 3000 PSI a todo costo y formaleta</v>
          </cell>
        </row>
        <row r="264">
          <cell r="B264" t="str">
            <v>Concreto 3500 PSI impermeabilizado a todo costo y formaleta</v>
          </cell>
        </row>
        <row r="265">
          <cell r="B265" t="str">
            <v>Concreto 3500 PSI para cajas sistemas valvulas, elab. en obra, (inc. formaleta ¼ usos y colocación)</v>
          </cell>
        </row>
        <row r="266">
          <cell r="B266" t="str">
            <v>Concreto 4000 PSI impermeabilizado para muros a todo costo y formaleta</v>
          </cell>
        </row>
        <row r="267">
          <cell r="B267" t="str">
            <v>CONCRETO ASFALTICO</v>
          </cell>
        </row>
        <row r="268">
          <cell r="B268" t="str">
            <v>CONCRETO CICLOPEO DE 2500 PSI</v>
          </cell>
        </row>
        <row r="269">
          <cell r="B269" t="str">
            <v>CONCRETO DE 2500 PSI</v>
          </cell>
        </row>
        <row r="270">
          <cell r="B270" t="str">
            <v>Concreto de 2500 PSI a todo costo</v>
          </cell>
        </row>
        <row r="271">
          <cell r="B271" t="str">
            <v>CONCRETO DE 3000 PSI</v>
          </cell>
        </row>
        <row r="272">
          <cell r="B272" t="str">
            <v>Concreto de 4000 PSI impermeabilizado a todo costo (276 KG/CM2), con formaleta</v>
          </cell>
        </row>
        <row r="273">
          <cell r="B273" t="str">
            <v>Concreto impermeab. 3000 PSI para placa entrepiso, elab. en obra, elevaciones h &lt; 3.0 m (inc. formaleta ¼ usos y colocación)</v>
          </cell>
        </row>
        <row r="274">
          <cell r="B274" t="str">
            <v>Concreto impermeab. 3500 PSI para placa piso. elab. en obra (inc. formaleta 1/4 usos y colocación)</v>
          </cell>
        </row>
        <row r="275">
          <cell r="B275" t="str">
            <v>Concreto impermeabilizado 2500 PSI</v>
          </cell>
        </row>
        <row r="276">
          <cell r="B276" t="str">
            <v>Concreto para solado de 2000 PSI a todo costo</v>
          </cell>
        </row>
        <row r="277">
          <cell r="B277" t="str">
            <v>Concreto para solados de 2000 PSI</v>
          </cell>
        </row>
        <row r="278">
          <cell r="B278" t="str">
            <v xml:space="preserve">Concreto para solados de 2000 PSI a todo costo y formaleta </v>
          </cell>
        </row>
        <row r="279">
          <cell r="B279" t="str">
            <v>Concreto reforzado de 2500 psi, para andenes, espesor 0,1m</v>
          </cell>
        </row>
        <row r="280">
          <cell r="B280" t="str">
            <v>Concreto simple 2500 PSI</v>
          </cell>
        </row>
        <row r="281">
          <cell r="B281" t="str">
            <v>CONCRETO SIMPLE 3000 PSI</v>
          </cell>
        </row>
        <row r="282">
          <cell r="B282" t="str">
            <v>Concreto simple 3500 PSI</v>
          </cell>
        </row>
        <row r="283">
          <cell r="B283" t="str">
            <v>Concreto simple 4000 PSI</v>
          </cell>
        </row>
        <row r="284">
          <cell r="B284" t="str">
            <v>Conductimetro digital </v>
          </cell>
        </row>
        <row r="285">
          <cell r="B285" t="str">
            <v>Conductor ACSR 2 No. 4 AWG</v>
          </cell>
        </row>
        <row r="286">
          <cell r="B286" t="str">
            <v>correas metalicas</v>
          </cell>
        </row>
        <row r="287">
          <cell r="B287" t="str">
            <v>CORTE ACERO DE REFUERZO</v>
          </cell>
        </row>
        <row r="288">
          <cell r="B288" t="str">
            <v>Costal de fibra</v>
          </cell>
        </row>
        <row r="289">
          <cell r="B289" t="str">
            <v>Cruceta HD – Presión Trabajo 250 PSI extremos lisos para PVC/AC 2x2”</v>
          </cell>
        </row>
        <row r="290">
          <cell r="B290" t="str">
            <v>Cruceta HD – Presión Trabajo 250 PSI extremos lisos para PVC/AC 3x2”</v>
          </cell>
        </row>
        <row r="291">
          <cell r="B291" t="str">
            <v>Cruceta HD – Presión Trabajo 250 PSI extremos lisos para PVC/AC 3x3”</v>
          </cell>
        </row>
        <row r="292">
          <cell r="B292" t="str">
            <v>Cruceta HD – Presión Trabajo 250 PSI extremos lisos para PVC/AC 4x4”</v>
          </cell>
        </row>
        <row r="293">
          <cell r="B293" t="str">
            <v>Cuarton 0.05mx0.05mx3m</v>
          </cell>
        </row>
        <row r="294">
          <cell r="B294" t="str">
            <v>CUARTON 0.05x0.05x3 m</v>
          </cell>
        </row>
        <row r="295">
          <cell r="B295" t="str">
            <v>Desmonte y limpieza</v>
          </cell>
        </row>
        <row r="296">
          <cell r="B296" t="str">
            <v>Dosificador de Cal (1-25Kg/h)</v>
          </cell>
        </row>
        <row r="297">
          <cell r="B297" t="str">
            <v>DOSIFICADOR DE CLORO 15.55KG/DIA</v>
          </cell>
        </row>
        <row r="298">
          <cell r="B298" t="str">
            <v>DOSIFICADOR GRAVIM.SULFATO 1-25K/H</v>
          </cell>
        </row>
        <row r="299">
          <cell r="B299" t="str">
            <v>Electrobomba sumergible 1 hp Descarga 3"</v>
          </cell>
        </row>
        <row r="300">
          <cell r="B300" t="str">
            <v>Equipo para ensayo de jarras (4 jarras)</v>
          </cell>
        </row>
        <row r="301">
          <cell r="B301" t="str">
            <v>ESCALERA GATO ANG.2+1/2"x1/4",PASO.TUB.3/4"</v>
          </cell>
        </row>
        <row r="302">
          <cell r="B302" t="str">
            <v>Escaleta tipo gato en hierro liso  1"</v>
          </cell>
        </row>
        <row r="303">
          <cell r="B303" t="str">
            <v>Escaleta tipo gato en hierro liso  3/4"</v>
          </cell>
        </row>
        <row r="304">
          <cell r="B304" t="str">
            <v>Esmalte</v>
          </cell>
        </row>
        <row r="305">
          <cell r="B305" t="str">
            <v>Estopa</v>
          </cell>
        </row>
        <row r="306">
          <cell r="B306" t="str">
            <v>ESTRUCTURA DE SOPORTE DE TUBERIA Y VIENTOS EN ANGULO DE 1" X 3/16" DE L=0,40 M. Y PLATINA DE 1" X 3/16" Y DOS TORNILLOS DE 1/2" GRADO 5, NEOPRENO.</v>
          </cell>
        </row>
        <row r="307">
          <cell r="B307" t="str">
            <v>ESTRUCTURA DE SOPORTE DE TUBERIA Y VIENTOS EN PLATINA DE 1" X 3/16" Y DOS TORNILLOS DE 1/2" GRADO 5, NEOPRENO.</v>
          </cell>
        </row>
        <row r="308">
          <cell r="B308" t="str">
            <v>Estructura retención 211</v>
          </cell>
        </row>
        <row r="309">
          <cell r="B309" t="str">
            <v>Estructura tipo 5 sencilla LA202</v>
          </cell>
        </row>
        <row r="310">
          <cell r="B310" t="str">
            <v>Estructura tipo 731 con pararrayos</v>
          </cell>
        </row>
        <row r="311">
          <cell r="B311" t="str">
            <v>ESTUCOR ESTUCO PLASTICO</v>
          </cell>
        </row>
        <row r="312">
          <cell r="B312" t="str">
            <v>Excavación a todo costo en conglomerado manual</v>
          </cell>
        </row>
        <row r="313">
          <cell r="B313" t="str">
            <v>Excavación a todo factor manual</v>
          </cell>
        </row>
        <row r="314">
          <cell r="B314" t="str">
            <v>Excavación manual a todo factor</v>
          </cell>
        </row>
        <row r="315">
          <cell r="B315" t="str">
            <v>Excavación y relleno con material de excavación y una capa de arena de 20 cms, incluye retiro de sobrantes para circuito subterráneo</v>
          </cell>
        </row>
        <row r="316">
          <cell r="B316" t="str">
            <v>EXPLOSIVO (Incluye estopin y cordon detonante)</v>
          </cell>
        </row>
        <row r="317">
          <cell r="B317" t="str">
            <v xml:space="preserve">FIGURACICÓN ACERO DE REFUERZO </v>
          </cell>
        </row>
        <row r="318">
          <cell r="B318" t="str">
            <v>FILTRO PARA RED DE ACUEDUCTO TIPO Y 3" EXT. BRIDADOS</v>
          </cell>
        </row>
        <row r="319">
          <cell r="B319" t="str">
            <v>FLOTADOR DE 1"</v>
          </cell>
        </row>
        <row r="320">
          <cell r="B320" t="str">
            <v>FLOTADOR DE 2"</v>
          </cell>
        </row>
        <row r="321">
          <cell r="B321" t="str">
            <v>FLOTADOR DE 3"</v>
          </cell>
        </row>
        <row r="322">
          <cell r="B322" t="str">
            <v>FLOTADOR DE 3/4"</v>
          </cell>
        </row>
        <row r="323">
          <cell r="B323" t="str">
            <v>FORMALETA EN MADERA</v>
          </cell>
        </row>
        <row r="324">
          <cell r="B324" t="str">
            <v>FORMALETA EN MADERA PARA ESTRUCTURAS</v>
          </cell>
        </row>
        <row r="325">
          <cell r="B325" t="str">
            <v>FORMALETA METÁLICA PARA POZO</v>
          </cell>
        </row>
        <row r="326">
          <cell r="B326" t="str">
            <v>gancho para teja</v>
          </cell>
        </row>
        <row r="327">
          <cell r="B327" t="str">
            <v>Ganchos de fijación</v>
          </cell>
        </row>
        <row r="328">
          <cell r="B328" t="str">
            <v>Gasolina</v>
          </cell>
        </row>
        <row r="329">
          <cell r="B329" t="str">
            <v xml:space="preserve">geomembrana HDPE 0.75mm cal 30 mil  </v>
          </cell>
        </row>
        <row r="330">
          <cell r="B330" t="str">
            <v>GEOTEXTIL NO TEJIDO GT 140 DE 1800</v>
          </cell>
        </row>
        <row r="331">
          <cell r="B331" t="str">
            <v>GEOTEXTIL NT-2500</v>
          </cell>
        </row>
        <row r="332">
          <cell r="B332" t="str">
            <v>Grava No 4 Triturada 1-1/2" a 3/4"</v>
          </cell>
        </row>
        <row r="333">
          <cell r="B333" t="str">
            <v>Grava No 5 Triturada 1" a 1/2"</v>
          </cell>
        </row>
        <row r="334">
          <cell r="B334" t="str">
            <v>Grava No 6 Triturada 3/4" a 3/8"</v>
          </cell>
        </row>
        <row r="335">
          <cell r="B335" t="str">
            <v>Grava No 7 Triturada 1/2" a 1/4"</v>
          </cell>
        </row>
        <row r="336">
          <cell r="B336" t="str">
            <v>Grava No 8 Triturada 3/4" a 1/4"</v>
          </cell>
        </row>
        <row r="337">
          <cell r="B337" t="str">
            <v>Grava No 9 Triturada 1/2" a 1/8"</v>
          </cell>
        </row>
        <row r="338">
          <cell r="B338" t="str">
            <v>Gravilla</v>
          </cell>
        </row>
        <row r="339">
          <cell r="B339" t="str">
            <v>Gravilla 1/2"</v>
          </cell>
        </row>
        <row r="340">
          <cell r="B340" t="str">
            <v>GRAVILLA FILTRO SELEC. 1/2" - 3/4"</v>
          </cell>
        </row>
        <row r="341">
          <cell r="B341" t="str">
            <v>GRAVILLA FILTRO SELEC. TAMIZ 10 - 12  (2.00mm)</v>
          </cell>
        </row>
        <row r="342">
          <cell r="B342" t="str">
            <v>Griferia ducha</v>
          </cell>
        </row>
        <row r="343">
          <cell r="B343" t="str">
            <v xml:space="preserve">GUADUA </v>
          </cell>
        </row>
        <row r="344">
          <cell r="B344" t="str">
            <v>Guarda escoba en tableta tipo gres</v>
          </cell>
        </row>
        <row r="345">
          <cell r="B345" t="str">
            <v>Guia Vastago Compuerta</v>
          </cell>
        </row>
        <row r="346">
          <cell r="B346" t="str">
            <v>HIDRANTE T.HUMED. CHICAG(MILAN) EXT.LISO/ JR. 3``</v>
          </cell>
        </row>
        <row r="347">
          <cell r="B347" t="str">
            <v>Hierro A-40 liso 1"</v>
          </cell>
        </row>
        <row r="348">
          <cell r="B348" t="str">
            <v>Hoja segueta</v>
          </cell>
        </row>
        <row r="349">
          <cell r="B349" t="str">
            <v>IMPERMEABILIZANTE PALSTOCRETE DM</v>
          </cell>
        </row>
        <row r="350">
          <cell r="B350" t="str">
            <v>Impermeabilizante Plastocrete DM</v>
          </cell>
        </row>
        <row r="351">
          <cell r="B351" t="str">
            <v>IMPRIMANTE</v>
          </cell>
        </row>
        <row r="352">
          <cell r="B352" t="str">
            <v>Juego de incrustaciones</v>
          </cell>
        </row>
        <row r="353">
          <cell r="B353" t="str">
            <v>Juego de probetas para laboratorio, incluye pipeteador</v>
          </cell>
        </row>
        <row r="354">
          <cell r="B354" t="str">
            <v>KIT DE NIVELACIÓN HIDRANTE MILÁN 3" L=300 mm</v>
          </cell>
        </row>
        <row r="355">
          <cell r="B355" t="str">
            <v>KIT SILLA TEE ALCANT. (NOVAFORT) 200X110 8X4``</v>
          </cell>
        </row>
        <row r="356">
          <cell r="B356" t="str">
            <v>KIT SILLA TEE ALCANT. (NOVAFORT) 200X160 8X6``</v>
          </cell>
        </row>
        <row r="357">
          <cell r="B357" t="str">
            <v>KIT SILLA TEE ALCANT. (NOVAFORT) 250X110 10X4``</v>
          </cell>
        </row>
        <row r="358">
          <cell r="B358" t="str">
            <v>KIT SILLA TEE ALCANT. (NOVAFORT) 250X160 10X6``</v>
          </cell>
        </row>
        <row r="359">
          <cell r="B359" t="str">
            <v>KIT SILLA TEE ALCANT. (NOVAFORT) 315X110 12X4``</v>
          </cell>
        </row>
        <row r="360">
          <cell r="B360" t="str">
            <v>KIT SILLA TEE ALCANT. (NOVAFORT) 315X160 12X6``</v>
          </cell>
        </row>
        <row r="361">
          <cell r="B361" t="str">
            <v>KIT SILLA YEE ALCANT (NOVAFORT) 450X160mm 18x6"</v>
          </cell>
        </row>
        <row r="362">
          <cell r="B362" t="str">
            <v>KIT SILLA YEE ALCANT (NOVAFORT) 500X160mm 20x6"</v>
          </cell>
        </row>
        <row r="363">
          <cell r="B363" t="str">
            <v>KIT SILLA YEE ALCANT. (NOVAFORT) 200X110 8X4``</v>
          </cell>
        </row>
        <row r="364">
          <cell r="B364" t="str">
            <v>KIT SILLA YEE ALCANT. (NOVAFORT) 200X160 8X6``</v>
          </cell>
        </row>
        <row r="365">
          <cell r="B365" t="str">
            <v>KIT SILLA YEE ALCANT. (NOVAFORT) 250X110 10X4``</v>
          </cell>
        </row>
        <row r="366">
          <cell r="B366" t="str">
            <v>KIT SILLA YEE ALCANT. (NOVAFORT) 250X160 10X6``</v>
          </cell>
        </row>
        <row r="367">
          <cell r="B367" t="str">
            <v>KIT SILLA YEE ALCANT. (NOVAFORT) 315X110 12X4``</v>
          </cell>
        </row>
        <row r="368">
          <cell r="B368" t="str">
            <v>KIT SILLA YEE ALCANT. (NOVAFORT) 315X160 12X6``</v>
          </cell>
        </row>
        <row r="369">
          <cell r="B369" t="str">
            <v>KIT SILLA YEE ALCANT. (NOVAFORT) 380X160 14X6``</v>
          </cell>
        </row>
        <row r="370">
          <cell r="B370" t="str">
            <v>KIT SILLA YEE ALCANT. (NOVAFORT) 410X160 16X6``</v>
          </cell>
        </row>
        <row r="371">
          <cell r="B371" t="str">
            <v>LADRILLO No. 40X20X15</v>
          </cell>
        </row>
        <row r="372">
          <cell r="B372" t="str">
            <v>Ladrillo Tolete</v>
          </cell>
        </row>
        <row r="373">
          <cell r="B373" t="str">
            <v>Lámina compuerta PRFV</v>
          </cell>
        </row>
        <row r="374">
          <cell r="B374" t="str">
            <v>Lámina de alfajor 1.5" X 1/8"</v>
          </cell>
        </row>
        <row r="375">
          <cell r="B375" t="str">
            <v>Lámina en acrílico para vertedero sutro</v>
          </cell>
        </row>
        <row r="376">
          <cell r="B376" t="str">
            <v>Lámina galvanizada calibre 16 1.22x2.44</v>
          </cell>
        </row>
        <row r="377">
          <cell r="B377" t="str">
            <v>Lámina Metálica</v>
          </cell>
        </row>
        <row r="378">
          <cell r="B378" t="str">
            <v>Lavamanos (incluye griferia)</v>
          </cell>
        </row>
        <row r="379">
          <cell r="B379" t="str">
            <v>Lavaplatos en acero inoxidable (incluye griferia)</v>
          </cell>
        </row>
        <row r="380">
          <cell r="B380" t="str">
            <v>LIMPIADOR PARA PVC (1/4 o 760 grms)</v>
          </cell>
        </row>
        <row r="381">
          <cell r="B381" t="str">
            <v>LUBRICANTE PARA PVC</v>
          </cell>
        </row>
        <row r="382">
          <cell r="B382" t="str">
            <v>Lubricante PVC x 500gr</v>
          </cell>
        </row>
        <row r="383">
          <cell r="B383" t="str">
            <v>Luminaria de sodio 70W, 220V</v>
          </cell>
        </row>
        <row r="384">
          <cell r="B384" t="str">
            <v>MACROMEDIDOR TIPO WOLTMAN PN16 DN100  (4``)</v>
          </cell>
        </row>
        <row r="385">
          <cell r="B385" t="str">
            <v>MACROMEDIDOR TIPO WOLTMAN PN16 DN150  (6``)</v>
          </cell>
        </row>
        <row r="386">
          <cell r="B386" t="str">
            <v>MACROMEDIDOR TIPO WOLTMAN PN16 DN200  (8``)</v>
          </cell>
        </row>
        <row r="387">
          <cell r="B387" t="str">
            <v>MACROMEDIDOR TIPO WOLTMAN PN16 DN250  (10``)</v>
          </cell>
        </row>
        <row r="388">
          <cell r="B388" t="str">
            <v>Macromedidor ultrasónico</v>
          </cell>
        </row>
        <row r="389">
          <cell r="B389" t="str">
            <v xml:space="preserve">MADERA ROLLIZA </v>
          </cell>
        </row>
        <row r="390">
          <cell r="B390" t="str">
            <v>Madera Rolliza (d=0,15m)</v>
          </cell>
        </row>
        <row r="391">
          <cell r="B391" t="str">
            <v>Malla electrosoldada Q1</v>
          </cell>
        </row>
        <row r="392">
          <cell r="B392" t="str">
            <v>Malla electrosoldada R4</v>
          </cell>
        </row>
        <row r="393">
          <cell r="B393" t="str">
            <v>Malla eslabonada 2"*2"* 2,5m</v>
          </cell>
        </row>
        <row r="394">
          <cell r="B394" t="str">
            <v>Malla eslabonada galvanizada 2"*2"</v>
          </cell>
        </row>
        <row r="395">
          <cell r="B395" t="str">
            <v>MALLA GAVION 2x1x1m TRIPLE TORSION CAL.12</v>
          </cell>
        </row>
        <row r="396">
          <cell r="B396" t="str">
            <v>Manguera de lavado Ø 1 3/4", incluye acoples</v>
          </cell>
        </row>
        <row r="397">
          <cell r="B397" t="str">
            <v>MANGUERA PEAD AQUAFLEX 1/2"</v>
          </cell>
        </row>
        <row r="398">
          <cell r="B398" t="str">
            <v>Manometro Inoxidable de 0-3000 PSI</v>
          </cell>
        </row>
        <row r="399">
          <cell r="B399" t="str">
            <v>MANÓMETRO ROSCADO 1/2"</v>
          </cell>
        </row>
        <row r="400">
          <cell r="B400" t="str">
            <v>mascara proteccion quimicos</v>
          </cell>
        </row>
        <row r="401">
          <cell r="B401" t="str">
            <v>Material de rio tamaño maximo 2"</v>
          </cell>
        </row>
        <row r="402">
          <cell r="B402" t="str">
            <v>Material para subbase granular IP&lt;6%</v>
          </cell>
        </row>
        <row r="403">
          <cell r="B403" t="str">
            <v>Mechero D/Alcohol D/Mecha y portamecha</v>
          </cell>
        </row>
        <row r="404">
          <cell r="B404" t="str">
            <v>Medidor de cloro libre y total Clorimetro, 0.00 a 3.50 ppm (mg/L)</v>
          </cell>
        </row>
        <row r="405">
          <cell r="B405" t="str">
            <v>MEDIDOR VEL.CHORRO.UNICO CLAS.B 1/2``</v>
          </cell>
        </row>
        <row r="406">
          <cell r="B406" t="str">
            <v>Mezcla asfáltica tipo MDC II</v>
          </cell>
        </row>
        <row r="407">
          <cell r="B407" t="str">
            <v>MICROMEDIDOR DE VELOCIDAD DE 1/2"</v>
          </cell>
        </row>
        <row r="408">
          <cell r="B408" t="str">
            <v>MICROMEDIDOR DE VELOCIDAD DE 3/4"</v>
          </cell>
        </row>
        <row r="409">
          <cell r="B409" t="str">
            <v>MODULOS EN MALLA ESLABON/T. GALV 2"(L), TAPAS,&lt;,PL</v>
          </cell>
        </row>
        <row r="410">
          <cell r="B410" t="str">
            <v>Módulos en malla eslabonada Galv. 2"(L) Tapas</v>
          </cell>
        </row>
        <row r="411">
          <cell r="B411" t="str">
            <v>MORTERO 1:3</v>
          </cell>
        </row>
        <row r="412">
          <cell r="B412" t="str">
            <v>MORTERO 1:4</v>
          </cell>
        </row>
        <row r="413">
          <cell r="B413" t="str">
            <v>Mortero 1:5 para pega</v>
          </cell>
        </row>
        <row r="414">
          <cell r="B414" t="str">
            <v xml:space="preserve">Motobomba de 1 HP </v>
          </cell>
        </row>
        <row r="415">
          <cell r="B415" t="str">
            <v>Motobomba de turbina vertical, 10JC con motor de 1760 RPM, impulsor tipo A No. 3094 Succ. 6". Desc. 8" (American-Marsh Pumps o Equivalente)</v>
          </cell>
        </row>
        <row r="416">
          <cell r="B416" t="str">
            <v>MURO LADRILLO PRENSADO A LA VISTA  T. S/FE 0.12</v>
          </cell>
        </row>
        <row r="417">
          <cell r="B417" t="str">
            <v>MURO LADRILLO PRENSADO A LA VISTA DOBLE</v>
          </cell>
        </row>
        <row r="418">
          <cell r="B418" t="str">
            <v>Nevera 6 pies</v>
          </cell>
        </row>
        <row r="419">
          <cell r="B419" t="str">
            <v>Niple HD ∅10'' BxB L = 0,36 m</v>
          </cell>
        </row>
        <row r="420">
          <cell r="B420" t="str">
            <v>Niple HD ∅10'' BxB L = 1,2 m</v>
          </cell>
        </row>
        <row r="421">
          <cell r="B421" t="str">
            <v>Niple HD ∅10'' BxB L = 1,45 m</v>
          </cell>
        </row>
        <row r="422">
          <cell r="B422" t="str">
            <v>Niple HD ∅10'' BxB L = 1,78 m</v>
          </cell>
        </row>
        <row r="423">
          <cell r="B423" t="str">
            <v>Niple HD ∅10'' BxB L = 2,17 m</v>
          </cell>
        </row>
        <row r="424">
          <cell r="B424" t="str">
            <v>Niple HD ∅10'' BxB L = 2.08 m</v>
          </cell>
        </row>
        <row r="425">
          <cell r="B425" t="str">
            <v>Niple HD ∅10'' BxB L = 3 m</v>
          </cell>
        </row>
        <row r="426">
          <cell r="B426" t="str">
            <v>Niple HD ∅10'' BxB L = 3.28 m</v>
          </cell>
        </row>
        <row r="427">
          <cell r="B427" t="str">
            <v>Niple HD ∅10'' BxB L = 4,32 m</v>
          </cell>
        </row>
        <row r="428">
          <cell r="B428" t="str">
            <v>Niple HD ∅10'' BxB L = 4.43 m</v>
          </cell>
        </row>
        <row r="429">
          <cell r="B429" t="str">
            <v>Niple HD ∅10'' BxE L = 0.2 m</v>
          </cell>
        </row>
        <row r="430">
          <cell r="B430" t="str">
            <v>Niple HD ∅10'' BxE L = 1.63 m</v>
          </cell>
        </row>
        <row r="431">
          <cell r="B431" t="str">
            <v>Niple HD ∅10'' BxE L = 1.74 m</v>
          </cell>
        </row>
        <row r="432">
          <cell r="B432" t="str">
            <v>Niple HD ∅10'' BxE L = 2,3 m</v>
          </cell>
        </row>
        <row r="433">
          <cell r="B433" t="str">
            <v>Niple HD ∅10'' BxE L = 3.28 m</v>
          </cell>
        </row>
        <row r="434">
          <cell r="B434" t="str">
            <v>Niple HD ∅10'' ExE L = 3.4 m</v>
          </cell>
        </row>
        <row r="435">
          <cell r="B435" t="str">
            <v>Niple HD ∅12'' BxB L = 0.3 m</v>
          </cell>
        </row>
        <row r="436">
          <cell r="B436" t="str">
            <v>Niple HD ∅12'' BxB L = 0.35 m</v>
          </cell>
        </row>
        <row r="437">
          <cell r="B437" t="str">
            <v>Niple HD ∅12'' BxB L = 1,42 m</v>
          </cell>
        </row>
        <row r="438">
          <cell r="B438" t="str">
            <v>Niple HD ∅12'' BxB L = 1,5 m</v>
          </cell>
        </row>
        <row r="439">
          <cell r="B439" t="str">
            <v>Niple HD ∅12'' BxB L = 1.5 m</v>
          </cell>
        </row>
        <row r="440">
          <cell r="B440" t="str">
            <v>Niple HD ∅12'' BxB L = 4,23 m</v>
          </cell>
        </row>
        <row r="441">
          <cell r="B441" t="str">
            <v>Niple HD ∅12'' BxE L = 0,4 m</v>
          </cell>
        </row>
        <row r="442">
          <cell r="B442" t="str">
            <v>Niple HD ∅16'' BxE L = 0.53 m</v>
          </cell>
        </row>
        <row r="443">
          <cell r="B443" t="str">
            <v>Niple HD ∅16'' BxE L = 1.77 m</v>
          </cell>
        </row>
        <row r="444">
          <cell r="B444" t="str">
            <v>Niple HD ∅16'' ExE L = 1.0 m</v>
          </cell>
        </row>
        <row r="445">
          <cell r="B445" t="str">
            <v>Niple HD ∅16'' ExE L = 2.9 m</v>
          </cell>
        </row>
        <row r="446">
          <cell r="B446" t="str">
            <v>Niple HD ∅2'' BxE L = 1,7 m</v>
          </cell>
        </row>
        <row r="447">
          <cell r="B447" t="str">
            <v>Niple HD ∅3'' BxE L = 1 m</v>
          </cell>
        </row>
        <row r="448">
          <cell r="B448" t="str">
            <v>Niple HD ∅4'' BxB L = 0,2 m</v>
          </cell>
        </row>
        <row r="449">
          <cell r="B449" t="str">
            <v>Niple HD ∅4'' BxB L = 0,38 m</v>
          </cell>
        </row>
        <row r="450">
          <cell r="B450" t="str">
            <v>Niple HD ∅4'' BxB L = 0,5 m</v>
          </cell>
        </row>
        <row r="451">
          <cell r="B451" t="str">
            <v>Niple HD ∅4'' BxE L = 0,28 m</v>
          </cell>
        </row>
        <row r="452">
          <cell r="B452" t="str">
            <v>Niple HD ∅4'' BxE L = 0,35 m</v>
          </cell>
        </row>
        <row r="453">
          <cell r="B453" t="str">
            <v>Niple HD ∅4'' BxE L = 0,38 m</v>
          </cell>
        </row>
        <row r="454">
          <cell r="B454" t="str">
            <v>Niple HD ∅4'' BxE L = 0,4 m</v>
          </cell>
        </row>
        <row r="455">
          <cell r="B455" t="str">
            <v>Niple HD ∅4'' BxE L = 0,65 m</v>
          </cell>
        </row>
        <row r="456">
          <cell r="B456" t="str">
            <v>Niple HD ∅4'' BxE L = 1,35 m</v>
          </cell>
        </row>
        <row r="457">
          <cell r="B457" t="str">
            <v>Niple HD ∅6'' BxB L = 0,15 m</v>
          </cell>
        </row>
        <row r="458">
          <cell r="B458" t="str">
            <v>Niple HD ∅6'' BxB L = 0,42 m</v>
          </cell>
        </row>
        <row r="459">
          <cell r="B459" t="str">
            <v>Niple HD ∅6'' BxB L = 0,45 m</v>
          </cell>
        </row>
        <row r="460">
          <cell r="B460" t="str">
            <v>Niple HD ∅6'' BxB L = 1,88 m</v>
          </cell>
        </row>
        <row r="461">
          <cell r="B461" t="str">
            <v>Niple HD ∅6'' BxB L = 1.92 m</v>
          </cell>
        </row>
        <row r="462">
          <cell r="B462" t="str">
            <v>Niple HD ∅6'' BxB L = 2,07 m</v>
          </cell>
        </row>
        <row r="463">
          <cell r="B463" t="str">
            <v>Niple HD ∅6'' BxB L = 2.6 m</v>
          </cell>
        </row>
        <row r="464">
          <cell r="B464" t="str">
            <v>Niple HD ∅6'' BxE L = 0,28 m</v>
          </cell>
        </row>
        <row r="465">
          <cell r="B465" t="str">
            <v>Niple HD ∅6'' BxE L = 1,2 m</v>
          </cell>
        </row>
        <row r="466">
          <cell r="B466" t="str">
            <v>Niple HD ∅6'' BxE L = 1.92 m</v>
          </cell>
        </row>
        <row r="467">
          <cell r="B467" t="str">
            <v>Niple HD ∅6'' BxE L = 2.7 m</v>
          </cell>
        </row>
        <row r="468">
          <cell r="B468" t="str">
            <v>Niple HD ∅6'' BxE L = 3.71 m</v>
          </cell>
        </row>
        <row r="469">
          <cell r="B469" t="str">
            <v>Niple HD ∅8'' BxB L = 0,78 m</v>
          </cell>
        </row>
        <row r="470">
          <cell r="B470" t="str">
            <v>Niple HD ∅8'' BxE L = 0,27 m</v>
          </cell>
        </row>
        <row r="471">
          <cell r="B471" t="str">
            <v>Niple HD Ø 10"-BxB; L=0,36m</v>
          </cell>
        </row>
        <row r="472">
          <cell r="B472" t="str">
            <v>Niple HD Ø 10"-BxB; L=0,44m</v>
          </cell>
        </row>
        <row r="473">
          <cell r="B473" t="str">
            <v>Niple HD Ø 10"-BxB; L=0,50m</v>
          </cell>
        </row>
        <row r="474">
          <cell r="B474" t="str">
            <v>Niple HD Ø 10"-BxB; L=0,89m</v>
          </cell>
        </row>
        <row r="475">
          <cell r="B475" t="str">
            <v>Niple HD Ø 10"-BxB; L=1,10m</v>
          </cell>
        </row>
        <row r="476">
          <cell r="B476" t="str">
            <v>Niple HD Ø 10"-BxB; L=1,22m</v>
          </cell>
        </row>
        <row r="477">
          <cell r="B477" t="str">
            <v>Niple HD Ø 10"-BxB; L=1,30m</v>
          </cell>
        </row>
        <row r="478">
          <cell r="B478" t="str">
            <v>Niple HD Ø 10"-BxB; L=1,42m</v>
          </cell>
        </row>
        <row r="479">
          <cell r="B479" t="str">
            <v>Niple HD Ø 10"-BxB; L=1,45m</v>
          </cell>
        </row>
        <row r="480">
          <cell r="B480" t="str">
            <v>Niple HD Ø 10"-BxB; L=1,50m</v>
          </cell>
        </row>
        <row r="481">
          <cell r="B481" t="str">
            <v>Niple HD Ø 10"-BxB; L=1,50m</v>
          </cell>
        </row>
        <row r="482">
          <cell r="B482" t="str">
            <v>Niple HD Ø 10"-BxB; L=1,74m</v>
          </cell>
        </row>
        <row r="483">
          <cell r="B483" t="str">
            <v>Niple HD Ø 10"-BxB; L=2,03m</v>
          </cell>
        </row>
        <row r="484">
          <cell r="B484" t="str">
            <v>Niple HD Ø 10"-BxB; L=2,76m</v>
          </cell>
        </row>
        <row r="485">
          <cell r="B485" t="str">
            <v>Niple HD Ø 10"-BxB; L=3,10m</v>
          </cell>
        </row>
        <row r="486">
          <cell r="B486" t="str">
            <v>Niple HD Ø 10"-BxB; L=3,35m</v>
          </cell>
        </row>
        <row r="487">
          <cell r="B487" t="str">
            <v>Niple HD Ø 10"-BxB; L=4,32m</v>
          </cell>
        </row>
        <row r="488">
          <cell r="B488" t="str">
            <v>Niple HD Ø 10"-BxB; L=5,90m</v>
          </cell>
        </row>
        <row r="489">
          <cell r="B489" t="str">
            <v>Niple HD Ø 12"-BxB; L=0,15m</v>
          </cell>
        </row>
        <row r="490">
          <cell r="B490" t="str">
            <v>Niple HD Ø 12"-BxB; L=0,80m</v>
          </cell>
        </row>
        <row r="491">
          <cell r="B491" t="str">
            <v>Niple HD Ø 12"-BxB; L=1,75m</v>
          </cell>
        </row>
        <row r="492">
          <cell r="B492" t="str">
            <v>Niple HD Ø 12"-BxB; L=2m</v>
          </cell>
        </row>
        <row r="493">
          <cell r="B493" t="str">
            <v>Niple HD ø 2" BxB L=0.27 m</v>
          </cell>
        </row>
        <row r="494">
          <cell r="B494" t="str">
            <v>Niple HD Ø 3" - B x B; L= 300mm</v>
          </cell>
        </row>
        <row r="495">
          <cell r="B495" t="str">
            <v>Niple HD Ø 3" - B x B; L= 400mm</v>
          </cell>
        </row>
        <row r="496">
          <cell r="B496" t="str">
            <v>Niple HD Ø 3"-BxB; L=0,17m</v>
          </cell>
        </row>
        <row r="497">
          <cell r="B497" t="str">
            <v>Niple HD Ø 3"-BxB; L=0,25m</v>
          </cell>
        </row>
        <row r="498">
          <cell r="B498" t="str">
            <v>Niple HD Ø 3"-BxB; L=0,30m</v>
          </cell>
        </row>
        <row r="499">
          <cell r="B499" t="str">
            <v>Niple HD Ø 3"-BxB; L=0,35m</v>
          </cell>
        </row>
        <row r="500">
          <cell r="B500" t="str">
            <v>Niple HD Ø 3"-BxB; L=0,40m</v>
          </cell>
        </row>
        <row r="501">
          <cell r="B501" t="str">
            <v>Niple HD Ø 3"-BxB; L=0,60m</v>
          </cell>
        </row>
        <row r="502">
          <cell r="B502" t="str">
            <v>Niple HD Ø 4"-BxB; L=0,17m</v>
          </cell>
        </row>
        <row r="503">
          <cell r="B503" t="str">
            <v>Niple HD Ø 4"-BxB; L=0,25m</v>
          </cell>
        </row>
        <row r="504">
          <cell r="B504" t="str">
            <v>Niple HD Ø 4"-BxB; L=0,65m</v>
          </cell>
        </row>
        <row r="505">
          <cell r="B505" t="str">
            <v>Niple HD Ø 4"-BxB; L=1,35m</v>
          </cell>
        </row>
        <row r="506">
          <cell r="B506" t="str">
            <v>Niple HD Ø 6"-BxB; L=0,28m</v>
          </cell>
        </row>
        <row r="507">
          <cell r="B507" t="str">
            <v>Niple HD Ø 6"-BxB; L=2,11m</v>
          </cell>
        </row>
        <row r="508">
          <cell r="B508" t="str">
            <v>Niple HD Ø 8"-BxB; L=0,27m</v>
          </cell>
        </row>
        <row r="509">
          <cell r="B509" t="str">
            <v>Niple HD Ø 8"-BxB; L=0,36m</v>
          </cell>
        </row>
        <row r="510">
          <cell r="B510" t="str">
            <v>Niple HD Ø 8"-BxB; L=0,39m</v>
          </cell>
        </row>
        <row r="511">
          <cell r="B511" t="str">
            <v>Niple HD Ø 8"-BxB; L=0,50m</v>
          </cell>
        </row>
        <row r="512">
          <cell r="B512" t="str">
            <v>Niple HD Ø 8"-BxB; L=0,52m</v>
          </cell>
        </row>
        <row r="513">
          <cell r="B513" t="str">
            <v>Niple HD Ø 8"-BxB; L=0,55m</v>
          </cell>
        </row>
        <row r="514">
          <cell r="B514" t="str">
            <v>Niple HD Ø 8"-BxB; L=0,57m</v>
          </cell>
        </row>
        <row r="515">
          <cell r="B515" t="str">
            <v>Niple HD Ø 8"-BxB; L=0,60m</v>
          </cell>
        </row>
        <row r="516">
          <cell r="B516" t="str">
            <v>Niple HD Ø 8"-BxB; L=0,70m</v>
          </cell>
        </row>
        <row r="517">
          <cell r="B517" t="str">
            <v>Niple HD Ø 8"-BxB; L=0,78m</v>
          </cell>
        </row>
        <row r="518">
          <cell r="B518" t="str">
            <v>Niple HD Ø 8"-BxB; L=0,80m</v>
          </cell>
        </row>
        <row r="519">
          <cell r="B519" t="str">
            <v>Niple HD Ø 8"-BxB; L=1,20m</v>
          </cell>
        </row>
        <row r="520">
          <cell r="B520" t="str">
            <v>Niple HD Ø 8"-BxB; L=1,35m</v>
          </cell>
        </row>
        <row r="521">
          <cell r="B521" t="str">
            <v>Niple HD Ø 8"-BxB; L=1,45m</v>
          </cell>
        </row>
        <row r="522">
          <cell r="B522" t="str">
            <v>Niple HD Ø 8"-BxB; L=1,54m</v>
          </cell>
        </row>
        <row r="523">
          <cell r="B523" t="str">
            <v>Niple HD Ø 8"-BxB; L=1,70m</v>
          </cell>
        </row>
        <row r="524">
          <cell r="B524" t="str">
            <v>Niple HD Ø 8"-BxB; L=1m</v>
          </cell>
        </row>
        <row r="525">
          <cell r="B525" t="str">
            <v>Niple HD Ø 8"-BxB; L=2,18m</v>
          </cell>
        </row>
        <row r="526">
          <cell r="B526" t="str">
            <v>Niple HD Ø 8"-BxB; L=4,32m</v>
          </cell>
        </row>
        <row r="527">
          <cell r="B527" t="str">
            <v>Niple pasamuro 10" HD BxB L=2,17m</v>
          </cell>
        </row>
        <row r="528">
          <cell r="B528" t="str">
            <v>Niple pasamuro 10" HD BxB L=3,35m</v>
          </cell>
        </row>
        <row r="529">
          <cell r="B529" t="str">
            <v>Niple pasamuro 3" HD BxB L=2,39m</v>
          </cell>
        </row>
        <row r="530">
          <cell r="B530" t="str">
            <v>Niple pasamuro 6" HD BxB L=0,71m Z=0,20m</v>
          </cell>
        </row>
        <row r="531">
          <cell r="B531" t="str">
            <v>Niple pasamuro 6" HD BxB L=1,55m</v>
          </cell>
        </row>
        <row r="532">
          <cell r="B532" t="str">
            <v>Niple pasamuro 6" HD BxB L=1,79m</v>
          </cell>
        </row>
        <row r="533">
          <cell r="B533" t="str">
            <v>Niple pasamuro 6" HD BxB L=2,15m</v>
          </cell>
        </row>
        <row r="534">
          <cell r="B534" t="str">
            <v>Niple pasamuro 6" HD BxB L=2,20m</v>
          </cell>
        </row>
        <row r="535">
          <cell r="B535" t="str">
            <v>Nivelación base Colchonetas Reno</v>
          </cell>
        </row>
        <row r="536">
          <cell r="B536" t="str">
            <v>PAÑETE EXTERIOR</v>
          </cell>
        </row>
        <row r="537">
          <cell r="B537" t="str">
            <v>PAÑETE IMPERMEABILIZADO</v>
          </cell>
        </row>
        <row r="538">
          <cell r="B538" t="str">
            <v>Pasamuro HD ∅10'' BxB L = 0,5 m z = 0 m</v>
          </cell>
        </row>
        <row r="539">
          <cell r="B539" t="str">
            <v>Pasamuro HD ∅10'' BxB L = 0,52 m z = 0,26 m</v>
          </cell>
        </row>
        <row r="540">
          <cell r="B540" t="str">
            <v>Pasamuro HD ∅10'' BxB L = 0.39 m z = 0.21 m</v>
          </cell>
        </row>
        <row r="541">
          <cell r="B541" t="str">
            <v>Pasamuro HD ∅10'' BxB L = 0.45 m z = 0.25 m</v>
          </cell>
        </row>
        <row r="542">
          <cell r="B542" t="str">
            <v>Pasamuro HD ∅10'' BxB L = 0.5 m z = 0.32 m</v>
          </cell>
        </row>
        <row r="543">
          <cell r="B543" t="str">
            <v>Pasamuro HD ∅10'' BxE L = 0,44 m z = 0,11 m</v>
          </cell>
        </row>
        <row r="544">
          <cell r="B544" t="str">
            <v>Pasamuro HD ∅10'' BxE L = 0.43 m z = 0.33 m</v>
          </cell>
        </row>
        <row r="545">
          <cell r="B545" t="str">
            <v>Pasamuro HD ∅10'' BxE L = 0.5 m z = 0.27 m</v>
          </cell>
        </row>
        <row r="546">
          <cell r="B546" t="str">
            <v>Pasamuro HD ∅10'' BxE L = 0.6 m z = 0.48 m</v>
          </cell>
        </row>
        <row r="547">
          <cell r="B547" t="str">
            <v>Pasamuro HD ∅10'' ExE L = 1.69 m z = 0.16 m</v>
          </cell>
        </row>
        <row r="548">
          <cell r="B548" t="str">
            <v>Pasamuro HD ∅12'' BxB L = 0.45 m z = 0.25 m</v>
          </cell>
        </row>
        <row r="549">
          <cell r="B549" t="str">
            <v>Pasamuro HD ∅12'' BxE L = 0,44 m z = 0,29 m</v>
          </cell>
        </row>
        <row r="550">
          <cell r="B550" t="str">
            <v>Pasamuro HD ∅12'' ExE L = 0.6 m z = 0.17 m</v>
          </cell>
        </row>
        <row r="551">
          <cell r="B551" t="str">
            <v>Pasamuro HD ∅16'' BxB L = 0.41 m z = 0.3 m</v>
          </cell>
        </row>
        <row r="552">
          <cell r="B552" t="str">
            <v>Pasamuro HD ∅16'' BxB L = 0.68 m z = 0.34 m</v>
          </cell>
        </row>
        <row r="553">
          <cell r="B553" t="str">
            <v>Pasamuro HD ∅16'' BxE L = 0.61 m z = 0.47 m</v>
          </cell>
        </row>
        <row r="554">
          <cell r="B554" t="str">
            <v>Pasamuro HD ∅16'' ExE L = 1.69 m z = 0.16 m</v>
          </cell>
        </row>
        <row r="555">
          <cell r="B555" t="str">
            <v>Pasamuro HD ∅2'' BxE L = 0,35 m z = 0,23 m</v>
          </cell>
        </row>
        <row r="556">
          <cell r="B556" t="str">
            <v>Pasamuro HD ∅2'' BxE L = 0.38 m z = 0.25 m</v>
          </cell>
        </row>
        <row r="557">
          <cell r="B557" t="str">
            <v>Pasamuro HD ∅4'' BxB L = 0,3 m z = 0,15 m</v>
          </cell>
        </row>
        <row r="558">
          <cell r="B558" t="str">
            <v>Pasamuro HD ∅4'' BxE L = 0,3 m z = 0,2 m</v>
          </cell>
        </row>
        <row r="559">
          <cell r="B559" t="str">
            <v>Pasamuro HD ∅4'' BxE L = 0,33 m z = 0,12 m</v>
          </cell>
        </row>
        <row r="560">
          <cell r="B560" t="str">
            <v>Pasamuro HD ∅4'' BxE L = 0,35 m z = 0,12 m</v>
          </cell>
        </row>
        <row r="561">
          <cell r="B561" t="str">
            <v>Pasamuro HD ∅4'' BxE L = 0,4 m z = 0,25 m</v>
          </cell>
        </row>
        <row r="562">
          <cell r="B562" t="str">
            <v>Pasamuro HD ∅4'' BxE L = 0,5 m z = 0,25 m</v>
          </cell>
        </row>
        <row r="563">
          <cell r="B563" t="str">
            <v>Pasamuro HD ∅4'' BxE L = 0,78 m z = 0,25 m</v>
          </cell>
        </row>
        <row r="564">
          <cell r="B564" t="str">
            <v>Pasamuro HD ∅4'' ExE L = 2,09 m z = 0,1 m</v>
          </cell>
        </row>
        <row r="565">
          <cell r="B565" t="str">
            <v>Pasamuro HD ∅6'' BxE L = 0,23 m z = 0,8 m</v>
          </cell>
        </row>
        <row r="566">
          <cell r="B566" t="str">
            <v>Pasamuro HD ∅6'' BxE L = 0.3 m z = 0.1 m</v>
          </cell>
        </row>
        <row r="567">
          <cell r="B567" t="str">
            <v>Pasamuro HD ∅6'' BxE L = 0.32 m z = 0.2 m</v>
          </cell>
        </row>
        <row r="568">
          <cell r="B568" t="str">
            <v>Pasamuro HD ∅6'' BxE L = 0.4 m z = 0.27 m</v>
          </cell>
        </row>
        <row r="569">
          <cell r="B569" t="str">
            <v>Pasamuro HD ∅6'' BxE L = 0.5 m z = 0.27 m</v>
          </cell>
        </row>
        <row r="570">
          <cell r="B570" t="str">
            <v>Pasamuro HD ∅8'' BxE L = 0,2 m z = 0,1 m</v>
          </cell>
        </row>
        <row r="571">
          <cell r="B571" t="str">
            <v>Pasamuro HD ∅8'' BxE L = 0,7 m z = 0,58 m</v>
          </cell>
        </row>
        <row r="572">
          <cell r="B572" t="str">
            <v>Pasamuro HD ∅8'' BxE L = 0,8 m z = 0,12 m</v>
          </cell>
        </row>
        <row r="573">
          <cell r="B573" t="str">
            <v>Pasamuro HD ∅8'' BxE L = 3,28 m z = 0,41 m</v>
          </cell>
        </row>
        <row r="574">
          <cell r="B574" t="str">
            <v xml:space="preserve">Pasamuro HD Ø 10"-BxB L=0,15m </v>
          </cell>
        </row>
        <row r="575">
          <cell r="B575" t="str">
            <v xml:space="preserve">Pasamuro HD Ø 10"-BxB L=0,30m </v>
          </cell>
        </row>
        <row r="576">
          <cell r="B576" t="str">
            <v>Pasamuro HD Ø 10"-BxB L=0,44m</v>
          </cell>
        </row>
        <row r="577">
          <cell r="B577" t="str">
            <v xml:space="preserve">Pasamuro HD Ø 10"-BxB L=0,50m </v>
          </cell>
        </row>
        <row r="578">
          <cell r="B578" t="str">
            <v>Pasamuro HD Ø 10"-BxB L=0,52m</v>
          </cell>
        </row>
        <row r="579">
          <cell r="B579" t="str">
            <v xml:space="preserve">Pasamuro HD Ø 10"-BxB L=0,56m </v>
          </cell>
        </row>
        <row r="580">
          <cell r="B580" t="str">
            <v xml:space="preserve">Pasamuro HD Ø 10"-BxB L=1,60m </v>
          </cell>
        </row>
        <row r="581">
          <cell r="B581" t="str">
            <v xml:space="preserve">Pasamuro HD Ø 12"-BxB L=0,30m </v>
          </cell>
        </row>
        <row r="582">
          <cell r="B582" t="str">
            <v xml:space="preserve">Pasamuro HD Ø 12"-BxB L=0,35m </v>
          </cell>
        </row>
        <row r="583">
          <cell r="B583" t="str">
            <v xml:space="preserve">Pasamuro HD Ø 12"-BxB L=1,56m </v>
          </cell>
        </row>
        <row r="584">
          <cell r="B584" t="str">
            <v xml:space="preserve">Pasamuro HD Ø 14"-BxB L=0,15m </v>
          </cell>
        </row>
        <row r="585">
          <cell r="B585" t="str">
            <v xml:space="preserve">Pasamuro HD Ø 14"-BxB L=0,25m </v>
          </cell>
        </row>
        <row r="586">
          <cell r="B586" t="str">
            <v xml:space="preserve">Pasamuro HD Ø 14"-BxB L=0,40m </v>
          </cell>
        </row>
        <row r="587">
          <cell r="B587" t="str">
            <v xml:space="preserve">Pasamuro HD Ø 14"-BxB L=1,69m </v>
          </cell>
        </row>
        <row r="588">
          <cell r="B588" t="str">
            <v xml:space="preserve">Pasamuro HD Ø 16"-BxB L=0,25m </v>
          </cell>
        </row>
        <row r="589">
          <cell r="B589" t="str">
            <v xml:space="preserve">Pasamuro HD Ø 16"-BxB L=1,69m </v>
          </cell>
        </row>
        <row r="590">
          <cell r="B590" t="str">
            <v xml:space="preserve">Pasamuro HD Ø 2"-BxB L=0,35m </v>
          </cell>
        </row>
        <row r="591">
          <cell r="B591" t="str">
            <v xml:space="preserve">Pasamuro HD Ø 2"-BxB L=0,35m </v>
          </cell>
        </row>
        <row r="592">
          <cell r="B592" t="str">
            <v xml:space="preserve">Pasamuro HD Ø 2"-BxB L=2,45m </v>
          </cell>
        </row>
        <row r="593">
          <cell r="B593" t="str">
            <v>Pasamuro HD Ø 3"-BxB L=0,40m</v>
          </cell>
        </row>
        <row r="594">
          <cell r="B594" t="str">
            <v>Pasamuro HD Ø 4"-BxB L=0,2,09m</v>
          </cell>
        </row>
        <row r="595">
          <cell r="B595" t="str">
            <v>Pasamuro HD Ø 4"-BxB L=0,23m</v>
          </cell>
        </row>
        <row r="596">
          <cell r="B596" t="str">
            <v>Pasamuro HD Ø 4"-BxB L=0,30m</v>
          </cell>
        </row>
        <row r="597">
          <cell r="B597" t="str">
            <v>Pasamuro HD Ø 4"-BxB L=0,33m</v>
          </cell>
        </row>
        <row r="598">
          <cell r="B598" t="str">
            <v>Pasamuro HD Ø 4"-BxB L=0,35m</v>
          </cell>
        </row>
        <row r="599">
          <cell r="B599" t="str">
            <v>Pasamuro HD Ø 4"-BxB L=0,40m</v>
          </cell>
        </row>
        <row r="600">
          <cell r="B600" t="str">
            <v>Pasamuro HD Ø 4"-BxB L=2,09m</v>
          </cell>
        </row>
        <row r="601">
          <cell r="B601" t="str">
            <v>Pasamuro HD Ø 6" - B x B; L= 600mm Z=300m</v>
          </cell>
        </row>
        <row r="602">
          <cell r="B602" t="str">
            <v xml:space="preserve">Pasamuro HD Ø 6"-BxB L=0,20m </v>
          </cell>
        </row>
        <row r="603">
          <cell r="B603" t="str">
            <v xml:space="preserve">Pasamuro HD Ø 6"-BxB L=0,23m </v>
          </cell>
        </row>
        <row r="604">
          <cell r="B604" t="str">
            <v xml:space="preserve">Pasamuro HD Ø 6"-BxB L=0,35m </v>
          </cell>
        </row>
        <row r="605">
          <cell r="B605" t="str">
            <v xml:space="preserve">Pasamuro HD Ø 6"-BxB L=0,40m </v>
          </cell>
        </row>
        <row r="606">
          <cell r="B606" t="str">
            <v xml:space="preserve">Pasamuro HD Ø 6"-BxB L=0,60m </v>
          </cell>
        </row>
        <row r="607">
          <cell r="B607" t="str">
            <v xml:space="preserve">Pasamuro HD Ø 6"-BxB L=0,63m </v>
          </cell>
        </row>
        <row r="608">
          <cell r="B608" t="str">
            <v xml:space="preserve">Pasamuro HD Ø 8"-BxB L=0,15m </v>
          </cell>
        </row>
        <row r="609">
          <cell r="B609" t="str">
            <v xml:space="preserve">Pasamuro HD Ø 8"-BxB L=0,40m </v>
          </cell>
        </row>
        <row r="610">
          <cell r="B610" t="str">
            <v xml:space="preserve">Pasamuro HD Ø 8"-BxB L=0,50m </v>
          </cell>
        </row>
        <row r="611">
          <cell r="B611" t="str">
            <v xml:space="preserve">Pasamuro HD Ø 8"-BxB L=0,55m </v>
          </cell>
        </row>
        <row r="612">
          <cell r="B612" t="str">
            <v xml:space="preserve">Pasamuro HD Ø 8"-BxB L=0,70m </v>
          </cell>
        </row>
        <row r="613">
          <cell r="B613" t="str">
            <v xml:space="preserve">Pasamuro HD Ø 8"-BxB L=0,80m </v>
          </cell>
        </row>
        <row r="614">
          <cell r="B614" t="str">
            <v xml:space="preserve">Pasamuro HD Ø 8"-BxB L=0,80m </v>
          </cell>
        </row>
        <row r="615">
          <cell r="B615" t="str">
            <v xml:space="preserve">Pasamuro HD Ø 8"-BxB L=0,87m </v>
          </cell>
        </row>
        <row r="616">
          <cell r="B616" t="str">
            <v xml:space="preserve">Pasamuro HD Ø 8"-BxB L=3,28m </v>
          </cell>
        </row>
        <row r="617">
          <cell r="B617" t="str">
            <v xml:space="preserve">Pasamuros HD ∅4" ExE L=0,20 m z= 0.10 m </v>
          </cell>
        </row>
        <row r="618">
          <cell r="B618" t="str">
            <v>Pavimento rigido (MR 41 Kg/cm2)</v>
          </cell>
        </row>
        <row r="619">
          <cell r="B619" t="str">
            <v>PENDOLONES Y PERROS</v>
          </cell>
        </row>
        <row r="620">
          <cell r="B620" t="str">
            <v>Perfil C 1.5" x 3/8" - 1"</v>
          </cell>
        </row>
        <row r="621">
          <cell r="B621" t="str">
            <v>Perfil en acero galvanizado 120x60x120 mm</v>
          </cell>
        </row>
        <row r="622">
          <cell r="B622" t="str">
            <v>Perno de anclaje 1/2" L=15 cm</v>
          </cell>
        </row>
        <row r="623">
          <cell r="B623" t="str">
            <v>PERNO KB II - 14134</v>
          </cell>
        </row>
        <row r="624">
          <cell r="B624" t="str">
            <v>Perno para anclaje 1/2 L=15cm</v>
          </cell>
        </row>
        <row r="625">
          <cell r="B625" t="str">
            <v>Pernos de 1/2" en acero (fy = 60.000 PSI) L=0,30 m. (Incluye arandelas y tuercas)</v>
          </cell>
        </row>
        <row r="626">
          <cell r="B626" t="str">
            <v>PHmetro digital</v>
          </cell>
        </row>
        <row r="627">
          <cell r="B627" t="str">
            <v>Piedra de canto rodado</v>
          </cell>
        </row>
        <row r="628">
          <cell r="B628" t="str">
            <v>Piedra Media Zonga</v>
          </cell>
        </row>
        <row r="629">
          <cell r="B629" t="str">
            <v>PIEDRA MEDIANA ZONGA</v>
          </cell>
        </row>
        <row r="630">
          <cell r="B630" t="str">
            <v>PINTURA ALUMOL</v>
          </cell>
        </row>
        <row r="631">
          <cell r="B631" t="str">
            <v>Placa cubierta pozo D=1,50m</v>
          </cell>
        </row>
        <row r="632">
          <cell r="B632" t="str">
            <v>Platina 1/2x1/8"</v>
          </cell>
        </row>
        <row r="633">
          <cell r="B633" t="str">
            <v>PLATINA DE 3"X1/4" EN ACERO A-36</v>
          </cell>
        </row>
        <row r="634">
          <cell r="B634" t="str">
            <v>Platinas 1.5" x 3/8"</v>
          </cell>
        </row>
        <row r="635">
          <cell r="B635" t="str">
            <v>Polietileno Calibre (6)</v>
          </cell>
        </row>
        <row r="636">
          <cell r="B636" t="str">
            <v xml:space="preserve">POLIETILENO CALIBRE 6 </v>
          </cell>
        </row>
        <row r="637">
          <cell r="B637" t="str">
            <v>POLIN DE 2.90*0.05*0.05</v>
          </cell>
        </row>
        <row r="638">
          <cell r="B638" t="str">
            <v>Polín de madera 0.05x0.05x3</v>
          </cell>
        </row>
        <row r="639">
          <cell r="B639" t="str">
            <v>Poste de concreto 12 m x 1050 kg</v>
          </cell>
        </row>
        <row r="640">
          <cell r="B640" t="str">
            <v>Poste de concreto 12 m x 510 kg línea</v>
          </cell>
        </row>
        <row r="641">
          <cell r="B641" t="str">
            <v>Poste de concreto 12 m x 750 kg</v>
          </cell>
        </row>
        <row r="642">
          <cell r="B642" t="str">
            <v>Poste de concreto 8 m x 510 kg línea</v>
          </cell>
        </row>
        <row r="643">
          <cell r="B643" t="str">
            <v>Pruebas medidas de resistividad a tierra y puesta en servicio, incluye instrumento de medida experto eléctrico y ayudante</v>
          </cell>
        </row>
        <row r="644">
          <cell r="B644" t="str">
            <v>Puerta en lamina colroll cal. 12 de 2,5</v>
          </cell>
        </row>
        <row r="645">
          <cell r="B645" t="str">
            <v>Puerta en lamina colroll cal. 18 de 0,9</v>
          </cell>
        </row>
        <row r="646">
          <cell r="B646" t="str">
            <v xml:space="preserve">PUERTA EN LAMINA CR. CAL. 20 DE 2X1, CON LUCETA </v>
          </cell>
        </row>
        <row r="647">
          <cell r="B647" t="str">
            <v>Puerta metálica 200 x 150</v>
          </cell>
        </row>
        <row r="648">
          <cell r="B648" t="str">
            <v>Puerta metalica en lamina clb 18 de 0,6 x 2,11</v>
          </cell>
        </row>
        <row r="649">
          <cell r="B649" t="str">
            <v>Puerta metalica en lamina clb 18 de 0,7 x 2,11</v>
          </cell>
        </row>
        <row r="650">
          <cell r="B650" t="str">
            <v>Puerta metalica en lamina clb 18 de 0,8 x 2,11</v>
          </cell>
        </row>
        <row r="651">
          <cell r="B651" t="str">
            <v>Puerta metalica en lamina clb 18 de 0,9 x 2,11</v>
          </cell>
        </row>
        <row r="652">
          <cell r="B652" t="str">
            <v>Puesta a tierra BT con 2 varillas, Cooper Weld 5/8", 108 m unida con alambre de cobre # 4, cada 3 m en terreno natural para concretar neutor de servicio y línea a tierra de protección de chasís y polos de tierra</v>
          </cell>
        </row>
        <row r="653">
          <cell r="B653" t="str">
            <v>Puesta a tierra pararrayo de media tensión</v>
          </cell>
        </row>
        <row r="654">
          <cell r="B654" t="str">
            <v xml:space="preserve">PUNTILLA </v>
          </cell>
        </row>
        <row r="655">
          <cell r="B655" t="str">
            <v>Puntilla 1"-4"</v>
          </cell>
        </row>
        <row r="656">
          <cell r="B656" t="str">
            <v>PUNTILLA 1`` - 4``</v>
          </cell>
        </row>
        <row r="657">
          <cell r="B657" t="str">
            <v>Punto hidráulico</v>
          </cell>
        </row>
        <row r="658">
          <cell r="B658" t="str">
            <v>Punto Sanitario</v>
          </cell>
        </row>
        <row r="659">
          <cell r="B659" t="str">
            <v>RECEBO SELECCIONADO</v>
          </cell>
        </row>
        <row r="660">
          <cell r="B660" t="str">
            <v>Recolección, cargue de material sobrante en volqueta hasta botadero distancia menor a 3 km. Incluye: herramienta menor, transporte, mano de obra y todo lo necesario para la correcta ejecución de la obra</v>
          </cell>
        </row>
        <row r="661">
          <cell r="B661" t="str">
            <v>REDUCC. EX. BRIDAS (150 a 75mm) 6X3``</v>
          </cell>
        </row>
        <row r="662">
          <cell r="B662" t="str">
            <v>REDUCC. EX. LISOS PVC/AC (50 a 31mm) 2X3/4``</v>
          </cell>
        </row>
        <row r="663">
          <cell r="B663" t="str">
            <v>REDUCCION 3"X2" EN HD EXTREMOS BRIDAS</v>
          </cell>
        </row>
        <row r="664">
          <cell r="B664" t="str">
            <v>REDUCCION 3X2" BRIDADA</v>
          </cell>
        </row>
        <row r="665">
          <cell r="B665" t="str">
            <v>REDUCCION 6" x 3" HD JUNTA HIDRAULICA</v>
          </cell>
        </row>
        <row r="666">
          <cell r="B666" t="str">
            <v>Reducción de 6"x4” en HD extremos bridados</v>
          </cell>
        </row>
        <row r="667">
          <cell r="B667" t="str">
            <v>Reducción HD - PVC/AC 10x8” extremos lisos</v>
          </cell>
        </row>
        <row r="668">
          <cell r="B668" t="str">
            <v>Reducción HD - PVC/AC 12x8” extremos lisos</v>
          </cell>
        </row>
        <row r="669">
          <cell r="B669" t="str">
            <v>Reducción HD - PVC/AC 3x2” extremos lisos</v>
          </cell>
        </row>
        <row r="670">
          <cell r="B670" t="str">
            <v>Reducción HD - PVC/AC 4x2” extremos lisos</v>
          </cell>
        </row>
        <row r="671">
          <cell r="B671" t="str">
            <v>Reducción HD - PVC/AC 4x3” extremos lisos</v>
          </cell>
        </row>
        <row r="672">
          <cell r="B672" t="str">
            <v>Reducción HD - PVC/AC 6x4” extremos lisos</v>
          </cell>
        </row>
        <row r="673">
          <cell r="B673" t="str">
            <v>Reducción HD - PVC/AC 8x3” JH PVC</v>
          </cell>
        </row>
        <row r="674">
          <cell r="B674" t="str">
            <v>Reducción HD - PVC/AC 8x6” extremos lisos</v>
          </cell>
        </row>
        <row r="675">
          <cell r="B675" t="str">
            <v>Reducción HD 10"x6" J.H. PVC</v>
          </cell>
        </row>
        <row r="676">
          <cell r="B676" t="str">
            <v>Reducción HD 6"x3” extremos lisos</v>
          </cell>
        </row>
        <row r="677">
          <cell r="B677" t="str">
            <v>Reducción PVC 10" x 8"</v>
          </cell>
        </row>
        <row r="678">
          <cell r="B678" t="str">
            <v>Reducción PVC 2 1/2" X 2</v>
          </cell>
        </row>
        <row r="679">
          <cell r="B679" t="str">
            <v>Reducción PVC 2" X 1 1/2"</v>
          </cell>
        </row>
        <row r="680">
          <cell r="B680" t="str">
            <v>Reducción PVC 3" X 2 1/2"</v>
          </cell>
        </row>
        <row r="681">
          <cell r="B681" t="str">
            <v>Reducción PVC 3" X 2"</v>
          </cell>
        </row>
        <row r="682">
          <cell r="B682" t="str">
            <v>Reducción PVC 4" X 2 1/2"</v>
          </cell>
        </row>
        <row r="683">
          <cell r="B683" t="str">
            <v>Reducción PVC 4" X 2"</v>
          </cell>
        </row>
        <row r="684">
          <cell r="B684" t="str">
            <v>Reducción PVC 4" X 3"</v>
          </cell>
        </row>
        <row r="685">
          <cell r="B685" t="str">
            <v>Reducción PVC 6 X 4"</v>
          </cell>
        </row>
        <row r="686">
          <cell r="B686" t="str">
            <v>Reducción PVC 6" X 3"</v>
          </cell>
        </row>
        <row r="687">
          <cell r="B687" t="str">
            <v>Reducción PVC 8" X 6"</v>
          </cell>
        </row>
        <row r="688">
          <cell r="B688" t="str">
            <v>REGISTRO CORTINA RED WHITE ROSCADO 1/2"</v>
          </cell>
        </row>
        <row r="689">
          <cell r="B689" t="str">
            <v>Registro de bola 1/2"</v>
          </cell>
        </row>
        <row r="690">
          <cell r="B690" t="str">
            <v>REGISTRO DE CORTE 1"</v>
          </cell>
        </row>
        <row r="691">
          <cell r="B691" t="str">
            <v>REGISTRO DE CORTE 1/2"</v>
          </cell>
        </row>
        <row r="692">
          <cell r="B692" t="str">
            <v>REGISTRO DE CORTE 3/4"</v>
          </cell>
        </row>
        <row r="693">
          <cell r="B693" t="str">
            <v>Registro roscado 3/4"</v>
          </cell>
        </row>
        <row r="694">
          <cell r="B694" t="str">
            <v>Reglilla en acrilico para aforo</v>
          </cell>
        </row>
        <row r="695">
          <cell r="B695" t="str">
            <v>Rejilla metálica de ventilación 0,35 x 0,6</v>
          </cell>
        </row>
        <row r="696">
          <cell r="B696" t="str">
            <v>Rejilla metálica de ventilación 0,35 x 0,7</v>
          </cell>
        </row>
        <row r="697">
          <cell r="B697" t="str">
            <v>Rejilla metálica de ventilación 0,35 x 0,8</v>
          </cell>
        </row>
        <row r="698">
          <cell r="B698" t="str">
            <v>Rejilla metálica de ventilación 0,35 x 0,9</v>
          </cell>
        </row>
        <row r="699">
          <cell r="B699" t="str">
            <v>Relleno con epóxico tipo granete 5 de Red Head o equivalente</v>
          </cell>
        </row>
        <row r="700">
          <cell r="B700" t="str">
            <v>Relleno Tipo 2 – Material seleccionado proveniente de la excavación (Relleno, tapado y apisonado a todo factor, incluye: material seleccionado de la misma excavación, equipos, herramientas y mano de obra)</v>
          </cell>
        </row>
        <row r="701">
          <cell r="B701" t="str">
            <v>Relleno Tipo 7 – Afirmado, tamaño máximo 2”</v>
          </cell>
        </row>
        <row r="702">
          <cell r="B702" t="str">
            <v>Repisa 0,05mx0,10mx3m</v>
          </cell>
        </row>
        <row r="703">
          <cell r="B703" t="str">
            <v>REPISA 0.05x0.10x3 m</v>
          </cell>
        </row>
        <row r="704">
          <cell r="B704" t="str">
            <v>Retiro material sobrante excavacion</v>
          </cell>
        </row>
        <row r="705">
          <cell r="B705" t="str">
            <v>RUEDA MANEJO (150-2000mm) 6-8"</v>
          </cell>
        </row>
        <row r="706">
          <cell r="B706" t="str">
            <v>RUEDA MANEJO (250-400mm) 10-16"</v>
          </cell>
        </row>
        <row r="707">
          <cell r="B707" t="str">
            <v>RUEDA MANEJO (250-400mm) 10-16``</v>
          </cell>
        </row>
        <row r="708">
          <cell r="B708" t="str">
            <v>RUEDA MANEJO (450- 500 - 600mm) 18" - 20" - 24</v>
          </cell>
        </row>
        <row r="709">
          <cell r="B709" t="str">
            <v>Rueda Manejo 10"-12"-14"-16"</v>
          </cell>
        </row>
        <row r="710">
          <cell r="B710" t="str">
            <v>RUEDA MANEJO 2 - 4"</v>
          </cell>
        </row>
        <row r="711">
          <cell r="B711" t="str">
            <v>Rueda Manejo 2"-3"-4"</v>
          </cell>
        </row>
        <row r="712">
          <cell r="B712" t="str">
            <v>RUEDA MANEJO 6 - 8"</v>
          </cell>
        </row>
        <row r="713">
          <cell r="B713" t="str">
            <v>Rueda Manejo 6"-8"</v>
          </cell>
        </row>
        <row r="714">
          <cell r="B714" t="str">
            <v>Salidas de alumbrado con roseta, bombillo de aplique de 30W fluorescente (ahorrador) compacto</v>
          </cell>
        </row>
        <row r="715">
          <cell r="B715" t="str">
            <v>Salidas de alumbrado en pared exterior con pantalla intemperie en aplique</v>
          </cell>
        </row>
        <row r="716">
          <cell r="B716" t="str">
            <v>Salidas de tomacorriente 15A;110V</v>
          </cell>
        </row>
        <row r="717">
          <cell r="B717" t="str">
            <v>Salidas de tomacorriente 20A;220V</v>
          </cell>
        </row>
        <row r="718">
          <cell r="B718" t="str">
            <v>Sika Anchofir 4 (300 cc)</v>
          </cell>
        </row>
        <row r="719">
          <cell r="B719" t="str">
            <v>SIKADUR 32 PRIMER (x 3.0 kg)</v>
          </cell>
        </row>
        <row r="720">
          <cell r="B720" t="str">
            <v>Sikadur Anchorfix</v>
          </cell>
        </row>
        <row r="721">
          <cell r="B721" t="str">
            <v>Sikadur Anchorfix-4 (600 ml)</v>
          </cell>
        </row>
        <row r="722">
          <cell r="B722" t="str">
            <v>SILLA TEE (NOVAFORT)  400X160  16X6``</v>
          </cell>
        </row>
        <row r="723">
          <cell r="B723" t="str">
            <v>SILLA TEE (NOVAFORT) 400X110 16X4``</v>
          </cell>
        </row>
        <row r="724">
          <cell r="B724" t="str">
            <v>SILLA TEE (NOVAFORT) 450X160 18X6``</v>
          </cell>
        </row>
        <row r="725">
          <cell r="B725" t="str">
            <v>SILLA TEE (NOVAFORT) 500X160 20X6``</v>
          </cell>
        </row>
        <row r="726">
          <cell r="B726" t="str">
            <v>SILLA YEE (NOVAFORT)  400X160  16X6``</v>
          </cell>
        </row>
        <row r="727">
          <cell r="B727" t="str">
            <v>SILLA YEE (NOVAFORT) 400X110 16X4``</v>
          </cell>
        </row>
        <row r="728">
          <cell r="B728" t="str">
            <v>SILLA YEE (NOVAFORT) 450X160 18X6``</v>
          </cell>
        </row>
        <row r="729">
          <cell r="B729" t="str">
            <v>SILLA YEE (NOVAFORT) 500X160 20X6``</v>
          </cell>
        </row>
        <row r="730">
          <cell r="B730" t="str">
            <v>Sistema para purga 2" en tubería de PVC de 12" - 160 psi.</v>
          </cell>
        </row>
        <row r="731">
          <cell r="B731" t="str">
            <v>Sistema para ventosa de 2" en tubería PVC de 3" . Incluye te en HD de 3"x2", válvula compuerta elástica bridada de 2" y válvula de ventosa bridada de 2".</v>
          </cell>
        </row>
        <row r="732">
          <cell r="B732" t="str">
            <v>Sistema Ventosa 1/2" (Incluye collar de derivación y ventosa doble acción extremo rosca)</v>
          </cell>
        </row>
        <row r="733">
          <cell r="B733" t="str">
            <v>SOLDADURA 1/8 - METAL</v>
          </cell>
        </row>
        <row r="734">
          <cell r="B734" t="str">
            <v>Soldadura 60.13 de 1/8</v>
          </cell>
        </row>
        <row r="735">
          <cell r="B735" t="str">
            <v>SOLDADURA PVC (1/4 de Gal)</v>
          </cell>
        </row>
        <row r="736">
          <cell r="B736" t="str">
            <v>SOLDADURA PVC 1/4 GLN</v>
          </cell>
        </row>
        <row r="737">
          <cell r="B737" t="str">
            <v xml:space="preserve">Soporte Guia Vastago Compuerta </v>
          </cell>
        </row>
        <row r="738">
          <cell r="B738" t="str">
            <v>Subterránea y canalización PVC 1/2" hasta T y contador kWh</v>
          </cell>
        </row>
        <row r="739">
          <cell r="B739" t="str">
            <v>Suministro e instal. de válvula compuerta elástica HD 3” (inc rueda de manejo, vástago ascendente, extremo brida)</v>
          </cell>
        </row>
        <row r="740">
          <cell r="B740" t="str">
            <v>Suministro e instalación de módulos de sedimentación de ABS con protección para rayos ultravioleta</v>
          </cell>
        </row>
        <row r="741">
          <cell r="B741" t="str">
            <v>Suministro e instalación de tubería PVC para
alcantarillados 4" (inc. nivelación de precisión)</v>
          </cell>
        </row>
        <row r="742">
          <cell r="B742" t="str">
            <v>Suministro e instalación de válvula de altitud 6"</v>
          </cell>
        </row>
        <row r="743">
          <cell r="B743" t="str">
            <v>Suministro Niple HD Ø 2" - B x B ; L= 2000 mm</v>
          </cell>
        </row>
        <row r="744">
          <cell r="B744" t="str">
            <v>Tabla Burra (0.03mx0.30mx3m)</v>
          </cell>
        </row>
        <row r="745">
          <cell r="B745" t="str">
            <v>TABLA BURRA 0.03x0.30x3 m</v>
          </cell>
        </row>
        <row r="746">
          <cell r="B746" t="str">
            <v>TABLA BURRA 2.90*0.25*.03</v>
          </cell>
        </row>
        <row r="747">
          <cell r="B747" t="str">
            <v>Tabla burra de .03x0.3x3</v>
          </cell>
        </row>
        <row r="748">
          <cell r="B748" t="str">
            <v>Tabla burra de 0.03x0.3x3</v>
          </cell>
        </row>
        <row r="749">
          <cell r="B749" t="str">
            <v>Tableta ceramica 20*20</v>
          </cell>
        </row>
        <row r="750">
          <cell r="B750" t="str">
            <v>TABLON</v>
          </cell>
        </row>
        <row r="751">
          <cell r="B751" t="str">
            <v>TABLON GRES</v>
          </cell>
        </row>
        <row r="752">
          <cell r="B752" t="str">
            <v>TAPA HF DE 0.60 TL</v>
          </cell>
        </row>
        <row r="753">
          <cell r="B753" t="str">
            <v>TAPA HF Y ARO BASE TP.</v>
          </cell>
        </row>
        <row r="754">
          <cell r="B754" t="str">
            <v>Tapa MANHOLE 60 CM, CON BISAGRA</v>
          </cell>
        </row>
        <row r="755">
          <cell r="B755" t="str">
            <v>Tapa Seguridad Cierre Permanente</v>
          </cell>
        </row>
        <row r="756">
          <cell r="B756" t="str">
            <v>Tapa y arobase de HF tipo tráfico liviano</v>
          </cell>
        </row>
        <row r="757">
          <cell r="B757" t="str">
            <v>TAPON DE 3"</v>
          </cell>
        </row>
        <row r="758">
          <cell r="B758" t="str">
            <v>Tapón HD – Presión Trabajo 250 PSI extremos lisos para PVC/AC 10”</v>
          </cell>
        </row>
        <row r="759">
          <cell r="B759" t="str">
            <v>Tapón HD – Presión Trabajo 250 PSI extremos lisos para PVC/AC 12”</v>
          </cell>
        </row>
        <row r="760">
          <cell r="B760" t="str">
            <v>Tapón HD – Presión Trabajo 250 PSI extremos lisos para PVC/AC 2”</v>
          </cell>
        </row>
        <row r="761">
          <cell r="B761" t="str">
            <v>Tapón HD – Presión Trabajo 250 PSI extremos lisos para PVC/AC 3”</v>
          </cell>
        </row>
        <row r="762">
          <cell r="B762" t="str">
            <v>Tapón HD – Presión Trabajo 250 PSI extremos lisos para PVC/AC 4”</v>
          </cell>
        </row>
        <row r="763">
          <cell r="B763" t="str">
            <v>Tapón HD – Presión Trabajo 250 PSI extremos lisos para PVC/AC 6”</v>
          </cell>
        </row>
        <row r="764">
          <cell r="B764" t="str">
            <v>Tapón HD – Presión Trabajo 250 PSI extremos lisos para PVC/AC 8”</v>
          </cell>
        </row>
        <row r="765">
          <cell r="B765" t="str">
            <v>Tapón PVC – 2 1/2”</v>
          </cell>
        </row>
        <row r="766">
          <cell r="B766" t="str">
            <v>Tapón PVC – 2”</v>
          </cell>
        </row>
        <row r="767">
          <cell r="B767" t="str">
            <v>Tapón PVC – 3”</v>
          </cell>
        </row>
        <row r="768">
          <cell r="B768" t="str">
            <v>Tapón PVC – 4”</v>
          </cell>
        </row>
        <row r="769">
          <cell r="B769" t="str">
            <v>Tapón PVC – 6”</v>
          </cell>
        </row>
        <row r="770">
          <cell r="B770" t="str">
            <v>Tapón PVC – 8”</v>
          </cell>
        </row>
        <row r="771">
          <cell r="B771" t="str">
            <v>Tapón PVC – Presión E.L. 2”</v>
          </cell>
        </row>
        <row r="772">
          <cell r="B772" t="str">
            <v>Tapón PVC – Unión Platino  3”</v>
          </cell>
        </row>
        <row r="773">
          <cell r="B773" t="str">
            <v>Tapón PVC – Unión Platino 4”</v>
          </cell>
        </row>
        <row r="774">
          <cell r="B774" t="str">
            <v>Tapón PVC – Unión Platino 6”</v>
          </cell>
        </row>
        <row r="775">
          <cell r="B775" t="str">
            <v>Tapón PVC – Unión Platino 8”</v>
          </cell>
        </row>
        <row r="776">
          <cell r="B776" t="str">
            <v>Tapon roscado (18mm) 3/4"</v>
          </cell>
        </row>
        <row r="777">
          <cell r="B777" t="str">
            <v>TAPON ROSCADO (25mm) 1``</v>
          </cell>
        </row>
        <row r="778">
          <cell r="B778" t="str">
            <v>TAPON TUB.PVC/AC (18mm) 3/4``</v>
          </cell>
        </row>
        <row r="779">
          <cell r="B779" t="str">
            <v>TAPON TUB.PVC/AC (25mm) 1`</v>
          </cell>
        </row>
        <row r="780">
          <cell r="B780" t="str">
            <v xml:space="preserve">Te HD –  PVC/AC 10x10” extremos lisos </v>
          </cell>
        </row>
        <row r="781">
          <cell r="B781" t="str">
            <v xml:space="preserve">Te HD –  PVC/AC 6x4” extremos lisos </v>
          </cell>
        </row>
        <row r="782">
          <cell r="B782" t="str">
            <v xml:space="preserve">Te HD –  PVC/AC 8x6” extremos lisos </v>
          </cell>
        </row>
        <row r="783">
          <cell r="B783" t="str">
            <v>Te HD – PVC/AC 10x10” extremos bridados</v>
          </cell>
        </row>
        <row r="784">
          <cell r="B784" t="str">
            <v>Te HD – PVC/AC 10x2” extremos bridados</v>
          </cell>
        </row>
        <row r="785">
          <cell r="B785" t="str">
            <v>Te HD – PVC/AC 10x2” extremos lisos</v>
          </cell>
        </row>
        <row r="786">
          <cell r="B786" t="str">
            <v>Te HD – PVC/AC 10x3” extremos bridados</v>
          </cell>
        </row>
        <row r="787">
          <cell r="B787" t="str">
            <v>Te HD – PVC/AC 10x4” extremos bridados</v>
          </cell>
        </row>
        <row r="788">
          <cell r="B788" t="str">
            <v>Te HD – PVC/AC 10x6” extremos bridados</v>
          </cell>
        </row>
        <row r="789">
          <cell r="B789" t="str">
            <v>Te HD – PVC/AC 10x6” extremos lisos</v>
          </cell>
        </row>
        <row r="790">
          <cell r="B790" t="str">
            <v>Te HD – PVC/AC 10x8” extremos bridados</v>
          </cell>
        </row>
        <row r="791">
          <cell r="B791" t="str">
            <v>Te HD – PVC/AC 12x12” extremos bridados</v>
          </cell>
        </row>
        <row r="792">
          <cell r="B792" t="str">
            <v>Te HD – PVC/AC 16x10” extremos lisos</v>
          </cell>
        </row>
        <row r="793">
          <cell r="B793" t="str">
            <v>Te HD – PVC/AC 16x6” extremos lisos</v>
          </cell>
        </row>
        <row r="794">
          <cell r="B794" t="str">
            <v>Te HD – PVC/AC 3x2” extremos bridados</v>
          </cell>
        </row>
        <row r="795">
          <cell r="B795" t="str">
            <v>Te HD – PVC/AC 4x2” extremos bridados</v>
          </cell>
        </row>
        <row r="796">
          <cell r="B796" t="str">
            <v>Te HD – PVC/AC 4x3” extremos bridados</v>
          </cell>
        </row>
        <row r="797">
          <cell r="B797" t="str">
            <v>Te HD – PVC/AC 4x4” extremos bridados</v>
          </cell>
        </row>
        <row r="798">
          <cell r="B798" t="str">
            <v>Te HD – PVC/AC 6x2” extremos bridados</v>
          </cell>
        </row>
        <row r="799">
          <cell r="B799" t="str">
            <v>Te HD – PVC/AC 6x3” extremos bridados</v>
          </cell>
        </row>
        <row r="800">
          <cell r="B800" t="str">
            <v>Te HD – PVC/AC 6x3” extremos lisos</v>
          </cell>
        </row>
        <row r="801">
          <cell r="B801" t="str">
            <v>Te HD – PVC/AC 6x4” extremos bridados</v>
          </cell>
        </row>
        <row r="802">
          <cell r="B802" t="str">
            <v>Te HD – PVC/AC 6x6” extremos bridados</v>
          </cell>
        </row>
        <row r="803">
          <cell r="B803" t="str">
            <v>Te HD – PVC/AC 6x6” extremos lisos</v>
          </cell>
        </row>
        <row r="804">
          <cell r="B804" t="str">
            <v>Te HD – PVC/AC 8x2” extremos bridados</v>
          </cell>
        </row>
        <row r="805">
          <cell r="B805" t="str">
            <v>Te HD – PVC/AC 8x3” extremos bridados</v>
          </cell>
        </row>
        <row r="806">
          <cell r="B806" t="str">
            <v>Te HD – PVC/AC 8x3” extremos lisos</v>
          </cell>
        </row>
        <row r="807">
          <cell r="B807" t="str">
            <v>Te HD – PVC/AC 8x4” extremos bridados</v>
          </cell>
        </row>
        <row r="808">
          <cell r="B808" t="str">
            <v>Te HD – PVC/AC 8x4” extremos lisos</v>
          </cell>
        </row>
        <row r="809">
          <cell r="B809" t="str">
            <v>Te HD – PVC/AC 8x6” extremos bridados</v>
          </cell>
        </row>
        <row r="810">
          <cell r="B810" t="str">
            <v>Te HD – PVC/AC 8x8” extremos bridados</v>
          </cell>
        </row>
        <row r="811">
          <cell r="B811" t="str">
            <v>Te HD – PVC/AC 8x8” extremos lisos</v>
          </cell>
        </row>
        <row r="812">
          <cell r="B812" t="str">
            <v>TE HD EXTREMOS LISOS 10" Y BRIDADO 2"</v>
          </cell>
        </row>
        <row r="813">
          <cell r="B813" t="str">
            <v>TE HD EXTREMOS LISOS 6" Y BRIDADO 2"</v>
          </cell>
        </row>
        <row r="814">
          <cell r="B814" t="str">
            <v>Te PVC –   3”</v>
          </cell>
        </row>
        <row r="815">
          <cell r="B815" t="str">
            <v>Te PVC –   3x2x2”</v>
          </cell>
        </row>
        <row r="816">
          <cell r="B816" t="str">
            <v>Te PVC –   3x2x3”</v>
          </cell>
        </row>
        <row r="817">
          <cell r="B817" t="str">
            <v>Te PVC –   4x2x4”</v>
          </cell>
        </row>
        <row r="818">
          <cell r="B818" t="str">
            <v>Te PVC  Unión platino 2 1/2"</v>
          </cell>
        </row>
        <row r="819">
          <cell r="B819" t="str">
            <v>Te PVC  Unión platino 6"</v>
          </cell>
        </row>
        <row r="820">
          <cell r="B820" t="str">
            <v>Te PVC  Unión platino 6x4"</v>
          </cell>
        </row>
        <row r="821">
          <cell r="B821" t="str">
            <v>Te PVC 2”</v>
          </cell>
        </row>
        <row r="822">
          <cell r="B822" t="str">
            <v xml:space="preserve">Te PVC Unión platino 1 1/2" </v>
          </cell>
        </row>
        <row r="823">
          <cell r="B823" t="str">
            <v xml:space="preserve">Te PVC Unión platino 2" </v>
          </cell>
        </row>
        <row r="824">
          <cell r="B824" t="str">
            <v xml:space="preserve">Te PVC Unión platino 3" </v>
          </cell>
        </row>
        <row r="825">
          <cell r="B825" t="str">
            <v xml:space="preserve">Te PVC Unión platino 3x2" </v>
          </cell>
        </row>
        <row r="826">
          <cell r="B826" t="str">
            <v xml:space="preserve">Te PVC Unión platino 4" </v>
          </cell>
        </row>
        <row r="827">
          <cell r="B827" t="str">
            <v xml:space="preserve">Te PVC Unión platino 4x2" </v>
          </cell>
        </row>
        <row r="828">
          <cell r="B828" t="str">
            <v xml:space="preserve">Te PVC Unión platino 4x3" </v>
          </cell>
        </row>
        <row r="829">
          <cell r="B829" t="str">
            <v xml:space="preserve">Te PVC Unión platino 6x3" </v>
          </cell>
        </row>
        <row r="830">
          <cell r="B830" t="str">
            <v>Te reducida PVC  Unión platino 3x2 1/2"</v>
          </cell>
        </row>
        <row r="831">
          <cell r="B831" t="str">
            <v>TEE EXT. JUN.RAPIDA PVC (75x50mm) 3X2``</v>
          </cell>
        </row>
        <row r="832">
          <cell r="B832" t="str">
            <v>TEE EXT. LISO PVC/AC (100x75mm) 4X3``</v>
          </cell>
        </row>
        <row r="833">
          <cell r="B833" t="str">
            <v>TEE EXT. LISO PVC/AC (150x75mm) 6X3``</v>
          </cell>
        </row>
        <row r="834">
          <cell r="B834" t="str">
            <v>TEE EXT. LISO PVC/AC (200x75mm) 8X3``</v>
          </cell>
        </row>
        <row r="835">
          <cell r="B835" t="str">
            <v>Tee H.D. Presión Trabajo 250PSI- BxB (3x3")</v>
          </cell>
        </row>
        <row r="836">
          <cell r="B836" t="str">
            <v xml:space="preserve">Tee HD 10" X 10" (250mmx250mm)  </v>
          </cell>
        </row>
        <row r="837">
          <cell r="B837" t="str">
            <v xml:space="preserve">Tee HD 10" X 2" (250mmx50mm)  </v>
          </cell>
        </row>
        <row r="838">
          <cell r="B838" t="str">
            <v xml:space="preserve">TEE HD 10" X 2" BRIDADA (254x50mm) </v>
          </cell>
        </row>
        <row r="839">
          <cell r="B839" t="str">
            <v xml:space="preserve">TEE HD 10" X 3" BRIDADA (254x75mm) </v>
          </cell>
        </row>
        <row r="840">
          <cell r="B840" t="str">
            <v xml:space="preserve">Tee HD 10" X 4" (250mmx100mm)  </v>
          </cell>
        </row>
        <row r="841">
          <cell r="B841" t="str">
            <v xml:space="preserve">TEE HD 10" X 4" BRIDADA (250x100mm) </v>
          </cell>
        </row>
        <row r="842">
          <cell r="B842" t="str">
            <v xml:space="preserve">TEE HD 10" X 6" BRIDADA (250x160mm) </v>
          </cell>
        </row>
        <row r="843">
          <cell r="B843" t="str">
            <v xml:space="preserve">Tee HD 10" X 8" (250mmx200mm)  </v>
          </cell>
        </row>
        <row r="844">
          <cell r="B844" t="str">
            <v xml:space="preserve">TEE HD 3" X 2" BRIDADA (200x50mm)  </v>
          </cell>
        </row>
        <row r="845">
          <cell r="B845" t="str">
            <v xml:space="preserve">Tee HD 3" X 3" (75mmx75mm)  </v>
          </cell>
        </row>
        <row r="846">
          <cell r="B846" t="str">
            <v xml:space="preserve">Tee HD 4" X 2" (100mmx50mm)  </v>
          </cell>
        </row>
        <row r="847">
          <cell r="B847" t="str">
            <v xml:space="preserve">TEE HD 4" X 2" BRIDADA (200x50mm)  </v>
          </cell>
        </row>
        <row r="848">
          <cell r="B848" t="str">
            <v>TEE HD 4" X 3" BRIDADA</v>
          </cell>
        </row>
        <row r="849">
          <cell r="B849" t="str">
            <v xml:space="preserve">Tee HD 6" X 2" (150mmx50mm)  </v>
          </cell>
        </row>
        <row r="850">
          <cell r="B850" t="str">
            <v xml:space="preserve">TEE HD 6" X 2" BRIDADA (200x50mm)  </v>
          </cell>
        </row>
        <row r="851">
          <cell r="B851" t="str">
            <v xml:space="preserve">Tee HD 6" X 3" (150mmx75mm)  </v>
          </cell>
        </row>
        <row r="852">
          <cell r="B852" t="str">
            <v xml:space="preserve">Tee HD 6" X 3/4" </v>
          </cell>
        </row>
        <row r="853">
          <cell r="B853" t="str">
            <v xml:space="preserve">Tee HD 6" X 4" (150mmx100mm)  </v>
          </cell>
        </row>
        <row r="854">
          <cell r="B854" t="str">
            <v xml:space="preserve">Tee HD 6" X 6" (150mmx150mm)  </v>
          </cell>
        </row>
        <row r="855">
          <cell r="B855" t="str">
            <v xml:space="preserve">Tee HD 8" X 2" (200mmx50mm)  </v>
          </cell>
        </row>
        <row r="856">
          <cell r="B856" t="str">
            <v xml:space="preserve">TEE HD 8" X 2" BRIDADA (200x50mm)  </v>
          </cell>
        </row>
        <row r="857">
          <cell r="B857" t="str">
            <v>TEE HD EXT. LISO 10" PARA PVC X BRIDA 2" (250x50mm) 10X2"</v>
          </cell>
        </row>
        <row r="858">
          <cell r="B858" t="str">
            <v>TEE HD EXT. LISO 12" PARA PVC X BRIDA 3" (275x75mm) 12X3"</v>
          </cell>
        </row>
        <row r="859">
          <cell r="B859" t="str">
            <v>TEE HD EXT. LISO 3" PARA PVC X BRIDA 2" (75x50mm) 3X2"</v>
          </cell>
        </row>
        <row r="860">
          <cell r="B860" t="str">
            <v>TEE HD EXT. LISO 4" PARA PVC X BRIDA 2" (100x50mm) 6X2"</v>
          </cell>
        </row>
        <row r="861">
          <cell r="B861" t="str">
            <v>TEE HD EXT. LISO 6" PARA PVC X BRIDA 2" (160x50mm) 6X2"</v>
          </cell>
        </row>
        <row r="862">
          <cell r="B862" t="str">
            <v>TEE HD EXT. LISO 8" PARA PVC X BRIDA 2" (200x50mm) 8X2"</v>
          </cell>
        </row>
        <row r="863">
          <cell r="B863" t="str">
            <v>Tee HD Extremo Liso 10" para PVC x Brida 2" (250x100mm) 10"X4"</v>
          </cell>
        </row>
        <row r="864">
          <cell r="B864" t="str">
            <v>Tee HD Extremo Liso 4" para PVC x Brida 2" (100x50mm) 4"X2"</v>
          </cell>
        </row>
        <row r="865">
          <cell r="B865" t="str">
            <v>Tee HD Extremo Liso 6" para PVC x Brida 2" (160x50mm) 6"X2"</v>
          </cell>
        </row>
        <row r="866">
          <cell r="B866" t="str">
            <v>Tee HD Extremo Liso 6" para PVC x Brida 3/4"</v>
          </cell>
        </row>
        <row r="867">
          <cell r="B867" t="str">
            <v>Tee HD Extremo Liso 6" para PVC x Brida 4" (160x100mm) 6"X4"</v>
          </cell>
        </row>
        <row r="868">
          <cell r="B868" t="str">
            <v>Tee HD Extremo Liso 8" para PVC x Brida 2" (200x100mm) 8"X4"</v>
          </cell>
        </row>
        <row r="869">
          <cell r="B869" t="str">
            <v>TEFLON</v>
          </cell>
        </row>
        <row r="870">
          <cell r="B870" t="str">
            <v>Teja AJOVER termoacustica</v>
          </cell>
        </row>
        <row r="871">
          <cell r="B871" t="str">
            <v>Teja ondulada 1000 No. 8</v>
          </cell>
        </row>
        <row r="872">
          <cell r="B872" t="str">
            <v>Teja Traslucida No 6 (1,83x0,92m)</v>
          </cell>
        </row>
        <row r="873">
          <cell r="B873" t="str">
            <v>Templete directo a tierra media tensión</v>
          </cell>
        </row>
        <row r="874">
          <cell r="B874" t="str">
            <v>Termometro -10 +420ºC Silver Brand o similar</v>
          </cell>
        </row>
        <row r="875">
          <cell r="B875" t="str">
            <v>TORNILLERÍA COMPUERTA DESLIZ. H.D. x JGO</v>
          </cell>
        </row>
        <row r="876">
          <cell r="B876" t="str">
            <v>Tornillo autoperforante</v>
          </cell>
        </row>
        <row r="877">
          <cell r="B877" t="str">
            <v>Tornillo fijador de ala</v>
          </cell>
        </row>
        <row r="878">
          <cell r="B878" t="str">
            <v>Traje proteccion quimicos</v>
          </cell>
        </row>
        <row r="879">
          <cell r="B879" t="str">
            <v>Transformador de 5 kVA 2F3H</v>
          </cell>
        </row>
        <row r="880">
          <cell r="B880" t="str">
            <v>Tubería (U. Platino) RDE  13.5   (315 PSI) 4``</v>
          </cell>
        </row>
        <row r="881">
          <cell r="B881" t="str">
            <v>Tubería (U. Platino) RDE  13.5   (315 PSI) 6``</v>
          </cell>
        </row>
        <row r="882">
          <cell r="B882" t="str">
            <v>Tubería (U. Platino) RDE  13.5   (315 PSI) 8``</v>
          </cell>
        </row>
        <row r="883">
          <cell r="B883" t="str">
            <v>Tuberia (U. Platino) RDE 32,5 (10")</v>
          </cell>
        </row>
        <row r="884">
          <cell r="B884" t="str">
            <v>Tuberia (U. Platino) RDE 32,5 (8")</v>
          </cell>
        </row>
        <row r="885">
          <cell r="B885" t="str">
            <v>TUBERIA (U. PLATINO) RDE21  10``</v>
          </cell>
        </row>
        <row r="886">
          <cell r="B886" t="str">
            <v>TUBERIA (U. PLATINO) RDE21  12``</v>
          </cell>
        </row>
        <row r="887">
          <cell r="B887" t="str">
            <v>TUBERIA (U. PLATINO) RDE21  14``</v>
          </cell>
        </row>
        <row r="888">
          <cell r="B888" t="str">
            <v>TUBERIA (U. PLATINO) RDE21  16``</v>
          </cell>
        </row>
        <row r="889">
          <cell r="B889" t="str">
            <v>TUBERIA (U. PLATINO) RDE21  18``</v>
          </cell>
        </row>
        <row r="890">
          <cell r="B890" t="str">
            <v>TUBERIA (U. PLATINO) RDE21  2.1/2``</v>
          </cell>
        </row>
        <row r="891">
          <cell r="B891" t="str">
            <v>TUBERIA (U. PLATINO) RDE21  2``</v>
          </cell>
        </row>
        <row r="892">
          <cell r="B892" t="str">
            <v>TUBERIA (U. PLATINO) RDE21  20``</v>
          </cell>
        </row>
        <row r="893">
          <cell r="B893" t="str">
            <v>TUBERIA (U. PLATINO) RDE21  3``</v>
          </cell>
        </row>
        <row r="894">
          <cell r="B894" t="str">
            <v>TUBERIA (U. PLATINO) RDE21  3``</v>
          </cell>
        </row>
        <row r="895">
          <cell r="B895" t="str">
            <v>TUBERIA (U. PLATINO) RDE21  4``</v>
          </cell>
        </row>
        <row r="896">
          <cell r="B896" t="str">
            <v>TUBERIA (U. PLATINO) RDE21  6``</v>
          </cell>
        </row>
        <row r="897">
          <cell r="B897" t="str">
            <v>TUBERIA (U. PLATINO) RDE21  8``</v>
          </cell>
        </row>
        <row r="898">
          <cell r="B898" t="str">
            <v>TUBERIA (U. PLATINO) RDE26  10``</v>
          </cell>
        </row>
        <row r="899">
          <cell r="B899" t="str">
            <v>TUBERIA (U. PLATINO) RDE26  12``</v>
          </cell>
        </row>
        <row r="900">
          <cell r="B900" t="str">
            <v>TUBERIA (U. PLATINO) RDE26  14``</v>
          </cell>
        </row>
        <row r="901">
          <cell r="B901" t="str">
            <v>TUBERIA (U. PLATINO) RDE26  16``</v>
          </cell>
        </row>
        <row r="902">
          <cell r="B902" t="str">
            <v>TUBERIA (U. PLATINO) RDE26  18``</v>
          </cell>
        </row>
        <row r="903">
          <cell r="B903" t="str">
            <v>TUBERIA (U. PLATINO) RDE26  2.1/2``</v>
          </cell>
        </row>
        <row r="904">
          <cell r="B904" t="str">
            <v>TUBERIA (U. PLATINO) RDE26  2``</v>
          </cell>
        </row>
        <row r="905">
          <cell r="B905" t="str">
            <v>TUBERIA (U. PLATINO) RDE26  20``</v>
          </cell>
        </row>
        <row r="906">
          <cell r="B906" t="str">
            <v>TUBERIA (U. PLATINO) RDE26  3``</v>
          </cell>
        </row>
        <row r="907">
          <cell r="B907" t="str">
            <v>TUBERIA (U. PLATINO) RDE26  4``</v>
          </cell>
        </row>
        <row r="908">
          <cell r="B908" t="str">
            <v>TUBERIA (U. PLATINO) RDE26  6``</v>
          </cell>
        </row>
        <row r="909">
          <cell r="B909" t="str">
            <v>TUBERIA (U. PLATINO) RDE26  8``</v>
          </cell>
        </row>
        <row r="910">
          <cell r="B910" t="str">
            <v>Tuberia (U. Platino) RDE26 (4")</v>
          </cell>
        </row>
        <row r="911">
          <cell r="B911" t="str">
            <v>Tuberia (U. Platino) RDE26 (6")</v>
          </cell>
        </row>
        <row r="912">
          <cell r="B912" t="str">
            <v>TUBERIA (U. PLATINO) RDE32.5  10``</v>
          </cell>
        </row>
        <row r="913">
          <cell r="B913" t="str">
            <v>TUBERIA (U. PLATINO) RDE32.5  12``</v>
          </cell>
        </row>
        <row r="914">
          <cell r="B914" t="str">
            <v>TUBERIA (U. PLATINO) RDE32.5  14``</v>
          </cell>
        </row>
        <row r="915">
          <cell r="B915" t="str">
            <v>TUBERIA (U. PLATINO) RDE32.5  16``</v>
          </cell>
        </row>
        <row r="916">
          <cell r="B916" t="str">
            <v>TUBERIA (U. PLATINO) RDE32.5  18``</v>
          </cell>
        </row>
        <row r="917">
          <cell r="B917" t="str">
            <v>TUBERIA (U. PLATINO) RDE32.5  20``</v>
          </cell>
        </row>
        <row r="918">
          <cell r="B918" t="str">
            <v>TUBERIA (U. PLATINO) RDE32.5  3``</v>
          </cell>
        </row>
        <row r="919">
          <cell r="B919" t="str">
            <v>TUBERIA (U. PLATINO) RDE32.5  4``</v>
          </cell>
        </row>
        <row r="920">
          <cell r="B920" t="str">
            <v>TUBERIA (U. PLATINO) RDE32.5  6``</v>
          </cell>
        </row>
        <row r="921">
          <cell r="B921" t="str">
            <v>TUBERIA (U. PLATINO) RDE32.5  8``</v>
          </cell>
        </row>
        <row r="922">
          <cell r="B922" t="str">
            <v>TUBERIA (U. PLATINO) RDE41  10``</v>
          </cell>
        </row>
        <row r="923">
          <cell r="B923" t="str">
            <v>TUBERIA (U. PLATINO) RDE41  12``</v>
          </cell>
        </row>
        <row r="924">
          <cell r="B924" t="str">
            <v>TUBERIA (U. PLATINO) RDE41  14``</v>
          </cell>
        </row>
        <row r="925">
          <cell r="B925" t="str">
            <v>TUBERIA (U. PLATINO) RDE41  16``</v>
          </cell>
        </row>
        <row r="926">
          <cell r="B926" t="str">
            <v>TUBERIA (U. PLATINO) RDE41  18``</v>
          </cell>
        </row>
        <row r="927">
          <cell r="B927" t="str">
            <v>TUBERIA (U. PLATINO) RDE41  20``</v>
          </cell>
        </row>
        <row r="928">
          <cell r="B928" t="str">
            <v>TUBERIA (U. PLATINO) RDE41  4``</v>
          </cell>
        </row>
        <row r="929">
          <cell r="B929" t="str">
            <v>TUBERIA (U. PLATINO) RDE41  6``</v>
          </cell>
        </row>
        <row r="930">
          <cell r="B930" t="str">
            <v>TUBERIA (U. PLATINO) RDE41  8``</v>
          </cell>
        </row>
        <row r="931">
          <cell r="B931" t="str">
            <v>Tubería alcant. concreto simple 150mm 6`` junta espigo campana y empaque de caucho</v>
          </cell>
        </row>
        <row r="932">
          <cell r="B932" t="str">
            <v>Tubería alcant. concreto simple 200mm 8`` junta espigo campana y empaque de caucho</v>
          </cell>
        </row>
        <row r="933">
          <cell r="B933" t="str">
            <v>Tubería alcant. concreto simple 250mm 10`` junta espigo campana y empaque de caucho</v>
          </cell>
        </row>
        <row r="934">
          <cell r="B934" t="str">
            <v>Tubería alcant. concreto simple 315mm 12`` junta espigo campana y empaque de caucho</v>
          </cell>
        </row>
        <row r="935">
          <cell r="B935" t="str">
            <v>Tubería alcant. PVC (Novafort) 100mm 4``</v>
          </cell>
        </row>
        <row r="936">
          <cell r="B936" t="str">
            <v>Tubería alcant. PVC (Novafort) 160mm 6``</v>
          </cell>
        </row>
        <row r="937">
          <cell r="B937" t="str">
            <v>TUBERIA ALCANT. PVC (NOVAFORT) 200mm 8``</v>
          </cell>
        </row>
        <row r="938">
          <cell r="B938" t="str">
            <v>Tubería alcant. PVC (Novafort) 200mm 8``</v>
          </cell>
        </row>
        <row r="939">
          <cell r="B939" t="str">
            <v>Tubería alcant. PVC (Novafort) 250mm 10``</v>
          </cell>
        </row>
        <row r="940">
          <cell r="B940" t="str">
            <v>Tubería alcant. PVC (Novafort) 315mm 12``</v>
          </cell>
        </row>
        <row r="941">
          <cell r="B941" t="str">
            <v>Tubería alcant. PVC (Novafort) 355mm 14``</v>
          </cell>
        </row>
        <row r="942">
          <cell r="B942" t="str">
            <v>Tubería alcant. PVC (Novafort) 400mm 16``</v>
          </cell>
        </row>
        <row r="943">
          <cell r="B943" t="str">
            <v>Tubería alcant. PVC (Novafort) 450mm 18``</v>
          </cell>
        </row>
        <row r="944">
          <cell r="B944" t="str">
            <v>Tubería alcant. PVC (Novafort) 500mm 20``</v>
          </cell>
        </row>
        <row r="945">
          <cell r="B945" t="str">
            <v>Tubería alcant. PVC (Novaloc)  610mm 24``</v>
          </cell>
        </row>
        <row r="946">
          <cell r="B946" t="str">
            <v>Tubería alcant. PVC (Novaloc) 27``</v>
          </cell>
        </row>
        <row r="947">
          <cell r="B947" t="str">
            <v>Tubería alcant. PVC (Novaloc) 30``</v>
          </cell>
        </row>
        <row r="948">
          <cell r="B948" t="str">
            <v>Tubería alcant. PVC (Novaloc) 33``</v>
          </cell>
        </row>
        <row r="949">
          <cell r="B949" t="str">
            <v>Tubería alcant. PVC (Novaloc) 36``</v>
          </cell>
        </row>
        <row r="950">
          <cell r="B950" t="str">
            <v>Tubería alcant. PVC (Novaloc) 39``</v>
          </cell>
        </row>
        <row r="951">
          <cell r="B951" t="str">
            <v>Tubería alcant. PVC (Novaloc) 42``</v>
          </cell>
        </row>
        <row r="952">
          <cell r="B952" t="str">
            <v>Tubería alcant. PVC (Novaloc) 45``</v>
          </cell>
        </row>
        <row r="953">
          <cell r="B953" t="str">
            <v>Tubería alcant. PVC (Novaloc) 48``</v>
          </cell>
        </row>
        <row r="954">
          <cell r="B954" t="str">
            <v>Tubería alcant. PVC (Novaloc) 51``</v>
          </cell>
        </row>
        <row r="955">
          <cell r="B955" t="str">
            <v>Tubería alcant. PVC (Novaloc) 54``</v>
          </cell>
        </row>
        <row r="956">
          <cell r="B956" t="str">
            <v>Tubería alcant. PVC (Novaloc) 57``</v>
          </cell>
        </row>
        <row r="957">
          <cell r="B957" t="str">
            <v>Tubería alcant. PVC (Novaloc) 60``</v>
          </cell>
        </row>
        <row r="958">
          <cell r="B958" t="str">
            <v>TUBERIA ALCANT. PVC 100 mm 4``</v>
          </cell>
        </row>
        <row r="959">
          <cell r="B959" t="str">
            <v>Tuberia alcantarillado</v>
          </cell>
        </row>
        <row r="960">
          <cell r="B960" t="str">
            <v>TUBERIA CONCRETO ACUED. ESPIGO CAMPANA 10"</v>
          </cell>
        </row>
        <row r="961">
          <cell r="B961" t="str">
            <v>TUBERIA CONCRETO ACUED. ESPIGO CAMPANA 14"</v>
          </cell>
        </row>
        <row r="962">
          <cell r="B962" t="str">
            <v xml:space="preserve">Tuberia en acero ASTM A-53 SCH 40 10" </v>
          </cell>
        </row>
        <row r="963">
          <cell r="B963" t="str">
            <v xml:space="preserve">Tuberia en acero ASTM A-53 SCH 40 12" </v>
          </cell>
        </row>
        <row r="964">
          <cell r="B964" t="str">
            <v xml:space="preserve">Tuberia en acero ASTM A-53 SCH 40 14" </v>
          </cell>
        </row>
        <row r="965">
          <cell r="B965" t="str">
            <v xml:space="preserve">Tuberia en acero ASTM A-53 SCH 40 3" </v>
          </cell>
        </row>
        <row r="966">
          <cell r="B966" t="str">
            <v xml:space="preserve">Tuberia en acero ASTM A-53 SCH 40 4" </v>
          </cell>
        </row>
        <row r="967">
          <cell r="B967" t="str">
            <v xml:space="preserve">Tuberia en acero ASTM A-53 SCH 40 6" </v>
          </cell>
        </row>
        <row r="968">
          <cell r="B968" t="str">
            <v xml:space="preserve">Tuberia en acero ASTM A-53 SCH 40 8" </v>
          </cell>
        </row>
        <row r="969">
          <cell r="B969" t="str">
            <v>Tuberia en H.D 10"(250mm)</v>
          </cell>
        </row>
        <row r="970">
          <cell r="B970" t="str">
            <v>Tuberia en H.D 12"(300mm)</v>
          </cell>
        </row>
        <row r="971">
          <cell r="B971" t="str">
            <v>Tuberia en HD de Ø 1 1/4"</v>
          </cell>
        </row>
        <row r="972">
          <cell r="B972" t="str">
            <v>TUBERIA PF+UAD RDE9  1/2``</v>
          </cell>
        </row>
        <row r="973">
          <cell r="B973" t="str">
            <v>TUBERIA PVC ACUED. PRES. EXT. LISOS RDE11  3/4"</v>
          </cell>
        </row>
        <row r="974">
          <cell r="B974" t="str">
            <v>TUBERIA PVC ACUED. PRES. EXT. LISOS RDE13.5  1"</v>
          </cell>
        </row>
        <row r="975">
          <cell r="B975" t="str">
            <v>TUBERIA PVC ACUED. PRES. EXT. LISOS RDE13.5  1/2"</v>
          </cell>
        </row>
        <row r="976">
          <cell r="B976" t="str">
            <v>TUBERIA PVC ACUED. PRES. EXT. LISOS RDE21  1 1/2"</v>
          </cell>
        </row>
        <row r="977">
          <cell r="B977" t="str">
            <v>TUBERIA PVC ACUED. PRES. EXT. LISOS RDE21  1 1/4"</v>
          </cell>
        </row>
        <row r="978">
          <cell r="B978" t="str">
            <v>TUBERIA PVC ACUED. PRES. EXT. LISOS RDE21  1"</v>
          </cell>
        </row>
        <row r="979">
          <cell r="B979" t="str">
            <v>TUBERIA PVC ACUED. PRES. EXT. LISOS RDE21  2"</v>
          </cell>
        </row>
        <row r="980">
          <cell r="B980" t="str">
            <v>TUBERIA PVC ACUED. PRES. EXT. LISOS RDE21  3/4"</v>
          </cell>
        </row>
        <row r="981">
          <cell r="B981" t="str">
            <v>TUBERIA PVC ACUED. PRES. EXT. LISOS RDE9  1/2"</v>
          </cell>
        </row>
        <row r="982">
          <cell r="B982" t="str">
            <v>Tuberia PVC corrugada 4"</v>
          </cell>
        </row>
        <row r="983">
          <cell r="B983" t="str">
            <v>Tuberia PVC corrugada 8"</v>
          </cell>
        </row>
        <row r="984">
          <cell r="B984" t="str">
            <v>Tuberia PVC Novafort 10" (250m)</v>
          </cell>
        </row>
        <row r="985">
          <cell r="B985" t="str">
            <v>Tuberia PVC Novafort 12" (315m)</v>
          </cell>
        </row>
        <row r="986">
          <cell r="B986" t="str">
            <v>Tuberia PVC Novafort 14" (350m)</v>
          </cell>
        </row>
        <row r="987">
          <cell r="B987" t="str">
            <v>Tuberia PVC Novafort 16" (400m)</v>
          </cell>
        </row>
        <row r="988">
          <cell r="B988" t="str">
            <v>Tuberia PVC Novafort 18" (450m)</v>
          </cell>
        </row>
        <row r="989">
          <cell r="B989" t="str">
            <v>Tuberia PVC Novafort 20" (500m)</v>
          </cell>
        </row>
        <row r="990">
          <cell r="B990" t="str">
            <v>Tuberia PVC Novafort 4" (110m)</v>
          </cell>
        </row>
        <row r="991">
          <cell r="B991" t="str">
            <v>Tuberia PVC Novafort 6" (160m)</v>
          </cell>
        </row>
        <row r="992">
          <cell r="B992" t="str">
            <v>Tuberia PVC Novafort 8" (200m)</v>
          </cell>
        </row>
        <row r="993">
          <cell r="B993" t="str">
            <v>TUBO PVC NOVAFORT D=8"</v>
          </cell>
        </row>
        <row r="994">
          <cell r="B994" t="str">
            <v>Turbidimetro digital de mesa</v>
          </cell>
        </row>
        <row r="995">
          <cell r="B995" t="str">
            <v>Turbina vertical Multietapas 8" Bridas</v>
          </cell>
        </row>
        <row r="996">
          <cell r="B996" t="str">
            <v>UNION ACUED. PVC  1 1/2"</v>
          </cell>
        </row>
        <row r="997">
          <cell r="B997" t="str">
            <v>UNION ACUED. PVC  1 1/4"</v>
          </cell>
        </row>
        <row r="998">
          <cell r="B998" t="str">
            <v>UNION ACUED. PVC  1"</v>
          </cell>
        </row>
        <row r="999">
          <cell r="B999" t="str">
            <v>UNION ACUED. PVC  1/2"</v>
          </cell>
        </row>
        <row r="1000">
          <cell r="B1000" t="str">
            <v>UNION ACUED. PVC  3/4"</v>
          </cell>
        </row>
        <row r="1001">
          <cell r="B1001" t="str">
            <v>Union Alcantarillado PVC (NOVAFORT) 110 mm 4"</v>
          </cell>
        </row>
        <row r="1002">
          <cell r="B1002" t="str">
            <v>Union Alcantarillado PVC (NOVAFORT) 160 mm 6"</v>
          </cell>
        </row>
        <row r="1003">
          <cell r="B1003" t="str">
            <v>Union Alcantarillado PVC (NOVAFORT) 200 mm 8"</v>
          </cell>
        </row>
        <row r="1004">
          <cell r="B1004" t="str">
            <v>Union Alcantarillado PVC (NOVAFORT) 250 mm 10"</v>
          </cell>
        </row>
        <row r="1005">
          <cell r="B1005" t="str">
            <v>Union Alcantarillado PVC (NOVAFORT) 315 mm 12"</v>
          </cell>
        </row>
        <row r="1006">
          <cell r="B1006" t="str">
            <v>Union Alcantarillado PVC (NOVAFORT) 350 mm 14"</v>
          </cell>
        </row>
        <row r="1007">
          <cell r="B1007" t="str">
            <v>Union Alcantarillado PVC (NOVAFORT) 400 mm 16"</v>
          </cell>
        </row>
        <row r="1008">
          <cell r="B1008" t="str">
            <v>Union Alcantarillado PVC (NOVAFORT) 450 mm 18"</v>
          </cell>
        </row>
        <row r="1009">
          <cell r="B1009" t="str">
            <v>Union Alcantarillado PVC (NOVAFORT) 500 mm 20"</v>
          </cell>
        </row>
        <row r="1010">
          <cell r="B1010" t="str">
            <v>Unión de construcción y reparación HD 6"</v>
          </cell>
        </row>
        <row r="1011">
          <cell r="B1011" t="str">
            <v>UNIÓN DE DESMONTAJE 10"</v>
          </cell>
        </row>
        <row r="1012">
          <cell r="B1012" t="str">
            <v>UNION DE DESMONTAJE 12"</v>
          </cell>
        </row>
        <row r="1013">
          <cell r="B1013" t="str">
            <v>UNION DE DESMONTAJE 14"</v>
          </cell>
        </row>
        <row r="1014">
          <cell r="B1014" t="str">
            <v>UNION DE DESMONTAJE 16"</v>
          </cell>
        </row>
        <row r="1015">
          <cell r="B1015" t="str">
            <v>UNION DE DESMONTAJE 2"</v>
          </cell>
        </row>
        <row r="1016">
          <cell r="B1016" t="str">
            <v>Union de desmontaje 3"</v>
          </cell>
        </row>
        <row r="1017">
          <cell r="B1017" t="str">
            <v>UNIÓN DE DESMONTAJE 3"</v>
          </cell>
        </row>
        <row r="1018">
          <cell r="B1018" t="str">
            <v>Union de desmontaje 4"</v>
          </cell>
        </row>
        <row r="1019">
          <cell r="B1019" t="str">
            <v>UNIÓN DE DESMONTAJE 4"</v>
          </cell>
        </row>
        <row r="1020">
          <cell r="B1020" t="str">
            <v>Union de desmontaje 6"</v>
          </cell>
        </row>
        <row r="1021">
          <cell r="B1021" t="str">
            <v>UNIÓN DE DESMONTAJE 6"</v>
          </cell>
        </row>
        <row r="1022">
          <cell r="B1022" t="str">
            <v>UNION DE DESMONTAJE 8"</v>
          </cell>
        </row>
        <row r="1023">
          <cell r="B1023" t="str">
            <v>Unión de desmontaje autoportante 2" extremos bridas</v>
          </cell>
        </row>
        <row r="1024">
          <cell r="B1024" t="str">
            <v>Unión de desmontaje autoportante 6" extremos bridas</v>
          </cell>
        </row>
        <row r="1025">
          <cell r="B1025" t="str">
            <v>Unión de desmontaje autoportante HD 6"</v>
          </cell>
        </row>
        <row r="1026">
          <cell r="B1026" t="str">
            <v>Unión de reparación PVC –  2 1/2"</v>
          </cell>
        </row>
        <row r="1027">
          <cell r="B1027" t="str">
            <v>UNION REPARACION (U. PLATINO) RDE21 10``</v>
          </cell>
        </row>
        <row r="1028">
          <cell r="B1028" t="str">
            <v>UNION REPARACION (U. PLATINO) RDE21 2``</v>
          </cell>
        </row>
        <row r="1029">
          <cell r="B1029" t="str">
            <v>UNION REPARACION (U. PLATINO) RDE21 3``</v>
          </cell>
        </row>
        <row r="1030">
          <cell r="B1030" t="str">
            <v>UNION REPARACION (U. PLATINO) RDE21 4``</v>
          </cell>
        </row>
        <row r="1031">
          <cell r="B1031" t="str">
            <v>UNION REPARACION (U. PLATINO) RDE21 6``</v>
          </cell>
        </row>
        <row r="1032">
          <cell r="B1032" t="str">
            <v>UNION REPARACION (U. PLATINO) RDE21 8``</v>
          </cell>
        </row>
        <row r="1033">
          <cell r="B1033" t="str">
            <v>Unión tipo Dresser HD 10" (250mm)</v>
          </cell>
        </row>
        <row r="1034">
          <cell r="B1034" t="str">
            <v>Unión tipo Dresser HD 12" (300mm)</v>
          </cell>
        </row>
        <row r="1035">
          <cell r="B1035" t="str">
            <v>Unión tipo Dresser HD 14" (350mm)</v>
          </cell>
        </row>
        <row r="1036">
          <cell r="B1036" t="str">
            <v>Unión tipo Dresser HD 16" (400mm)</v>
          </cell>
        </row>
        <row r="1037">
          <cell r="B1037" t="str">
            <v>Unión tipo Dresser HD 18" (450mm)</v>
          </cell>
        </row>
        <row r="1038">
          <cell r="B1038" t="str">
            <v>Unión tipo Dresser HD 2" (50mm)</v>
          </cell>
        </row>
        <row r="1039">
          <cell r="B1039" t="str">
            <v>Unión tipo Dresser HD 20" (500mm)</v>
          </cell>
        </row>
        <row r="1040">
          <cell r="B1040" t="str">
            <v>Unión tipo Dresser HD 3" (75mm)</v>
          </cell>
        </row>
        <row r="1041">
          <cell r="B1041" t="str">
            <v>Unión tipo Dresser HD 4" (100mm)</v>
          </cell>
        </row>
        <row r="1042">
          <cell r="B1042" t="str">
            <v>Unión tipo Dresser HD 6" (150mm)</v>
          </cell>
        </row>
        <row r="1043">
          <cell r="B1043" t="str">
            <v>Unión tipo Dresser HD 8" (200mm)</v>
          </cell>
        </row>
        <row r="1044">
          <cell r="B1044" t="str">
            <v>Union Universal HD-10" (rango 268 mm a 286 mm) R1</v>
          </cell>
        </row>
        <row r="1045">
          <cell r="B1045" t="str">
            <v>Union Universal HD-10" (rango 292 mm a 310 mm) R2</v>
          </cell>
        </row>
        <row r="1046">
          <cell r="B1046" t="str">
            <v>Union Universal HD-12" (rango 315 mm a 333 mm) R1</v>
          </cell>
        </row>
        <row r="1047">
          <cell r="B1047" t="str">
            <v>Union Universal HD-12" (rango 350 mm a 368 mm) R3</v>
          </cell>
        </row>
        <row r="1048">
          <cell r="B1048" t="str">
            <v>Union Universal HD-16" (417 mm a 432 mm)</v>
          </cell>
        </row>
        <row r="1049">
          <cell r="B1049" t="str">
            <v>Union Universal HD-2" (rango 57 mm a 70 mm)</v>
          </cell>
        </row>
        <row r="1050">
          <cell r="B1050" t="str">
            <v>Union Universal HD-3" (rango 85 mm a 103 mm)</v>
          </cell>
        </row>
        <row r="1051">
          <cell r="B1051" t="str">
            <v>Union Universal HD-4" (rango 110 mm a 128 mm)</v>
          </cell>
        </row>
        <row r="1052">
          <cell r="B1052" t="str">
            <v>Union Universal HD-6" (rango 159 mm a 181 mm) R1</v>
          </cell>
        </row>
        <row r="1053">
          <cell r="B1053" t="str">
            <v>Union Universal HD-6" (rango 167 mm a 189 mm) R2</v>
          </cell>
        </row>
        <row r="1054">
          <cell r="B1054" t="str">
            <v>Union Universal HD-8" (rango 218 mm a 235 mm) R1</v>
          </cell>
        </row>
        <row r="1055">
          <cell r="B1055" t="str">
            <v>Union Universal HD-8" (rango 234 mm a 252 mm) R2</v>
          </cell>
        </row>
        <row r="1056">
          <cell r="B1056" t="str">
            <v>VALV. COMP.S.ELAST. H.D. EXT.BRIDA (100mm)  4"</v>
          </cell>
        </row>
        <row r="1057">
          <cell r="B1057" t="str">
            <v>VALV. COMP.S.ELAST. H.D. EXT.BRIDA (150mm)  6"</v>
          </cell>
        </row>
        <row r="1058">
          <cell r="B1058" t="str">
            <v>VALV. COMP.S.ELAST. H.D. EXT.BRIDA (200mm)  8"</v>
          </cell>
        </row>
        <row r="1059">
          <cell r="B1059" t="str">
            <v>VALV. COMP.S.ELAST. H.D. EXT.BRIDA (250mm)  10"</v>
          </cell>
        </row>
        <row r="1060">
          <cell r="B1060" t="str">
            <v>VALV. COMP.S.ELAST. H.D. EXT.BRIDA (250mm)  12"</v>
          </cell>
        </row>
        <row r="1061">
          <cell r="B1061" t="str">
            <v>VALV. COMP.S.ELAST. H.D. EXT.BRIDA (50mm)  2"</v>
          </cell>
        </row>
        <row r="1062">
          <cell r="B1062" t="str">
            <v>VALV. COMP.S.ELAST. H.D. EXT.BRIDA (80mm)  3"</v>
          </cell>
        </row>
        <row r="1063">
          <cell r="B1063" t="str">
            <v>VALVULA COMP. ELÁST., EXTR. LISOS/JH (75mm) 3``</v>
          </cell>
        </row>
        <row r="1064">
          <cell r="B1064" t="str">
            <v>Valvula Compuerta Elastica Extremos Brida Vastago no Ascendente (100mm)  4"</v>
          </cell>
        </row>
        <row r="1065">
          <cell r="B1065" t="str">
            <v>Valvula Compuerta Elastica Extremos Brida Vastago no Ascendente (150mm)  6"</v>
          </cell>
        </row>
        <row r="1066">
          <cell r="B1066" t="str">
            <v>Valvula Compuerta Elastica Extremos Brida Vastago no Ascendente (50mm)  2"</v>
          </cell>
        </row>
        <row r="1067">
          <cell r="B1067" t="str">
            <v>Valvula Compuerta Elastica Extremos Brida Vastago no Ascendente (75mm)  3"</v>
          </cell>
        </row>
        <row r="1068">
          <cell r="B1068" t="str">
            <v>Valvula Compuerta Elastica Extremos Brida Vastago no Ascendente 3/4"</v>
          </cell>
        </row>
        <row r="1069">
          <cell r="B1069" t="str">
            <v>VÁLVULA COMPUERTA SELLO BRONCE DE 10"</v>
          </cell>
        </row>
        <row r="1070">
          <cell r="B1070" t="str">
            <v>VÁLVULA COMPUERTA SELLO BRONCE DE 10" BxB</v>
          </cell>
        </row>
        <row r="1071">
          <cell r="B1071" t="str">
            <v>VÁLVULA COMPUERTA SELLO BRONCE DE 2"</v>
          </cell>
        </row>
        <row r="1072">
          <cell r="B1072" t="str">
            <v>VÁLVULA COMPUERTA SELLO BRONCE DE 2-1/2"</v>
          </cell>
        </row>
        <row r="1073">
          <cell r="B1073" t="str">
            <v>VÁLVULA COMPUERTA SELLO BRONCE DE 3"</v>
          </cell>
        </row>
        <row r="1074">
          <cell r="B1074" t="str">
            <v>VÁLVULA COMPUERTA SELLO BRONCE DE 4"</v>
          </cell>
        </row>
        <row r="1075">
          <cell r="B1075" t="str">
            <v>VÁLVULA COMPUERTA SELLO BRONCE DE 6"</v>
          </cell>
        </row>
        <row r="1076">
          <cell r="B1076" t="str">
            <v>VÁLVULA COMPUERTA SELLO BRONCE DE 8" HD</v>
          </cell>
        </row>
        <row r="1077">
          <cell r="B1077" t="str">
            <v>Válvula de chapaleta 4" (100mm)</v>
          </cell>
        </row>
        <row r="1078">
          <cell r="B1078" t="str">
            <v>VALVULA DE MARIPOSA   4"</v>
          </cell>
        </row>
        <row r="1079">
          <cell r="B1079" t="str">
            <v xml:space="preserve">VALVULA DE MARIPOSA  2" </v>
          </cell>
        </row>
        <row r="1080">
          <cell r="B1080" t="str">
            <v xml:space="preserve">VALVULA DE MARIPOSA  3" </v>
          </cell>
        </row>
        <row r="1081">
          <cell r="B1081" t="str">
            <v>VALVULA DE MARIPOSA 10"</v>
          </cell>
        </row>
        <row r="1082">
          <cell r="B1082" t="str">
            <v>VALVULA DE MARIPOSA 6"</v>
          </cell>
        </row>
        <row r="1083">
          <cell r="B1083" t="str">
            <v>VALVULA DE MARIPOSA 8"</v>
          </cell>
        </row>
        <row r="1084">
          <cell r="B1084" t="str">
            <v>VALVULA DE MARIPOSA HD ∅2" BXB, DE OPERACION MANUAL</v>
          </cell>
        </row>
        <row r="1085">
          <cell r="B1085" t="str">
            <v>Válvula de pie 8" con coladera</v>
          </cell>
        </row>
        <row r="1086">
          <cell r="B1086" t="str">
            <v>Válvula de retención (cheque) 10" (250mm)</v>
          </cell>
        </row>
        <row r="1087">
          <cell r="B1087" t="str">
            <v>Válvula de retención (cheque) 12" (300mm)</v>
          </cell>
        </row>
        <row r="1088">
          <cell r="B1088" t="str">
            <v>Válvula de retención (cheque) 2" (50mm)</v>
          </cell>
        </row>
        <row r="1089">
          <cell r="B1089" t="str">
            <v>Válvula de retención (cheque) 3" (75mm)</v>
          </cell>
        </row>
        <row r="1090">
          <cell r="B1090" t="str">
            <v>Válvula de retención (cheque) 4" (100mm)</v>
          </cell>
        </row>
        <row r="1091">
          <cell r="B1091" t="str">
            <v>Válvula de retención (cheque) 6" (150mm)</v>
          </cell>
        </row>
        <row r="1092">
          <cell r="B1092" t="str">
            <v>Válvula de retención (cheque) 8" (200mm)</v>
          </cell>
        </row>
        <row r="1093">
          <cell r="B1093" t="str">
            <v>VALVULA REDUCTORA DE PRESIÓN  ANTICAVITACION 3"</v>
          </cell>
        </row>
        <row r="1094">
          <cell r="B1094" t="str">
            <v>Valvula reductora de presion 3"</v>
          </cell>
        </row>
        <row r="1095">
          <cell r="B1095" t="str">
            <v>ValvulaMariposa 8"</v>
          </cell>
        </row>
        <row r="1096">
          <cell r="B1096" t="str">
            <v>Varilla de 1/2" L= 1,06para tensores</v>
          </cell>
        </row>
        <row r="1097">
          <cell r="B1097" t="str">
            <v>varilla lisa 1"</v>
          </cell>
        </row>
        <row r="1098">
          <cell r="B1098" t="str">
            <v>Varilla Lisa 1" (6m)</v>
          </cell>
        </row>
        <row r="1099">
          <cell r="B1099" t="str">
            <v>varilla lisa 1/2"</v>
          </cell>
        </row>
        <row r="1100">
          <cell r="B1100" t="str">
            <v>Varilla lisa tipo A-37</v>
          </cell>
        </row>
        <row r="1101">
          <cell r="B1101" t="str">
            <v>VASTAGO EXTENS. ACERO, VALV. 10" - 14"</v>
          </cell>
        </row>
        <row r="1102">
          <cell r="B1102" t="str">
            <v>VASTAGO EXTENS. ACERO, VALV. 10`` - 14``</v>
          </cell>
        </row>
        <row r="1103">
          <cell r="B1103" t="str">
            <v>VASTAGO EXTENS. ACERO, VALV. 16`` - MAYOR.</v>
          </cell>
        </row>
        <row r="1104">
          <cell r="B1104" t="str">
            <v>VASTAGO EXTENS. ACERO, VALV. 2 - 4"</v>
          </cell>
        </row>
        <row r="1105">
          <cell r="B1105" t="str">
            <v>VASTAGO EXTENS. ACERO, VALV. 6 - 8"</v>
          </cell>
        </row>
        <row r="1106">
          <cell r="B1106" t="str">
            <v>VASTAGO EXTENS. ACERO, VALV. 6"</v>
          </cell>
        </row>
        <row r="1107">
          <cell r="B1107" t="str">
            <v>VASTAGO EXTENS. ACERO, VALV. 8`` - 10``</v>
          </cell>
        </row>
        <row r="1108">
          <cell r="B1108" t="str">
            <v>Vastago Extension 10"-16" (L=1m)</v>
          </cell>
        </row>
        <row r="1109">
          <cell r="B1109" t="str">
            <v>Vastago Extension 2"-4" (L=1m)</v>
          </cell>
        </row>
        <row r="1110">
          <cell r="B1110" t="str">
            <v>Vastago Extension 6"-8" (L=1m)</v>
          </cell>
        </row>
        <row r="1111">
          <cell r="B1111" t="str">
            <v>Vent-al  5020 de 100 x 100</v>
          </cell>
        </row>
        <row r="1112">
          <cell r="B1112" t="str">
            <v>Vent-al  5020 de 200 x 100</v>
          </cell>
        </row>
        <row r="1113">
          <cell r="B1113" t="str">
            <v>VENTANA DE 2X1 M. CON REJA LAMINA CAL. 20 DOS NAVES</v>
          </cell>
        </row>
        <row r="1114">
          <cell r="B1114" t="str">
            <v>Ventana Madera</v>
          </cell>
        </row>
        <row r="1115">
          <cell r="B1115" t="str">
            <v>VENTOSA CAM.DOBL.ACC.MULTIP. 2" BRIDA</v>
          </cell>
        </row>
        <row r="1116">
          <cell r="B1116" t="str">
            <v>VENTOSA CAM.DOBL.ACC.MULTIP. 2`` BRIDA</v>
          </cell>
        </row>
        <row r="1117">
          <cell r="B1117" t="str">
            <v>VENTOSA CAM.DOBL.ACC.MULTIP. 3`` BRIDA</v>
          </cell>
        </row>
        <row r="1118">
          <cell r="B1118" t="str">
            <v>VENTOSA CAM.SENCILLA DOBL.ACC. 3/4`` BRIDA</v>
          </cell>
        </row>
        <row r="1119">
          <cell r="B1119" t="str">
            <v>Ventosa Camara Doble Accion Multiple 2" Brida</v>
          </cell>
        </row>
        <row r="1120">
          <cell r="B1120" t="str">
            <v>Ventosa Camara Doble Accion Multiple 3" Brida</v>
          </cell>
        </row>
        <row r="1121">
          <cell r="B1121" t="str">
            <v>Ventosa Camara Doble Accion Multiple 3/4" Brida</v>
          </cell>
        </row>
        <row r="1122">
          <cell r="B1122" t="str">
            <v>Ventosa Camara Doble Accion Multiple 4" Brida</v>
          </cell>
        </row>
        <row r="1123">
          <cell r="B1123" t="str">
            <v>Ventosa Camara Doble Accion Multiple 6" Brida</v>
          </cell>
        </row>
        <row r="1124">
          <cell r="B1124" t="str">
            <v>Vidrio 4 mm</v>
          </cell>
        </row>
        <row r="1125">
          <cell r="B1125" t="str">
            <v>Viguetas prefabricadas (falso fondo) de 2,4 de longitud 0,27 y 0.30 m de base y de altura con 46 orificios φ3/4" (23 por cada costado separados cada 0.09 m centro a centro)</v>
          </cell>
        </row>
        <row r="1126">
          <cell r="B1126" t="str">
            <v>VINILO TIPO CORAZA</v>
          </cell>
        </row>
        <row r="1127">
          <cell r="B1127" t="str">
            <v>VINILO TIPO I</v>
          </cell>
        </row>
        <row r="1128">
          <cell r="B1128" t="str">
            <v>VINILTEX TIPO UNO</v>
          </cell>
        </row>
        <row r="1129">
          <cell r="B1129" t="str">
            <v>Win plastico</v>
          </cell>
        </row>
        <row r="1130">
          <cell r="B1130" t="str">
            <v>YEE 45 HD 6" JUNTA HIDRAULICA</v>
          </cell>
        </row>
        <row r="1131">
          <cell r="B1131" t="str">
            <v xml:space="preserve">Yee HD 3" X 3" (75mmx75mm)  </v>
          </cell>
        </row>
        <row r="1132">
          <cell r="B1132" t="str">
            <v>Listón cedro macho</v>
          </cell>
        </row>
        <row r="1133">
          <cell r="B1133" t="str">
            <v>Listón en ordinario</v>
          </cell>
        </row>
        <row r="1134">
          <cell r="B1134" t="str">
            <v>Adaptador Brida Universal (75mm)  (3")</v>
          </cell>
        </row>
        <row r="1135">
          <cell r="B1135" t="str">
            <v>CODO RADIO CORTO 45° (U. PLATINO) RDE21  2``</v>
          </cell>
        </row>
        <row r="1136">
          <cell r="B1136" t="str">
            <v>CODO RADIO CORTO 90° 1"</v>
          </cell>
        </row>
        <row r="1137">
          <cell r="B1137" t="str">
            <v>CODO RADIO CORTO 22.50° (U.PLATINO) RDE 21 2"</v>
          </cell>
        </row>
        <row r="1138">
          <cell r="B1138" t="str">
            <v>CODO RADIO CORTO 22.50° (U.PLATINO) RDE 21 4"</v>
          </cell>
        </row>
        <row r="1139">
          <cell r="B1139" t="str">
            <v>CODO RADIO CORTO 22.50° (U.PLATINO) RDE 21 6"</v>
          </cell>
        </row>
        <row r="1140">
          <cell r="B1140" t="str">
            <v>CODO RADIO CORTO 22.50° (U.PLATINO) RDE 21 8"</v>
          </cell>
        </row>
        <row r="1141">
          <cell r="B1141" t="str">
            <v>CODO RADIO CORTO 11.25° (U.PLATINO) RDE 21 8"</v>
          </cell>
        </row>
        <row r="1142">
          <cell r="B1142" t="str">
            <v>CODO RADIO CORTO 11.25° (U.PLATINO) RDE 21 6"</v>
          </cell>
        </row>
        <row r="1143">
          <cell r="B1143" t="str">
            <v>CODO RADIO CORTO 11.25° (U.PLATINO) RDE 21 3"</v>
          </cell>
        </row>
        <row r="1144">
          <cell r="B1144" t="str">
            <v>Cruceta HD – Presión Trabajo 250 PSI extremos lisos para PVC/AC 6x6”</v>
          </cell>
        </row>
        <row r="1145">
          <cell r="B1145" t="str">
            <v xml:space="preserve">Grama </v>
          </cell>
        </row>
        <row r="1146">
          <cell r="B1146" t="str">
            <v>Grifo Roscado Bronce 3/4"</v>
          </cell>
        </row>
        <row r="1147">
          <cell r="B1147" t="str">
            <v>HIDRANTE T.HUMED. CHICAG(MILAN) EXT.LISO/ JR. 2``</v>
          </cell>
        </row>
        <row r="1148">
          <cell r="B1148" t="str">
            <v>KIT DE NIVELACIÓN HIDRANTE MILÁN 2" L=300 mm</v>
          </cell>
        </row>
        <row r="1149">
          <cell r="B1149" t="str">
            <v>Niple HD Ø 4"-BxB; L=1,10m</v>
          </cell>
        </row>
        <row r="1150">
          <cell r="B1150" t="str">
            <v>Pasamuro HD ∅8'' BxE L = 0,45 m Z=0,23m</v>
          </cell>
        </row>
        <row r="1151">
          <cell r="B1151" t="str">
            <v xml:space="preserve">Pasamuro HD Ø 10"-BxB L=0,25m </v>
          </cell>
        </row>
        <row r="1152">
          <cell r="B1152" t="str">
            <v>Reducción HD - PVC/AC 8x3” extremos lisos</v>
          </cell>
        </row>
        <row r="1153">
          <cell r="B1153" t="str">
            <v>Reducción PVC 3" X 1"</v>
          </cell>
        </row>
        <row r="1154">
          <cell r="B1154" t="str">
            <v>Reducción PVC 2" X 1"</v>
          </cell>
        </row>
        <row r="1155">
          <cell r="B1155" t="str">
            <v>Reducción PVC 6" X 2"</v>
          </cell>
        </row>
        <row r="1156">
          <cell r="B1156" t="str">
            <v>Tapón PVC – 1”</v>
          </cell>
        </row>
        <row r="1157">
          <cell r="B1157" t="str">
            <v>Tee PVC 1"x1"</v>
          </cell>
        </row>
        <row r="1158">
          <cell r="B1158" t="str">
            <v xml:space="preserve">TEE HD 3" X 6" BRIDADA (75x150mm) </v>
          </cell>
        </row>
        <row r="1159">
          <cell r="B1159" t="str">
            <v>Tierra Negra</v>
          </cell>
        </row>
        <row r="1160">
          <cell r="B1160" t="str">
            <v>Tubería (U. Platino) RDE  13.5   (315 PSI) 1``</v>
          </cell>
        </row>
        <row r="1161">
          <cell r="B1161" t="str">
            <v>VÁLVULA COMPUERTA SELLO BRONCE DE 1"</v>
          </cell>
        </row>
        <row r="1162">
          <cell r="B1162" t="str">
            <v>Ventosa Camara Doble Accion Multiple 1" Brida</v>
          </cell>
        </row>
        <row r="1163">
          <cell r="B1163" t="str">
            <v>Niple HD ∅1'' BxE L = 11,90 m</v>
          </cell>
        </row>
        <row r="1164">
          <cell r="B1164" t="str">
            <v>Niple HD ∅1'' BxE L = 2,18 m</v>
          </cell>
        </row>
        <row r="1165">
          <cell r="B1165" t="str">
            <v>Niple HD ∅3'' BxE L = 0,52 m</v>
          </cell>
        </row>
        <row r="1166">
          <cell r="B1166" t="str">
            <v>Niple HD ∅4'' BxE L = 0,45 m</v>
          </cell>
        </row>
        <row r="1167">
          <cell r="B1167" t="str">
            <v>Niple HD ∅4'' BxE L = 1,80 m</v>
          </cell>
        </row>
        <row r="1168">
          <cell r="B1168" t="str">
            <v>Niple HD ∅4'' BxE L = 11,10 m</v>
          </cell>
        </row>
        <row r="1169">
          <cell r="B1169" t="str">
            <v>Niple HD ∅4'' BxE L = 1,70 m</v>
          </cell>
        </row>
        <row r="1170">
          <cell r="B1170" t="str">
            <v>Niple HD ∅4'' BxE L = 0,80 m</v>
          </cell>
        </row>
        <row r="1171">
          <cell r="B1171" t="str">
            <v>Niple HD ∅4'' BxE L = 11,85 m</v>
          </cell>
        </row>
        <row r="1172">
          <cell r="B1172" t="str">
            <v>Niple HD ∅4'' BxE L = 2,05 m</v>
          </cell>
        </row>
        <row r="1173">
          <cell r="B1173" t="str">
            <v>Niple HD Ø 3"-BxB; L=1,24m</v>
          </cell>
        </row>
        <row r="1174">
          <cell r="B1174" t="str">
            <v>Niple HD Ø 4"-BxB; L=3,95m</v>
          </cell>
        </row>
        <row r="1175">
          <cell r="B1175" t="str">
            <v>Niple HD Ø 8"-BxB; L=0,47m</v>
          </cell>
        </row>
        <row r="1176">
          <cell r="B1176" t="str">
            <v>Niple HD Ø 10"-BxB; L=0,71m</v>
          </cell>
        </row>
        <row r="1177">
          <cell r="B1177" t="str">
            <v>Niple HD Ø 6"-BxB; L=0,70m</v>
          </cell>
        </row>
        <row r="1178">
          <cell r="B1178" t="str">
            <v>Niple HD Ø 6"-BxB; L=2,20m</v>
          </cell>
        </row>
        <row r="1179">
          <cell r="B1179" t="str">
            <v>Pasamuro HD Ø 2"-BxB L=0,40m</v>
          </cell>
        </row>
        <row r="1180">
          <cell r="B1180" t="str">
            <v>Pasamuro HD Ø 2"-BxB L=0,65m</v>
          </cell>
        </row>
        <row r="1181">
          <cell r="B1181" t="str">
            <v>Pasamuro HD Ø 3"-BxB L=0,20m</v>
          </cell>
        </row>
        <row r="1182">
          <cell r="B1182" t="str">
            <v>Pasamuro HD Ø 3"-BxB L=0,25m</v>
          </cell>
        </row>
        <row r="1183">
          <cell r="B1183" t="str">
            <v>Pasamuro HD Ø 3"-BxB L=0,50m</v>
          </cell>
        </row>
        <row r="1184">
          <cell r="B1184" t="str">
            <v>Pasamuro HD Ø 4"-BxB L=0,25m</v>
          </cell>
        </row>
        <row r="1185">
          <cell r="B1185" t="str">
            <v xml:space="preserve">Pasamuro HD Ø 4"-BxB L=0,45m </v>
          </cell>
        </row>
        <row r="1186">
          <cell r="B1186" t="str">
            <v xml:space="preserve">Pasamuro HD Ø 6"-BxB L=0,25m </v>
          </cell>
        </row>
        <row r="1187">
          <cell r="B1187" t="str">
            <v xml:space="preserve">Pasamuro HD Ø 6"-BxB L=0,75m </v>
          </cell>
        </row>
        <row r="1188">
          <cell r="B1188" t="str">
            <v xml:space="preserve">Pasamuro HD Ø 6"-BxB L=2,45m </v>
          </cell>
        </row>
        <row r="1189">
          <cell r="B1189" t="str">
            <v xml:space="preserve">Pasamuro HD Ø 8"-BxB L=0,45m </v>
          </cell>
        </row>
        <row r="1190">
          <cell r="B1190" t="str">
            <v xml:space="preserve">Pasamuro HD Ø 8"-BxB L=0,37m </v>
          </cell>
        </row>
        <row r="1191">
          <cell r="B1191" t="str">
            <v>Pasamuro HD Ø 10"-BxB L=0,40m</v>
          </cell>
        </row>
        <row r="1192">
          <cell r="B1192" t="str">
            <v>Tuberia PVC Novafort 20" (500mm)</v>
          </cell>
        </row>
        <row r="1193">
          <cell r="B1193" t="str">
            <v>Tuberia PVC Novafort 18" (450mm)</v>
          </cell>
        </row>
        <row r="1194">
          <cell r="B1194" t="str">
            <v>Tuberia PVC Novafort 16" (400mm)</v>
          </cell>
        </row>
        <row r="1195">
          <cell r="B1195" t="str">
            <v>Tuberia PVC Novafort 14" (355mm)</v>
          </cell>
        </row>
        <row r="1196">
          <cell r="B1196" t="str">
            <v>Tuberia PVC Novafort 12" (315mm)</v>
          </cell>
        </row>
        <row r="1197">
          <cell r="B1197" t="str">
            <v>Tuberia PVC Novafort 10" (250mm)</v>
          </cell>
        </row>
        <row r="1198">
          <cell r="B1198" t="str">
            <v>Tuberia PVC Novafort 6" (160mm)</v>
          </cell>
        </row>
        <row r="1199">
          <cell r="B1199" t="str">
            <v>Tuberia PVC Novafort 4" (110mm)</v>
          </cell>
        </row>
        <row r="1200">
          <cell r="B1200" t="str">
            <v>Tuberia PVC-P 4" RDE 21</v>
          </cell>
        </row>
        <row r="1201">
          <cell r="B1201" t="str">
            <v>Tuberia PVC-P 6" RDE 21</v>
          </cell>
        </row>
        <row r="1202">
          <cell r="B1202" t="str">
            <v>Union Alcantarillado PVC (NOVAFORT) 355 mm 14"</v>
          </cell>
        </row>
        <row r="1203">
          <cell r="B1203" t="str">
            <v>Brida + Acople Universal 3"</v>
          </cell>
        </row>
        <row r="1204">
          <cell r="B1204" t="str">
            <v>Paso Elevado</v>
          </cell>
        </row>
        <row r="1205">
          <cell r="B1205" t="str">
            <v>Lámina cold rolled galvanizada cal. 16 1,22x2,44</v>
          </cell>
        </row>
        <row r="1206">
          <cell r="B1206" t="str">
            <v>Tira de caucho para empaques</v>
          </cell>
        </row>
        <row r="1207">
          <cell r="B1207" t="str">
            <v>Ángulo 1/2"x1/2"x3/16"</v>
          </cell>
        </row>
        <row r="1208">
          <cell r="B1208" t="str">
            <v>Alumol</v>
          </cell>
        </row>
        <row r="1209">
          <cell r="B1209" t="str">
            <v>Tubo estructural redondo 4" x 3.00 m</v>
          </cell>
        </row>
        <row r="1210">
          <cell r="B1210" t="str">
            <v>Platina 0,29x0,29x1/4"</v>
          </cell>
        </row>
        <row r="1211">
          <cell r="B1211" t="str">
            <v>Platina 0,10x0,15x1/4"</v>
          </cell>
        </row>
        <row r="1212">
          <cell r="B1212" t="str">
            <v>ACCESORIOS</v>
          </cell>
        </row>
        <row r="1213">
          <cell r="B1213" t="str">
            <v>ángulo 1"x1/4"x3/16"</v>
          </cell>
        </row>
        <row r="1214">
          <cell r="B1214" t="str">
            <v>COLLAR DERIVACION PARA PVC 3x3/4``</v>
          </cell>
        </row>
        <row r="1215">
          <cell r="B1215" t="str">
            <v>COLLAR DERIVACION PARA PVC 2x3/4``</v>
          </cell>
        </row>
        <row r="1216">
          <cell r="B1216" t="str">
            <v>válvula de flotador 4" (Hierro Control Piloto HKZP)</v>
          </cell>
        </row>
        <row r="1217">
          <cell r="B1217" t="str">
            <v>Te HD – Presión Trabajo 250 PSI extremos bridados 3x3”</v>
          </cell>
        </row>
        <row r="1218">
          <cell r="B1218" t="str">
            <v>Tee HD Ø 2" x 2" Bridas.</v>
          </cell>
        </row>
        <row r="1219">
          <cell r="B1219" t="str">
            <v>Válvula flotador bridada 2" modelo 124-01 de CLA-VAL.</v>
          </cell>
        </row>
        <row r="1220">
          <cell r="B1220" t="str">
            <v>ángulo en acero estructural 2x3/16" de 6 m</v>
          </cell>
        </row>
        <row r="1221">
          <cell r="B1221" t="str">
            <v>ángulo en acero estructural 2x1/8" de 6 m</v>
          </cell>
        </row>
        <row r="1222">
          <cell r="B1222" t="str">
            <v>Codo 90º en H.D. – Presión Trabajo 250 PSI extremos bridas 2½”</v>
          </cell>
        </row>
        <row r="1223">
          <cell r="B1223" t="str">
            <v>Te HD – Presión Trabajo 250 PSI extremos bridados 2½ x 2½”</v>
          </cell>
        </row>
        <row r="1224">
          <cell r="B1224" t="str">
            <v>Codo 45º en H.D. – Presión Trabajo 250 PSI extremos bridas 2½”</v>
          </cell>
        </row>
        <row r="1225">
          <cell r="B1225" t="str">
            <v>Alambre de puas 2</v>
          </cell>
        </row>
        <row r="1226">
          <cell r="B1226" t="str">
            <v>Poste de concreto 10 m x 510 kg Linea.</v>
          </cell>
        </row>
        <row r="1227">
          <cell r="B1227" t="str">
            <v>Tablero Parcial 4 circuitos.</v>
          </cell>
        </row>
        <row r="1228">
          <cell r="B1228" t="str">
            <v>Alambre cobre THW 12 AWG THHN/NN</v>
          </cell>
        </row>
        <row r="1229">
          <cell r="B1229" t="str">
            <v>Alambre cobre THW 10 AWG THHN/NN</v>
          </cell>
        </row>
        <row r="1230">
          <cell r="B1230" t="str">
            <v>Tubo Conduit PVC 1/2"</v>
          </cell>
        </row>
        <row r="1231">
          <cell r="B1231" t="str">
            <v>Interruptor Sencillo</v>
          </cell>
        </row>
        <row r="1232">
          <cell r="B1232" t="str">
            <v>Interruptor Doble</v>
          </cell>
        </row>
        <row r="1233">
          <cell r="B1233" t="str">
            <v>Roseta (Plafon)</v>
          </cell>
        </row>
        <row r="1234">
          <cell r="B1234" t="str">
            <v>Toma Doble Americana</v>
          </cell>
        </row>
        <row r="1235">
          <cell r="B1235" t="str">
            <v>Toma Trifásica</v>
          </cell>
        </row>
        <row r="1236">
          <cell r="B1236" t="str">
            <v>Arrancador directo manual</v>
          </cell>
        </row>
        <row r="1237">
          <cell r="B1237" t="str">
            <v>Gabinete para medidor</v>
          </cell>
        </row>
      </sheetData>
      <sheetData sheetId="4" refreshError="1"/>
      <sheetData sheetId="5" refreshError="1">
        <row r="2">
          <cell r="B2" t="str">
            <v>Herramienta Menor (3% MO)</v>
          </cell>
          <cell r="C2" t="str">
            <v>Gl</v>
          </cell>
          <cell r="D2">
            <v>0.03</v>
          </cell>
        </row>
        <row r="3">
          <cell r="B3" t="str">
            <v>Retroexcavadora de Llantas (Incluye Operario)</v>
          </cell>
          <cell r="C3" t="str">
            <v>Dia</v>
          </cell>
          <cell r="D3">
            <v>120000</v>
          </cell>
        </row>
        <row r="4">
          <cell r="B4" t="str">
            <v>Compresor (Incluye. Martillo, Operario, Combustible)</v>
          </cell>
          <cell r="C4" t="str">
            <v>Hr</v>
          </cell>
          <cell r="D4">
            <v>56900</v>
          </cell>
        </row>
        <row r="5">
          <cell r="B5" t="str">
            <v>COMPRESOR</v>
          </cell>
          <cell r="D5">
            <v>55000</v>
          </cell>
        </row>
        <row r="6">
          <cell r="B6" t="str">
            <v>VOLQUETA DE 5 M3</v>
          </cell>
          <cell r="C6" t="str">
            <v>m3</v>
          </cell>
          <cell r="D6">
            <v>10000</v>
          </cell>
        </row>
        <row r="7">
          <cell r="B7" t="str">
            <v>Vibrocompactador a Gasolina Tipo Canguro</v>
          </cell>
          <cell r="C7" t="str">
            <v>Hr</v>
          </cell>
          <cell r="D7">
            <v>5270</v>
          </cell>
        </row>
        <row r="8">
          <cell r="B8" t="str">
            <v>Retroexcavadora de Llantas (Incluye Operario)</v>
          </cell>
          <cell r="C8" t="str">
            <v>HR</v>
          </cell>
          <cell r="D8">
            <v>45000</v>
          </cell>
        </row>
        <row r="9">
          <cell r="B9" t="str">
            <v>Vibrocompactador 10Ton</v>
          </cell>
          <cell r="C9" t="str">
            <v>HR</v>
          </cell>
          <cell r="D9">
            <v>80000</v>
          </cell>
        </row>
        <row r="10">
          <cell r="B10" t="str">
            <v>Pulidora con disco diamantado</v>
          </cell>
          <cell r="C10" t="str">
            <v>Dia</v>
          </cell>
          <cell r="D10">
            <v>21000</v>
          </cell>
        </row>
        <row r="11">
          <cell r="B11" t="str">
            <v>CORTADORA CONCRETO (CORTE)</v>
          </cell>
          <cell r="D11">
            <v>7100</v>
          </cell>
        </row>
        <row r="12">
          <cell r="B12" t="str">
            <v>Finisher</v>
          </cell>
          <cell r="D12">
            <v>1100000</v>
          </cell>
        </row>
        <row r="13">
          <cell r="B13" t="str">
            <v>Vibrador de mezcla (Gasolina)</v>
          </cell>
          <cell r="C13" t="str">
            <v>Dia</v>
          </cell>
          <cell r="D13">
            <v>33659</v>
          </cell>
        </row>
        <row r="14">
          <cell r="B14" t="str">
            <v>Mezcladora Gasolina (1.5-2.0 Btos.)</v>
          </cell>
          <cell r="C14" t="str">
            <v>Dia</v>
          </cell>
          <cell r="D14">
            <v>52593</v>
          </cell>
        </row>
        <row r="15">
          <cell r="B15" t="str">
            <v>Equipo diferencial para 500kg</v>
          </cell>
          <cell r="C15" t="str">
            <v>Día</v>
          </cell>
          <cell r="D15">
            <v>50000</v>
          </cell>
        </row>
        <row r="16">
          <cell r="B16" t="str">
            <v>Herramienta menor</v>
          </cell>
          <cell r="C16" t="str">
            <v>GL</v>
          </cell>
          <cell r="D16">
            <v>3259</v>
          </cell>
        </row>
        <row r="17">
          <cell r="B17" t="str">
            <v>EQUIPO DE SOLDADURA</v>
          </cell>
          <cell r="D17">
            <v>16666.669999999998</v>
          </cell>
        </row>
        <row r="18">
          <cell r="B18" t="str">
            <v>HERRAMIENTA MENOR  (3% MO)</v>
          </cell>
          <cell r="D18">
            <v>3500.6020049999997</v>
          </cell>
        </row>
        <row r="19">
          <cell r="B19" t="str">
            <v>Andamio</v>
          </cell>
          <cell r="C19" t="str">
            <v>Dia</v>
          </cell>
          <cell r="D19">
            <v>300</v>
          </cell>
        </row>
        <row r="20">
          <cell r="B20" t="str">
            <v>PLUMA GRUA (CAP. 250KG)</v>
          </cell>
          <cell r="C20" t="str">
            <v>DIA</v>
          </cell>
          <cell r="D20">
            <v>67280</v>
          </cell>
        </row>
        <row r="22">
          <cell r="B22" t="str">
            <v>RETROEXCAVADORA DE ORUGA</v>
          </cell>
          <cell r="D22">
            <v>90000</v>
          </cell>
        </row>
        <row r="23">
          <cell r="B23" t="str">
            <v>Taladro industrial</v>
          </cell>
          <cell r="C23" t="str">
            <v>DÍA</v>
          </cell>
          <cell r="D23">
            <v>30000</v>
          </cell>
        </row>
        <row r="24">
          <cell r="B24" t="str">
            <v>EQUIPO DE SOLDADURA ELECTRICA</v>
          </cell>
          <cell r="D24">
            <v>50000</v>
          </cell>
        </row>
        <row r="25">
          <cell r="B25" t="str">
            <v>EQUIPO (CORTADORA, SIERRA, ELECTRICO, TALADRO, PULIDORA)</v>
          </cell>
          <cell r="D25">
            <v>2542</v>
          </cell>
        </row>
        <row r="26">
          <cell r="B26" t="str">
            <v>TALADRO INDUSTRIAL</v>
          </cell>
          <cell r="C26" t="str">
            <v>DÍA</v>
          </cell>
          <cell r="D26">
            <v>27450</v>
          </cell>
        </row>
        <row r="27">
          <cell r="B27" t="str">
            <v>Estacion Electronica</v>
          </cell>
          <cell r="C27" t="str">
            <v>Hr</v>
          </cell>
          <cell r="D27">
            <v>6549</v>
          </cell>
        </row>
        <row r="28">
          <cell r="B28" t="str">
            <v>Guadañadora</v>
          </cell>
          <cell r="C28" t="str">
            <v>Hr</v>
          </cell>
          <cell r="D28">
            <v>3848</v>
          </cell>
        </row>
        <row r="29">
          <cell r="B29" t="str">
            <v>Vibrocompactador a Gasolina Tipo Rana</v>
          </cell>
          <cell r="C29" t="str">
            <v>día</v>
          </cell>
          <cell r="D29">
            <v>35910</v>
          </cell>
        </row>
        <row r="30">
          <cell r="B30" t="str">
            <v>COMPACTADOR TANDEN (INC. OPERADOR Y COMBUST.)</v>
          </cell>
          <cell r="C30" t="str">
            <v>día</v>
          </cell>
          <cell r="D30">
            <v>70486.2</v>
          </cell>
        </row>
        <row r="31">
          <cell r="B31" t="str">
            <v>MOTOBOMBA GASOL./ELECT. (5 HP) 3``</v>
          </cell>
          <cell r="C31" t="str">
            <v>mes</v>
          </cell>
          <cell r="D31">
            <v>769500</v>
          </cell>
        </row>
        <row r="32">
          <cell r="B32" t="str">
            <v>Pistola para aplicación de epóxico</v>
          </cell>
          <cell r="C32" t="str">
            <v>día</v>
          </cell>
          <cell r="D32">
            <v>12000</v>
          </cell>
        </row>
        <row r="33">
          <cell r="B33" t="str">
            <v>Paral telescópico (3m)</v>
          </cell>
          <cell r="C33" t="str">
            <v>día</v>
          </cell>
          <cell r="D33">
            <v>309</v>
          </cell>
        </row>
      </sheetData>
      <sheetData sheetId="6" refreshError="1">
        <row r="2">
          <cell r="B2" t="str">
            <v>Transporte de maquinaria y equipo</v>
          </cell>
        </row>
        <row r="3">
          <cell r="B3" t="str">
            <v>Transporte de materiales</v>
          </cell>
          <cell r="C3" t="str">
            <v>Gl</v>
          </cell>
          <cell r="D3">
            <v>0.15</v>
          </cell>
        </row>
        <row r="4">
          <cell r="B4" t="str">
            <v>Volqueta 6m³</v>
          </cell>
          <cell r="C4" t="str">
            <v>Vj</v>
          </cell>
          <cell r="D4">
            <v>30226</v>
          </cell>
        </row>
        <row r="5">
          <cell r="B5" t="str">
            <v>Transporte de Maquinaria y Equipo</v>
          </cell>
        </row>
        <row r="6">
          <cell r="B6" t="str">
            <v>Transporte de Maquinaria y Equipo para CONCRETOS</v>
          </cell>
        </row>
        <row r="7">
          <cell r="B7" t="str">
            <v>CAMION / TRANSP. CEMENTO V/CIO (200 BTOS)</v>
          </cell>
        </row>
        <row r="8">
          <cell r="B8" t="str">
            <v>Transporte a lomo de mula (1 mula + carguero)</v>
          </cell>
        </row>
        <row r="9">
          <cell r="B9" t="str">
            <v>Transporte factor 15%</v>
          </cell>
          <cell r="C9" t="str">
            <v>%</v>
          </cell>
          <cell r="D9">
            <v>0.15</v>
          </cell>
        </row>
        <row r="10">
          <cell r="B10" t="str">
            <v>Transporte factor 2%</v>
          </cell>
          <cell r="C10" t="str">
            <v>Gl</v>
          </cell>
          <cell r="D10">
            <v>0.02</v>
          </cell>
        </row>
        <row r="11">
          <cell r="B11" t="str">
            <v>Transporte factor 8%</v>
          </cell>
          <cell r="C11" t="str">
            <v>%</v>
          </cell>
          <cell r="D11">
            <v>0.08</v>
          </cell>
        </row>
        <row r="12">
          <cell r="B12" t="str">
            <v>TRANSPORTE FACTOR 2% MO</v>
          </cell>
          <cell r="C12" t="str">
            <v>Gl</v>
          </cell>
          <cell r="D12">
            <v>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VC 4&quot; 32,5 "/>
      <sheetName val="PVC  4&quot; 26"/>
      <sheetName val="PVC 3&quot; 32,5"/>
      <sheetName val="PVC 3&quot; 26"/>
      <sheetName val="PVC 3&quot; 21"/>
      <sheetName val="PVC 21,2&quot; 26"/>
      <sheetName val="PVC 2&quot; 26"/>
      <sheetName val="PVC 1 1,2&quot; 21"/>
      <sheetName val="PVC 1 1,4&quot; 21"/>
      <sheetName val="PVC 1&quot; 21"/>
      <sheetName val="PVC 3,4&quot; 21"/>
      <sheetName val="PVC 1,2&quot; 13,5"/>
      <sheetName val="UNION 1 1,2&quot;"/>
      <sheetName val="UNION 1 1,4&quot;"/>
      <sheetName val="UNION 1&quot;"/>
      <sheetName val="UNION 3,4&quot;"/>
      <sheetName val="UNION 1 ,2&quot;"/>
      <sheetName val="REDUCCION 4&quot;3&quot;"/>
      <sheetName val="REDUCCION 3&quot;2 1,2&quot;"/>
      <sheetName val="REDUCCION 2 1,2&quot; 2&quot; "/>
      <sheetName val="BUJES 2&quot; 1 1,2&quot;"/>
      <sheetName val="BUJE 1 1,2&quot; 1 1,4&quot;"/>
      <sheetName val="BUJE 1 1,2&quot; 1&quot;"/>
      <sheetName val="BUJE 1 1,4&quot; 1&quot;"/>
      <sheetName val="BUJE 1 1,4&quot; 3,4&quot;"/>
      <sheetName val="BUJE 1&quot; 3,4&quot;"/>
      <sheetName val="BUJE 1&quot; 1,2&quot;"/>
      <sheetName val="BUJE 3,4&quot; 1,2&quot;"/>
      <sheetName val="TEE 1,2"/>
      <sheetName val="TEE 1 1.2&quot;"/>
      <sheetName val="TEE 1 1.4&quot;"/>
      <sheetName val="TEE 1&quot;"/>
      <sheetName val="TEE 1&quot; 3.4&quot;"/>
      <sheetName val="TEE 3.4&quot; 1.2&quot;"/>
      <sheetName val="VAL CORT 2 1.2&quot;"/>
      <sheetName val="VAL CORT 2&quot;"/>
      <sheetName val="VAL CORT 1 1.2&quot;"/>
      <sheetName val="VAL CORT 1 1.4&quot;"/>
      <sheetName val="COLLAR 4&quot; 1.2&quot;"/>
      <sheetName val="COLLAR 3&quot; 1.2&quot;"/>
      <sheetName val="COLLAR 2 1.2&quot; 1.2&quot;"/>
      <sheetName val="COLLAR 2&quot; 1.2&quot;"/>
      <sheetName val="ENCOFRADO PVC"/>
      <sheetName val="VIADUCTO"/>
      <sheetName val="CAM QUIEB 1,5X1,2X1(1)"/>
      <sheetName val="CAM QUIEB 1,5X1,2X1 (2)"/>
      <sheetName val="CAJILLA VALVULA"/>
    </sheetNames>
    <sheetDataSet>
      <sheetData sheetId="0">
        <row r="1">
          <cell r="A1" t="str">
            <v>REFERENCIA</v>
          </cell>
        </row>
        <row r="5">
          <cell r="F5" t="str">
            <v>OFICIAL</v>
          </cell>
        </row>
        <row r="10">
          <cell r="G10">
            <v>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ZANJA"/>
      <sheetName val="D.DISEÑO"/>
      <sheetName val="CANTIDADES"/>
      <sheetName val="ENTIBADO"/>
      <sheetName val="OTRO"/>
      <sheetName val="CILINDROS"/>
      <sheetName val="RESUMEN"/>
      <sheetName val="RESUMEN CANTIDADES Y PTTO"/>
    </sheetNames>
    <sheetDataSet>
      <sheetData sheetId="0" refreshError="1"/>
      <sheetData sheetId="1">
        <row r="11">
          <cell r="E11" t="str">
            <v>VIA</v>
          </cell>
        </row>
        <row r="12">
          <cell r="E12" t="str">
            <v>NO</v>
          </cell>
        </row>
      </sheetData>
      <sheetData sheetId="2" refreshError="1"/>
      <sheetData sheetId="3" refreshError="1"/>
      <sheetData sheetId="4" refreshError="1"/>
      <sheetData sheetId="5" refreshError="1"/>
      <sheetData sheetId="6" refreshError="1"/>
      <sheetData sheetId="7">
        <row r="8">
          <cell r="D8" t="str">
            <v>UNIDAD</v>
          </cell>
        </row>
      </sheetData>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EQUI"/>
      <sheetName val="TRANSP"/>
      <sheetName val="M.O."/>
      <sheetName val="Hoja1"/>
      <sheetName val="LIST ACTIV"/>
      <sheetName val="PPTO OBRA CD"/>
      <sheetName val="AIU-AT"/>
      <sheetName val="PPTO ADECUACIÓN DE TERRENO"/>
      <sheetName val="CANTIDADES"/>
      <sheetName val="Hoja2"/>
      <sheetName val="PPTO OBRA CTOT"/>
      <sheetName val="AIU-JJZ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9"/>
      <sheetName val="23"/>
      <sheetName val="24"/>
      <sheetName val="103"/>
      <sheetName val="104"/>
      <sheetName val="105"/>
      <sheetName val="25"/>
      <sheetName val="26"/>
      <sheetName val="27"/>
      <sheetName val="30"/>
      <sheetName val="32"/>
      <sheetName val="33"/>
      <sheetName val="31"/>
      <sheetName val="28"/>
      <sheetName val="43"/>
      <sheetName val="44"/>
      <sheetName val="45"/>
      <sheetName val="46"/>
      <sheetName val="46a"/>
      <sheetName val="47"/>
      <sheetName val="47a"/>
      <sheetName val="48"/>
      <sheetName val="106"/>
      <sheetName val="49"/>
      <sheetName val="107"/>
      <sheetName val="40"/>
      <sheetName val="52"/>
      <sheetName val="108"/>
      <sheetName val="53"/>
      <sheetName val="109"/>
      <sheetName val="110"/>
      <sheetName val="111"/>
      <sheetName val="83"/>
      <sheetName val="34"/>
      <sheetName val="35"/>
      <sheetName val="93"/>
      <sheetName val="41"/>
      <sheetName val="112"/>
      <sheetName val="84"/>
      <sheetName val="85"/>
      <sheetName val="86"/>
      <sheetName val="90"/>
      <sheetName val="90a"/>
      <sheetName val="91"/>
      <sheetName val="113"/>
      <sheetName val="87"/>
      <sheetName val="89"/>
      <sheetName val="99"/>
      <sheetName val="100"/>
      <sheetName val="88"/>
      <sheetName val="60"/>
      <sheetName val="61"/>
      <sheetName val="62"/>
      <sheetName val="63"/>
      <sheetName val="67"/>
      <sheetName val="175"/>
      <sheetName val="69"/>
      <sheetName val="64"/>
      <sheetName val="81"/>
      <sheetName val="65"/>
      <sheetName val="73"/>
      <sheetName val="114"/>
      <sheetName val="71"/>
      <sheetName val="70"/>
      <sheetName val="54"/>
      <sheetName val="58"/>
      <sheetName val="115"/>
      <sheetName val="82"/>
      <sheetName val="95"/>
      <sheetName val="59"/>
      <sheetName val="116"/>
      <sheetName val="117"/>
      <sheetName val="118"/>
      <sheetName val="119"/>
      <sheetName val="120"/>
      <sheetName val="121"/>
      <sheetName val="163"/>
      <sheetName val="122"/>
      <sheetName val="162"/>
      <sheetName val="161"/>
      <sheetName val="160"/>
      <sheetName val="159"/>
      <sheetName val="123"/>
      <sheetName val="124"/>
      <sheetName val="172"/>
      <sheetName val="173"/>
      <sheetName val="125"/>
      <sheetName val="126"/>
      <sheetName val="127"/>
      <sheetName val="158"/>
      <sheetName val="132"/>
      <sheetName val="133"/>
      <sheetName val="134"/>
      <sheetName val="135"/>
      <sheetName val="136"/>
      <sheetName val="137"/>
      <sheetName val="177"/>
      <sheetName val="138"/>
      <sheetName val="139"/>
      <sheetName val="140"/>
      <sheetName val="141"/>
      <sheetName val="142"/>
      <sheetName val="143"/>
      <sheetName val="144"/>
      <sheetName val="156"/>
      <sheetName val="157"/>
      <sheetName val="167"/>
      <sheetName val="164"/>
      <sheetName val="168"/>
      <sheetName val="169"/>
      <sheetName val="165"/>
      <sheetName val="166"/>
      <sheetName val="170"/>
      <sheetName val="171"/>
      <sheetName val="98"/>
      <sheetName val="96"/>
      <sheetName val="174"/>
      <sheetName val="92"/>
      <sheetName val="145"/>
      <sheetName val="146"/>
      <sheetName val="147"/>
      <sheetName val="148"/>
      <sheetName val="149"/>
      <sheetName val="150"/>
      <sheetName val="151"/>
      <sheetName val="152"/>
      <sheetName val="153"/>
      <sheetName val="75"/>
      <sheetName val="76"/>
      <sheetName val="77"/>
      <sheetName val="78"/>
      <sheetName val="128"/>
      <sheetName val="129"/>
      <sheetName val="154"/>
      <sheetName val="155"/>
      <sheetName val="178"/>
      <sheetName val="176"/>
      <sheetName val="72"/>
      <sheetName val="131"/>
      <sheetName val="74"/>
      <sheetName val="anex 5 formul prop"/>
      <sheetName val="analisis de AIU "/>
      <sheetName val="36"/>
      <sheetName val="37"/>
      <sheetName val="38"/>
      <sheetName val="39"/>
      <sheetName val="42"/>
      <sheetName val="50"/>
      <sheetName val="51"/>
      <sheetName val="55"/>
      <sheetName val="56"/>
      <sheetName val="57"/>
      <sheetName val="66"/>
      <sheetName val="68"/>
      <sheetName val="79"/>
      <sheetName val="80"/>
      <sheetName val="94"/>
      <sheetName val="97"/>
      <sheetName val="101"/>
      <sheetName val="102"/>
      <sheetName val="130"/>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301"/>
      <sheetName val="302"/>
      <sheetName val="303"/>
      <sheetName val="304"/>
      <sheetName val="305"/>
      <sheetName val="306"/>
      <sheetName val="307"/>
      <sheetName val="308"/>
      <sheetName val="30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31"/>
      <sheetName val="332"/>
      <sheetName val="333"/>
      <sheetName val="334"/>
      <sheetName val="335"/>
      <sheetName val="336"/>
      <sheetName val="337"/>
      <sheetName val="338"/>
      <sheetName val="339"/>
      <sheetName val="340"/>
      <sheetName val="341"/>
      <sheetName val="342"/>
      <sheetName val="343"/>
      <sheetName val="344"/>
      <sheetName val="345"/>
      <sheetName val="346"/>
      <sheetName val="347"/>
      <sheetName val="348"/>
      <sheetName val="349"/>
      <sheetName val="350"/>
      <sheetName val="351"/>
      <sheetName val="352"/>
      <sheetName val="353"/>
      <sheetName val="354"/>
      <sheetName val="355"/>
      <sheetName val="356"/>
      <sheetName val="357"/>
      <sheetName val="358"/>
      <sheetName val="359"/>
      <sheetName val="360"/>
      <sheetName val="361"/>
      <sheetName val="362"/>
      <sheetName val="363"/>
      <sheetName val="364"/>
      <sheetName val="365"/>
      <sheetName val="366"/>
      <sheetName val="367"/>
      <sheetName val="368"/>
      <sheetName val="369"/>
      <sheetName val="370"/>
      <sheetName val="371"/>
      <sheetName val="372"/>
      <sheetName val="373"/>
      <sheetName val="374"/>
      <sheetName val="375"/>
      <sheetName val="376"/>
      <sheetName val="377"/>
      <sheetName val="378"/>
      <sheetName val="379"/>
      <sheetName val="380"/>
      <sheetName val="381"/>
      <sheetName val="382"/>
      <sheetName val="383"/>
      <sheetName val="384"/>
      <sheetName val="385"/>
      <sheetName val="386"/>
      <sheetName val="387"/>
      <sheetName val="388"/>
      <sheetName val="389"/>
      <sheetName val="390"/>
      <sheetName val="391"/>
      <sheetName val="392"/>
      <sheetName val="393"/>
      <sheetName val="394"/>
      <sheetName val="395"/>
      <sheetName val="396"/>
      <sheetName val="397"/>
      <sheetName val="398"/>
      <sheetName val="399"/>
      <sheetName val="400"/>
      <sheetName val="401"/>
      <sheetName val="402"/>
      <sheetName val="403"/>
      <sheetName val="404"/>
      <sheetName val="405"/>
      <sheetName val="406"/>
      <sheetName val="407"/>
      <sheetName val="408"/>
      <sheetName val="409"/>
      <sheetName val="410"/>
      <sheetName val="411"/>
      <sheetName val="412"/>
      <sheetName val="413"/>
      <sheetName val="414"/>
      <sheetName val="415"/>
      <sheetName val="416"/>
      <sheetName val="417"/>
      <sheetName val="418"/>
      <sheetName val="419"/>
      <sheetName val="420"/>
    </sheetNames>
    <sheetDataSet>
      <sheetData sheetId="0"/>
      <sheetData sheetId="1"/>
      <sheetData sheetId="2"/>
      <sheetData sheetId="3"/>
      <sheetData sheetId="4"/>
      <sheetData sheetId="5"/>
      <sheetData sheetId="6">
        <row r="8">
          <cell r="A8">
            <v>1</v>
          </cell>
          <cell r="B8" t="str">
            <v>Localizacion y Replanteo general del Proyecto</v>
          </cell>
          <cell r="C8" t="str">
            <v>m2</v>
          </cell>
          <cell r="D8">
            <v>2400</v>
          </cell>
          <cell r="E8">
            <v>2787</v>
          </cell>
          <cell r="F8">
            <v>6688800</v>
          </cell>
        </row>
        <row r="9">
          <cell r="A9">
            <v>159</v>
          </cell>
          <cell r="B9" t="str">
            <v>Descapote y limpeza de capa vegetal (incluye retiro)</v>
          </cell>
          <cell r="C9" t="str">
            <v>M2</v>
          </cell>
          <cell r="D9">
            <v>700</v>
          </cell>
          <cell r="E9">
            <v>4919</v>
          </cell>
          <cell r="F9">
            <v>3443300</v>
          </cell>
        </row>
        <row r="10">
          <cell r="A10">
            <v>9</v>
          </cell>
          <cell r="B10" t="str">
            <v>Cerramiento Provisional en yute verde</v>
          </cell>
          <cell r="C10" t="str">
            <v>m2</v>
          </cell>
          <cell r="D10">
            <v>350</v>
          </cell>
          <cell r="E10">
            <v>6028</v>
          </cell>
          <cell r="F10">
            <v>2109800</v>
          </cell>
        </row>
        <row r="11">
          <cell r="A11">
            <v>3</v>
          </cell>
          <cell r="B11" t="str">
            <v>Demolicion de andenes en concreto simple (incluye retiro)</v>
          </cell>
          <cell r="C11" t="str">
            <v>m2</v>
          </cell>
          <cell r="D11">
            <v>116.1</v>
          </cell>
          <cell r="E11">
            <v>18105</v>
          </cell>
          <cell r="F11">
            <v>2101991</v>
          </cell>
        </row>
        <row r="12">
          <cell r="A12">
            <v>4</v>
          </cell>
          <cell r="B12" t="str">
            <v>Demolicion de Sardineles en concreto reforzado (Incluye retiro)</v>
          </cell>
          <cell r="C12" t="str">
            <v>ml</v>
          </cell>
          <cell r="D12">
            <v>90</v>
          </cell>
          <cell r="E12">
            <v>6721</v>
          </cell>
          <cell r="F12">
            <v>604890</v>
          </cell>
        </row>
        <row r="13">
          <cell r="A13">
            <v>83</v>
          </cell>
          <cell r="B13" t="str">
            <v>Demolicion de Escaleras y rampas en concreto sobre tierra (incluye retiro de material sobrante)</v>
          </cell>
          <cell r="C13" t="str">
            <v>m3</v>
          </cell>
          <cell r="D13">
            <v>30</v>
          </cell>
          <cell r="E13">
            <v>77490</v>
          </cell>
          <cell r="F13">
            <v>2324700</v>
          </cell>
        </row>
        <row r="14">
          <cell r="A14">
            <v>160</v>
          </cell>
          <cell r="B14" t="str">
            <v>Desmonte y retiro de lisaderos en lamina</v>
          </cell>
          <cell r="C14" t="str">
            <v>und</v>
          </cell>
          <cell r="D14">
            <v>3</v>
          </cell>
          <cell r="E14">
            <v>98250</v>
          </cell>
          <cell r="F14">
            <v>294750</v>
          </cell>
        </row>
        <row r="15">
          <cell r="A15">
            <v>161</v>
          </cell>
          <cell r="B15" t="str">
            <v>Desmonte y retiro de juego infantil (rueda metalica)</v>
          </cell>
          <cell r="C15" t="str">
            <v>und</v>
          </cell>
          <cell r="D15">
            <v>1</v>
          </cell>
          <cell r="E15">
            <v>163378</v>
          </cell>
          <cell r="F15">
            <v>163378</v>
          </cell>
        </row>
        <row r="16">
          <cell r="A16">
            <v>162</v>
          </cell>
          <cell r="B16" t="str">
            <v>Desmonte demolicion y retiro de placas prefabricadas en concreto de 50 cm x 50 cm instaladas sobre grama dilatadas cada 5 cm</v>
          </cell>
          <cell r="C16" t="str">
            <v>m2</v>
          </cell>
          <cell r="D16">
            <v>199</v>
          </cell>
          <cell r="E16">
            <v>11317</v>
          </cell>
          <cell r="F16">
            <v>2252083</v>
          </cell>
        </row>
        <row r="17">
          <cell r="A17">
            <v>163</v>
          </cell>
          <cell r="B17" t="str">
            <v>Demolicion y Retiro de juego de mesa y 4 bancas en concreto</v>
          </cell>
          <cell r="C17" t="str">
            <v>und</v>
          </cell>
          <cell r="D17">
            <v>5</v>
          </cell>
          <cell r="E17">
            <v>78588</v>
          </cell>
          <cell r="F17">
            <v>392940</v>
          </cell>
        </row>
        <row r="18">
          <cell r="A18">
            <v>164</v>
          </cell>
          <cell r="B18" t="str">
            <v>tala de arboles de mediano porte, incluye retiro y disposicion de material</v>
          </cell>
          <cell r="C18" t="str">
            <v>und</v>
          </cell>
          <cell r="D18">
            <v>2</v>
          </cell>
          <cell r="E18">
            <v>270148</v>
          </cell>
          <cell r="F18">
            <v>540296</v>
          </cell>
        </row>
        <row r="19">
          <cell r="A19" t="str">
            <v>CAPITULO II - MOVIMIENTOS DE TIERRA</v>
          </cell>
          <cell r="B19">
            <v>0</v>
          </cell>
          <cell r="C19">
            <v>0</v>
          </cell>
          <cell r="D19">
            <v>0</v>
          </cell>
          <cell r="E19">
            <v>0</v>
          </cell>
          <cell r="F19">
            <v>0</v>
          </cell>
        </row>
        <row r="20">
          <cell r="A20">
            <v>12</v>
          </cell>
          <cell r="B20" t="str">
            <v>Excavacion manual en material comun</v>
          </cell>
          <cell r="C20" t="str">
            <v>m3</v>
          </cell>
          <cell r="D20">
            <v>1346.8</v>
          </cell>
          <cell r="E20">
            <v>14543</v>
          </cell>
          <cell r="F20">
            <v>19586512</v>
          </cell>
        </row>
        <row r="21">
          <cell r="A21">
            <v>13</v>
          </cell>
          <cell r="B21" t="str">
            <v>Excavacion Manual en conglomerado</v>
          </cell>
          <cell r="C21" t="str">
            <v>m3</v>
          </cell>
          <cell r="D21">
            <v>220</v>
          </cell>
          <cell r="E21">
            <v>21767</v>
          </cell>
          <cell r="F21">
            <v>4788740</v>
          </cell>
        </row>
        <row r="22">
          <cell r="A22">
            <v>8</v>
          </cell>
          <cell r="B22" t="str">
            <v>Cargue, Transporte y disposicion de materiales provenientes de excavaciones</v>
          </cell>
          <cell r="C22" t="str">
            <v>m3-km</v>
          </cell>
          <cell r="D22">
            <v>15668</v>
          </cell>
          <cell r="E22">
            <v>2743</v>
          </cell>
          <cell r="F22">
            <v>42977324</v>
          </cell>
        </row>
        <row r="23">
          <cell r="A23" t="str">
            <v>CAPITULO III- CIMENTACIONES PROFUNDAS</v>
          </cell>
          <cell r="B23">
            <v>0</v>
          </cell>
          <cell r="C23">
            <v>0</v>
          </cell>
          <cell r="D23">
            <v>0</v>
          </cell>
          <cell r="E23">
            <v>0</v>
          </cell>
          <cell r="F23">
            <v>0</v>
          </cell>
        </row>
        <row r="24">
          <cell r="A24">
            <v>23</v>
          </cell>
          <cell r="B24" t="str">
            <v>Excavacion manual para caisson material sin clasificar de 0-5 m de profundidad (incluye retiro)</v>
          </cell>
          <cell r="C24" t="str">
            <v>m3</v>
          </cell>
          <cell r="D24">
            <v>140.83000000000001</v>
          </cell>
          <cell r="E24">
            <v>104631</v>
          </cell>
          <cell r="F24">
            <v>14735184</v>
          </cell>
        </row>
        <row r="25">
          <cell r="A25">
            <v>24</v>
          </cell>
          <cell r="B25" t="str">
            <v>Excavacion manual para caisson material sin clasificar de 5,01-10 m de profundidad (incluye retiro)</v>
          </cell>
          <cell r="C25" t="str">
            <v>m3</v>
          </cell>
          <cell r="D25">
            <v>130.22</v>
          </cell>
          <cell r="E25">
            <v>161985</v>
          </cell>
          <cell r="F25">
            <v>21093687</v>
          </cell>
        </row>
        <row r="26">
          <cell r="A26">
            <v>25</v>
          </cell>
          <cell r="B26" t="str">
            <v>Excavacion manual para caisson material sin clasificar de 10,01-15 m de profundidad (incluye retiro)</v>
          </cell>
          <cell r="C26" t="str">
            <v>m3</v>
          </cell>
          <cell r="D26">
            <v>62.6</v>
          </cell>
          <cell r="E26">
            <v>271614</v>
          </cell>
          <cell r="F26">
            <v>17003036</v>
          </cell>
        </row>
        <row r="27">
          <cell r="A27">
            <v>26</v>
          </cell>
          <cell r="B27" t="str">
            <v>Excavacion manual para caisson material sin clasificar de 15,01-20 m de profundidad (incluye retiro)</v>
          </cell>
          <cell r="C27" t="str">
            <v>m3</v>
          </cell>
          <cell r="D27">
            <v>0</v>
          </cell>
          <cell r="E27">
            <v>301042</v>
          </cell>
          <cell r="F27">
            <v>0</v>
          </cell>
        </row>
        <row r="28">
          <cell r="A28" t="str">
            <v>26a</v>
          </cell>
          <cell r="B28" t="str">
            <v>Excavacion para caisson material roca de 15,01-20 m de profundidad (incluye retiro)</v>
          </cell>
          <cell r="C28" t="str">
            <v>m3</v>
          </cell>
          <cell r="D28">
            <v>0</v>
          </cell>
          <cell r="E28">
            <v>568977</v>
          </cell>
          <cell r="F28">
            <v>0</v>
          </cell>
        </row>
        <row r="29">
          <cell r="A29">
            <v>27</v>
          </cell>
          <cell r="B29" t="str">
            <v>Excavacion manual para caisson material sin clasificar profundidades mayores a 20 m (incluye retiro)</v>
          </cell>
          <cell r="C29" t="str">
            <v>m3</v>
          </cell>
          <cell r="D29">
            <v>0</v>
          </cell>
          <cell r="E29">
            <v>337873</v>
          </cell>
          <cell r="F29">
            <v>0</v>
          </cell>
        </row>
        <row r="30">
          <cell r="A30" t="str">
            <v>27a</v>
          </cell>
          <cell r="B30" t="str">
            <v>Excavacion para caisson material roca profundidades mayores a 20 m (incluye retiro)</v>
          </cell>
          <cell r="C30" t="str">
            <v>m3</v>
          </cell>
          <cell r="D30">
            <v>0</v>
          </cell>
          <cell r="E30">
            <v>664042</v>
          </cell>
          <cell r="F30">
            <v>0</v>
          </cell>
        </row>
        <row r="31">
          <cell r="A31">
            <v>28</v>
          </cell>
          <cell r="B31" t="str">
            <v>Conreto clase F (14,5 Mpa) para anillos de caisson</v>
          </cell>
          <cell r="C31" t="str">
            <v>m3</v>
          </cell>
          <cell r="D31">
            <v>48.66</v>
          </cell>
          <cell r="E31">
            <v>483217</v>
          </cell>
          <cell r="F31">
            <v>23513339</v>
          </cell>
        </row>
        <row r="32">
          <cell r="A32">
            <v>86</v>
          </cell>
          <cell r="B32" t="str">
            <v>Demolicion de anillos en concreto clase f (Incluye retiro)</v>
          </cell>
          <cell r="C32" t="str">
            <v>m3</v>
          </cell>
          <cell r="D32">
            <v>0</v>
          </cell>
          <cell r="E32">
            <v>75257</v>
          </cell>
          <cell r="F32">
            <v>0</v>
          </cell>
        </row>
        <row r="33">
          <cell r="A33">
            <v>29</v>
          </cell>
          <cell r="B33" t="str">
            <v>Concreto clase D (21 Mpa) para fuste y campana de caisson</v>
          </cell>
          <cell r="C33" t="str">
            <v>m3</v>
          </cell>
          <cell r="D33">
            <v>284</v>
          </cell>
          <cell r="E33">
            <v>512589</v>
          </cell>
          <cell r="F33">
            <v>145575276</v>
          </cell>
        </row>
        <row r="34">
          <cell r="A34">
            <v>87</v>
          </cell>
          <cell r="B34" t="str">
            <v>Concreto clase d para pilotes d=0,4 m hasta de 10 m de profundidad (incluye excavacion retiro y disposicion de material sobrante)</v>
          </cell>
          <cell r="C34" t="str">
            <v>ml</v>
          </cell>
          <cell r="D34">
            <v>0</v>
          </cell>
          <cell r="E34">
            <v>109745</v>
          </cell>
          <cell r="F34">
            <v>0</v>
          </cell>
        </row>
        <row r="35">
          <cell r="A35" t="str">
            <v>CAPITULO IV -ESTRUCTURAS DE CONCRETO Y REFUERZO</v>
          </cell>
          <cell r="B35">
            <v>0</v>
          </cell>
          <cell r="C35">
            <v>0</v>
          </cell>
          <cell r="D35">
            <v>0</v>
          </cell>
          <cell r="E35">
            <v>0</v>
          </cell>
          <cell r="F35">
            <v>0</v>
          </cell>
        </row>
        <row r="36">
          <cell r="A36">
            <v>20</v>
          </cell>
          <cell r="B36" t="str">
            <v>Concreto clase F (14,5 Mpa) Para solado de limpieza</v>
          </cell>
          <cell r="C36" t="str">
            <v>m3</v>
          </cell>
          <cell r="D36">
            <v>0</v>
          </cell>
          <cell r="E36">
            <v>412240</v>
          </cell>
          <cell r="F36">
            <v>0</v>
          </cell>
        </row>
        <row r="37">
          <cell r="A37">
            <v>165</v>
          </cell>
          <cell r="B37" t="str">
            <v>Concreto Clase A (35 Mpa) 5000 psi  para dados y zapatas de fundacion</v>
          </cell>
          <cell r="C37" t="str">
            <v>M3</v>
          </cell>
          <cell r="D37">
            <v>0</v>
          </cell>
          <cell r="E37">
            <v>574507</v>
          </cell>
          <cell r="F37">
            <v>0</v>
          </cell>
        </row>
        <row r="38">
          <cell r="A38">
            <v>166</v>
          </cell>
          <cell r="B38" t="str">
            <v>Concreto Clase A (35 Mpa) 5000 psi  para vigas de fundacion</v>
          </cell>
          <cell r="C38" t="str">
            <v>M3</v>
          </cell>
          <cell r="D38">
            <v>0</v>
          </cell>
          <cell r="E38">
            <v>580658</v>
          </cell>
          <cell r="F38">
            <v>0</v>
          </cell>
        </row>
        <row r="39">
          <cell r="A39">
            <v>176</v>
          </cell>
          <cell r="B39" t="str">
            <v>Concreto clase D (21 Mpa) 3000 psi para losas, andenes y rampas contrapiso e= 10 cm</v>
          </cell>
          <cell r="C39" t="str">
            <v>m2</v>
          </cell>
          <cell r="D39">
            <v>0</v>
          </cell>
          <cell r="E39">
            <v>53773</v>
          </cell>
          <cell r="F39">
            <v>0</v>
          </cell>
        </row>
        <row r="40">
          <cell r="A40">
            <v>167</v>
          </cell>
          <cell r="B40" t="str">
            <v>Concreto Clase A (35 Mpa) 5000 psi  para columnas a la vista</v>
          </cell>
          <cell r="C40" t="str">
            <v>M3</v>
          </cell>
          <cell r="D40">
            <v>0</v>
          </cell>
          <cell r="E40">
            <v>660519</v>
          </cell>
          <cell r="F40">
            <v>0</v>
          </cell>
        </row>
        <row r="41">
          <cell r="A41">
            <v>168</v>
          </cell>
          <cell r="B41" t="str">
            <v>Concreto Clase A (35 Mpa) 5000 psi  para losa aligerada en dos direcciones h=0,35 m</v>
          </cell>
          <cell r="C41" t="str">
            <v>M3</v>
          </cell>
          <cell r="D41">
            <v>0</v>
          </cell>
          <cell r="E41">
            <v>189975</v>
          </cell>
          <cell r="F41">
            <v>0</v>
          </cell>
        </row>
        <row r="42">
          <cell r="A42">
            <v>170</v>
          </cell>
          <cell r="B42" t="str">
            <v>Concreto Clase A (35 Mpa) 5000 psi  para losa aerea macisa h=0,35 m</v>
          </cell>
          <cell r="C42" t="str">
            <v>m3</v>
          </cell>
          <cell r="D42">
            <v>0</v>
          </cell>
          <cell r="E42">
            <v>255169</v>
          </cell>
          <cell r="F42">
            <v>0</v>
          </cell>
        </row>
        <row r="43">
          <cell r="A43">
            <v>171</v>
          </cell>
          <cell r="B43" t="str">
            <v>Concreto Clase E (17,5 Mpa) 2500 psi  para Columnas de confinamiento hasta de 300 cm2 (incluye refuerzo long y transversal)</v>
          </cell>
          <cell r="C43" t="str">
            <v>ml</v>
          </cell>
          <cell r="D43">
            <v>0</v>
          </cell>
          <cell r="E43">
            <v>59267</v>
          </cell>
          <cell r="F43">
            <v>0</v>
          </cell>
        </row>
        <row r="44">
          <cell r="A44">
            <v>172</v>
          </cell>
          <cell r="B44" t="str">
            <v>Concreto Clase E (17,5 Mpa) 2500 psi  para Vigas de confinamiento hasta de 300 cm2 (incluye refuerzo long y transversal)</v>
          </cell>
          <cell r="C44" t="str">
            <v>ml</v>
          </cell>
          <cell r="D44">
            <v>0</v>
          </cell>
          <cell r="E44">
            <v>58324</v>
          </cell>
          <cell r="F44">
            <v>0</v>
          </cell>
        </row>
        <row r="45">
          <cell r="A45">
            <v>173</v>
          </cell>
          <cell r="B45" t="str">
            <v>Concreto Clase A (35 Mpa) 5000 psi  para viga aerea a la vista</v>
          </cell>
          <cell r="C45" t="str">
            <v>m3</v>
          </cell>
          <cell r="D45">
            <v>0</v>
          </cell>
          <cell r="E45">
            <v>669420</v>
          </cell>
          <cell r="F45">
            <v>0</v>
          </cell>
        </row>
        <row r="46">
          <cell r="A46">
            <v>174</v>
          </cell>
          <cell r="B46" t="str">
            <v>Concreto Clase A (35 Mpa) 5000 psi  para escaleras aereas a la vista</v>
          </cell>
          <cell r="C46" t="str">
            <v>m3</v>
          </cell>
          <cell r="D46">
            <v>0</v>
          </cell>
          <cell r="E46">
            <v>689821</v>
          </cell>
          <cell r="F46">
            <v>0</v>
          </cell>
        </row>
        <row r="47">
          <cell r="A47">
            <v>175</v>
          </cell>
          <cell r="B47" t="str">
            <v>Concreto Clase A (35 Mpa) 5000 psi  para muros estructurales a la vista</v>
          </cell>
          <cell r="C47" t="str">
            <v>m3</v>
          </cell>
          <cell r="D47">
            <v>0</v>
          </cell>
          <cell r="E47">
            <v>639801</v>
          </cell>
          <cell r="F47">
            <v>0</v>
          </cell>
        </row>
        <row r="48">
          <cell r="A48">
            <v>241</v>
          </cell>
          <cell r="B48" t="str">
            <v xml:space="preserve">Concreto clase D (21 Mpa) 3000 PSI a la vista para bordillo sobre losa cubierta de 20cmx25cm incluye refuerzo con cuantia minima </v>
          </cell>
          <cell r="C48" t="str">
            <v>ml</v>
          </cell>
          <cell r="D48">
            <v>0</v>
          </cell>
          <cell r="E48">
            <v>50225</v>
          </cell>
          <cell r="F48">
            <v>0</v>
          </cell>
        </row>
        <row r="49">
          <cell r="A49">
            <v>51</v>
          </cell>
          <cell r="B49" t="str">
            <v xml:space="preserve">Suministro e instalacion de acero de refuerzo </v>
          </cell>
          <cell r="C49" t="str">
            <v>Kg</v>
          </cell>
          <cell r="D49">
            <v>105000</v>
          </cell>
          <cell r="E49">
            <v>3956</v>
          </cell>
          <cell r="F49">
            <v>415380000</v>
          </cell>
        </row>
        <row r="50">
          <cell r="A50" t="str">
            <v>CAPITULO V -MUROS, PUERTAS, VENTANAS Y DIVISIONES INTERIORES</v>
          </cell>
          <cell r="B50">
            <v>0</v>
          </cell>
          <cell r="C50">
            <v>0</v>
          </cell>
          <cell r="D50">
            <v>0</v>
          </cell>
          <cell r="E50">
            <v>0</v>
          </cell>
          <cell r="F50">
            <v>0</v>
          </cell>
        </row>
        <row r="51">
          <cell r="A51">
            <v>177</v>
          </cell>
          <cell r="B51" t="str">
            <v>Construccion de muro en ladrillo farol 12X20X30 para revestir ambas caras</v>
          </cell>
          <cell r="C51" t="str">
            <v>m2</v>
          </cell>
          <cell r="D51">
            <v>0</v>
          </cell>
          <cell r="E51">
            <v>41433</v>
          </cell>
          <cell r="F51">
            <v>0</v>
          </cell>
        </row>
        <row r="52">
          <cell r="A52">
            <v>178</v>
          </cell>
          <cell r="B52" t="str">
            <v>Construccion de muro concreto clase D (21 MPa) 3000 psi vaciado a la vista para divisiones interiores e=0,15 m</v>
          </cell>
          <cell r="C52" t="str">
            <v>m2</v>
          </cell>
          <cell r="D52">
            <v>0</v>
          </cell>
          <cell r="E52">
            <v>126487</v>
          </cell>
          <cell r="F52">
            <v>0</v>
          </cell>
        </row>
        <row r="53">
          <cell r="A53">
            <v>179</v>
          </cell>
          <cell r="B53" t="str">
            <v>Construcción de muro doble cara en laminas de superboard 10 mm, sobre perfileria rolada calibre 24 colocada cada 60 cm; con tratamiento de juntas con masilla tipo joint compound sobre cinta malla. Acabado en pintura blanca tipo vinilo I, a tres (3) manos,</v>
          </cell>
          <cell r="C53" t="str">
            <v>m2</v>
          </cell>
          <cell r="D53">
            <v>0</v>
          </cell>
          <cell r="E53">
            <v>127258</v>
          </cell>
          <cell r="F53">
            <v>0</v>
          </cell>
        </row>
        <row r="54">
          <cell r="A54">
            <v>180</v>
          </cell>
          <cell r="B54" t="str">
            <v>Revoque de paredes con mortero 1:3 incluye filos y dilataciones</v>
          </cell>
          <cell r="C54" t="str">
            <v>m2</v>
          </cell>
          <cell r="D54">
            <v>0</v>
          </cell>
          <cell r="E54">
            <v>27881</v>
          </cell>
          <cell r="F54">
            <v>0</v>
          </cell>
        </row>
        <row r="55">
          <cell r="A55">
            <v>181</v>
          </cell>
          <cell r="B55" t="str">
            <v>Suministro e Instalacion de enchape para muros en ceramica blanca satinado de alfa o similar de 30,5 cm X 60 cm</v>
          </cell>
          <cell r="C55" t="str">
            <v>m2</v>
          </cell>
          <cell r="D55">
            <v>0</v>
          </cell>
          <cell r="E55">
            <v>68554</v>
          </cell>
          <cell r="F55">
            <v>0</v>
          </cell>
        </row>
        <row r="56">
          <cell r="A56">
            <v>182</v>
          </cell>
          <cell r="B56" t="str">
            <v>Suministro e instalacion de franja de lamina galvanizada cal 16 para recubrimiento inferior de paredes</v>
          </cell>
          <cell r="C56" t="str">
            <v>m2</v>
          </cell>
          <cell r="D56">
            <v>0</v>
          </cell>
          <cell r="E56">
            <v>68267</v>
          </cell>
          <cell r="F56">
            <v>0</v>
          </cell>
        </row>
        <row r="57">
          <cell r="A57">
            <v>183</v>
          </cell>
          <cell r="B57" t="str">
            <v>Suministro e instalacion de recubrimiento de paredes de mamposteria en superboard de 4 mm incluye pintura</v>
          </cell>
          <cell r="C57" t="str">
            <v>m2</v>
          </cell>
          <cell r="D57">
            <v>0</v>
          </cell>
          <cell r="E57">
            <v>41476</v>
          </cell>
          <cell r="F57">
            <v>0</v>
          </cell>
        </row>
        <row r="58">
          <cell r="A58">
            <v>184</v>
          </cell>
          <cell r="B58" t="str">
            <v>Suministro e Instalacion de enchape para muros en porcelanato tipo KRAK color light gray semipulido ref PKZM3060RF15 de Prosein o similar</v>
          </cell>
          <cell r="C58" t="str">
            <v>m2</v>
          </cell>
          <cell r="D58">
            <v>0</v>
          </cell>
          <cell r="E58">
            <v>94054</v>
          </cell>
          <cell r="F58">
            <v>0</v>
          </cell>
        </row>
        <row r="59">
          <cell r="A59">
            <v>185</v>
          </cell>
          <cell r="B59" t="str">
            <v>Suministro e Instalacion de enchape para muros en porcelanato tipo mosaico esmaltado acabado brillante color azul claro de 30,6 cm X 30,6 cm ref MOS SUMMER DAY KV03ZR399 DECORCERAMICA O SIMILAR</v>
          </cell>
          <cell r="C59" t="str">
            <v>m2</v>
          </cell>
          <cell r="D59">
            <v>0</v>
          </cell>
          <cell r="E59">
            <v>167392</v>
          </cell>
          <cell r="F59">
            <v>0</v>
          </cell>
        </row>
        <row r="60">
          <cell r="A60">
            <v>186</v>
          </cell>
          <cell r="B60" t="str">
            <v>Estuco y pintura de vinilo tipo 1 sobre muros interiores 3 manos</v>
          </cell>
          <cell r="C60" t="str">
            <v>m2</v>
          </cell>
          <cell r="D60">
            <v>0</v>
          </cell>
          <cell r="E60">
            <v>14350</v>
          </cell>
          <cell r="F60">
            <v>0</v>
          </cell>
        </row>
        <row r="61">
          <cell r="A61">
            <v>187</v>
          </cell>
          <cell r="B61" t="str">
            <v>Suministro e instalacion de recubrimiento de paredes en lamina tablex RH de 12 mm acabado gris cristal de pizano o similar</v>
          </cell>
          <cell r="C61" t="str">
            <v>m2</v>
          </cell>
          <cell r="D61">
            <v>0</v>
          </cell>
          <cell r="E61">
            <v>14350</v>
          </cell>
          <cell r="F61">
            <v>0</v>
          </cell>
        </row>
        <row r="62">
          <cell r="A62">
            <v>188</v>
          </cell>
          <cell r="B62" t="str">
            <v>Suministro e instalacion de ventaneria fija de fachada conformada por perfil aluminio de 10,16 cm x 4,44 cm x 0,08 cm acabado anodizado natural cabezal ALN 173 y pisavidrio en aluminio y vidrio templado de 8 mm (V-1 Y V-2) segun detalle</v>
          </cell>
          <cell r="C62" t="str">
            <v>m2</v>
          </cell>
          <cell r="D62">
            <v>0</v>
          </cell>
          <cell r="E62" t="e">
            <v>#N/A</v>
          </cell>
          <cell r="F62" t="e">
            <v>#N/A</v>
          </cell>
        </row>
        <row r="63">
          <cell r="A63">
            <v>189</v>
          </cell>
          <cell r="B63" t="str">
            <v>Suministro e instalacion de ventaneria corrediza de fachada conformada por perfil aluminio de 10,16 cm x 4,44 cm x 0,08 cm acabado anodizado natural cabezal ALN 173 y pisavidrio en aluminio y vidrio templado de 8 mm incluye jamba traslape, encanche, horiz</v>
          </cell>
          <cell r="C63" t="str">
            <v>m2</v>
          </cell>
          <cell r="D63">
            <v>0</v>
          </cell>
          <cell r="E63" t="e">
            <v>#N/A</v>
          </cell>
          <cell r="F63" t="e">
            <v>#N/A</v>
          </cell>
        </row>
        <row r="64">
          <cell r="A64">
            <v>190</v>
          </cell>
          <cell r="B64" t="str">
            <v>Suministro e instalacion de ventaneria fija a placa superior mediante estructura tubular rectangular de acero de 2"x2"x2,4mm conformada por perfil tubular rectangular en aluminio de 6,35cmx3,81cm de 1,7mm acabado anodizado natural y vidrio templado de 8 m</v>
          </cell>
          <cell r="C64" t="str">
            <v>m2</v>
          </cell>
          <cell r="D64">
            <v>0</v>
          </cell>
          <cell r="E64" t="e">
            <v>#N/A</v>
          </cell>
          <cell r="F64" t="e">
            <v>#N/A</v>
          </cell>
        </row>
        <row r="65">
          <cell r="A65">
            <v>191</v>
          </cell>
          <cell r="B65" t="str">
            <v>Suministro e instalacion de ventaneria corrediza para farmacia conformada por horizontal superior e inferior en aluminio  ALN 0349 de 40,3 mm x 15,6 mm y vidrio templado de 8 mm incluye jamba traslape, encanche, horizontal, silla y manija (V-7) segun deta</v>
          </cell>
          <cell r="C65" t="str">
            <v>m2</v>
          </cell>
          <cell r="D65">
            <v>0</v>
          </cell>
          <cell r="E65" t="e">
            <v>#N/A</v>
          </cell>
          <cell r="F65" t="e">
            <v>#N/A</v>
          </cell>
        </row>
        <row r="66">
          <cell r="A66">
            <v>192</v>
          </cell>
          <cell r="B66" t="str">
            <v xml:space="preserve">Suministro e instalacion de division fija a placa superior mediante estructura tubular rectangular de acero de 2"x2"x2,4mm de (2,4 m x 2,55 m) (V-8) segun detalle, conformada por perfil tubular rectangular en aluminio de 10,16cmx4,44cm x0,03 cm cabezal y </v>
          </cell>
          <cell r="C66" t="str">
            <v>und</v>
          </cell>
          <cell r="D66">
            <v>0</v>
          </cell>
          <cell r="E66" t="e">
            <v>#N/A</v>
          </cell>
          <cell r="F66" t="e">
            <v>#N/A</v>
          </cell>
        </row>
        <row r="67">
          <cell r="A67">
            <v>193</v>
          </cell>
          <cell r="B67" t="str">
            <v xml:space="preserve">Suministro e instalacion de division fija a placa superior mediante estructura tubular rectangular de acero de 2"x2"x2,4mm de (1,76 m x 2,55 m) (V-9) segun detalle conformada por perfil tubular rectangular en aluminio de 10,16cmx4,44cm x0,03 cm cabezal y </v>
          </cell>
          <cell r="C67" t="str">
            <v>und</v>
          </cell>
          <cell r="D67">
            <v>0</v>
          </cell>
          <cell r="E67" t="e">
            <v>#N/A</v>
          </cell>
          <cell r="F67" t="e">
            <v>#N/A</v>
          </cell>
        </row>
        <row r="68">
          <cell r="A68">
            <v>194</v>
          </cell>
          <cell r="B68" t="str">
            <v xml:space="preserve">Suministro e instalacion de division fija a placa superior mediante estructura tubular rectangular de acero de 2"x2"x2,4mm de (2,81 m x 2,55 m) (V-10)segun detalle conformada por perfil tubular rectangular en aluminio de 10,16cmx4,44cm x0,03 cm cabezal y </v>
          </cell>
          <cell r="C68" t="str">
            <v>und</v>
          </cell>
          <cell r="D68">
            <v>0</v>
          </cell>
          <cell r="E68" t="e">
            <v>#N/A</v>
          </cell>
          <cell r="F68" t="e">
            <v>#N/A</v>
          </cell>
        </row>
        <row r="69">
          <cell r="A69">
            <v>195</v>
          </cell>
          <cell r="B69" t="str">
            <v>Suministro e instalacion de division fija a placa superior mediante estructura tubular rectangular de acero de 2"x2"x2,4mm de (3,93 m x 2,55 m) (V-11) segun detalle conformada por perfil tubular rectangular en aluminio de 10,16cmx4,44cm x0,03 cm cabezal y</v>
          </cell>
          <cell r="C69" t="str">
            <v>und</v>
          </cell>
          <cell r="D69">
            <v>0</v>
          </cell>
          <cell r="E69" t="e">
            <v>#N/A</v>
          </cell>
          <cell r="F69" t="e">
            <v>#N/A</v>
          </cell>
        </row>
        <row r="70">
          <cell r="A70">
            <v>196</v>
          </cell>
          <cell r="B70" t="str">
            <v>Suministro e instalacion de division fija a placa superior mediante estructura tubular rectangular de acero de 2"x2"x2,4mm de (4,62 m x 2,55 m) (V-12)segun detalle, conformada por perfil tubular rectangular en aluminio de 10,16cmx4,44cm x0,03 cm cabezal y</v>
          </cell>
          <cell r="C70" t="str">
            <v>und</v>
          </cell>
          <cell r="D70">
            <v>0</v>
          </cell>
          <cell r="E70" t="e">
            <v>#N/A</v>
          </cell>
          <cell r="F70" t="e">
            <v>#N/A</v>
          </cell>
        </row>
        <row r="71">
          <cell r="A71">
            <v>197</v>
          </cell>
          <cell r="B71" t="str">
            <v>Suministro e instalacion de persiana fija de 0,3 m x 2,55 m (V-13) segun detalle, ALN 315 Y perfil rectangular en aluminio de 38 mm x 50 mm x 2 mm anodizado natural</v>
          </cell>
          <cell r="C71" t="str">
            <v>und</v>
          </cell>
          <cell r="D71">
            <v>0</v>
          </cell>
          <cell r="E71" t="e">
            <v>#N/A</v>
          </cell>
          <cell r="F71" t="e">
            <v>#N/A</v>
          </cell>
        </row>
        <row r="72">
          <cell r="A72">
            <v>198</v>
          </cell>
          <cell r="B72" t="str">
            <v>Suministro e Instalacion de ventana corrediza de 6,81 m x 0,54 m (V-15) segun detalle, cabezal en aluminio ALN 144 de 52,8mmx 18,8 mm horizontal superior e inferior ALN0349 de 40,2mm x 15,6 mm incluye sillar enganche, jamba, traslape y manija</v>
          </cell>
          <cell r="C72" t="str">
            <v>und</v>
          </cell>
          <cell r="D72">
            <v>0</v>
          </cell>
          <cell r="E72" t="e">
            <v>#N/A</v>
          </cell>
          <cell r="F72" t="e">
            <v>#N/A</v>
          </cell>
        </row>
        <row r="73">
          <cell r="A73">
            <v>200</v>
          </cell>
          <cell r="B73" t="str">
            <v>Suministro e Instalacion de puerta 0,93m x 2,1 m (P-1) segun detalle, estructurada con tubo de acero de 2-3/8"x1-1/2"x 2mm con laminas de superboard de 10 mm y lamina galvanizada de 1,5mm y persiana en aluminio. Incluye bisagra base pivote cerradura cierr</v>
          </cell>
          <cell r="C73" t="str">
            <v>und</v>
          </cell>
          <cell r="D73">
            <v>0</v>
          </cell>
          <cell r="E73" t="e">
            <v>#N/A</v>
          </cell>
          <cell r="F73" t="e">
            <v>#N/A</v>
          </cell>
        </row>
        <row r="74">
          <cell r="A74">
            <v>201</v>
          </cell>
          <cell r="B74" t="str">
            <v>Suministro e Instalacion de puerta 0,85 m x 2,55 m (P-2)segun detalle, estructurada con tubo de acero de 2-3/8"x1-1/2"x 2mm con laminas de superboard de 10 mm y lamina galvanizada de 1,5mm y persiana en aluminio. Incluye bisagra base pivote cerradura cier</v>
          </cell>
          <cell r="C74" t="str">
            <v>und</v>
          </cell>
          <cell r="D74">
            <v>0</v>
          </cell>
          <cell r="E74" t="e">
            <v>#N/A</v>
          </cell>
          <cell r="F74" t="e">
            <v>#N/A</v>
          </cell>
        </row>
        <row r="75">
          <cell r="A75">
            <v>202</v>
          </cell>
          <cell r="B75" t="str">
            <v>Suministro e Instalacion de puerta doble de 1,74m x 2,55m (P-3) segun detalle, naves estructuradas en perfiles tubular rectangular en aluminio de 7,62 cm x 3,81 cm x 0,014 cm acabado anodizado natural y vidrio templado de 8 mm, marco en perfil tubular rec</v>
          </cell>
          <cell r="C75" t="str">
            <v>und</v>
          </cell>
          <cell r="D75">
            <v>0</v>
          </cell>
          <cell r="E75" t="e">
            <v>#N/A</v>
          </cell>
          <cell r="F75" t="e">
            <v>#N/A</v>
          </cell>
        </row>
        <row r="76">
          <cell r="A76">
            <v>203</v>
          </cell>
          <cell r="B76" t="str">
            <v>Suministro e Instalacion de puerta sencilla de 2,01m x 2,68 m (P-4) segun detalle, acceso primer piso, naves fija y movil estructurada en perfil tubular rectangular en aluminio de 7,62 cm x 3,81 cm x 0,014 cm acabado anodizado natural y vidrio templado de</v>
          </cell>
          <cell r="C76" t="str">
            <v>und</v>
          </cell>
          <cell r="D76">
            <v>0</v>
          </cell>
          <cell r="E76" t="e">
            <v>#N/A</v>
          </cell>
          <cell r="F76" t="e">
            <v>#N/A</v>
          </cell>
        </row>
        <row r="77">
          <cell r="A77">
            <v>204</v>
          </cell>
          <cell r="B77" t="str">
            <v>Suministro e Instalacion de puerta sencilla de 2,01m x 2,68 m (P-5) segun detalle,  acceso pisos 1, 2 y 3 naves fija y movil estructurada en perfil tubular rectangular en aluminio de 7,62 cm x 3,81 cm x 0,014 cm acabado anodizado natural y vidrio templado</v>
          </cell>
          <cell r="C77" t="str">
            <v>und</v>
          </cell>
          <cell r="D77">
            <v>0</v>
          </cell>
          <cell r="E77" t="e">
            <v>#N/A</v>
          </cell>
          <cell r="F77" t="e">
            <v>#N/A</v>
          </cell>
        </row>
        <row r="78">
          <cell r="A78">
            <v>205</v>
          </cell>
          <cell r="B78" t="str">
            <v>Suministro e Instalacion de puerta doble de 1,84m x 2,55m (P-6) segun detalle, naves estructuradas en perfiles tubular rectangular en aluminio de 7,62 cm x 3,81 cm x 0,014 cm acabado anodizado natural y vidrio templado de 8 mm, marco en perfil tubular rec</v>
          </cell>
          <cell r="C78" t="str">
            <v>und</v>
          </cell>
          <cell r="D78">
            <v>0</v>
          </cell>
          <cell r="E78" t="e">
            <v>#N/A</v>
          </cell>
          <cell r="F78" t="e">
            <v>#N/A</v>
          </cell>
        </row>
        <row r="79">
          <cell r="A79">
            <v>206</v>
          </cell>
          <cell r="B79" t="str">
            <v>Suministro e Instalacion de puerta doble de 1,2m x 2,8m (P-7) segun detalle, naves  en lamina galvanizada de 1,5 mm, estructuradas en perfiles tubular cuadrado en acero de 2 3/8" x 1 1/2"  x 2 mm, vidrio templado de 8 mm, fijado a placa superior por estru</v>
          </cell>
          <cell r="C79" t="str">
            <v>und</v>
          </cell>
          <cell r="D79">
            <v>0</v>
          </cell>
          <cell r="E79" t="e">
            <v>#N/A</v>
          </cell>
          <cell r="F79" t="e">
            <v>#N/A</v>
          </cell>
        </row>
        <row r="80">
          <cell r="A80">
            <v>207</v>
          </cell>
          <cell r="B80" t="str">
            <v>Suministro e Instalacion de puerta 1m x 2,55 m (P-8) segun detalle, estructurada con tubo de acero de 2-3/8"x1-1/2"x 2mm con laminas de superboard de 10 mm y lamina galvanizada de 1,5mm y persiana en aluminio. Incluye bisagra base pivote cerradura cierrap</v>
          </cell>
          <cell r="C80" t="str">
            <v>und</v>
          </cell>
          <cell r="D80">
            <v>0</v>
          </cell>
          <cell r="E80" t="e">
            <v>#N/A</v>
          </cell>
          <cell r="F80" t="e">
            <v>#N/A</v>
          </cell>
        </row>
        <row r="81">
          <cell r="A81">
            <v>208</v>
          </cell>
          <cell r="B81" t="str">
            <v>Suministro e Instalacion de puerta 0,97m x 2,55 m (P-9) segun detalle, estructurada con tubo de acero de 2-3/8"x1-1/2"x 2mm con laminas de superboard de 10 mm y lamina galvanizada de 1,5mm y persiana en aluminio. Incluye bisagra base pivote cerradura cier</v>
          </cell>
          <cell r="C81" t="str">
            <v>und</v>
          </cell>
          <cell r="D81">
            <v>0</v>
          </cell>
          <cell r="E81" t="e">
            <v>#N/A</v>
          </cell>
          <cell r="F81" t="e">
            <v>#N/A</v>
          </cell>
        </row>
        <row r="82">
          <cell r="A82">
            <v>209</v>
          </cell>
          <cell r="B82" t="str">
            <v>Suministro e Instalacion de puerta doble de 1,92m x 2,55m (P-10) segun detalle,  para rayos X, naves  en lamina de plomo de 1,5 mm de espesor, estructuradas en perfiles tubular cuadrado en acero de 2 3/8" x 1 1/2"  x 2 mm, fijado a placa superior por estr</v>
          </cell>
          <cell r="C82" t="str">
            <v>und</v>
          </cell>
          <cell r="D82">
            <v>0</v>
          </cell>
          <cell r="E82" t="e">
            <v>#N/A</v>
          </cell>
          <cell r="F82" t="e">
            <v>#N/A</v>
          </cell>
        </row>
        <row r="83">
          <cell r="A83">
            <v>210</v>
          </cell>
          <cell r="B83" t="str">
            <v>Suministro e Instalacion de puerta sencilla de 1,74m x 2,55 m (P-11) segun detalle, naves fija y movil estructurada en perfil tubular rectangular en aluminio de 7,62 cm x 3,81 cm x 0,014 cm acabado anodizado natural y vidrio templado de 8 mm, marco en per</v>
          </cell>
          <cell r="C83" t="str">
            <v>und</v>
          </cell>
          <cell r="D83">
            <v>0</v>
          </cell>
          <cell r="E83" t="e">
            <v>#N/A</v>
          </cell>
          <cell r="F83" t="e">
            <v>#N/A</v>
          </cell>
        </row>
        <row r="84">
          <cell r="A84">
            <v>211</v>
          </cell>
          <cell r="B84" t="str">
            <v>Suministro e Instalacion de puerta 1 m x 2,55 m (P-12)segun detalle, estructurada con tubo de acero de 2-3/8"x1-1/2"x 2mm con laminas de superboard de 10 mm. Incluye bisagra base pivote cerradura cierrapuerta, incluye fijacion a losa superior mediante est</v>
          </cell>
          <cell r="C84" t="str">
            <v>und</v>
          </cell>
          <cell r="D84">
            <v>0</v>
          </cell>
          <cell r="E84" t="e">
            <v>#N/A</v>
          </cell>
          <cell r="F84" t="e">
            <v>#N/A</v>
          </cell>
        </row>
        <row r="85">
          <cell r="A85">
            <v>212</v>
          </cell>
          <cell r="B85" t="str">
            <v>Suministro e Instalacion de puerta doble de 1,3m x 2,55m (P-13) segun detalle,  para cuarto refrigerado, naves  en lamina galvanizada de 1,5 mm de espesor, estructuradas en perfiles tubular cuadrado en acero de 2 3/8" x 1 1/2"  x 2 mm, fijado a placa supe</v>
          </cell>
          <cell r="C85" t="str">
            <v>und</v>
          </cell>
          <cell r="D85">
            <v>0</v>
          </cell>
          <cell r="E85" t="e">
            <v>#N/A</v>
          </cell>
          <cell r="F85" t="e">
            <v>#N/A</v>
          </cell>
        </row>
        <row r="86">
          <cell r="A86">
            <v>213</v>
          </cell>
          <cell r="B86" t="str">
            <v>Suministro e Instalacion de puerta doble de 1,64m x 2,68m (P-14) segun detalle, naves estructuradas en perfiles tubular rectangular en aluminio de 7,62 cm x 3,81 cm x 0,014 cm acabado anodizado natural y vidrio templado de 8 mm, marco en perfil tubular re</v>
          </cell>
          <cell r="C86" t="str">
            <v>und</v>
          </cell>
          <cell r="D86">
            <v>0</v>
          </cell>
          <cell r="E86" t="e">
            <v>#N/A</v>
          </cell>
          <cell r="F86" t="e">
            <v>#N/A</v>
          </cell>
        </row>
        <row r="87">
          <cell r="A87">
            <v>214</v>
          </cell>
          <cell r="B87" t="str">
            <v>Suministro e instalacion de puerta corrediza de 2m x 2,68m (P-15) segun detalle, conformada por perfil aluminio de 10,16 cm x 4,44 cm x 0,08 cm acabado anodizado natural cabezal ALN 173 y pisavidrio en aluminio y vidrio templado de 8 mm incluye jamba tras</v>
          </cell>
          <cell r="C87" t="str">
            <v>und</v>
          </cell>
          <cell r="D87">
            <v>0</v>
          </cell>
          <cell r="E87" t="e">
            <v>#N/A</v>
          </cell>
          <cell r="F87" t="e">
            <v>#N/A</v>
          </cell>
        </row>
        <row r="88">
          <cell r="A88">
            <v>215</v>
          </cell>
          <cell r="B88" t="str">
            <v>Suministro e Instalacion de puerta doble de 2m x 2,85m (P-16) segun detalle, naves estructuradas en perfiles tubular rectangular en aluminio de 7,62 cm x 3,81 cm x 0,014 cm acabado anodizado natural y persiana en ALN 315 en aluminio, marco en perfil tubul</v>
          </cell>
          <cell r="C88" t="str">
            <v>und</v>
          </cell>
          <cell r="D88">
            <v>0</v>
          </cell>
          <cell r="E88" t="e">
            <v>#N/A</v>
          </cell>
          <cell r="F88" t="e">
            <v>#N/A</v>
          </cell>
        </row>
        <row r="89">
          <cell r="A89">
            <v>216</v>
          </cell>
          <cell r="B89" t="str">
            <v xml:space="preserve">Suministro e Instalacion de puerta 0,85 m x 2,55 m (P-17)segun detalle, estructurada con tubo de acero de 2-3/8"x1-1/2"x 2mm con laminas de superboard de 10 mm. Incluye bisagra base pivote cerradura cierrapuerta, incluye fijacion a losa superior mediante </v>
          </cell>
          <cell r="C89" t="str">
            <v>und</v>
          </cell>
          <cell r="D89">
            <v>0</v>
          </cell>
          <cell r="E89" t="e">
            <v>#N/A</v>
          </cell>
          <cell r="F89" t="e">
            <v>#N/A</v>
          </cell>
        </row>
        <row r="90">
          <cell r="A90">
            <v>217</v>
          </cell>
          <cell r="B90" t="str">
            <v xml:space="preserve">Suministro e Instalacion de puerta 0,92 m x 2,55 m (P-18)segun detalle, estructurada con tubo de acero de 2-3/8"x1-1/2"x 2mm con laminas de superboard de 10 mm. Incluye bisagra base pivote cerradura cierrapuerta, incluye fijacion a losa superior mediante </v>
          </cell>
          <cell r="C90" t="str">
            <v>und</v>
          </cell>
          <cell r="D90">
            <v>0</v>
          </cell>
          <cell r="E90" t="e">
            <v>#N/A</v>
          </cell>
          <cell r="F90" t="e">
            <v>#N/A</v>
          </cell>
        </row>
        <row r="91">
          <cell r="A91">
            <v>218</v>
          </cell>
          <cell r="B91" t="str">
            <v xml:space="preserve">Suministro e Instalacion de puerta doble de cerramiento de cubierta 1,96mx1,8m (P-19) según detalle estructurada en tuberia estructural rectangular de acero de 4" x 2" x 4,7mm y malla preondulada galvanizada de 3" x3" calibre #6 incluye cerrojo, bisagras </v>
          </cell>
          <cell r="C91" t="str">
            <v>und</v>
          </cell>
          <cell r="D91">
            <v>0</v>
          </cell>
          <cell r="E91" t="e">
            <v>#N/A</v>
          </cell>
          <cell r="F91" t="e">
            <v>#N/A</v>
          </cell>
        </row>
        <row r="92">
          <cell r="A92">
            <v>219</v>
          </cell>
          <cell r="B92" t="str">
            <v>Suministro e Instalacion de puerta sencilla de 0,99m x 2,55m (P-20) segun detalle, naves estructuradas en perfiles tubular rectangular en aluminio de 7,62 cm x 3,81 cm x 0,014 cm acabado anodizado natural y persiana en ALN 315 en aluminio, marco en perfil</v>
          </cell>
          <cell r="C92" t="str">
            <v>und</v>
          </cell>
          <cell r="D92">
            <v>0</v>
          </cell>
          <cell r="E92" t="e">
            <v>#N/A</v>
          </cell>
          <cell r="F92" t="e">
            <v>#N/A</v>
          </cell>
        </row>
        <row r="93">
          <cell r="A93">
            <v>220</v>
          </cell>
          <cell r="B93" t="str">
            <v>Suministro e Instalacion de puerta 1,08 m x 2,55 m (P-21) segun detalle, estructurada con tubo de acero de 2-3/8"x1-1/2"x 2mm con laminas de superboard de 10 mm. Incluye bisagra base pivote cerradura cierrapuerta, incluye fijacion a losa superior mediante</v>
          </cell>
          <cell r="C93" t="str">
            <v>und</v>
          </cell>
          <cell r="D93">
            <v>0</v>
          </cell>
          <cell r="E93" t="e">
            <v>#N/A</v>
          </cell>
          <cell r="F93" t="e">
            <v>#N/A</v>
          </cell>
        </row>
        <row r="94">
          <cell r="A94">
            <v>221</v>
          </cell>
          <cell r="B94" t="str">
            <v>Suministro e Instalacion de puerta sencilla de 3,04m x 3,10m (P-22) segun detalle, naves moviles y fijas estructuradas en perfiles tubular rectangular en aluminio de 7,62 cm x 3,81 cm x 0,014 cm acabado anodizado natural y persiana en ALN 315 en aluminio,</v>
          </cell>
          <cell r="C94" t="str">
            <v>und</v>
          </cell>
          <cell r="D94">
            <v>0</v>
          </cell>
          <cell r="E94" t="e">
            <v>#N/A</v>
          </cell>
          <cell r="F94" t="e">
            <v>#N/A</v>
          </cell>
        </row>
        <row r="95">
          <cell r="A95">
            <v>222</v>
          </cell>
          <cell r="B95" t="str">
            <v>Suministro e Instalacion de puerta 1,2m x 2,1 m (P-23) segun detalle, estructurada con tubo de acero de 2-3/8"x1-1/2"x 2mm con laminas de superboard de 10 mm y lamina galvanizada de 1,5mm y persiana en aluminio. Incluye bisagra base pivote cerradura cierr</v>
          </cell>
          <cell r="C95" t="str">
            <v>und</v>
          </cell>
          <cell r="D95">
            <v>0</v>
          </cell>
          <cell r="E95" t="e">
            <v>#N/A</v>
          </cell>
          <cell r="F95" t="e">
            <v>#N/A</v>
          </cell>
        </row>
        <row r="96">
          <cell r="A96">
            <v>223</v>
          </cell>
          <cell r="B96" t="str">
            <v>Suministro e Instalacion de puerta 0,89m x 2,1 m (P-24) segun detalle, estructurada con tubo de acero de 2-3/8"x1-1/2"x 2mm con laminas de superboard de 10 mm y lamina galvanizada de 1,5mm y persiana en aluminio. Incluye bisagra base pivote cerradura cier</v>
          </cell>
          <cell r="C96" t="str">
            <v>und</v>
          </cell>
          <cell r="D96">
            <v>0</v>
          </cell>
          <cell r="E96" t="e">
            <v>#N/A</v>
          </cell>
          <cell r="F96" t="e">
            <v>#N/A</v>
          </cell>
        </row>
        <row r="97">
          <cell r="A97">
            <v>224</v>
          </cell>
          <cell r="B97" t="str">
            <v>Suministro e Instalacion de puerta doble de 0,70m x 2,55m (P-25) segun detalle,  para rayos X, naves  en lamina de plomo de 1,5 mm de espesor, estructuradas en perfiles tubular cuadrado en acero de 2 3/8" x 1 1/2"  x 2 mm, fijado a placa superior por estr</v>
          </cell>
          <cell r="C97" t="str">
            <v>und</v>
          </cell>
          <cell r="D97">
            <v>0</v>
          </cell>
          <cell r="E97" t="e">
            <v>#N/A</v>
          </cell>
          <cell r="F97" t="e">
            <v>#N/A</v>
          </cell>
        </row>
        <row r="98">
          <cell r="A98">
            <v>237</v>
          </cell>
          <cell r="B98" t="str">
            <v>Suministro e Instalacion de cerramiento de cubierta h=1,8m según detalle estructurada en tuberia estructural rectangular de acero de 4" x 2" x 4,7mm y malla preondulada galvanizada de 3" x3" calibre #6 angulos de fijacion</v>
          </cell>
          <cell r="C98" t="str">
            <v>m2</v>
          </cell>
          <cell r="D98">
            <v>0</v>
          </cell>
          <cell r="E98" t="e">
            <v>#N/A</v>
          </cell>
          <cell r="F98" t="e">
            <v>#N/A</v>
          </cell>
        </row>
        <row r="99">
          <cell r="A99">
            <v>238</v>
          </cell>
          <cell r="B99" t="str">
            <v>Baranda peatonal según detalle en tubo de seccion cuadrada macisa de 3,5 cm en acero parales cada 1,2m y dos horizontales</v>
          </cell>
          <cell r="C99" t="str">
            <v>ml</v>
          </cell>
          <cell r="D99">
            <v>0</v>
          </cell>
          <cell r="E99" t="e">
            <v>#N/A</v>
          </cell>
          <cell r="F99" t="e">
            <v>#N/A</v>
          </cell>
        </row>
        <row r="100">
          <cell r="A100" t="str">
            <v>CAPITULO VI -PISOS</v>
          </cell>
          <cell r="B100">
            <v>0</v>
          </cell>
          <cell r="C100">
            <v>0</v>
          </cell>
          <cell r="D100">
            <v>0</v>
          </cell>
          <cell r="E100">
            <v>0</v>
          </cell>
          <cell r="F100">
            <v>0</v>
          </cell>
        </row>
        <row r="101">
          <cell r="A101">
            <v>225</v>
          </cell>
          <cell r="B101" t="str">
            <v>Mortero 1:3 de nivelacion de pisos e=0,04 m</v>
          </cell>
          <cell r="C101" t="str">
            <v>m2</v>
          </cell>
          <cell r="D101">
            <v>0</v>
          </cell>
          <cell r="E101" t="e">
            <v>#N/A</v>
          </cell>
          <cell r="F101" t="e">
            <v>#N/A</v>
          </cell>
        </row>
        <row r="102">
          <cell r="A102">
            <v>226</v>
          </cell>
          <cell r="B102" t="str">
            <v>Mortero 1:3 para conformar pendientes para manejo de aguas losa cubierta</v>
          </cell>
          <cell r="C102" t="str">
            <v>m3</v>
          </cell>
          <cell r="D102">
            <v>0</v>
          </cell>
          <cell r="E102" t="e">
            <v>#N/A</v>
          </cell>
          <cell r="F102" t="e">
            <v>#N/A</v>
          </cell>
        </row>
        <row r="103">
          <cell r="A103">
            <v>227</v>
          </cell>
          <cell r="B103" t="str">
            <v>Suministro e instalacion de piso P-01 vinilico color gris REF "IQ ONE MISTY GRAY" BYLIN o equivalente incluye mastico de nivelacion</v>
          </cell>
          <cell r="C103" t="str">
            <v>m2</v>
          </cell>
          <cell r="D103">
            <v>0</v>
          </cell>
          <cell r="E103" t="e">
            <v>#N/A</v>
          </cell>
          <cell r="F103" t="e">
            <v>#N/A</v>
          </cell>
        </row>
        <row r="104">
          <cell r="A104">
            <v>228</v>
          </cell>
          <cell r="B104" t="str">
            <v>Suministro e instalacion de piso P-02 en piedra royal veta acabado semi mate apomazado con acido</v>
          </cell>
          <cell r="C104" t="str">
            <v>m2</v>
          </cell>
          <cell r="D104">
            <v>0</v>
          </cell>
          <cell r="E104" t="e">
            <v>#N/A</v>
          </cell>
          <cell r="F104" t="e">
            <v>#N/A</v>
          </cell>
        </row>
        <row r="105">
          <cell r="A105">
            <v>73</v>
          </cell>
          <cell r="B105" t="str">
            <v>Llenos compactados con tierra negra para conformar zonas verdes</v>
          </cell>
          <cell r="C105" t="str">
            <v>m3</v>
          </cell>
          <cell r="D105">
            <v>0</v>
          </cell>
          <cell r="E105">
            <v>45733</v>
          </cell>
          <cell r="F105">
            <v>0</v>
          </cell>
        </row>
        <row r="106">
          <cell r="A106">
            <v>229</v>
          </cell>
          <cell r="B106" t="str">
            <v>Suministro e instalacion de piso P-05 adoquin cuadrado en concreto de 10 cm x 10 cm acabado color gris</v>
          </cell>
          <cell r="C106" t="str">
            <v>m2</v>
          </cell>
          <cell r="D106">
            <v>0</v>
          </cell>
          <cell r="E106" t="e">
            <v>#N/A</v>
          </cell>
          <cell r="F106" t="e">
            <v>#N/A</v>
          </cell>
        </row>
        <row r="107">
          <cell r="A107">
            <v>230</v>
          </cell>
          <cell r="B107" t="str">
            <v>Suministro riego e Instalacion de piso P-06 en gravilla con gradacion 3/4" a 1" con e=0,1 m</v>
          </cell>
          <cell r="C107" t="str">
            <v>und</v>
          </cell>
          <cell r="D107">
            <v>0</v>
          </cell>
          <cell r="E107" t="e">
            <v>#N/A</v>
          </cell>
          <cell r="F107" t="e">
            <v>#N/A</v>
          </cell>
        </row>
        <row r="108">
          <cell r="A108">
            <v>231</v>
          </cell>
          <cell r="B108" t="str">
            <v>Suministro riego e Instalacion de piso P-07 en arena amarilla gradacion uniforme entre el tamiz No50 y el No200 grano redondo e=0,1 m.</v>
          </cell>
          <cell r="C108" t="str">
            <v>und</v>
          </cell>
          <cell r="D108">
            <v>0</v>
          </cell>
          <cell r="E108" t="e">
            <v>#N/A</v>
          </cell>
          <cell r="F108" t="e">
            <v>#N/A</v>
          </cell>
        </row>
        <row r="109">
          <cell r="A109">
            <v>232</v>
          </cell>
          <cell r="B109" t="str">
            <v>Suministro e instalacion de piso P-09 en porcelanato semipulido tipo krak color light gray formato 30 cm x 60 cm REF PKZM3060RF5 PROSEIN o equivalente</v>
          </cell>
          <cell r="C109" t="str">
            <v>m2</v>
          </cell>
          <cell r="D109">
            <v>0</v>
          </cell>
          <cell r="E109" t="e">
            <v>#N/A</v>
          </cell>
          <cell r="F109" t="e">
            <v>#N/A</v>
          </cell>
        </row>
        <row r="110">
          <cell r="A110">
            <v>233</v>
          </cell>
          <cell r="B110" t="str">
            <v>Suministro e instalacion de piso P-10 concreto clase D (21 Mpa) 3000 psi para placa contrapiso e=0,1m con endurecedor de concreto color gris y con refuerzo de microfibra monofilamento de nylon dilatada  con cortes de disco según diseno</v>
          </cell>
          <cell r="C110" t="str">
            <v>m2</v>
          </cell>
          <cell r="D110">
            <v>0</v>
          </cell>
          <cell r="E110" t="e">
            <v>#N/A</v>
          </cell>
          <cell r="F110" t="e">
            <v>#N/A</v>
          </cell>
        </row>
        <row r="111">
          <cell r="A111">
            <v>234</v>
          </cell>
          <cell r="B111" t="str">
            <v>Suministro e instalacion de piso P-11 concreto clase D (21 Mpa) 3000 psi para placa contrapiso e=0,1m dilatada  con cortes de disco según diseno</v>
          </cell>
          <cell r="C111" t="str">
            <v>m2</v>
          </cell>
          <cell r="D111">
            <v>0</v>
          </cell>
          <cell r="E111" t="e">
            <v>#N/A</v>
          </cell>
          <cell r="F111" t="e">
            <v>#N/A</v>
          </cell>
        </row>
        <row r="112">
          <cell r="A112">
            <v>235</v>
          </cell>
          <cell r="B112" t="str">
            <v>Suministro e instalacion de piso P-12 en enchape tipo mosaico porcelanato esmaltado acabado brillante color azul claro formato 30,6 cm x 30,6 cm REF "MOS SUMMER DAY" KV30ZR399 DECORCERAMICA o equivalente</v>
          </cell>
          <cell r="C112" t="str">
            <v>m2</v>
          </cell>
          <cell r="D112">
            <v>0</v>
          </cell>
          <cell r="E112" t="e">
            <v>#N/A</v>
          </cell>
          <cell r="F112" t="e">
            <v>#N/A</v>
          </cell>
        </row>
        <row r="113">
          <cell r="A113">
            <v>236</v>
          </cell>
          <cell r="B113" t="str">
            <v>Suministro e instalacion de media cana plastica en pvc sistema macho hembra</v>
          </cell>
          <cell r="C113" t="str">
            <v>ml</v>
          </cell>
          <cell r="D113">
            <v>0</v>
          </cell>
          <cell r="E113" t="e">
            <v>#N/A</v>
          </cell>
          <cell r="F113" t="e">
            <v>#N/A</v>
          </cell>
        </row>
        <row r="114">
          <cell r="A114">
            <v>243</v>
          </cell>
          <cell r="B114" t="str">
            <v>Guardaescoba en Media caña en mortero 1:2 de 0,07m -0,15 m incluye esmaltado emboquillado brillado y dilatacion en aluminio entre guardaescoba y enchape</v>
          </cell>
          <cell r="C114" t="str">
            <v>ml</v>
          </cell>
          <cell r="D114">
            <v>0</v>
          </cell>
          <cell r="E114" t="e">
            <v>#N/A</v>
          </cell>
          <cell r="F114" t="e">
            <v>#N/A</v>
          </cell>
        </row>
        <row r="115">
          <cell r="A115" t="str">
            <v>CAPITULO VII -CIELO RASOS</v>
          </cell>
          <cell r="B115">
            <v>0</v>
          </cell>
          <cell r="C115">
            <v>0</v>
          </cell>
          <cell r="D115">
            <v>0</v>
          </cell>
          <cell r="E115">
            <v>0</v>
          </cell>
          <cell r="F115">
            <v>0</v>
          </cell>
        </row>
        <row r="116">
          <cell r="A116">
            <v>239</v>
          </cell>
          <cell r="B116" t="str">
            <v>Suministro e instalacion de cielo raso junta perdida en laminas de superboard de 6 mm masillado y pintado</v>
          </cell>
          <cell r="C116" t="str">
            <v>m2</v>
          </cell>
          <cell r="D116">
            <v>0</v>
          </cell>
          <cell r="E116" t="e">
            <v>#N/A</v>
          </cell>
          <cell r="F116" t="e">
            <v>#N/A</v>
          </cell>
        </row>
        <row r="117">
          <cell r="A117">
            <v>240</v>
          </cell>
          <cell r="B117" t="str">
            <v>Suministro e instalacion de franja de 12 cm de ancho de cielo raso en lamina galvanizada calibre 18 fijada estructura de acero</v>
          </cell>
          <cell r="C117" t="str">
            <v>ml</v>
          </cell>
          <cell r="D117">
            <v>0</v>
          </cell>
          <cell r="E117" t="e">
            <v>#N/A</v>
          </cell>
          <cell r="F117" t="e">
            <v>#N/A</v>
          </cell>
        </row>
        <row r="118">
          <cell r="A118" t="str">
            <v>CAPITULO VIII - FACHADAS</v>
          </cell>
          <cell r="B118">
            <v>0</v>
          </cell>
          <cell r="C118">
            <v>0</v>
          </cell>
          <cell r="D118">
            <v>0</v>
          </cell>
          <cell r="E118">
            <v>0</v>
          </cell>
          <cell r="F118">
            <v>0</v>
          </cell>
        </row>
        <row r="119">
          <cell r="A119">
            <v>242</v>
          </cell>
          <cell r="B119" t="str">
            <v>Suministro e Instalacion de Fachada F-01 según detalles tipo persiana en madera vertical teca de canto 0,03 m*0,18 m*0,3 m separacion entre centros de 20 cm, cada pieza pulida resanada e inmunizada, acabado con imprimante REF  Profilan Teoma durespo o equ</v>
          </cell>
          <cell r="C119" t="str">
            <v>m2</v>
          </cell>
          <cell r="D119">
            <v>0</v>
          </cell>
          <cell r="E119" t="e">
            <v>#N/A</v>
          </cell>
          <cell r="F119" t="e">
            <v>#N/A</v>
          </cell>
        </row>
        <row r="120">
          <cell r="A120">
            <v>199</v>
          </cell>
          <cell r="B120" t="str">
            <v xml:space="preserve">Suministro e Instalacion de fachada fija 9,75 m x 14 m (V-16) segun detalle, incluye platinas y perfiles de acero, fijaciones y vidrio templado laminado de 10 mm </v>
          </cell>
          <cell r="C120" t="str">
            <v>m2</v>
          </cell>
          <cell r="D120">
            <v>0</v>
          </cell>
          <cell r="E120" t="e">
            <v>#N/A</v>
          </cell>
          <cell r="F120" t="e">
            <v>#N/A</v>
          </cell>
        </row>
        <row r="121">
          <cell r="A121" t="str">
            <v>CAPITULO IX - APARATOS SANITARIOS</v>
          </cell>
          <cell r="B121">
            <v>0</v>
          </cell>
          <cell r="C121">
            <v>0</v>
          </cell>
          <cell r="D121">
            <v>0</v>
          </cell>
          <cell r="E121">
            <v>0</v>
          </cell>
          <cell r="F121">
            <v>0</v>
          </cell>
        </row>
        <row r="122">
          <cell r="A122">
            <v>244</v>
          </cell>
          <cell r="B122" t="str">
            <v>Suministro e Instalacion de sanitario tasa alongada a piso en porcelana para personas con movilidad reducida 43 cm de alto color blanco entrada posterior ref adriatico de corona o equivalente</v>
          </cell>
          <cell r="C122" t="str">
            <v>und</v>
          </cell>
          <cell r="D122">
            <v>0</v>
          </cell>
          <cell r="E122" t="e">
            <v>#N/A</v>
          </cell>
          <cell r="F122" t="e">
            <v>#N/A</v>
          </cell>
        </row>
        <row r="123">
          <cell r="A123">
            <v>256</v>
          </cell>
          <cell r="B123" t="str">
            <v>Suministro e Instalacion de tasa sanitaria 73X 36,2x36,8 cm color blanco entrada posterior ref baltico de corona o equivalente</v>
          </cell>
          <cell r="C123" t="str">
            <v>und</v>
          </cell>
          <cell r="D123">
            <v>0</v>
          </cell>
          <cell r="E123" t="e">
            <v>#N/A</v>
          </cell>
          <cell r="F123" t="e">
            <v>#N/A</v>
          </cell>
        </row>
        <row r="124">
          <cell r="A124">
            <v>245</v>
          </cell>
          <cell r="B124" t="str">
            <v>Suministro e Instalacion de valvula antibandalica para sanitario sistema de instalacion posterior Ref 75125001 de corona o equivalente</v>
          </cell>
          <cell r="C124" t="str">
            <v>und</v>
          </cell>
          <cell r="D124">
            <v>0</v>
          </cell>
          <cell r="E124" t="e">
            <v>#N/A</v>
          </cell>
          <cell r="F124" t="e">
            <v>#N/A</v>
          </cell>
        </row>
        <row r="125">
          <cell r="A125">
            <v>246</v>
          </cell>
          <cell r="B125" t="str">
            <v>Suministro e Instalacion de lavamanos suspendido en ceramica esmaltada color blanco de 27 cm x 34 cm x 12,5 cm Ref YOCO decorceramica o quivalente con complemento cromado  ref TRAM P LAV convencional decorceramica o equivalente</v>
          </cell>
          <cell r="C125" t="str">
            <v>und</v>
          </cell>
          <cell r="D125">
            <v>0</v>
          </cell>
          <cell r="E125" t="e">
            <v>#N/A</v>
          </cell>
          <cell r="F125" t="e">
            <v>#N/A</v>
          </cell>
        </row>
        <row r="126">
          <cell r="A126">
            <v>257</v>
          </cell>
          <cell r="B126" t="str">
            <v>Suministro e Instalacion de lavamanos de colgar en porcelana sanitariacolor blanco de 165 x 475 x375 mm Ref AQUAPRO de corona o equivalente con complemento cromado ref TRAM P LAV  convencional de decorceramica o equivalente</v>
          </cell>
          <cell r="C126" t="str">
            <v>und</v>
          </cell>
          <cell r="D126">
            <v>0</v>
          </cell>
          <cell r="E126" t="e">
            <v>#N/A</v>
          </cell>
          <cell r="F126" t="e">
            <v>#N/A</v>
          </cell>
        </row>
        <row r="127">
          <cell r="A127">
            <v>247</v>
          </cell>
          <cell r="B127" t="str">
            <v>Suministro e Instalacion de griferia para lavamanos tipo push cuello de ganso cierre automatico acabado metalico cromado Ref 4-AA-00444506 de accesorios y acabados o equivalente</v>
          </cell>
          <cell r="C127" t="str">
            <v>und</v>
          </cell>
          <cell r="D127">
            <v>0</v>
          </cell>
          <cell r="E127" t="e">
            <v>#N/A</v>
          </cell>
          <cell r="F127" t="e">
            <v>#N/A</v>
          </cell>
        </row>
        <row r="128">
          <cell r="A128">
            <v>260</v>
          </cell>
          <cell r="B128" t="str">
            <v>Suministro e Instalacion de orinal antibacterial color blanco con griferia valvula push cuerpo expuesto Ref 061331001 de corona o equivalente</v>
          </cell>
          <cell r="C128" t="str">
            <v>und</v>
          </cell>
          <cell r="D128">
            <v>0</v>
          </cell>
          <cell r="E128" t="e">
            <v>#N/A</v>
          </cell>
          <cell r="F128" t="e">
            <v>#N/A</v>
          </cell>
        </row>
        <row r="129">
          <cell r="A129">
            <v>248</v>
          </cell>
          <cell r="B129" t="str">
            <v>Suministro e Instalacion de dispensador de jabon vertical de pared en acero inxidable capacidad de 500 ml  17cm x 9cmx10,7xm ref 214986 de socoda o equivalente</v>
          </cell>
          <cell r="C129" t="str">
            <v>und</v>
          </cell>
          <cell r="D129">
            <v>0</v>
          </cell>
          <cell r="E129" t="e">
            <v>#N/A</v>
          </cell>
          <cell r="F129" t="e">
            <v>#N/A</v>
          </cell>
        </row>
        <row r="130">
          <cell r="A130">
            <v>249</v>
          </cell>
          <cell r="B130" t="str">
            <v>Suministro e Instalacion de secador de manos automatico de acero inoxidable de acabado satinado 225 x 265 x 174 mm ref POTENZa corona o equivalente</v>
          </cell>
          <cell r="C130" t="str">
            <v>und</v>
          </cell>
          <cell r="D130">
            <v>0</v>
          </cell>
          <cell r="E130" t="e">
            <v>#N/A</v>
          </cell>
          <cell r="F130" t="e">
            <v>#N/A</v>
          </cell>
        </row>
        <row r="131">
          <cell r="A131">
            <v>250</v>
          </cell>
          <cell r="B131" t="str">
            <v>Suministro e Instalacion de dispensador de rollo de papel higienico en acero inoxidable con chapa de seguridad para rollo estandar socoda o equivalente</v>
          </cell>
          <cell r="C131" t="str">
            <v>und</v>
          </cell>
          <cell r="D131">
            <v>0</v>
          </cell>
          <cell r="E131" t="e">
            <v>#N/A</v>
          </cell>
          <cell r="F131" t="e">
            <v>#N/A</v>
          </cell>
        </row>
        <row r="132">
          <cell r="A132">
            <v>251</v>
          </cell>
          <cell r="B132" t="str">
            <v>Suministro e Instalacion de caneca de cuerpo cilindrico en acero inoxidable y acabado satinado con base antideslizante ref 8-AA-940 de accesorios y acabados o equivalente</v>
          </cell>
          <cell r="C132" t="str">
            <v>und</v>
          </cell>
          <cell r="D132">
            <v>0</v>
          </cell>
          <cell r="E132" t="e">
            <v>#N/A</v>
          </cell>
          <cell r="F132" t="e">
            <v>#N/A</v>
          </cell>
        </row>
        <row r="133">
          <cell r="A133">
            <v>252</v>
          </cell>
          <cell r="B133" t="str">
            <v>Suministro e Instalacion de gancho perchero de sujecion a perd en acero inoxidable 8-AA-210S  de accesorios y acabados o equivalente</v>
          </cell>
          <cell r="C133" t="str">
            <v>und</v>
          </cell>
          <cell r="D133">
            <v>0</v>
          </cell>
          <cell r="E133" t="e">
            <v>#N/A</v>
          </cell>
          <cell r="F133" t="e">
            <v>#N/A</v>
          </cell>
        </row>
        <row r="134">
          <cell r="A134">
            <v>253</v>
          </cell>
          <cell r="B134" t="str">
            <v>Suministro e Instalacion de rejilla de piso para sifon cuadrada en acero inoxidable 304 anti cucarachas 3¨x3¨x2¨</v>
          </cell>
          <cell r="C134" t="str">
            <v>und</v>
          </cell>
          <cell r="D134">
            <v>0</v>
          </cell>
          <cell r="E134" t="e">
            <v>#N/A</v>
          </cell>
          <cell r="F134" t="e">
            <v>#N/A</v>
          </cell>
        </row>
        <row r="135">
          <cell r="A135">
            <v>254</v>
          </cell>
          <cell r="B135" t="str">
            <v>Suministro e Instalacion de espejo flotado de 7 mm de espesor de 1,52 m x 2,27 m con inclinacion de 10º  según detalle, incluye estructura en tubo cuadrado y fijacion a pared.</v>
          </cell>
          <cell r="C135" t="str">
            <v>und</v>
          </cell>
          <cell r="D135">
            <v>0</v>
          </cell>
          <cell r="E135" t="e">
            <v>#N/A</v>
          </cell>
          <cell r="F135" t="e">
            <v>#N/A</v>
          </cell>
        </row>
        <row r="136">
          <cell r="A136">
            <v>259</v>
          </cell>
          <cell r="B136" t="str">
            <v>Suministro e Instalacion de espejo flotado de 7 mm de espesor   según detalle, incluye estructura en tubo cuadrado y fijacion a pared.</v>
          </cell>
          <cell r="C136" t="str">
            <v>m2</v>
          </cell>
          <cell r="D136">
            <v>0</v>
          </cell>
          <cell r="E136" t="e">
            <v>#N/A</v>
          </cell>
          <cell r="F136" t="e">
            <v>#N/A</v>
          </cell>
        </row>
        <row r="137">
          <cell r="A137">
            <v>255</v>
          </cell>
          <cell r="B137" t="str">
            <v>Suministro e Instalacion de barra de acero inoxidable abatible en forma de U socoda o equivalente</v>
          </cell>
          <cell r="C137" t="str">
            <v>und</v>
          </cell>
          <cell r="D137">
            <v>0</v>
          </cell>
          <cell r="E137" t="e">
            <v>#N/A</v>
          </cell>
          <cell r="F137" t="e">
            <v>#N/A</v>
          </cell>
        </row>
        <row r="138">
          <cell r="A138">
            <v>258</v>
          </cell>
          <cell r="B138" t="str">
            <v>Suministro e Instalacion de recipiente para residuos en acero inoxidable de 12 lt anclado a pared  de 40x31x13 cm ref 70663001 de corona o equivalente</v>
          </cell>
          <cell r="C138" t="str">
            <v>und</v>
          </cell>
          <cell r="D138">
            <v>0</v>
          </cell>
          <cell r="E138" t="e">
            <v>#N/A</v>
          </cell>
          <cell r="F138" t="e">
            <v>#N/A</v>
          </cell>
        </row>
        <row r="139">
          <cell r="A139">
            <v>261</v>
          </cell>
          <cell r="B139" t="str">
            <v>Suministro e Instalacion de poceta en concreto a la vista con interior en granito pulido de 0,41x0,88x0,44 m</v>
          </cell>
          <cell r="C139" t="str">
            <v>und</v>
          </cell>
          <cell r="D139">
            <v>0</v>
          </cell>
          <cell r="E139" t="e">
            <v>#N/A</v>
          </cell>
          <cell r="F139" t="e">
            <v>#N/A</v>
          </cell>
        </row>
        <row r="140">
          <cell r="A140">
            <v>262</v>
          </cell>
          <cell r="B140" t="str">
            <v>Suministro e Instalacion de llave poceta de aseo en cromo ref 977900001 de corona o equivalente</v>
          </cell>
          <cell r="C140" t="str">
            <v>und</v>
          </cell>
          <cell r="D140">
            <v>0</v>
          </cell>
          <cell r="E140" t="e">
            <v>#N/A</v>
          </cell>
          <cell r="F140" t="e">
            <v>#N/A</v>
          </cell>
        </row>
        <row r="141">
          <cell r="A141">
            <v>263</v>
          </cell>
          <cell r="B141" t="str">
            <v>Suministro e Instalacion de organizador de pared para colgar escobas y traperos Ref 1992 industrial Taylor o equivalente</v>
          </cell>
          <cell r="C141" t="str">
            <v>und</v>
          </cell>
          <cell r="D141">
            <v>0</v>
          </cell>
          <cell r="E141" t="e">
            <v>#N/A</v>
          </cell>
          <cell r="F141" t="e">
            <v>#N/A</v>
          </cell>
        </row>
        <row r="142">
          <cell r="A142">
            <v>264</v>
          </cell>
          <cell r="B142" t="str">
            <v>Suministro e Instalacion de regadera sencilla color cromo Ref FENIX de corona o equivalente</v>
          </cell>
          <cell r="C142" t="str">
            <v>und</v>
          </cell>
          <cell r="D142">
            <v>0</v>
          </cell>
          <cell r="E142" t="e">
            <v>#N/A</v>
          </cell>
          <cell r="F142" t="e">
            <v>#N/A</v>
          </cell>
        </row>
        <row r="143">
          <cell r="A143">
            <v>265</v>
          </cell>
          <cell r="B143" t="str">
            <v>Suministro e Instalacion de monocontrol color cromo para ducha Ref FENIX de corono o equivalente</v>
          </cell>
          <cell r="C143" t="str">
            <v>und</v>
          </cell>
          <cell r="D143">
            <v>0</v>
          </cell>
          <cell r="E143" t="e">
            <v>#N/A</v>
          </cell>
          <cell r="F143" t="e">
            <v>#N/A</v>
          </cell>
        </row>
        <row r="144">
          <cell r="A144">
            <v>266</v>
          </cell>
          <cell r="B144" t="str">
            <v>Suministro e Instalacion de division de ducha en vidrio templado de 8 mm según detalles de borde pulido brillante, incluye bisagras, elementos de fijacion, boton haladera</v>
          </cell>
          <cell r="C144" t="str">
            <v>m2</v>
          </cell>
          <cell r="D144">
            <v>0</v>
          </cell>
          <cell r="E144" t="e">
            <v>#N/A</v>
          </cell>
          <cell r="F144" t="e">
            <v>#N/A</v>
          </cell>
        </row>
        <row r="145">
          <cell r="A145">
            <v>267</v>
          </cell>
          <cell r="B145" t="str">
            <v>Suministro e Instalacion de rejilla metalica en acero para desague de ducha según detalle</v>
          </cell>
          <cell r="C145" t="str">
            <v>ml</v>
          </cell>
          <cell r="D145">
            <v>0</v>
          </cell>
          <cell r="E145" t="e">
            <v>#N/A</v>
          </cell>
          <cell r="F145" t="e">
            <v>#N/A</v>
          </cell>
        </row>
        <row r="146">
          <cell r="A146">
            <v>268</v>
          </cell>
          <cell r="B146" t="str">
            <v>Suministro e Instalacion de banca en madera teca con estructura en tuberia cuadrada en acero inoxidable de 0,47 x1,2x0,46 m ref barcelona de arquimuebles o similar</v>
          </cell>
          <cell r="C146" t="str">
            <v>und</v>
          </cell>
          <cell r="D146">
            <v>0</v>
          </cell>
          <cell r="E146" t="e">
            <v>#N/A</v>
          </cell>
          <cell r="F146" t="e">
            <v>#N/A</v>
          </cell>
        </row>
        <row r="147">
          <cell r="A147">
            <v>269</v>
          </cell>
          <cell r="B147" t="str">
            <v xml:space="preserve">Suministro e Instalacion de Lokler metalico de cuatro compartimentos de 40 cm de alto cada uno en lamina cold rolled calibre 22 con terminado en pintura en polvo aplicación electroestatica  color gris de 1,3x0,72x 0,30 m </v>
          </cell>
          <cell r="C147" t="str">
            <v>und</v>
          </cell>
          <cell r="D147">
            <v>0</v>
          </cell>
          <cell r="E147" t="e">
            <v>#N/A</v>
          </cell>
          <cell r="F147" t="e">
            <v>#N/A</v>
          </cell>
        </row>
        <row r="148">
          <cell r="A148" t="str">
            <v>CAPITULO X - REDES SANITARIAS Y DE AGUA POTABLE</v>
          </cell>
          <cell r="B148">
            <v>0</v>
          </cell>
          <cell r="C148">
            <v>0</v>
          </cell>
          <cell r="D148">
            <v>0</v>
          </cell>
          <cell r="E148">
            <v>0</v>
          </cell>
          <cell r="F148">
            <v>0</v>
          </cell>
        </row>
        <row r="149">
          <cell r="A149">
            <v>272</v>
          </cell>
          <cell r="B149" t="str">
            <v>Suministro e Instalacion de red de tuberia PVC presion  1/2" (incluye accesorios)</v>
          </cell>
          <cell r="C149" t="str">
            <v>ml</v>
          </cell>
          <cell r="D149">
            <v>0</v>
          </cell>
          <cell r="E149" t="e">
            <v>#N/A</v>
          </cell>
          <cell r="F149" t="e">
            <v>#N/A</v>
          </cell>
        </row>
        <row r="150">
          <cell r="A150">
            <v>270</v>
          </cell>
          <cell r="B150" t="str">
            <v>Suministro e Instalacion de red de tuberia PVC presion  1" (incluye accesorios)</v>
          </cell>
          <cell r="C150" t="str">
            <v>ml</v>
          </cell>
          <cell r="D150">
            <v>0</v>
          </cell>
          <cell r="E150" t="e">
            <v>#N/A</v>
          </cell>
          <cell r="F150" t="e">
            <v>#N/A</v>
          </cell>
        </row>
        <row r="151">
          <cell r="A151">
            <v>271</v>
          </cell>
          <cell r="B151" t="str">
            <v>Suministro e Instalacion de red de tuberia PVC presion  2" (incluye accesorios)</v>
          </cell>
          <cell r="C151" t="str">
            <v>ml</v>
          </cell>
          <cell r="D151">
            <v>0</v>
          </cell>
          <cell r="E151" t="e">
            <v>#N/A</v>
          </cell>
          <cell r="F151" t="e">
            <v>#N/A</v>
          </cell>
        </row>
        <row r="152">
          <cell r="A152">
            <v>273</v>
          </cell>
          <cell r="B152" t="str">
            <v>Suministro e Instalacion de red de tuberia CPVC presion  1/2" (incluye accesorios)</v>
          </cell>
          <cell r="C152" t="str">
            <v>ml</v>
          </cell>
          <cell r="D152">
            <v>0</v>
          </cell>
          <cell r="E152" t="e">
            <v>#N/A</v>
          </cell>
          <cell r="F152" t="e">
            <v>#N/A</v>
          </cell>
        </row>
        <row r="153">
          <cell r="A153">
            <v>274</v>
          </cell>
          <cell r="B153" t="str">
            <v>Suministro e Instalacion de red de tuberia CPVC presion  3/4" (incluye accesorios)</v>
          </cell>
          <cell r="C153" t="str">
            <v>ml</v>
          </cell>
          <cell r="D153">
            <v>0</v>
          </cell>
          <cell r="E153" t="e">
            <v>#N/A</v>
          </cell>
          <cell r="F153" t="e">
            <v>#N/A</v>
          </cell>
        </row>
        <row r="154">
          <cell r="A154">
            <v>275</v>
          </cell>
          <cell r="B154" t="str">
            <v>Suministro e Instalacion de red de tuberia CPVC presion  1" (incluye accesorios)</v>
          </cell>
          <cell r="C154" t="str">
            <v>ml</v>
          </cell>
          <cell r="D154">
            <v>0</v>
          </cell>
          <cell r="E154" t="e">
            <v>#N/A</v>
          </cell>
          <cell r="F154" t="e">
            <v>#N/A</v>
          </cell>
        </row>
        <row r="155">
          <cell r="A155">
            <v>276</v>
          </cell>
          <cell r="B155" t="str">
            <v>Suministro e Instalacion de red de tuberia CPVC presion  1-1/4" (incluye accesorios)</v>
          </cell>
          <cell r="C155" t="str">
            <v>ml</v>
          </cell>
          <cell r="D155">
            <v>0</v>
          </cell>
          <cell r="E155" t="e">
            <v>#N/A</v>
          </cell>
          <cell r="F155" t="e">
            <v>#N/A</v>
          </cell>
        </row>
        <row r="156">
          <cell r="A156">
            <v>277</v>
          </cell>
          <cell r="B156" t="str">
            <v>Suministro e instalacion de punto hidraulico de pvc presion de 1/2" (incluye hasta 2 mt de tuberia)</v>
          </cell>
          <cell r="C156" t="str">
            <v>und</v>
          </cell>
          <cell r="D156">
            <v>0</v>
          </cell>
          <cell r="E156" t="e">
            <v>#N/A</v>
          </cell>
          <cell r="F156" t="e">
            <v>#N/A</v>
          </cell>
        </row>
        <row r="157">
          <cell r="A157">
            <v>278</v>
          </cell>
          <cell r="B157" t="str">
            <v>Suministro e instalacion de punto hidraulico de cpvc presion de 1/2" (incluye hasta 2 mt de tuberia)</v>
          </cell>
          <cell r="C157" t="str">
            <v>und</v>
          </cell>
          <cell r="D157">
            <v>0</v>
          </cell>
          <cell r="E157" t="e">
            <v>#N/A</v>
          </cell>
          <cell r="F157" t="e">
            <v>#N/A</v>
          </cell>
        </row>
        <row r="158">
          <cell r="A158">
            <v>279</v>
          </cell>
          <cell r="B158" t="str">
            <v>Suministro e Instalacion de llave de paso red white de 1/2" o similar</v>
          </cell>
          <cell r="C158" t="str">
            <v>und</v>
          </cell>
          <cell r="D158">
            <v>0</v>
          </cell>
          <cell r="E158" t="e">
            <v>#N/A</v>
          </cell>
          <cell r="F158" t="e">
            <v>#N/A</v>
          </cell>
        </row>
        <row r="159">
          <cell r="A159">
            <v>280</v>
          </cell>
          <cell r="B159" t="str">
            <v>Suministro e Instalacion de llave de paso 2"</v>
          </cell>
          <cell r="C159" t="str">
            <v>und</v>
          </cell>
          <cell r="D159">
            <v>0</v>
          </cell>
          <cell r="E159" t="e">
            <v>#N/A</v>
          </cell>
          <cell r="F159" t="e">
            <v>#N/A</v>
          </cell>
        </row>
        <row r="160">
          <cell r="A160">
            <v>281</v>
          </cell>
          <cell r="B160" t="str">
            <v>Suministro e Instalacion de valvula de retencion de 2"</v>
          </cell>
          <cell r="C160" t="str">
            <v>und</v>
          </cell>
          <cell r="D160">
            <v>0</v>
          </cell>
          <cell r="E160" t="e">
            <v>#N/A</v>
          </cell>
          <cell r="F160" t="e">
            <v>#N/A</v>
          </cell>
        </row>
        <row r="161">
          <cell r="A161">
            <v>282</v>
          </cell>
          <cell r="B161" t="str">
            <v>Suministro e Instalacion de macromedidor de 2"</v>
          </cell>
          <cell r="C161" t="str">
            <v>und</v>
          </cell>
          <cell r="D161">
            <v>0</v>
          </cell>
          <cell r="E161" t="e">
            <v>#N/A</v>
          </cell>
          <cell r="F161" t="e">
            <v>#N/A</v>
          </cell>
        </row>
        <row r="162">
          <cell r="A162">
            <v>283</v>
          </cell>
          <cell r="B162" t="str">
            <v>Suministro e Instalacion de calentador xxxxxxxxxxxxxxxxxxxxx</v>
          </cell>
          <cell r="C162" t="str">
            <v>und</v>
          </cell>
          <cell r="D162">
            <v>0</v>
          </cell>
          <cell r="E162" t="e">
            <v>#N/A</v>
          </cell>
          <cell r="F162" t="e">
            <v>#N/A</v>
          </cell>
        </row>
        <row r="163">
          <cell r="A163">
            <v>284</v>
          </cell>
          <cell r="B163" t="str">
            <v>Suministro e Instalacion de motobomba de presion constante XXXXXXXXXXXXXXXXXXXXX</v>
          </cell>
          <cell r="C163" t="str">
            <v>und</v>
          </cell>
          <cell r="D163">
            <v>0</v>
          </cell>
          <cell r="E163" t="e">
            <v>#N/A</v>
          </cell>
          <cell r="F163" t="e">
            <v>#N/A</v>
          </cell>
        </row>
        <row r="164">
          <cell r="A164">
            <v>285</v>
          </cell>
          <cell r="B164" t="str">
            <v>Suministro e Instalacion de red de tuberia PVC sanitaria 2" (incluye accesorios)</v>
          </cell>
          <cell r="C164" t="str">
            <v>ml</v>
          </cell>
          <cell r="D164">
            <v>0</v>
          </cell>
          <cell r="E164" t="e">
            <v>#N/A</v>
          </cell>
          <cell r="F164" t="e">
            <v>#N/A</v>
          </cell>
        </row>
        <row r="165">
          <cell r="A165">
            <v>286</v>
          </cell>
          <cell r="B165" t="str">
            <v>Suministro e Instalacion de red de tuberia PVC sanitaria 4" (incluye accesorios)</v>
          </cell>
          <cell r="C165" t="str">
            <v>ml</v>
          </cell>
          <cell r="D165">
            <v>0</v>
          </cell>
          <cell r="E165" t="e">
            <v>#N/A</v>
          </cell>
          <cell r="F165" t="e">
            <v>#N/A</v>
          </cell>
        </row>
        <row r="166">
          <cell r="A166">
            <v>287</v>
          </cell>
          <cell r="B166" t="str">
            <v>Suministro e Instalacion punto sanitario 2" (incluye accesorios y hasta 3 mt de tuberia)</v>
          </cell>
          <cell r="C166" t="str">
            <v>und</v>
          </cell>
          <cell r="D166">
            <v>0</v>
          </cell>
          <cell r="E166" t="e">
            <v>#N/A</v>
          </cell>
          <cell r="F166" t="e">
            <v>#N/A</v>
          </cell>
        </row>
        <row r="167">
          <cell r="A167">
            <v>288</v>
          </cell>
          <cell r="B167" t="str">
            <v>Suministro e Instalacion punto sanitario 4" (incluye accesorios y hasta 3 mt de tuberia)</v>
          </cell>
          <cell r="C167" t="str">
            <v>und</v>
          </cell>
          <cell r="D167">
            <v>0</v>
          </cell>
          <cell r="E167" t="e">
            <v>#N/A</v>
          </cell>
          <cell r="F167" t="e">
            <v>#N/A</v>
          </cell>
        </row>
        <row r="168">
          <cell r="A168">
            <v>292</v>
          </cell>
          <cell r="B168" t="str">
            <v>Suministro e instalacion de tuberia PVC de 160 mm (6¨) corrugada para alcantarillado</v>
          </cell>
          <cell r="C168" t="str">
            <v>ml</v>
          </cell>
          <cell r="D168">
            <v>0</v>
          </cell>
          <cell r="E168">
            <v>50416</v>
          </cell>
          <cell r="F168">
            <v>0</v>
          </cell>
        </row>
        <row r="169">
          <cell r="A169">
            <v>289</v>
          </cell>
          <cell r="B169" t="str">
            <v>Suministro e Instalacion de red de tuberia PVC ALL 3" (incluye accesorios)</v>
          </cell>
          <cell r="C169" t="str">
            <v>ml</v>
          </cell>
          <cell r="D169">
            <v>0</v>
          </cell>
          <cell r="E169" t="e">
            <v>#N/A</v>
          </cell>
          <cell r="F169" t="e">
            <v>#N/A</v>
          </cell>
        </row>
        <row r="170">
          <cell r="A170">
            <v>290</v>
          </cell>
          <cell r="B170" t="str">
            <v>Suministro e Instalacion de red de tuberia PVC ALL 4" (incluye accesorios)</v>
          </cell>
          <cell r="C170" t="str">
            <v>ml</v>
          </cell>
          <cell r="D170">
            <v>0</v>
          </cell>
          <cell r="E170" t="e">
            <v>#N/A</v>
          </cell>
          <cell r="F170" t="e">
            <v>#N/A</v>
          </cell>
        </row>
        <row r="171">
          <cell r="A171">
            <v>291</v>
          </cell>
          <cell r="B171" t="str">
            <v>Suministro e Instalacion punto ALL 3" (incluye accesorios rejilla granada y hasta 3 mt de tuberia)</v>
          </cell>
          <cell r="C171" t="str">
            <v>und</v>
          </cell>
          <cell r="D171">
            <v>0</v>
          </cell>
          <cell r="E171" t="e">
            <v>#N/A</v>
          </cell>
          <cell r="F171" t="e">
            <v>#N/A</v>
          </cell>
        </row>
        <row r="172">
          <cell r="A172">
            <v>103</v>
          </cell>
          <cell r="B172" t="str">
            <v>Construccion de Cámara de Inspección/Caída D=1.20 m. Concreto 3000 PSI</v>
          </cell>
          <cell r="C172" t="str">
            <v>ml</v>
          </cell>
          <cell r="D172">
            <v>0</v>
          </cell>
          <cell r="E172">
            <v>456782</v>
          </cell>
          <cell r="F172">
            <v>0</v>
          </cell>
        </row>
        <row r="173">
          <cell r="A173">
            <v>104</v>
          </cell>
          <cell r="B173" t="str">
            <v>Base y Cañuela Cámara de Inspección/Caída D=1.20 m.Concreto Simple Clase II</v>
          </cell>
          <cell r="C173" t="str">
            <v>und</v>
          </cell>
          <cell r="D173">
            <v>0</v>
          </cell>
          <cell r="E173">
            <v>315640</v>
          </cell>
          <cell r="F173">
            <v>0</v>
          </cell>
        </row>
        <row r="174">
          <cell r="A174">
            <v>105</v>
          </cell>
          <cell r="B174" t="str">
            <v>Suministro, transporte e instalación aro/ tapa en polipropileno d= 0,70 m para cámara de inspección (cuello 13 cm)</v>
          </cell>
          <cell r="C174" t="str">
            <v>und</v>
          </cell>
          <cell r="D174">
            <v>0</v>
          </cell>
          <cell r="E174">
            <v>424929</v>
          </cell>
          <cell r="F174">
            <v>0</v>
          </cell>
        </row>
        <row r="175">
          <cell r="A175" t="str">
            <v>CAPITULO XI - INSTALACIONES Y REDES ELECTRICAS INTERNAS</v>
          </cell>
          <cell r="B175">
            <v>0</v>
          </cell>
          <cell r="C175">
            <v>0</v>
          </cell>
          <cell r="D175">
            <v>0</v>
          </cell>
          <cell r="E175">
            <v>0</v>
          </cell>
          <cell r="F175">
            <v>0</v>
          </cell>
        </row>
        <row r="176">
          <cell r="A176">
            <v>0</v>
          </cell>
          <cell r="B176">
            <v>0</v>
          </cell>
          <cell r="C176">
            <v>0</v>
          </cell>
          <cell r="D176">
            <v>0</v>
          </cell>
          <cell r="E176">
            <v>0</v>
          </cell>
          <cell r="F176">
            <v>0</v>
          </cell>
        </row>
        <row r="177">
          <cell r="A177">
            <v>0</v>
          </cell>
          <cell r="B177">
            <v>0</v>
          </cell>
          <cell r="C177">
            <v>0</v>
          </cell>
          <cell r="D177">
            <v>0</v>
          </cell>
          <cell r="E177">
            <v>0</v>
          </cell>
          <cell r="F177">
            <v>0</v>
          </cell>
        </row>
        <row r="178">
          <cell r="A178">
            <v>0</v>
          </cell>
          <cell r="B178">
            <v>0</v>
          </cell>
          <cell r="C178">
            <v>0</v>
          </cell>
          <cell r="D178">
            <v>0</v>
          </cell>
          <cell r="E178">
            <v>0</v>
          </cell>
          <cell r="F178">
            <v>0</v>
          </cell>
        </row>
        <row r="179">
          <cell r="A179">
            <v>0</v>
          </cell>
          <cell r="B179">
            <v>0</v>
          </cell>
          <cell r="C179">
            <v>0</v>
          </cell>
          <cell r="D179">
            <v>0</v>
          </cell>
          <cell r="E179">
            <v>0</v>
          </cell>
          <cell r="F179">
            <v>0</v>
          </cell>
        </row>
        <row r="180">
          <cell r="A180">
            <v>0</v>
          </cell>
          <cell r="B180">
            <v>0</v>
          </cell>
          <cell r="C180">
            <v>0</v>
          </cell>
          <cell r="D180">
            <v>0</v>
          </cell>
          <cell r="E180">
            <v>0</v>
          </cell>
          <cell r="F180">
            <v>0</v>
          </cell>
        </row>
        <row r="181">
          <cell r="A181">
            <v>0</v>
          </cell>
          <cell r="B181">
            <v>0</v>
          </cell>
          <cell r="C181">
            <v>0</v>
          </cell>
          <cell r="D181">
            <v>0</v>
          </cell>
          <cell r="E181">
            <v>0</v>
          </cell>
          <cell r="F181">
            <v>0</v>
          </cell>
        </row>
        <row r="182">
          <cell r="A182" t="str">
            <v>CAPITULO XI -ASCENSOR Y MALACATE</v>
          </cell>
          <cell r="B182">
            <v>0</v>
          </cell>
          <cell r="C182">
            <v>0</v>
          </cell>
          <cell r="D182">
            <v>0</v>
          </cell>
          <cell r="E182">
            <v>0</v>
          </cell>
          <cell r="F182">
            <v>0</v>
          </cell>
        </row>
        <row r="183">
          <cell r="A183">
            <v>169</v>
          </cell>
          <cell r="B183" t="str">
            <v>Suministro e Instalacion de ascensor de pasajeros Schindler 3300 NEW EDITION acero inoxidable o similar con capacidad de 1000 Kg, 13 personas de velocidad 1 m/seg, 4 paradas y entradas  y recorrido 10,5 m</v>
          </cell>
          <cell r="C183" t="str">
            <v>und</v>
          </cell>
          <cell r="D183">
            <v>0</v>
          </cell>
          <cell r="E183">
            <v>90285347</v>
          </cell>
          <cell r="F183">
            <v>0</v>
          </cell>
        </row>
        <row r="184">
          <cell r="A184">
            <v>293</v>
          </cell>
          <cell r="B184" t="str">
            <v xml:space="preserve">Suministro e instalacion de malacate para carga  con capacidad de carga 500 Kg altura de elevacion 3,5 m de dos paradas cabina de 1,5x1,5x2 m de accionamiento electro hidráulico, Puertas en cabina, de alas abatibles 
</v>
          </cell>
          <cell r="C184" t="str">
            <v>und</v>
          </cell>
          <cell r="D184">
            <v>0</v>
          </cell>
          <cell r="E184" t="e">
            <v>#N/A</v>
          </cell>
          <cell r="F184" t="e">
            <v>#N/A</v>
          </cell>
        </row>
        <row r="185">
          <cell r="A185">
            <v>0</v>
          </cell>
          <cell r="B185">
            <v>0</v>
          </cell>
          <cell r="C185">
            <v>0</v>
          </cell>
          <cell r="D185">
            <v>0</v>
          </cell>
          <cell r="E185">
            <v>0</v>
          </cell>
          <cell r="F185">
            <v>0</v>
          </cell>
        </row>
        <row r="186">
          <cell r="A186">
            <v>0</v>
          </cell>
          <cell r="B186">
            <v>0</v>
          </cell>
          <cell r="C186">
            <v>0</v>
          </cell>
          <cell r="D186">
            <v>0</v>
          </cell>
          <cell r="E186">
            <v>0</v>
          </cell>
          <cell r="F186">
            <v>0</v>
          </cell>
        </row>
        <row r="187">
          <cell r="A187" t="str">
            <v>CAPITULO XII -LLENOS, MUROS Y ESTABILIZACIONES</v>
          </cell>
          <cell r="B187">
            <v>0</v>
          </cell>
          <cell r="C187">
            <v>0</v>
          </cell>
          <cell r="D187">
            <v>0</v>
          </cell>
          <cell r="E187">
            <v>0</v>
          </cell>
          <cell r="F187">
            <v>0</v>
          </cell>
        </row>
        <row r="188">
          <cell r="A188">
            <v>20</v>
          </cell>
          <cell r="B188" t="str">
            <v>Concreto clase F (14,5 Mpa) Para solado de limpieza</v>
          </cell>
          <cell r="C188" t="str">
            <v>m3</v>
          </cell>
          <cell r="D188">
            <v>0</v>
          </cell>
          <cell r="E188">
            <v>412240</v>
          </cell>
          <cell r="F188">
            <v>0</v>
          </cell>
        </row>
        <row r="189">
          <cell r="A189">
            <v>32</v>
          </cell>
          <cell r="B189" t="str">
            <v>Concreto Clase C (28 Mpa) para zapatas de muro</v>
          </cell>
          <cell r="C189" t="str">
            <v>m3</v>
          </cell>
          <cell r="D189">
            <v>0</v>
          </cell>
          <cell r="E189">
            <v>522739</v>
          </cell>
          <cell r="F189">
            <v>0</v>
          </cell>
        </row>
        <row r="190">
          <cell r="A190">
            <v>88</v>
          </cell>
          <cell r="B190" t="str">
            <v>Concreto clase C (28 Mpa) para vigas de cimentacion de muros</v>
          </cell>
          <cell r="C190" t="str">
            <v>m3</v>
          </cell>
          <cell r="D190">
            <v>0</v>
          </cell>
          <cell r="E190">
            <v>510059</v>
          </cell>
          <cell r="F190">
            <v>0</v>
          </cell>
        </row>
        <row r="191">
          <cell r="A191">
            <v>33</v>
          </cell>
          <cell r="B191" t="str">
            <v>Concreto Clase C (28 Mpa) para muro a la vista una cara (incluye columnas internas del muro)</v>
          </cell>
          <cell r="C191" t="str">
            <v>m3</v>
          </cell>
          <cell r="D191">
            <v>0</v>
          </cell>
          <cell r="E191">
            <v>634607</v>
          </cell>
          <cell r="F191">
            <v>0</v>
          </cell>
        </row>
        <row r="192">
          <cell r="A192">
            <v>89</v>
          </cell>
          <cell r="B192" t="str">
            <v>Concreto clase C (28 Mpa) para vigas intermedias de muros</v>
          </cell>
          <cell r="C192" t="str">
            <v>m3</v>
          </cell>
          <cell r="D192">
            <v>0</v>
          </cell>
          <cell r="E192">
            <v>542143</v>
          </cell>
          <cell r="F192">
            <v>0</v>
          </cell>
        </row>
        <row r="193">
          <cell r="A193">
            <v>90</v>
          </cell>
          <cell r="B193" t="str">
            <v>Concreto clase C (28 Mpa) para vigas de remate de muros</v>
          </cell>
          <cell r="C193" t="str">
            <v>m3</v>
          </cell>
          <cell r="D193">
            <v>0</v>
          </cell>
          <cell r="E193">
            <v>552858</v>
          </cell>
          <cell r="F193">
            <v>0</v>
          </cell>
        </row>
        <row r="194">
          <cell r="A194">
            <v>91</v>
          </cell>
          <cell r="B194" t="str">
            <v>Concreto clase C (28 Mpa) para anden en voladizo sobre muro</v>
          </cell>
          <cell r="C194" t="str">
            <v>M3</v>
          </cell>
          <cell r="D194">
            <v>0</v>
          </cell>
          <cell r="E194">
            <v>584019</v>
          </cell>
          <cell r="F194">
            <v>0</v>
          </cell>
        </row>
        <row r="195">
          <cell r="A195">
            <v>63</v>
          </cell>
          <cell r="B195" t="str">
            <v xml:space="preserve">Suministro en instalacion de junta PVC 15 cm </v>
          </cell>
          <cell r="C195" t="str">
            <v>ml</v>
          </cell>
          <cell r="D195">
            <v>0</v>
          </cell>
          <cell r="E195">
            <v>19913</v>
          </cell>
          <cell r="F195">
            <v>0</v>
          </cell>
        </row>
        <row r="196">
          <cell r="A196">
            <v>14</v>
          </cell>
          <cell r="B196" t="str">
            <v>Llenos compactados con material seleccionado de sitio</v>
          </cell>
          <cell r="C196" t="str">
            <v>m3</v>
          </cell>
          <cell r="D196">
            <v>0</v>
          </cell>
          <cell r="E196">
            <v>13375</v>
          </cell>
          <cell r="F196">
            <v>0</v>
          </cell>
        </row>
        <row r="197">
          <cell r="A197">
            <v>15</v>
          </cell>
          <cell r="B197" t="str">
            <v>Llenos compactados con material comun de prestamo</v>
          </cell>
          <cell r="C197" t="str">
            <v>m3</v>
          </cell>
          <cell r="D197">
            <v>0</v>
          </cell>
          <cell r="E197">
            <v>42073</v>
          </cell>
          <cell r="F197">
            <v>0</v>
          </cell>
        </row>
        <row r="198">
          <cell r="A198">
            <v>73</v>
          </cell>
          <cell r="B198" t="str">
            <v>Llenos compactados con tierra negra para conformar zonas verdes</v>
          </cell>
          <cell r="C198" t="str">
            <v>m3</v>
          </cell>
          <cell r="D198">
            <v>0</v>
          </cell>
          <cell r="E198">
            <v>45733</v>
          </cell>
          <cell r="F198">
            <v>0</v>
          </cell>
        </row>
        <row r="199">
          <cell r="A199">
            <v>21</v>
          </cell>
          <cell r="B199" t="str">
            <v>Lleno en afirmado compactado 95% proctor</v>
          </cell>
          <cell r="C199" t="str">
            <v>m3</v>
          </cell>
          <cell r="D199">
            <v>0</v>
          </cell>
          <cell r="E199">
            <v>68039</v>
          </cell>
          <cell r="F199">
            <v>0</v>
          </cell>
        </row>
        <row r="200">
          <cell r="A200">
            <v>92</v>
          </cell>
          <cell r="B200" t="str">
            <v>Suministro e instalacion de material granular para filtro</v>
          </cell>
          <cell r="C200" t="str">
            <v>m3</v>
          </cell>
          <cell r="D200">
            <v>0</v>
          </cell>
          <cell r="E200">
            <v>81293</v>
          </cell>
          <cell r="F200">
            <v>0</v>
          </cell>
        </row>
        <row r="201">
          <cell r="A201">
            <v>64</v>
          </cell>
          <cell r="B201" t="str">
            <v>Suministro e instalacion Geotextil NT2500</v>
          </cell>
          <cell r="C201" t="str">
            <v>m2</v>
          </cell>
          <cell r="D201">
            <v>0</v>
          </cell>
          <cell r="E201">
            <v>7760</v>
          </cell>
          <cell r="F201">
            <v>0</v>
          </cell>
        </row>
        <row r="202">
          <cell r="A202">
            <v>65</v>
          </cell>
          <cell r="B202" t="str">
            <v>Suministro e instalacion Geotextil TR3000</v>
          </cell>
          <cell r="C202" t="str">
            <v>m2</v>
          </cell>
          <cell r="D202">
            <v>0</v>
          </cell>
          <cell r="E202">
            <v>12453</v>
          </cell>
          <cell r="F202">
            <v>0</v>
          </cell>
        </row>
        <row r="203">
          <cell r="A203">
            <v>66</v>
          </cell>
          <cell r="B203" t="str">
            <v>Suministro e instalacion Geotextil T2400</v>
          </cell>
          <cell r="C203" t="str">
            <v>m2</v>
          </cell>
          <cell r="D203">
            <v>0</v>
          </cell>
          <cell r="E203">
            <v>8486</v>
          </cell>
          <cell r="F203">
            <v>0</v>
          </cell>
        </row>
        <row r="204">
          <cell r="A204">
            <v>70</v>
          </cell>
          <cell r="B204" t="str">
            <v>Concreto clase D (21 Mpa) para pantallas pasivas e=0,15 m</v>
          </cell>
          <cell r="C204" t="str">
            <v>m2</v>
          </cell>
          <cell r="D204">
            <v>0</v>
          </cell>
          <cell r="E204">
            <v>93622</v>
          </cell>
          <cell r="F204">
            <v>0</v>
          </cell>
        </row>
        <row r="205">
          <cell r="A205" t="str">
            <v>70a</v>
          </cell>
          <cell r="B205" t="str">
            <v>Enrocado con ligante en concreto clase D (21 Mpa) para recubrimiento de talud concreto 40% piedra 60%</v>
          </cell>
          <cell r="C205" t="str">
            <v>m3</v>
          </cell>
          <cell r="D205">
            <v>0</v>
          </cell>
          <cell r="E205">
            <v>275460</v>
          </cell>
          <cell r="F205">
            <v>0</v>
          </cell>
        </row>
        <row r="206">
          <cell r="A206">
            <v>71</v>
          </cell>
          <cell r="B206" t="str">
            <v>Anclaje a pantalla pasiva tipo 1 (incluye perforacion manual o mecanica 5¨, colocacion de varilla de 1" de anclaje e inyeccion de mortero en longitud total)</v>
          </cell>
          <cell r="C206" t="str">
            <v>ml</v>
          </cell>
          <cell r="D206">
            <v>0</v>
          </cell>
          <cell r="E206">
            <v>57769</v>
          </cell>
          <cell r="F206">
            <v>0</v>
          </cell>
        </row>
        <row r="207">
          <cell r="A207">
            <v>93</v>
          </cell>
          <cell r="B207" t="str">
            <v>Anclaje pasivo tipo 2 (incluye perforacion manual o mecanica 5¨, colocacion de varilla de 1" de anclaje e inyeccion primaria y de presion de mortero generando bulbos de 4 m)</v>
          </cell>
          <cell r="C207" t="str">
            <v>ml</v>
          </cell>
          <cell r="D207">
            <v>0</v>
          </cell>
          <cell r="E207">
            <v>81128</v>
          </cell>
          <cell r="F207">
            <v>0</v>
          </cell>
        </row>
        <row r="208">
          <cell r="A208">
            <v>67</v>
          </cell>
          <cell r="B208" t="str">
            <v xml:space="preserve">Anclaje activo de 4 torones de 1/2" galvanizado de alta resistencia con longitud libre = 8 mt y longitud de bulbo = 8mt (incluye todos los elementos del anclaje (cables, separadores, galletas cuñas, tuberias, punta e.tc) perforacion, inyeccion primaria y </v>
          </cell>
          <cell r="C208" t="str">
            <v>ml</v>
          </cell>
          <cell r="D208">
            <v>0</v>
          </cell>
          <cell r="E208">
            <v>327057</v>
          </cell>
          <cell r="F208">
            <v>0</v>
          </cell>
        </row>
        <row r="209">
          <cell r="A209">
            <v>69</v>
          </cell>
          <cell r="B209" t="str">
            <v>Perforacion mecanica de 3¨ e instalacion de tuberia de 21/2" perforada para drenes horizontales</v>
          </cell>
          <cell r="C209" t="str">
            <v>ml</v>
          </cell>
          <cell r="D209">
            <v>0</v>
          </cell>
          <cell r="E209">
            <v>111115</v>
          </cell>
          <cell r="F209">
            <v>0</v>
          </cell>
        </row>
        <row r="210">
          <cell r="A210">
            <v>79</v>
          </cell>
          <cell r="B210" t="str">
            <v>Excavacion manual para perfilar talud e=0,1 m</v>
          </cell>
          <cell r="C210" t="str">
            <v>m2</v>
          </cell>
          <cell r="D210">
            <v>0</v>
          </cell>
          <cell r="E210">
            <v>3177</v>
          </cell>
          <cell r="F210">
            <v>0</v>
          </cell>
        </row>
        <row r="211">
          <cell r="A211">
            <v>80</v>
          </cell>
          <cell r="B211" t="str">
            <v>Concreto clase D (21 Mpa) construccion de canales para recoleccion de aguas en concreto incluye refuerzo seccion interna 0,25*0,3</v>
          </cell>
          <cell r="C211" t="str">
            <v>ml</v>
          </cell>
          <cell r="D211">
            <v>0</v>
          </cell>
          <cell r="E211">
            <v>85306</v>
          </cell>
          <cell r="F211">
            <v>0</v>
          </cell>
        </row>
        <row r="212">
          <cell r="A212" t="str">
            <v>CAPITULO XIII - ANDENES Y OBRAS DE URBANISMO</v>
          </cell>
          <cell r="B212">
            <v>0</v>
          </cell>
          <cell r="C212">
            <v>0</v>
          </cell>
          <cell r="D212">
            <v>0</v>
          </cell>
          <cell r="E212">
            <v>0</v>
          </cell>
          <cell r="F212">
            <v>0</v>
          </cell>
        </row>
        <row r="213">
          <cell r="A213">
            <v>0</v>
          </cell>
          <cell r="B213">
            <v>0</v>
          </cell>
          <cell r="C213">
            <v>0</v>
          </cell>
          <cell r="D213">
            <v>0</v>
          </cell>
          <cell r="E213">
            <v>0</v>
          </cell>
          <cell r="F213">
            <v>0</v>
          </cell>
        </row>
        <row r="214">
          <cell r="A214">
            <v>0</v>
          </cell>
          <cell r="B214">
            <v>0</v>
          </cell>
          <cell r="C214">
            <v>0</v>
          </cell>
          <cell r="D214">
            <v>0</v>
          </cell>
          <cell r="E214">
            <v>0</v>
          </cell>
          <cell r="F214">
            <v>0</v>
          </cell>
        </row>
        <row r="215">
          <cell r="A215">
            <v>0</v>
          </cell>
          <cell r="B215">
            <v>0</v>
          </cell>
          <cell r="C215">
            <v>0</v>
          </cell>
          <cell r="D215">
            <v>0</v>
          </cell>
          <cell r="E215">
            <v>0</v>
          </cell>
          <cell r="F215">
            <v>0</v>
          </cell>
        </row>
        <row r="216">
          <cell r="A216">
            <v>0</v>
          </cell>
          <cell r="B216">
            <v>0</v>
          </cell>
          <cell r="C216">
            <v>0</v>
          </cell>
          <cell r="D216">
            <v>0</v>
          </cell>
          <cell r="E216">
            <v>0</v>
          </cell>
          <cell r="F216">
            <v>0</v>
          </cell>
        </row>
        <row r="217">
          <cell r="A217">
            <v>0</v>
          </cell>
          <cell r="B217">
            <v>0</v>
          </cell>
          <cell r="C217">
            <v>0</v>
          </cell>
          <cell r="D217">
            <v>0</v>
          </cell>
          <cell r="E217">
            <v>0</v>
          </cell>
          <cell r="F217">
            <v>0</v>
          </cell>
        </row>
        <row r="218">
          <cell r="A218">
            <v>0</v>
          </cell>
          <cell r="B218">
            <v>0</v>
          </cell>
          <cell r="C218">
            <v>0</v>
          </cell>
          <cell r="D218">
            <v>0</v>
          </cell>
          <cell r="E218">
            <v>0</v>
          </cell>
          <cell r="F218">
            <v>0</v>
          </cell>
        </row>
        <row r="219">
          <cell r="A219">
            <v>0</v>
          </cell>
          <cell r="B219">
            <v>0</v>
          </cell>
          <cell r="C219">
            <v>0</v>
          </cell>
          <cell r="D219">
            <v>0</v>
          </cell>
          <cell r="E219">
            <v>0</v>
          </cell>
          <cell r="F219">
            <v>0</v>
          </cell>
        </row>
        <row r="220">
          <cell r="A220">
            <v>0</v>
          </cell>
          <cell r="B220">
            <v>0</v>
          </cell>
          <cell r="C220">
            <v>0</v>
          </cell>
          <cell r="D220">
            <v>0</v>
          </cell>
          <cell r="E220">
            <v>0</v>
          </cell>
          <cell r="F220">
            <v>0</v>
          </cell>
        </row>
        <row r="221">
          <cell r="A221">
            <v>0</v>
          </cell>
          <cell r="B221">
            <v>0</v>
          </cell>
          <cell r="C221">
            <v>0</v>
          </cell>
          <cell r="D221">
            <v>0</v>
          </cell>
          <cell r="E221">
            <v>0</v>
          </cell>
          <cell r="F221">
            <v>0</v>
          </cell>
        </row>
        <row r="222">
          <cell r="A222">
            <v>0</v>
          </cell>
          <cell r="B222">
            <v>0</v>
          </cell>
          <cell r="C222">
            <v>0</v>
          </cell>
          <cell r="D222">
            <v>0</v>
          </cell>
          <cell r="E222">
            <v>0</v>
          </cell>
          <cell r="F222">
            <v>0</v>
          </cell>
        </row>
        <row r="223">
          <cell r="A223">
            <v>0</v>
          </cell>
          <cell r="B223">
            <v>0</v>
          </cell>
          <cell r="C223">
            <v>0</v>
          </cell>
          <cell r="D223">
            <v>0</v>
          </cell>
          <cell r="E223">
            <v>0</v>
          </cell>
          <cell r="F223">
            <v>0</v>
          </cell>
        </row>
        <row r="224">
          <cell r="A224" t="str">
            <v>CAPITULO XIV- ILUMINACION EXTERIOR</v>
          </cell>
          <cell r="B224">
            <v>0</v>
          </cell>
          <cell r="C224">
            <v>0</v>
          </cell>
          <cell r="D224">
            <v>0</v>
          </cell>
          <cell r="E224">
            <v>0</v>
          </cell>
          <cell r="F224">
            <v>0</v>
          </cell>
        </row>
        <row r="225">
          <cell r="A225">
            <v>0</v>
          </cell>
          <cell r="B225">
            <v>0</v>
          </cell>
          <cell r="C225">
            <v>0</v>
          </cell>
          <cell r="D225">
            <v>0</v>
          </cell>
          <cell r="E225">
            <v>0</v>
          </cell>
          <cell r="F225">
            <v>0</v>
          </cell>
        </row>
        <row r="226">
          <cell r="A226">
            <v>0</v>
          </cell>
          <cell r="B226">
            <v>0</v>
          </cell>
          <cell r="C226">
            <v>0</v>
          </cell>
          <cell r="D226">
            <v>0</v>
          </cell>
          <cell r="E226">
            <v>0</v>
          </cell>
          <cell r="F226">
            <v>0</v>
          </cell>
        </row>
        <row r="227">
          <cell r="A227">
            <v>0</v>
          </cell>
          <cell r="B227">
            <v>0</v>
          </cell>
          <cell r="C227">
            <v>0</v>
          </cell>
          <cell r="D227">
            <v>0</v>
          </cell>
          <cell r="E227">
            <v>0</v>
          </cell>
          <cell r="F227">
            <v>0</v>
          </cell>
        </row>
        <row r="228">
          <cell r="A228">
            <v>0</v>
          </cell>
          <cell r="B228">
            <v>0</v>
          </cell>
          <cell r="C228">
            <v>0</v>
          </cell>
          <cell r="D228">
            <v>0</v>
          </cell>
          <cell r="E228">
            <v>0</v>
          </cell>
          <cell r="F228">
            <v>0</v>
          </cell>
        </row>
        <row r="229">
          <cell r="A229">
            <v>0</v>
          </cell>
          <cell r="B229">
            <v>0</v>
          </cell>
          <cell r="C229">
            <v>0</v>
          </cell>
          <cell r="D229">
            <v>0</v>
          </cell>
          <cell r="E229">
            <v>0</v>
          </cell>
          <cell r="F229">
            <v>0</v>
          </cell>
        </row>
        <row r="230">
          <cell r="A230">
            <v>0</v>
          </cell>
          <cell r="B230">
            <v>0</v>
          </cell>
          <cell r="C230">
            <v>0</v>
          </cell>
          <cell r="D230">
            <v>0</v>
          </cell>
          <cell r="E230">
            <v>0</v>
          </cell>
          <cell r="F230">
            <v>0</v>
          </cell>
        </row>
        <row r="231">
          <cell r="A231">
            <v>0</v>
          </cell>
          <cell r="B231">
            <v>0</v>
          </cell>
          <cell r="C231">
            <v>0</v>
          </cell>
          <cell r="D231">
            <v>0</v>
          </cell>
          <cell r="E231">
            <v>0</v>
          </cell>
          <cell r="F231">
            <v>0</v>
          </cell>
        </row>
        <row r="232">
          <cell r="A232">
            <v>0</v>
          </cell>
          <cell r="B232">
            <v>0</v>
          </cell>
          <cell r="C232">
            <v>0</v>
          </cell>
          <cell r="D232">
            <v>0</v>
          </cell>
          <cell r="E232">
            <v>0</v>
          </cell>
          <cell r="F232">
            <v>0</v>
          </cell>
        </row>
        <row r="233">
          <cell r="A233">
            <v>0</v>
          </cell>
          <cell r="B233">
            <v>0</v>
          </cell>
          <cell r="C233">
            <v>0</v>
          </cell>
          <cell r="D233">
            <v>0</v>
          </cell>
          <cell r="E233">
            <v>0</v>
          </cell>
          <cell r="F233">
            <v>0</v>
          </cell>
        </row>
        <row r="234">
          <cell r="A234">
            <v>0</v>
          </cell>
          <cell r="B234">
            <v>0</v>
          </cell>
          <cell r="C234">
            <v>0</v>
          </cell>
          <cell r="D234">
            <v>0</v>
          </cell>
          <cell r="E234">
            <v>0</v>
          </cell>
          <cell r="F234">
            <v>0</v>
          </cell>
        </row>
        <row r="235">
          <cell r="A235">
            <v>0</v>
          </cell>
          <cell r="B235">
            <v>0</v>
          </cell>
          <cell r="C235">
            <v>0</v>
          </cell>
          <cell r="D235">
            <v>0</v>
          </cell>
          <cell r="E235">
            <v>0</v>
          </cell>
          <cell r="F235">
            <v>0</v>
          </cell>
        </row>
        <row r="236">
          <cell r="A236" t="str">
            <v>CAPITULO XV- MOBILIARIO</v>
          </cell>
          <cell r="B236">
            <v>0</v>
          </cell>
          <cell r="C236">
            <v>0</v>
          </cell>
          <cell r="D236">
            <v>0</v>
          </cell>
          <cell r="E236">
            <v>0</v>
          </cell>
          <cell r="F236">
            <v>0</v>
          </cell>
        </row>
        <row r="237">
          <cell r="A237">
            <v>0</v>
          </cell>
          <cell r="B237">
            <v>0</v>
          </cell>
          <cell r="C237">
            <v>0</v>
          </cell>
          <cell r="D237">
            <v>0</v>
          </cell>
          <cell r="E237">
            <v>0</v>
          </cell>
          <cell r="F237">
            <v>0</v>
          </cell>
        </row>
        <row r="238">
          <cell r="A238">
            <v>0</v>
          </cell>
          <cell r="B238">
            <v>0</v>
          </cell>
          <cell r="C238">
            <v>0</v>
          </cell>
          <cell r="D238">
            <v>0</v>
          </cell>
          <cell r="E238">
            <v>0</v>
          </cell>
          <cell r="F238">
            <v>0</v>
          </cell>
        </row>
        <row r="239">
          <cell r="A239">
            <v>0</v>
          </cell>
          <cell r="B239">
            <v>0</v>
          </cell>
          <cell r="C239">
            <v>0</v>
          </cell>
          <cell r="D239">
            <v>0</v>
          </cell>
          <cell r="E239">
            <v>0</v>
          </cell>
          <cell r="F239">
            <v>0</v>
          </cell>
        </row>
        <row r="240">
          <cell r="A240">
            <v>0</v>
          </cell>
          <cell r="B240">
            <v>0</v>
          </cell>
          <cell r="C240">
            <v>0</v>
          </cell>
          <cell r="D240">
            <v>0</v>
          </cell>
          <cell r="E240">
            <v>0</v>
          </cell>
          <cell r="F240">
            <v>0</v>
          </cell>
        </row>
        <row r="241">
          <cell r="A241">
            <v>0</v>
          </cell>
          <cell r="B241">
            <v>0</v>
          </cell>
          <cell r="C241">
            <v>0</v>
          </cell>
          <cell r="D241">
            <v>0</v>
          </cell>
          <cell r="E241">
            <v>0</v>
          </cell>
          <cell r="F241">
            <v>0</v>
          </cell>
        </row>
        <row r="242">
          <cell r="A242">
            <v>0</v>
          </cell>
          <cell r="B242">
            <v>0</v>
          </cell>
          <cell r="C242">
            <v>0</v>
          </cell>
          <cell r="D242">
            <v>0</v>
          </cell>
          <cell r="E242">
            <v>0</v>
          </cell>
          <cell r="F242">
            <v>0</v>
          </cell>
        </row>
        <row r="243">
          <cell r="A243">
            <v>0</v>
          </cell>
          <cell r="B243">
            <v>0</v>
          </cell>
          <cell r="C243">
            <v>0</v>
          </cell>
          <cell r="D243">
            <v>0</v>
          </cell>
          <cell r="E243">
            <v>0</v>
          </cell>
          <cell r="F243">
            <v>0</v>
          </cell>
        </row>
        <row r="244">
          <cell r="A244">
            <v>0</v>
          </cell>
          <cell r="B244">
            <v>0</v>
          </cell>
          <cell r="C244">
            <v>0</v>
          </cell>
          <cell r="D244">
            <v>0</v>
          </cell>
          <cell r="E244">
            <v>0</v>
          </cell>
          <cell r="F244">
            <v>0</v>
          </cell>
        </row>
        <row r="245">
          <cell r="A245">
            <v>0</v>
          </cell>
          <cell r="B245">
            <v>0</v>
          </cell>
          <cell r="C245">
            <v>0</v>
          </cell>
          <cell r="D245">
            <v>0</v>
          </cell>
          <cell r="E245">
            <v>0</v>
          </cell>
          <cell r="F245">
            <v>0</v>
          </cell>
        </row>
        <row r="246">
          <cell r="A246">
            <v>0</v>
          </cell>
          <cell r="B246">
            <v>0</v>
          </cell>
          <cell r="C246">
            <v>0</v>
          </cell>
          <cell r="D246">
            <v>0</v>
          </cell>
          <cell r="E246">
            <v>0</v>
          </cell>
          <cell r="F246">
            <v>0</v>
          </cell>
        </row>
        <row r="247">
          <cell r="A247">
            <v>0</v>
          </cell>
          <cell r="B247">
            <v>0</v>
          </cell>
          <cell r="C247">
            <v>0</v>
          </cell>
          <cell r="D247">
            <v>0</v>
          </cell>
          <cell r="E247">
            <v>0</v>
          </cell>
          <cell r="F247">
            <v>0</v>
          </cell>
        </row>
        <row r="248">
          <cell r="E248">
            <v>0</v>
          </cell>
          <cell r="F248">
            <v>0</v>
          </cell>
        </row>
        <row r="249">
          <cell r="E249">
            <v>0</v>
          </cell>
          <cell r="F249">
            <v>0</v>
          </cell>
        </row>
        <row r="250">
          <cell r="E250">
            <v>0</v>
          </cell>
          <cell r="F250">
            <v>0</v>
          </cell>
        </row>
        <row r="251">
          <cell r="E251">
            <v>0</v>
          </cell>
          <cell r="F251">
            <v>0</v>
          </cell>
        </row>
        <row r="252">
          <cell r="E252">
            <v>0</v>
          </cell>
          <cell r="F252">
            <v>0</v>
          </cell>
        </row>
        <row r="253">
          <cell r="E253">
            <v>0</v>
          </cell>
          <cell r="F253">
            <v>0</v>
          </cell>
        </row>
        <row r="254">
          <cell r="E254">
            <v>0</v>
          </cell>
          <cell r="F254">
            <v>0</v>
          </cell>
        </row>
        <row r="255">
          <cell r="E255">
            <v>0</v>
          </cell>
          <cell r="F255">
            <v>0</v>
          </cell>
        </row>
        <row r="256">
          <cell r="E256">
            <v>0</v>
          </cell>
          <cell r="F256">
            <v>0</v>
          </cell>
        </row>
        <row r="257">
          <cell r="A257" t="str">
            <v>CAPITULO V - PUENTES Y ESTRUCTURAS ELEVADAS</v>
          </cell>
          <cell r="B257">
            <v>0</v>
          </cell>
          <cell r="C257">
            <v>0</v>
          </cell>
          <cell r="D257">
            <v>0</v>
          </cell>
          <cell r="E257">
            <v>0</v>
          </cell>
          <cell r="F257">
            <v>0</v>
          </cell>
        </row>
        <row r="258">
          <cell r="A258">
            <v>68</v>
          </cell>
          <cell r="B258" t="str">
            <v>Concreto clase C (28 Mpa) premezclado para dados y losas de aproximacion</v>
          </cell>
          <cell r="C258" t="str">
            <v>m3</v>
          </cell>
          <cell r="E258">
            <v>644792</v>
          </cell>
          <cell r="F258">
            <v>0</v>
          </cell>
        </row>
        <row r="259">
          <cell r="A259">
            <v>40</v>
          </cell>
          <cell r="B259" t="str">
            <v>Concreto clase C (28 Mpa) premezclado a la vista para estribos y cargueros</v>
          </cell>
          <cell r="C259" t="str">
            <v>m3</v>
          </cell>
          <cell r="E259">
            <v>705580</v>
          </cell>
          <cell r="F259">
            <v>0</v>
          </cell>
        </row>
        <row r="260">
          <cell r="A260">
            <v>41</v>
          </cell>
          <cell r="B260" t="str">
            <v>Concreto clase C (28 Mpa) premezclado a la vista para pilas entre 0-5m de altura</v>
          </cell>
          <cell r="C260" t="str">
            <v>m3</v>
          </cell>
          <cell r="E260">
            <v>980463</v>
          </cell>
          <cell r="F260">
            <v>0</v>
          </cell>
        </row>
        <row r="261">
          <cell r="A261">
            <v>42</v>
          </cell>
          <cell r="B261" t="str">
            <v>Concreto clase C (28 Mpa) premezclado para pilas entre 5,01-10 m de altura</v>
          </cell>
          <cell r="C261" t="str">
            <v>m3</v>
          </cell>
          <cell r="E261">
            <v>1014886</v>
          </cell>
          <cell r="F261">
            <v>0</v>
          </cell>
        </row>
        <row r="262">
          <cell r="A262">
            <v>43</v>
          </cell>
          <cell r="B262" t="str">
            <v xml:space="preserve">Concreto clase C (28 Mpa) premezclado para pilas en alturas mayores de 10 m </v>
          </cell>
          <cell r="C262" t="str">
            <v>m3</v>
          </cell>
          <cell r="E262">
            <v>1052406</v>
          </cell>
          <cell r="F262">
            <v>0</v>
          </cell>
        </row>
        <row r="263">
          <cell r="A263">
            <v>47</v>
          </cell>
          <cell r="B263" t="str">
            <v>Suministro e instalacion de aisladores sismicos tipo B D: 750 mm h:300 mm Cargas de diseño ELS: DL=Carga permanente de servicio 1500 Kn, LL=Carga vehicular de servicio 1400 kN, G= Módulo de cortante 0,6-0,8 Mpa, Keff= Rigidez horizontal efectiva 4,9 kN/mm</v>
          </cell>
          <cell r="C263" t="str">
            <v>und</v>
          </cell>
          <cell r="E263">
            <v>52835745</v>
          </cell>
          <cell r="F263">
            <v>0</v>
          </cell>
        </row>
        <row r="264">
          <cell r="A264">
            <v>155</v>
          </cell>
          <cell r="B264" t="str">
            <v>Suministro e instalacion de mortero fluido para mesas de nivelacion</v>
          </cell>
          <cell r="C264" t="str">
            <v>lt</v>
          </cell>
          <cell r="E264">
            <v>10742</v>
          </cell>
          <cell r="F264">
            <v>0</v>
          </cell>
        </row>
        <row r="265">
          <cell r="A265">
            <v>49</v>
          </cell>
          <cell r="B265" t="str">
            <v>Suministro e instalacion de aisladores sismicos tipo C  D: 1150 mm h:300 mm Cargas de diseño ELS: DL=Carga permanente de servicio 8000 Kn, LL=Carga vehicular de servicio 3300 kN, G= Módulo de cortante 0,6-0,8 Mpa, Keff= Rigidez horizontal efectiva 12,7 kN</v>
          </cell>
          <cell r="C265" t="str">
            <v>und</v>
          </cell>
          <cell r="E265">
            <v>70192905</v>
          </cell>
          <cell r="F265">
            <v>0</v>
          </cell>
        </row>
        <row r="266">
          <cell r="A266">
            <v>44</v>
          </cell>
          <cell r="B266" t="str">
            <v>Concreto clase A (35 Mpa) a la vista premezclado acelerado a 7 dias para tablero del puente</v>
          </cell>
          <cell r="C266" t="str">
            <v>m3</v>
          </cell>
          <cell r="E266">
            <v>1286944</v>
          </cell>
          <cell r="F266">
            <v>0</v>
          </cell>
        </row>
        <row r="267">
          <cell r="A267">
            <v>61</v>
          </cell>
          <cell r="B267" t="str">
            <v>Concreto clase C (280 Mpa)para bordillo sobre puentes base de baranda vehicular base 50 cm h variable deacuerdo a planos</v>
          </cell>
          <cell r="C267" t="str">
            <v>m3</v>
          </cell>
          <cell r="E267">
            <v>558046</v>
          </cell>
          <cell r="F267">
            <v>0</v>
          </cell>
        </row>
        <row r="268">
          <cell r="A268">
            <v>45</v>
          </cell>
          <cell r="B268" t="str">
            <v>Suministro e instalacion de baranda metalica tipo vehicular de acuerdo al diseño incluye platinas de base y pernos de fijacion</v>
          </cell>
          <cell r="C268" t="str">
            <v>Kg</v>
          </cell>
          <cell r="E268">
            <v>9730</v>
          </cell>
          <cell r="F268">
            <v>0</v>
          </cell>
        </row>
        <row r="269">
          <cell r="A269">
            <v>53</v>
          </cell>
          <cell r="B269" t="str">
            <v>Suministro e instalacion de junta de dilatacion (EXPANSION) tipo Freyssinet PJ-6005 (movimiento  120 mm) o similar</v>
          </cell>
          <cell r="C269" t="str">
            <v>ml</v>
          </cell>
          <cell r="E269">
            <v>1128544</v>
          </cell>
          <cell r="F269">
            <v>0</v>
          </cell>
        </row>
        <row r="270">
          <cell r="A270" t="str">
            <v>CAPITULO VI - ACERO DE REFUERZO Y CABLES DE POST-TENSADO</v>
          </cell>
          <cell r="B270">
            <v>0</v>
          </cell>
          <cell r="C270">
            <v>0</v>
          </cell>
          <cell r="D270">
            <v>0</v>
          </cell>
          <cell r="E270">
            <v>0</v>
          </cell>
          <cell r="F270">
            <v>0</v>
          </cell>
        </row>
        <row r="271">
          <cell r="A271">
            <v>94</v>
          </cell>
          <cell r="B271" t="str">
            <v>Suministro e instalacion de malla electrosodada de 15cmX15cm D=5mm</v>
          </cell>
          <cell r="C271" t="str">
            <v>m2</v>
          </cell>
          <cell r="E271">
            <v>8681</v>
          </cell>
          <cell r="F271">
            <v>0</v>
          </cell>
        </row>
        <row r="272">
          <cell r="A272">
            <v>51</v>
          </cell>
          <cell r="B272" t="str">
            <v xml:space="preserve">Suministro e instalacion de acero de refuerzo </v>
          </cell>
          <cell r="C272" t="str">
            <v>Kg</v>
          </cell>
          <cell r="E272">
            <v>3956</v>
          </cell>
          <cell r="F272">
            <v>0</v>
          </cell>
        </row>
        <row r="273">
          <cell r="A273">
            <v>50</v>
          </cell>
          <cell r="B273" t="str">
            <v>Suministro e instalacion de acero de preesfuerzo (fy 1860 Mpa)</v>
          </cell>
          <cell r="C273" t="str">
            <v>Kg</v>
          </cell>
          <cell r="E273">
            <v>20084</v>
          </cell>
          <cell r="F273">
            <v>0</v>
          </cell>
        </row>
        <row r="274">
          <cell r="A274" t="str">
            <v>CAPITULO VII - SUBBASES, BASES Y PAVIMENTOS</v>
          </cell>
          <cell r="B274">
            <v>0</v>
          </cell>
          <cell r="C274">
            <v>0</v>
          </cell>
          <cell r="D274">
            <v>0</v>
          </cell>
          <cell r="E274">
            <v>0</v>
          </cell>
          <cell r="F274">
            <v>0</v>
          </cell>
        </row>
        <row r="275">
          <cell r="A275">
            <v>34</v>
          </cell>
          <cell r="B275" t="str">
            <v>Suministro e instalacion de sub base granular compactada (norma INVIAS)</v>
          </cell>
          <cell r="C275" t="str">
            <v>m3</v>
          </cell>
          <cell r="E275">
            <v>108939</v>
          </cell>
          <cell r="F275">
            <v>0</v>
          </cell>
        </row>
        <row r="276">
          <cell r="A276">
            <v>38</v>
          </cell>
          <cell r="B276" t="str">
            <v>Concreto MR 42 para pavimento rigido hecho en obra (incluye canastilla, dovelas, acero de transferencia, texturizado, aditivos para el curado cortes y sellos)</v>
          </cell>
          <cell r="C276" t="str">
            <v>m3</v>
          </cell>
          <cell r="E276">
            <v>617341</v>
          </cell>
          <cell r="F276">
            <v>0</v>
          </cell>
        </row>
        <row r="277">
          <cell r="A277">
            <v>95</v>
          </cell>
          <cell r="B277" t="str">
            <v>Suministro de aditivo para acelerar la obtencion de resistencia del concreto a 7 dias</v>
          </cell>
          <cell r="C277" t="str">
            <v>m3</v>
          </cell>
          <cell r="E277">
            <v>71307</v>
          </cell>
          <cell r="F277">
            <v>0</v>
          </cell>
        </row>
        <row r="278">
          <cell r="A278">
            <v>62</v>
          </cell>
          <cell r="B278" t="str">
            <v>Concreto clase D (21 Mpa) para sardineles h=0,17 (incluye refuerzo)</v>
          </cell>
          <cell r="C278" t="str">
            <v>ml</v>
          </cell>
          <cell r="E278">
            <v>53980</v>
          </cell>
          <cell r="F278">
            <v>0</v>
          </cell>
        </row>
        <row r="279">
          <cell r="A279">
            <v>75</v>
          </cell>
          <cell r="B279" t="str">
            <v>Riego de imprimacion con emulsion asfaltica</v>
          </cell>
          <cell r="C279" t="str">
            <v>m2</v>
          </cell>
          <cell r="E279">
            <v>2159</v>
          </cell>
          <cell r="F279">
            <v>0</v>
          </cell>
        </row>
        <row r="280">
          <cell r="A280">
            <v>39</v>
          </cell>
          <cell r="B280" t="str">
            <v>Asfalto Mezcla densa en caliente MDC -2 (capa de rodadura)</v>
          </cell>
          <cell r="C280" t="str">
            <v>m3</v>
          </cell>
          <cell r="E280">
            <v>659600</v>
          </cell>
          <cell r="F280">
            <v>0</v>
          </cell>
        </row>
        <row r="281">
          <cell r="A281" t="str">
            <v>CAPITULO VIII - ALCANTARILLADO Y ACUEDUCTO</v>
          </cell>
          <cell r="B281">
            <v>0</v>
          </cell>
          <cell r="C281">
            <v>0</v>
          </cell>
          <cell r="D281">
            <v>0</v>
          </cell>
          <cell r="E281">
            <v>0</v>
          </cell>
          <cell r="F281">
            <v>0</v>
          </cell>
        </row>
        <row r="282">
          <cell r="A282">
            <v>96</v>
          </cell>
          <cell r="B282" t="str">
            <v>Demolicion de estructuras en concreto reforzado (box coulvert, incluye retiro)</v>
          </cell>
          <cell r="C282" t="str">
            <v>m3</v>
          </cell>
          <cell r="E282">
            <v>76663</v>
          </cell>
          <cell r="F282">
            <v>0</v>
          </cell>
        </row>
        <row r="283">
          <cell r="A283">
            <v>97</v>
          </cell>
          <cell r="B283" t="str">
            <v>Desmonte tuberias en diametros entre 1/2¨y 4¨de diametro icluye retiro</v>
          </cell>
          <cell r="C283" t="str">
            <v>ml</v>
          </cell>
          <cell r="E283">
            <v>2380</v>
          </cell>
          <cell r="F283">
            <v>0</v>
          </cell>
        </row>
        <row r="284">
          <cell r="A284">
            <v>98</v>
          </cell>
          <cell r="B284" t="str">
            <v>Desmonte tuberias en diametros entre 6¨y 12¨de diametro incluye retiro</v>
          </cell>
          <cell r="C284" t="str">
            <v>ml</v>
          </cell>
          <cell r="E284">
            <v>5294</v>
          </cell>
          <cell r="F284">
            <v>0</v>
          </cell>
        </row>
        <row r="285">
          <cell r="A285">
            <v>99</v>
          </cell>
          <cell r="B285" t="str">
            <v>Desmonte tuberias en diametros mayores o iguales a 14¨de diametro incluye retiro</v>
          </cell>
          <cell r="C285" t="str">
            <v>ml</v>
          </cell>
          <cell r="E285">
            <v>18878</v>
          </cell>
          <cell r="F285">
            <v>0</v>
          </cell>
        </row>
        <row r="286">
          <cell r="A286">
            <v>100</v>
          </cell>
          <cell r="B286" t="str">
            <v>SUMINISTRO, TRANSPORTE E INSTALACION SUMIDERO DOBLE REJA TIPO SIFÓN EN CONCRETO CLASE II-TAPA EN POLIPROPILENO D=0,58M</v>
          </cell>
          <cell r="C286" t="str">
            <v>und</v>
          </cell>
          <cell r="E286">
            <v>1171798</v>
          </cell>
          <cell r="F286">
            <v>0</v>
          </cell>
        </row>
        <row r="287">
          <cell r="A287">
            <v>101</v>
          </cell>
          <cell r="B287" t="str">
            <v>Suministro e instalacion de tuberia PVC de 315 mm (12¨) corrugada para alcantarillado</v>
          </cell>
          <cell r="C287" t="str">
            <v>ml</v>
          </cell>
          <cell r="E287">
            <v>120283</v>
          </cell>
          <cell r="F287">
            <v>0</v>
          </cell>
        </row>
        <row r="288">
          <cell r="A288">
            <v>143</v>
          </cell>
          <cell r="B288" t="str">
            <v>Suministro, transporte e instalacion de tuberia PVC corrugada de 14" para alcantarillado</v>
          </cell>
          <cell r="C288" t="str">
            <v>ml</v>
          </cell>
          <cell r="E288">
            <v>125770</v>
          </cell>
          <cell r="F288">
            <v>0</v>
          </cell>
        </row>
        <row r="289">
          <cell r="A289">
            <v>102</v>
          </cell>
          <cell r="B289" t="str">
            <v>Suministro e instalacion de tuberia PVC de 450 mm (18¨) corrugada para alcantarillado</v>
          </cell>
          <cell r="C289" t="str">
            <v>ml</v>
          </cell>
          <cell r="E289">
            <v>205938</v>
          </cell>
          <cell r="F289">
            <v>0</v>
          </cell>
        </row>
        <row r="290">
          <cell r="A290">
            <v>142</v>
          </cell>
          <cell r="B290" t="str">
            <v>Suministro, transporte e instalacion de tuberia PVC corrugada de 21" para alcantarillado</v>
          </cell>
          <cell r="C290" t="str">
            <v>ml</v>
          </cell>
          <cell r="E290">
            <v>323115</v>
          </cell>
          <cell r="F290">
            <v>0</v>
          </cell>
        </row>
        <row r="291">
          <cell r="A291">
            <v>141</v>
          </cell>
          <cell r="B291" t="str">
            <v>Suministro, transporte e instalacion de tuberia PVC corrugada de 24" para alcantarillado</v>
          </cell>
          <cell r="C291" t="str">
            <v>ml</v>
          </cell>
          <cell r="E291">
            <v>351855</v>
          </cell>
          <cell r="F291">
            <v>0</v>
          </cell>
        </row>
        <row r="292">
          <cell r="A292">
            <v>140</v>
          </cell>
          <cell r="B292" t="str">
            <v>Suministro, transporte e instalacion de tuberia PVC corrugada de 30" para alcantarillado</v>
          </cell>
          <cell r="C292" t="str">
            <v>ml</v>
          </cell>
          <cell r="E292">
            <v>495465</v>
          </cell>
          <cell r="F292">
            <v>0</v>
          </cell>
        </row>
        <row r="293">
          <cell r="A293">
            <v>139</v>
          </cell>
          <cell r="B293" t="str">
            <v>Suministro, transporte e instalacion de tuberia PVC corrugada de 36" para alcantarillado</v>
          </cell>
          <cell r="C293" t="str">
            <v>ml</v>
          </cell>
          <cell r="E293">
            <v>843859</v>
          </cell>
          <cell r="F293">
            <v>0</v>
          </cell>
        </row>
        <row r="294">
          <cell r="A294">
            <v>103</v>
          </cell>
          <cell r="B294" t="str">
            <v>Construccion de Cámara de Inspección/Caída D=1.20 m. Concreto 3000 PSI</v>
          </cell>
          <cell r="C294" t="str">
            <v>ml</v>
          </cell>
          <cell r="E294">
            <v>456782</v>
          </cell>
          <cell r="F294">
            <v>0</v>
          </cell>
        </row>
        <row r="295">
          <cell r="A295">
            <v>104</v>
          </cell>
          <cell r="B295" t="str">
            <v>Base y Cañuela Cámara de Inspección/Caída D=1.20 m.Concreto Simple Clase II</v>
          </cell>
          <cell r="C295" t="str">
            <v>und</v>
          </cell>
          <cell r="E295">
            <v>315640</v>
          </cell>
          <cell r="F295">
            <v>0</v>
          </cell>
        </row>
        <row r="296">
          <cell r="A296">
            <v>152</v>
          </cell>
          <cell r="B296" t="str">
            <v>Construccion de Cámara de Inspección/Caída D=1.50 m. Concreto 3000 PSI</v>
          </cell>
          <cell r="C296" t="str">
            <v>ml</v>
          </cell>
          <cell r="E296">
            <v>551246</v>
          </cell>
          <cell r="F296">
            <v>0</v>
          </cell>
        </row>
        <row r="297">
          <cell r="A297">
            <v>153</v>
          </cell>
          <cell r="B297" t="str">
            <v>Base y Cañuela Cámara de Inspección/Caída D=1.50 m.Concreto Simple Clase II</v>
          </cell>
          <cell r="C297" t="str">
            <v>und</v>
          </cell>
          <cell r="E297">
            <v>352711</v>
          </cell>
          <cell r="F297">
            <v>0</v>
          </cell>
        </row>
        <row r="298">
          <cell r="A298">
            <v>105</v>
          </cell>
          <cell r="B298" t="str">
            <v>Suministro, transporte e instalación aro/ tapa en polipropileno d= 0,70 m para cámara de inspección (cuello 13 cm)</v>
          </cell>
          <cell r="C298" t="str">
            <v>und</v>
          </cell>
          <cell r="E298">
            <v>424929</v>
          </cell>
          <cell r="F298">
            <v>0</v>
          </cell>
        </row>
        <row r="299">
          <cell r="A299">
            <v>106</v>
          </cell>
          <cell r="B299" t="str">
            <v>Suministro, transporte e instalación empalme a cámaras de inspección concreto clase  II</v>
          </cell>
          <cell r="C299" t="str">
            <v>und</v>
          </cell>
          <cell r="E299">
            <v>60972</v>
          </cell>
          <cell r="F299">
            <v>0</v>
          </cell>
        </row>
        <row r="300">
          <cell r="A300">
            <v>107</v>
          </cell>
          <cell r="B300" t="str">
            <v>Manejo temporal de aguas residuales y alcantarillado mediante la instalacion de tuberia corrugada</v>
          </cell>
          <cell r="C300" t="str">
            <v>ml</v>
          </cell>
          <cell r="E300">
            <v>50325</v>
          </cell>
          <cell r="F300">
            <v>0</v>
          </cell>
        </row>
        <row r="301">
          <cell r="A301">
            <v>138</v>
          </cell>
          <cell r="B301" t="str">
            <v>Suministro, transporte e instalacion de tuberia HD 14" para acueducto</v>
          </cell>
          <cell r="C301" t="str">
            <v>ml</v>
          </cell>
          <cell r="E301">
            <v>837975</v>
          </cell>
          <cell r="F301">
            <v>0</v>
          </cell>
        </row>
        <row r="302">
          <cell r="A302" t="str">
            <v>CAPITULO IX - ANDENES Y OBRAS DE URBANISMO</v>
          </cell>
          <cell r="B302">
            <v>0</v>
          </cell>
          <cell r="C302">
            <v>0</v>
          </cell>
          <cell r="D302">
            <v>0</v>
          </cell>
          <cell r="E302">
            <v>0</v>
          </cell>
          <cell r="F302">
            <v>0</v>
          </cell>
        </row>
        <row r="303">
          <cell r="A303">
            <v>112</v>
          </cell>
          <cell r="B303" t="str">
            <v>Concreto clase D (21 Mpa) para andenes y rampas e=0,1</v>
          </cell>
          <cell r="C303" t="str">
            <v>m2</v>
          </cell>
          <cell r="E303">
            <v>53840</v>
          </cell>
          <cell r="F303">
            <v>0</v>
          </cell>
        </row>
        <row r="304">
          <cell r="A304">
            <v>113</v>
          </cell>
          <cell r="B304" t="str">
            <v>Abujardado de superficies en concreto</v>
          </cell>
          <cell r="C304" t="str">
            <v>m2</v>
          </cell>
          <cell r="E304">
            <v>10881</v>
          </cell>
          <cell r="F304">
            <v>0</v>
          </cell>
        </row>
        <row r="305">
          <cell r="A305">
            <v>114</v>
          </cell>
          <cell r="B305" t="str">
            <v>Concreto clase D (21 Mpa) a la vista para escalas sobre tierra</v>
          </cell>
          <cell r="C305" t="str">
            <v>m3</v>
          </cell>
          <cell r="E305">
            <v>595288</v>
          </cell>
          <cell r="F305">
            <v>0</v>
          </cell>
        </row>
        <row r="306">
          <cell r="A306">
            <v>115</v>
          </cell>
          <cell r="B306" t="str">
            <v>Concreto Clase D (21 Mpa) para construccion de vado peatonal de 1m  X 5m incluye sardinel y piezas de remate bado  conforme el detalle</v>
          </cell>
          <cell r="C306" t="str">
            <v>und</v>
          </cell>
          <cell r="D306">
            <v>0</v>
          </cell>
          <cell r="E306">
            <v>820348</v>
          </cell>
          <cell r="F306">
            <v>0</v>
          </cell>
        </row>
        <row r="307">
          <cell r="A307">
            <v>116</v>
          </cell>
          <cell r="B307" t="str">
            <v>Concreto Clase D (21 Mpa) para construccion de vado peatonal de 1m  X 3,5 m incluye sardinel y piezas de remate bado  conforme el detalle</v>
          </cell>
          <cell r="C307" t="str">
            <v>und</v>
          </cell>
          <cell r="D307">
            <v>0</v>
          </cell>
          <cell r="E307">
            <v>694437</v>
          </cell>
          <cell r="F307">
            <v>0</v>
          </cell>
        </row>
        <row r="308">
          <cell r="A308">
            <v>117</v>
          </cell>
          <cell r="B308" t="str">
            <v>Suministro e instalacion de gramoquin peatonal</v>
          </cell>
          <cell r="C308" t="str">
            <v>m2</v>
          </cell>
          <cell r="D308">
            <v>0</v>
          </cell>
          <cell r="E308">
            <v>159416</v>
          </cell>
          <cell r="F308">
            <v>0</v>
          </cell>
        </row>
        <row r="309">
          <cell r="A309">
            <v>157</v>
          </cell>
          <cell r="B309" t="str">
            <v>Suministro e instalacion de Plaqueta abujardada gris de 0,5X0,5X0,07 m (incluye transporte a obra y descargue) peatonal</v>
          </cell>
          <cell r="C309" t="str">
            <v>UND</v>
          </cell>
          <cell r="D309">
            <v>0</v>
          </cell>
          <cell r="E309">
            <v>42218</v>
          </cell>
          <cell r="F309">
            <v>0</v>
          </cell>
        </row>
        <row r="310">
          <cell r="A310">
            <v>118</v>
          </cell>
          <cell r="B310" t="str">
            <v>Suministro e instalacion de plaqueta tactil guia prefabricada color gris concreto de 50 X 50 cm</v>
          </cell>
          <cell r="C310" t="str">
            <v>ml</v>
          </cell>
          <cell r="D310">
            <v>0</v>
          </cell>
          <cell r="E310">
            <v>86819</v>
          </cell>
          <cell r="F310">
            <v>0</v>
          </cell>
        </row>
        <row r="311">
          <cell r="A311">
            <v>119</v>
          </cell>
          <cell r="B311" t="str">
            <v>Suministro e instalacion de plaqueta toperol prefabricada color gris concreto de 50 X 50 cm</v>
          </cell>
          <cell r="C311" t="str">
            <v>ml</v>
          </cell>
          <cell r="D311">
            <v>0</v>
          </cell>
          <cell r="E311">
            <v>88149</v>
          </cell>
          <cell r="F311">
            <v>0</v>
          </cell>
        </row>
        <row r="312">
          <cell r="A312">
            <v>120</v>
          </cell>
          <cell r="B312" t="str">
            <v>Suministro e instalcion de banca tipo cubo en concreto a la vista prefabricada (incluye base de concreto)</v>
          </cell>
          <cell r="C312" t="str">
            <v>und</v>
          </cell>
          <cell r="D312">
            <v>0</v>
          </cell>
          <cell r="E312">
            <v>272713</v>
          </cell>
          <cell r="F312">
            <v>0</v>
          </cell>
        </row>
        <row r="313">
          <cell r="A313">
            <v>121</v>
          </cell>
          <cell r="B313" t="str">
            <v>Suministro e instalacion de Banca corrida en concreto a la vista prefabricada de 2055 mm X 500 mm X 500 mm incluye 3 tabiques de 300 mm X 100 mm X 400 mm según detalle</v>
          </cell>
          <cell r="C313" t="str">
            <v>und</v>
          </cell>
          <cell r="D313">
            <v>0</v>
          </cell>
          <cell r="E313">
            <v>642873</v>
          </cell>
          <cell r="F313">
            <v>0</v>
          </cell>
        </row>
        <row r="314">
          <cell r="A314">
            <v>122</v>
          </cell>
          <cell r="B314" t="str">
            <v>Suministro e instalacion de bolardo en hierro fundido e= 4mm deacuerdo a detalle</v>
          </cell>
          <cell r="C314" t="str">
            <v>und</v>
          </cell>
          <cell r="D314">
            <v>0</v>
          </cell>
          <cell r="E314">
            <v>375312</v>
          </cell>
          <cell r="F314">
            <v>0</v>
          </cell>
        </row>
        <row r="315">
          <cell r="A315">
            <v>123</v>
          </cell>
          <cell r="B315" t="str">
            <v>Suministro e instalacion de Basurero pivotante en acero inoxidable conforme a detalle</v>
          </cell>
          <cell r="C315" t="str">
            <v>und</v>
          </cell>
          <cell r="D315">
            <v>0</v>
          </cell>
          <cell r="E315">
            <v>983879</v>
          </cell>
          <cell r="F315">
            <v>0</v>
          </cell>
        </row>
        <row r="316">
          <cell r="A316">
            <v>124</v>
          </cell>
          <cell r="B316" t="str">
            <v>Suministro e instalacion de baranda peatonal h= 0,75, formada por 3 horizontales en tuberia galvanizada de 2¨ y parales cada 1,5 m de acuerdo al detalle</v>
          </cell>
          <cell r="C316" t="str">
            <v>ml</v>
          </cell>
          <cell r="D316">
            <v>0</v>
          </cell>
          <cell r="E316">
            <v>140960</v>
          </cell>
          <cell r="F316">
            <v>0</v>
          </cell>
        </row>
        <row r="317">
          <cell r="A317">
            <v>136</v>
          </cell>
          <cell r="B317" t="str">
            <v>Suministro e instalacion de poste metalico galvanizado tipo alameda para luminaria de 12 m doble brazo de 1,5 m</v>
          </cell>
          <cell r="C317" t="str">
            <v>und</v>
          </cell>
          <cell r="E317">
            <v>2027117</v>
          </cell>
          <cell r="F317">
            <v>0</v>
          </cell>
        </row>
        <row r="318">
          <cell r="A318">
            <v>137</v>
          </cell>
          <cell r="B318" t="str">
            <v>Suministro e instalacion de poste metalico galvanizado tipo alameda para luminaria de 12 m brazo sencillo</v>
          </cell>
          <cell r="C318" t="str">
            <v>und</v>
          </cell>
          <cell r="E318">
            <v>1867563</v>
          </cell>
          <cell r="F318">
            <v>0</v>
          </cell>
        </row>
        <row r="319">
          <cell r="A319">
            <v>147</v>
          </cell>
          <cell r="B319" t="str">
            <v>Suministro e instalacion de luminaria Voltana 4 de  110 watt</v>
          </cell>
          <cell r="C319" t="str">
            <v>und</v>
          </cell>
          <cell r="E319">
            <v>2015528</v>
          </cell>
          <cell r="F319">
            <v>0</v>
          </cell>
        </row>
        <row r="320">
          <cell r="A320">
            <v>144</v>
          </cell>
          <cell r="B320" t="str">
            <v xml:space="preserve">Suministro e instalacion de poste metalico galvanizado doble proposito para luminaria de 10,8 m </v>
          </cell>
          <cell r="C320" t="str">
            <v>und</v>
          </cell>
          <cell r="E320">
            <v>2067033</v>
          </cell>
          <cell r="F320">
            <v>0</v>
          </cell>
        </row>
        <row r="321">
          <cell r="A321">
            <v>148</v>
          </cell>
          <cell r="B321" t="str">
            <v>Suministro e instalacion de luminaria Voltana 2 de 56 watt</v>
          </cell>
          <cell r="C321" t="str">
            <v>und</v>
          </cell>
          <cell r="E321">
            <v>782803</v>
          </cell>
          <cell r="F321">
            <v>0</v>
          </cell>
        </row>
        <row r="322">
          <cell r="A322">
            <v>149</v>
          </cell>
          <cell r="B322" t="str">
            <v>Suministro e instalacion de luminaria Voltana 2 de 39 watt</v>
          </cell>
          <cell r="C322" t="str">
            <v>und</v>
          </cell>
          <cell r="E322">
            <v>782803</v>
          </cell>
          <cell r="F322">
            <v>0</v>
          </cell>
        </row>
        <row r="323">
          <cell r="A323">
            <v>145</v>
          </cell>
          <cell r="B323" t="str">
            <v>Suministro e instalacion de poste decorativo de 4 m</v>
          </cell>
          <cell r="C323" t="str">
            <v>und</v>
          </cell>
          <cell r="E323">
            <v>701521</v>
          </cell>
          <cell r="F323">
            <v>0</v>
          </cell>
        </row>
        <row r="324">
          <cell r="A324">
            <v>146</v>
          </cell>
          <cell r="B324" t="str">
            <v>Suministro e instalacion de luminaria decorativa led de 30 watt</v>
          </cell>
          <cell r="C324" t="str">
            <v>und</v>
          </cell>
          <cell r="E324">
            <v>818708</v>
          </cell>
          <cell r="F324">
            <v>0</v>
          </cell>
        </row>
        <row r="325">
          <cell r="A325">
            <v>150</v>
          </cell>
          <cell r="B325" t="str">
            <v>Suministro e instalacion de acometida Cable de Aluminio Aislado THW No. 6 por 3 und</v>
          </cell>
          <cell r="C325" t="str">
            <v>ml</v>
          </cell>
          <cell r="E325">
            <v>5370</v>
          </cell>
          <cell r="F325">
            <v>0</v>
          </cell>
        </row>
        <row r="326">
          <cell r="A326">
            <v>151</v>
          </cell>
          <cell r="B326" t="str">
            <v>Suministro e Instalacion de transformador de 15 KVA Completo (incluye3 cajas corta circuito, poste de concreto de 12 m, 3 DPS sistemas de proteccion de descarga y puesta a tierra de 4 electrodos)</v>
          </cell>
          <cell r="C326" t="str">
            <v>und</v>
          </cell>
          <cell r="E326">
            <v>10026423</v>
          </cell>
          <cell r="F326">
            <v>0</v>
          </cell>
        </row>
        <row r="327">
          <cell r="A327">
            <v>78</v>
          </cell>
          <cell r="B327" t="str">
            <v>Suministro e instalacion de tuberia conduit 2x2" para canalizacion de redes de alumbrado publico incluye excavacion en brecha</v>
          </cell>
          <cell r="C327" t="str">
            <v>ml</v>
          </cell>
          <cell r="E327">
            <v>18311</v>
          </cell>
          <cell r="F327">
            <v>0</v>
          </cell>
        </row>
        <row r="328">
          <cell r="A328">
            <v>76</v>
          </cell>
          <cell r="B328" t="str">
            <v>Concreto Clase D (21 Mpa) para bases de luminaria de postes de 12 m (1,20*0,5*0,5) incluye pase de la camara, refuerzo y pernos</v>
          </cell>
          <cell r="C328" t="str">
            <v>und</v>
          </cell>
          <cell r="E328">
            <v>285893</v>
          </cell>
          <cell r="F328">
            <v>0</v>
          </cell>
        </row>
        <row r="329">
          <cell r="A329">
            <v>154</v>
          </cell>
          <cell r="B329" t="str">
            <v>Concreto Clase D (21 Mpa) para bases de luminaria de postes de 4 m (0,5*0,5*0,5) incluye pase de la camara, refuerzo y pernos</v>
          </cell>
          <cell r="C329" t="str">
            <v>und</v>
          </cell>
          <cell r="E329">
            <v>184082</v>
          </cell>
          <cell r="F329">
            <v>0</v>
          </cell>
        </row>
        <row r="330">
          <cell r="A330">
            <v>72</v>
          </cell>
          <cell r="B330" t="str">
            <v>Concreto clase D (21 Mpa) para camaras de 40x40x40 para conexiones de alumbrado publico incluye tapa y piso con filtro</v>
          </cell>
          <cell r="C330" t="str">
            <v>und</v>
          </cell>
          <cell r="E330">
            <v>138276</v>
          </cell>
          <cell r="F330">
            <v>0</v>
          </cell>
        </row>
        <row r="331">
          <cell r="A331">
            <v>125</v>
          </cell>
          <cell r="B331" t="str">
            <v>Suministro e instalacion de Modulos de ventas en acero inoxidable de acuerdo al detalle</v>
          </cell>
          <cell r="C331" t="str">
            <v>und</v>
          </cell>
          <cell r="D331">
            <v>0</v>
          </cell>
          <cell r="E331">
            <v>9935644</v>
          </cell>
          <cell r="F331">
            <v>0</v>
          </cell>
        </row>
        <row r="332">
          <cell r="A332">
            <v>126</v>
          </cell>
          <cell r="B332" t="str">
            <v>Construccion e instalacion de Paradero en estructura metalica, de 9 m X 3,5 m de area cubierta aproximadamente de acuerdo a planos (incluye la totalidad de la estructura metalica, platinas, pernos anclajes, excavaciones, la cubierta, bases en concreto y e</v>
          </cell>
          <cell r="C332" t="str">
            <v>und</v>
          </cell>
          <cell r="D332">
            <v>0</v>
          </cell>
          <cell r="E332">
            <v>22024249</v>
          </cell>
          <cell r="F332">
            <v>0</v>
          </cell>
        </row>
        <row r="333">
          <cell r="A333">
            <v>127</v>
          </cell>
          <cell r="B333" t="str">
            <v>Suministro e instalacion de cerramiento tipo palizada compuesto por tuberia galvanizada de 2¨ cal 14 espaciados a 210 mm entre centros de altura variable acabado en anticorrosivo color verde oliva rellenos de mortero y con remate en esfera metalica y embe</v>
          </cell>
          <cell r="C333" t="str">
            <v>ml</v>
          </cell>
          <cell r="D333">
            <v>0</v>
          </cell>
          <cell r="E333">
            <v>450005</v>
          </cell>
          <cell r="F333">
            <v>0</v>
          </cell>
        </row>
        <row r="334">
          <cell r="A334">
            <v>128</v>
          </cell>
          <cell r="B334" t="str">
            <v>Suministro y siembra de arbol Nigüito (miconia notabilis triana) h=1,5 m, incluye tutor, tierra negra y abono</v>
          </cell>
          <cell r="C334" t="str">
            <v>und</v>
          </cell>
          <cell r="D334">
            <v>0</v>
          </cell>
          <cell r="E334">
            <v>79417</v>
          </cell>
          <cell r="F334">
            <v>0</v>
          </cell>
        </row>
        <row r="335">
          <cell r="A335">
            <v>129</v>
          </cell>
          <cell r="B335" t="str">
            <v>Suministro y siembra de arbol Fresno (tacoma stans) h=1,5 m, incluye tutor, tierra negra y abono</v>
          </cell>
          <cell r="C335" t="str">
            <v>und</v>
          </cell>
          <cell r="D335">
            <v>0</v>
          </cell>
          <cell r="E335">
            <v>79417</v>
          </cell>
          <cell r="F335">
            <v>0</v>
          </cell>
        </row>
        <row r="336">
          <cell r="A336">
            <v>130</v>
          </cell>
          <cell r="B336" t="str">
            <v>Suministro y siembra de lirio amarillo (iris pseudacorus) medianas, tierra negra y abono</v>
          </cell>
          <cell r="C336" t="str">
            <v>und</v>
          </cell>
          <cell r="D336">
            <v>0</v>
          </cell>
          <cell r="E336">
            <v>21324</v>
          </cell>
          <cell r="F336">
            <v>0</v>
          </cell>
        </row>
        <row r="337">
          <cell r="A337">
            <v>131</v>
          </cell>
          <cell r="B337" t="str">
            <v>Suministro y siembra de mani forrajero (arachis pintoi) incluye tierra negra y abono</v>
          </cell>
          <cell r="C337" t="str">
            <v>m2</v>
          </cell>
          <cell r="D337">
            <v>0</v>
          </cell>
          <cell r="E337">
            <v>5375</v>
          </cell>
          <cell r="F337">
            <v>0</v>
          </cell>
        </row>
        <row r="338">
          <cell r="A338">
            <v>132</v>
          </cell>
          <cell r="B338" t="str">
            <v>Suministro y siembra de semillas pasto bermuda en gramoquin</v>
          </cell>
          <cell r="C338" t="str">
            <v>m2</v>
          </cell>
          <cell r="D338">
            <v>0</v>
          </cell>
          <cell r="E338">
            <v>5893</v>
          </cell>
          <cell r="F338">
            <v>0</v>
          </cell>
        </row>
        <row r="339">
          <cell r="A339">
            <v>133</v>
          </cell>
          <cell r="B339" t="str">
            <v>Construccion de media caña en concreto en rampas peatonales</v>
          </cell>
          <cell r="C339" t="str">
            <v>ml</v>
          </cell>
          <cell r="D339">
            <v>0</v>
          </cell>
          <cell r="E339">
            <v>17446</v>
          </cell>
          <cell r="F339">
            <v>0</v>
          </cell>
        </row>
        <row r="340">
          <cell r="A340" t="str">
            <v>CAPITULO X - SEÑALIZACION Y CONTROL</v>
          </cell>
          <cell r="B340">
            <v>0</v>
          </cell>
          <cell r="C340">
            <v>0</v>
          </cell>
          <cell r="D340">
            <v>0</v>
          </cell>
          <cell r="E340">
            <v>0</v>
          </cell>
          <cell r="F340">
            <v>0</v>
          </cell>
        </row>
        <row r="341">
          <cell r="A341">
            <v>55</v>
          </cell>
          <cell r="B341" t="str">
            <v>Lineas de demarcacion A=12 cm e=23mm con pintura en plastico en frio</v>
          </cell>
          <cell r="C341" t="str">
            <v>ml</v>
          </cell>
          <cell r="E341">
            <v>7151</v>
          </cell>
          <cell r="F341">
            <v>0</v>
          </cell>
        </row>
        <row r="342">
          <cell r="A342">
            <v>56</v>
          </cell>
          <cell r="B342" t="str">
            <v xml:space="preserve">Pintura en plastico en frio de marcas viales y señales de transito </v>
          </cell>
          <cell r="C342" t="str">
            <v>m2</v>
          </cell>
          <cell r="E342">
            <v>61088</v>
          </cell>
          <cell r="F342">
            <v>0</v>
          </cell>
        </row>
        <row r="343">
          <cell r="A343">
            <v>57</v>
          </cell>
          <cell r="B343" t="str">
            <v>Suministro e instalacion de tachas reflectivas</v>
          </cell>
          <cell r="C343" t="str">
            <v>und</v>
          </cell>
          <cell r="E343">
            <v>7578</v>
          </cell>
          <cell r="F343">
            <v>0</v>
          </cell>
        </row>
        <row r="344">
          <cell r="A344">
            <v>58</v>
          </cell>
          <cell r="B344" t="str">
            <v>Suministro e instalacion de señales verticales definitivas SP, SR y SI ( hasta de 90x90)</v>
          </cell>
          <cell r="C344" t="str">
            <v>und</v>
          </cell>
          <cell r="E344">
            <v>328840</v>
          </cell>
          <cell r="F344">
            <v>0</v>
          </cell>
        </row>
        <row r="345">
          <cell r="A345">
            <v>108</v>
          </cell>
          <cell r="B345" t="str">
            <v xml:space="preserve">Suministro e instalacion de señal vertical tipo delineador de curva horizontal </v>
          </cell>
          <cell r="C345" t="str">
            <v>und</v>
          </cell>
          <cell r="D345">
            <v>0</v>
          </cell>
          <cell r="E345">
            <v>226293</v>
          </cell>
          <cell r="F345">
            <v>0</v>
          </cell>
        </row>
        <row r="346">
          <cell r="A346">
            <v>109</v>
          </cell>
          <cell r="B346" t="str">
            <v>Suministro e instalacion de captafaros adosados a baranda de puente</v>
          </cell>
          <cell r="C346" t="str">
            <v>und</v>
          </cell>
          <cell r="D346">
            <v>0</v>
          </cell>
          <cell r="E346">
            <v>4198</v>
          </cell>
          <cell r="F346">
            <v>0</v>
          </cell>
        </row>
        <row r="347">
          <cell r="A347">
            <v>134</v>
          </cell>
          <cell r="B347" t="str">
            <v>suministro e instalacion de pasacalles informativo en lona de 8 m x 1,5 m</v>
          </cell>
          <cell r="C347" t="str">
            <v>und</v>
          </cell>
          <cell r="D347">
            <v>0</v>
          </cell>
          <cell r="E347">
            <v>512063</v>
          </cell>
          <cell r="F347">
            <v>0</v>
          </cell>
        </row>
        <row r="348">
          <cell r="A348">
            <v>135</v>
          </cell>
          <cell r="B348" t="str">
            <v>Suministro e instalaciones de señales verticales dobles de transito TIPO SR (60X60) Y SI (60X30) conforme especificaciones de la secretaria de transito</v>
          </cell>
          <cell r="C348" t="str">
            <v>und</v>
          </cell>
          <cell r="D348">
            <v>0</v>
          </cell>
          <cell r="E348">
            <v>435660</v>
          </cell>
          <cell r="F348">
            <v>0</v>
          </cell>
        </row>
        <row r="349">
          <cell r="A349">
            <v>158</v>
          </cell>
          <cell r="B349" t="str">
            <v>Suministro e instalacion de cruce patonal semaforizado actuado por demanda con sensores peatonales y acompañada de boton de demanda en los dos accesos al paso peatonal con dos mensulas y dos mastiles (incluye canlizaciones cajas de inspeccion bases de pos</v>
          </cell>
          <cell r="C349" t="str">
            <v>UND</v>
          </cell>
          <cell r="D349">
            <v>0</v>
          </cell>
          <cell r="E349">
            <v>57839864</v>
          </cell>
          <cell r="F349">
            <v>0</v>
          </cell>
        </row>
        <row r="350">
          <cell r="A350">
            <v>156</v>
          </cell>
          <cell r="B350" t="str">
            <v>Impresión y reparticion de volantes informativos del proyecto</v>
          </cell>
          <cell r="C350" t="str">
            <v>und</v>
          </cell>
          <cell r="D350">
            <v>0</v>
          </cell>
          <cell r="E350">
            <v>292</v>
          </cell>
          <cell r="F350">
            <v>0</v>
          </cell>
        </row>
        <row r="351">
          <cell r="A351">
            <v>52</v>
          </cell>
          <cell r="B351" t="str">
            <v>Jornales para manejo de transito</v>
          </cell>
          <cell r="C351" t="str">
            <v>Jr</v>
          </cell>
          <cell r="D351">
            <v>0</v>
          </cell>
          <cell r="E351">
            <v>81465</v>
          </cell>
          <cell r="F351">
            <v>0</v>
          </cell>
        </row>
        <row r="352">
          <cell r="A352" t="str">
            <v>CAPITULO XI - OBRAS VARIAS</v>
          </cell>
          <cell r="B352">
            <v>0</v>
          </cell>
          <cell r="C352">
            <v>0</v>
          </cell>
          <cell r="D352">
            <v>0</v>
          </cell>
          <cell r="E352">
            <v>0</v>
          </cell>
          <cell r="F352">
            <v>0</v>
          </cell>
        </row>
        <row r="353">
          <cell r="A353">
            <v>111</v>
          </cell>
          <cell r="B353" t="str">
            <v>Jornales para obras varias</v>
          </cell>
          <cell r="C353" t="str">
            <v>jr</v>
          </cell>
          <cell r="E353">
            <v>48163</v>
          </cell>
          <cell r="F353">
            <v>0</v>
          </cell>
        </row>
        <row r="354">
          <cell r="A354">
            <v>54</v>
          </cell>
          <cell r="B354" t="str">
            <v>Aseo general de la obra</v>
          </cell>
          <cell r="C354" t="str">
            <v>mes</v>
          </cell>
          <cell r="E354">
            <v>1574551</v>
          </cell>
          <cell r="F354">
            <v>0</v>
          </cell>
        </row>
        <row r="355">
          <cell r="C355" t="str">
            <v>COSTO DIRECTO</v>
          </cell>
          <cell r="D355">
            <v>0</v>
          </cell>
          <cell r="E355">
            <v>0</v>
          </cell>
          <cell r="F355" t="e">
            <v>#N/A</v>
          </cell>
        </row>
        <row r="357">
          <cell r="F35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les y pasamuro"/>
      <sheetName val="OFICIAL"/>
      <sheetName val="AYUDANTE"/>
      <sheetName val="DIBUJANTE"/>
      <sheetName val="CADENERO"/>
      <sheetName val="Listado"/>
      <sheetName val="Listado Base"/>
      <sheetName val="INSUMOS"/>
      <sheetName val="RELACION"/>
      <sheetName val="DATOS"/>
      <sheetName val="LISTA APU"/>
      <sheetName val="PRESUPUESTO CAMPOALEGRE"/>
      <sheetName val="RESUMEN"/>
      <sheetName val="% AIU"/>
      <sheetName val="1,01"/>
      <sheetName val="1,02"/>
      <sheetName val="1,03"/>
      <sheetName val="1,04"/>
      <sheetName val="1,05"/>
      <sheetName val="1,06"/>
      <sheetName val="1,07"/>
      <sheetName val="1,08"/>
      <sheetName val="1,09"/>
      <sheetName val="1,10"/>
      <sheetName val="1,11"/>
      <sheetName val="1,12"/>
      <sheetName val="1,13"/>
      <sheetName val="1,15"/>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8A"/>
      <sheetName val="2,19"/>
      <sheetName val="2,20"/>
      <sheetName val="2,21"/>
      <sheetName val="2,22"/>
      <sheetName val="2,51"/>
      <sheetName val="2,52"/>
      <sheetName val="3,01"/>
      <sheetName val="3,02"/>
      <sheetName val="3,03"/>
      <sheetName val="3,04"/>
      <sheetName val="3,05"/>
      <sheetName val="3,06"/>
      <sheetName val="3,07"/>
      <sheetName val="3,08"/>
      <sheetName val="3,09"/>
      <sheetName val="3,10"/>
      <sheetName val="3,11"/>
      <sheetName val="3,12"/>
      <sheetName val="3,13"/>
      <sheetName val="4,01"/>
      <sheetName val="4,2"/>
      <sheetName val="4,3"/>
      <sheetName val="4,4"/>
      <sheetName val="4,5"/>
      <sheetName val="4,6"/>
      <sheetName val="4,7"/>
      <sheetName val="4,8"/>
      <sheetName val="4,9"/>
      <sheetName val="4,10"/>
      <sheetName val="4,11"/>
      <sheetName val="4,13"/>
      <sheetName val="4,12"/>
      <sheetName val="5,1"/>
      <sheetName val="5,2"/>
      <sheetName val="5,3"/>
      <sheetName val="5,4"/>
      <sheetName val="5,5"/>
      <sheetName val="5,6"/>
      <sheetName val="5,8"/>
      <sheetName val="5,9"/>
      <sheetName val="6,01"/>
      <sheetName val="6,0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7,01"/>
      <sheetName val="7,02"/>
      <sheetName val="7,03"/>
      <sheetName val="7,04"/>
      <sheetName val="7,05"/>
      <sheetName val="7,06"/>
      <sheetName val="7,07"/>
      <sheetName val="7,08"/>
      <sheetName val="7,0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8,95"/>
      <sheetName val="8,96"/>
      <sheetName val="8,97"/>
      <sheetName val="8,98"/>
      <sheetName val="8,99"/>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1"/>
      <sheetName val="8,142"/>
      <sheetName val="8,143"/>
      <sheetName val="8,144"/>
      <sheetName val="8,145"/>
      <sheetName val="8,146"/>
      <sheetName val="8,147"/>
      <sheetName val="8,148"/>
      <sheetName val="8,149"/>
      <sheetName val="8,150"/>
      <sheetName val="8,151"/>
      <sheetName val="8,152"/>
      <sheetName val="8,153"/>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9"/>
      <sheetName val="8,180"/>
      <sheetName val="8,181"/>
      <sheetName val="8,182"/>
      <sheetName val="8,183"/>
      <sheetName val="8,184"/>
      <sheetName val="8,185"/>
      <sheetName val="8,186"/>
      <sheetName val="8,187"/>
      <sheetName val="8,188"/>
      <sheetName val="8,189"/>
      <sheetName val="8,190"/>
      <sheetName val="8,191"/>
      <sheetName val="8,192"/>
      <sheetName val="8,193"/>
      <sheetName val="8,194"/>
      <sheetName val="8,195"/>
      <sheetName val="8,196"/>
      <sheetName val="8,197"/>
      <sheetName val="8,198"/>
      <sheetName val="8,199"/>
      <sheetName val="8,200"/>
      <sheetName val="8,201"/>
      <sheetName val="8,202"/>
      <sheetName val="8,203"/>
      <sheetName val="8,204"/>
      <sheetName val="8,205"/>
      <sheetName val="8,206"/>
      <sheetName val="8,207"/>
      <sheetName val="8,208"/>
      <sheetName val="8,209"/>
      <sheetName val="8,210"/>
      <sheetName val="8,211"/>
      <sheetName val="8,212"/>
      <sheetName val="8,213"/>
      <sheetName val="8,2131"/>
      <sheetName val="8,214"/>
      <sheetName val="8,215"/>
      <sheetName val="8,216"/>
      <sheetName val="8,217"/>
      <sheetName val="8,218"/>
      <sheetName val="8,219"/>
      <sheetName val="8,220"/>
      <sheetName val="8,221"/>
      <sheetName val="8,222"/>
      <sheetName val="8,223"/>
      <sheetName val="8,224"/>
      <sheetName val="8,225"/>
      <sheetName val="8,266"/>
      <sheetName val="8,267"/>
      <sheetName val="8,268"/>
      <sheetName val="8,269"/>
      <sheetName val="8,301"/>
      <sheetName val="8,302"/>
      <sheetName val="8,303"/>
      <sheetName val="8,304"/>
      <sheetName val="8,305"/>
      <sheetName val="8,351"/>
      <sheetName val="8,352"/>
      <sheetName val="8,353"/>
      <sheetName val="8,401"/>
      <sheetName val="8,402"/>
      <sheetName val="8,403"/>
      <sheetName val="8,404"/>
      <sheetName val="8,405"/>
      <sheetName val="8,406"/>
      <sheetName val="8,3008"/>
      <sheetName val="8,407"/>
      <sheetName val="8,408"/>
      <sheetName val="8,409"/>
      <sheetName val="8,1001"/>
      <sheetName val="8,1002"/>
      <sheetName val="8,1003"/>
      <sheetName val="8,1004"/>
      <sheetName val="8,1005"/>
      <sheetName val="8,1006"/>
      <sheetName val="8,1007"/>
      <sheetName val="8,1008"/>
      <sheetName val="8,1009"/>
      <sheetName val="8,1011"/>
      <sheetName val="8,1012"/>
      <sheetName val="8,1013"/>
      <sheetName val="8,2001"/>
      <sheetName val="8,2002"/>
      <sheetName val="8,2003"/>
      <sheetName val="8,2004"/>
      <sheetName val="8,2101"/>
      <sheetName val="8,2102"/>
      <sheetName val="8,2103"/>
      <sheetName val="8,2104"/>
      <sheetName val="8,2105"/>
      <sheetName val="8,2106"/>
      <sheetName val="8,2107"/>
      <sheetName val="8,2108"/>
      <sheetName val="8,2109"/>
      <sheetName val="8,2111"/>
      <sheetName val="8,2112"/>
      <sheetName val="8,3001"/>
      <sheetName val="8,3002"/>
      <sheetName val="8,3003"/>
      <sheetName val="8,3004"/>
      <sheetName val="8,3005"/>
      <sheetName val="8,3006"/>
      <sheetName val="8,3007"/>
      <sheetName val="8,407 (2)"/>
      <sheetName val="8,408 (2)"/>
      <sheetName val="8,1001 (2)"/>
      <sheetName val="8,1002 (2)"/>
      <sheetName val="8,1003 (2)"/>
      <sheetName val="8,1004 (2)"/>
      <sheetName val="8,1005 (2)"/>
      <sheetName val="8,1006 (2)"/>
      <sheetName val="8,1007 (2)"/>
      <sheetName val="8,1008 (2)"/>
      <sheetName val="8,1009 (2)"/>
      <sheetName val="8,3013"/>
      <sheetName val="8,3014"/>
      <sheetName val="8,3015"/>
      <sheetName val="8,3017"/>
      <sheetName val="8,3016"/>
      <sheetName val="8,3018"/>
      <sheetName val="8,3019"/>
      <sheetName val="8,3022"/>
      <sheetName val="8,3021"/>
      <sheetName val="8,3023"/>
      <sheetName val="8,3024"/>
      <sheetName val="8,3025"/>
      <sheetName val="8,3026"/>
      <sheetName val="8,3027"/>
      <sheetName val="8,3028"/>
      <sheetName val="8,3029"/>
      <sheetName val="8,3031"/>
      <sheetName val="8,3033"/>
      <sheetName val="8,3034"/>
      <sheetName val="8,3035"/>
      <sheetName val="9,02"/>
      <sheetName val="9,01"/>
      <sheetName val="9,03"/>
      <sheetName val="10,001"/>
      <sheetName val="10,002"/>
      <sheetName val="10,003"/>
      <sheetName val="10,005"/>
      <sheetName val="10,006"/>
      <sheetName val="10,009"/>
      <sheetName val="10,012"/>
      <sheetName val="10,022"/>
      <sheetName val="10,027"/>
      <sheetName val="10,033"/>
      <sheetName val="10,042"/>
      <sheetName val="10,052"/>
      <sheetName val="10,072"/>
      <sheetName val="10,083"/>
      <sheetName val="10,084"/>
      <sheetName val="10,093"/>
      <sheetName val="10,098"/>
      <sheetName val="10,103"/>
      <sheetName val="10,105"/>
      <sheetName val="10,106"/>
      <sheetName val="10,108"/>
      <sheetName val="10,111"/>
      <sheetName val="10,112"/>
      <sheetName val="10,113"/>
      <sheetName val="10,116"/>
      <sheetName val="10,117"/>
      <sheetName val="10,126"/>
      <sheetName val="10,127"/>
      <sheetName val="11,01"/>
      <sheetName val="11,02"/>
      <sheetName val="11,03"/>
      <sheetName val="11,04"/>
      <sheetName val="11,05"/>
      <sheetName val="11,07"/>
      <sheetName val="11,09"/>
      <sheetName val="11,11"/>
      <sheetName val="11,12"/>
      <sheetName val="11,14"/>
      <sheetName val="11,15"/>
      <sheetName val="11,21"/>
      <sheetName val="11,22"/>
      <sheetName val="11,23"/>
      <sheetName val="11,24"/>
      <sheetName val="11,25"/>
      <sheetName val="11,26"/>
      <sheetName val="11,27"/>
      <sheetName val="11,28"/>
      <sheetName val="11,29"/>
      <sheetName val="11,3"/>
      <sheetName val="11,31"/>
      <sheetName val="11,32"/>
      <sheetName val="11,33"/>
      <sheetName val="11,34"/>
      <sheetName val="11,35"/>
      <sheetName val="13,01"/>
      <sheetName val="13,04"/>
      <sheetName val="14,02"/>
      <sheetName val="14,03"/>
      <sheetName val="14,04"/>
      <sheetName val="14,05"/>
      <sheetName val="14,07"/>
      <sheetName val="14,1"/>
      <sheetName val="14,11"/>
      <sheetName val="14,12"/>
      <sheetName val="14,13"/>
      <sheetName val="14,14"/>
      <sheetName val="14,15"/>
      <sheetName val="14,16"/>
      <sheetName val="14,17"/>
      <sheetName val="14,18"/>
      <sheetName val="14,19"/>
      <sheetName val="16,01"/>
      <sheetName val="16,06"/>
      <sheetName val="16,07"/>
      <sheetName val="16,14"/>
      <sheetName val="16,16"/>
      <sheetName val="16,17"/>
      <sheetName val="16,19"/>
      <sheetName val="16,2"/>
      <sheetName val="16,23"/>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7,03"/>
      <sheetName val="17,04"/>
      <sheetName val="17,06"/>
      <sheetName val="17,09"/>
      <sheetName val="17,12"/>
      <sheetName val="17,13"/>
      <sheetName val="17,14"/>
      <sheetName val="17,15"/>
      <sheetName val="17,16"/>
      <sheetName val="17,17"/>
      <sheetName val="17,18"/>
      <sheetName val="17,19"/>
      <sheetName val="17,2"/>
      <sheetName val="18,02"/>
      <sheetName val="18,03"/>
      <sheetName val="18,08"/>
      <sheetName val="19,03"/>
      <sheetName val="19,04"/>
      <sheetName val="56,9"/>
      <sheetName val="57,1"/>
      <sheetName val="57,2"/>
      <sheetName val="57,4"/>
      <sheetName val="57,5"/>
      <sheetName val="TOTALAPU"/>
    </sheetNames>
    <sheetDataSet>
      <sheetData sheetId="0">
        <row r="22">
          <cell r="A22">
            <v>2</v>
          </cell>
        </row>
      </sheetData>
      <sheetData sheetId="1"/>
      <sheetData sheetId="2"/>
      <sheetData sheetId="3"/>
      <sheetData sheetId="4"/>
      <sheetData sheetId="5"/>
      <sheetData sheetId="6">
        <row r="12">
          <cell r="B12">
            <v>1.01</v>
          </cell>
          <cell r="C12" t="str">
            <v>Localización y replanteo para redes de acueducto</v>
          </cell>
          <cell r="D12" t="str">
            <v>m</v>
          </cell>
        </row>
        <row r="13">
          <cell r="B13">
            <v>1.02</v>
          </cell>
          <cell r="C13" t="str">
            <v>Localización y replanteo para redes de alcantarillado</v>
          </cell>
          <cell r="D13" t="str">
            <v>m</v>
          </cell>
        </row>
        <row r="14">
          <cell r="B14">
            <v>1.03</v>
          </cell>
          <cell r="C14" t="str">
            <v>Localización y replanteo para estructuras hidráulicas</v>
          </cell>
          <cell r="D14" t="str">
            <v>m2</v>
          </cell>
        </row>
        <row r="15">
          <cell r="B15">
            <v>1.04</v>
          </cell>
          <cell r="C15" t="str">
            <v>Desmonte y limpieza en rastrojo</v>
          </cell>
          <cell r="D15" t="str">
            <v>m2</v>
          </cell>
        </row>
        <row r="16">
          <cell r="B16">
            <v>1.05</v>
          </cell>
          <cell r="C16" t="str">
            <v>Descapote manual</v>
          </cell>
          <cell r="D16" t="str">
            <v>m2</v>
          </cell>
        </row>
        <row r="17">
          <cell r="B17">
            <v>1.06</v>
          </cell>
          <cell r="C17" t="str">
            <v>Descapote mecánico</v>
          </cell>
          <cell r="D17" t="str">
            <v>m2</v>
          </cell>
        </row>
        <row r="18">
          <cell r="B18">
            <v>1.07</v>
          </cell>
          <cell r="C18" t="str">
            <v>Ampliación y mejoramiento de vías de acceso con bulldozer</v>
          </cell>
          <cell r="D18" t="str">
            <v>hr</v>
          </cell>
        </row>
        <row r="19">
          <cell r="B19">
            <v>1.08</v>
          </cell>
          <cell r="C19" t="str">
            <v>Control de ríos mediante conformación mecánica de jarillón (inc. retroexcavadora orugada)</v>
          </cell>
          <cell r="D19" t="str">
            <v>hr</v>
          </cell>
        </row>
        <row r="20">
          <cell r="B20">
            <v>1.0900000000000001</v>
          </cell>
          <cell r="C20" t="str">
            <v>Acondicionamiento de superficies para impermeabilización con membranas (limpieza con cepillo metálico y pulidora)</v>
          </cell>
          <cell r="D20" t="str">
            <v>m2</v>
          </cell>
        </row>
        <row r="21">
          <cell r="B21">
            <v>1.1000000000000001</v>
          </cell>
          <cell r="C21" t="str">
            <v>Localización y replanteo para estructuras hidráulicas area menor</v>
          </cell>
          <cell r="D21" t="str">
            <v>un</v>
          </cell>
        </row>
        <row r="22">
          <cell r="B22">
            <v>1.1100000000000001</v>
          </cell>
          <cell r="C22" t="str">
            <v>Control de aguas por métodos manuales</v>
          </cell>
          <cell r="D22" t="str">
            <v>un</v>
          </cell>
        </row>
        <row r="23">
          <cell r="B23">
            <v>1.1200000000000001</v>
          </cell>
          <cell r="C23" t="str">
            <v>Campamento Tabla 18 M2</v>
          </cell>
          <cell r="D23" t="str">
            <v>un</v>
          </cell>
        </row>
        <row r="24">
          <cell r="B24">
            <v>1.1299999999999999</v>
          </cell>
          <cell r="C24" t="str">
            <v>Construcción de ataguias de desvio para const. presa</v>
          </cell>
          <cell r="D24" t="str">
            <v>m2</v>
          </cell>
        </row>
        <row r="25">
          <cell r="B25">
            <v>1.1399999999999999</v>
          </cell>
          <cell r="C25" t="str">
            <v xml:space="preserve">Investigación de Interferencias </v>
          </cell>
          <cell r="D25" t="str">
            <v>m3</v>
          </cell>
        </row>
        <row r="26">
          <cell r="B26">
            <v>1.1499999999999999</v>
          </cell>
          <cell r="C26" t="str">
            <v>Desvío de cauces durante la construcción</v>
          </cell>
          <cell r="D26" t="str">
            <v>glb</v>
          </cell>
        </row>
        <row r="27">
          <cell r="B27">
            <v>2.0099999999999998</v>
          </cell>
          <cell r="C27" t="str">
            <v>Excavación manual en conglomerado h &lt; 1.50m</v>
          </cell>
          <cell r="D27" t="str">
            <v>m3</v>
          </cell>
        </row>
        <row r="28">
          <cell r="B28">
            <v>2.02</v>
          </cell>
          <cell r="C28" t="str">
            <v>Excavación manual en conglomerado 1.50m &lt; h &lt; 3.0m</v>
          </cell>
          <cell r="D28" t="str">
            <v>m3</v>
          </cell>
        </row>
        <row r="29">
          <cell r="B29">
            <v>2.0299999999999998</v>
          </cell>
          <cell r="C29" t="str">
            <v>Excavación manual en conglomerado h &gt; 3.0m</v>
          </cell>
          <cell r="D29" t="str">
            <v>m3</v>
          </cell>
        </row>
        <row r="30">
          <cell r="B30">
            <v>2.04</v>
          </cell>
          <cell r="C30" t="str">
            <v>Excavación manual en conglomerado húmedo h &lt; 1.50m</v>
          </cell>
          <cell r="D30" t="str">
            <v>m3</v>
          </cell>
        </row>
        <row r="31">
          <cell r="B31">
            <v>2.0499999999999998</v>
          </cell>
          <cell r="C31" t="str">
            <v>Excavación manual en roca h&lt;1.5m</v>
          </cell>
          <cell r="D31" t="str">
            <v>m3</v>
          </cell>
        </row>
        <row r="32">
          <cell r="B32">
            <v>2.06</v>
          </cell>
          <cell r="C32" t="str">
            <v>Excavación manual en roca 1.5m &lt; h &lt; 3.0m</v>
          </cell>
          <cell r="D32" t="str">
            <v>m3</v>
          </cell>
        </row>
        <row r="33">
          <cell r="B33">
            <v>2.0699999999999998</v>
          </cell>
          <cell r="C33" t="str">
            <v>Excavación mecánica en conglomerado h &lt; 3.0m</v>
          </cell>
          <cell r="D33" t="str">
            <v>m3</v>
          </cell>
        </row>
        <row r="34">
          <cell r="B34">
            <v>2.08</v>
          </cell>
          <cell r="C34" t="str">
            <v>Excavación mecánica en conglomerado h &gt; 3.0m</v>
          </cell>
          <cell r="D34" t="str">
            <v>m3</v>
          </cell>
        </row>
        <row r="35">
          <cell r="B35">
            <v>2.09</v>
          </cell>
          <cell r="C35" t="str">
            <v>Excavación mecánica en conglomerado húmedo h&lt;3.0m</v>
          </cell>
          <cell r="D35" t="str">
            <v>m3</v>
          </cell>
        </row>
        <row r="36">
          <cell r="B36">
            <v>2.1</v>
          </cell>
          <cell r="C36" t="str">
            <v>Excavación mecánica en conglomerado húmedo h&gt;3.0m</v>
          </cell>
          <cell r="D36" t="str">
            <v>m3</v>
          </cell>
        </row>
        <row r="37">
          <cell r="B37">
            <v>2.11</v>
          </cell>
          <cell r="C37" t="str">
            <v>Excavación mecánica en roca h&lt;3.0m</v>
          </cell>
          <cell r="D37" t="str">
            <v>m3</v>
          </cell>
        </row>
        <row r="38">
          <cell r="B38">
            <v>2.12</v>
          </cell>
          <cell r="C38" t="str">
            <v>Excavación mecánica en roca h&gt;3.0m</v>
          </cell>
          <cell r="D38" t="str">
            <v>m3</v>
          </cell>
        </row>
        <row r="39">
          <cell r="B39">
            <v>2.13</v>
          </cell>
          <cell r="C39" t="str">
            <v>Demolición de roca con agente demoledor no expansivo (incluye perforación con compresor)</v>
          </cell>
          <cell r="D39" t="str">
            <v>m3</v>
          </cell>
        </row>
        <row r="40">
          <cell r="B40">
            <v>2.14</v>
          </cell>
          <cell r="C40" t="str">
            <v>Entibado tipo EC2 (formaleta madera 1/7 utilizaciones)</v>
          </cell>
          <cell r="D40" t="str">
            <v>m2</v>
          </cell>
        </row>
        <row r="41">
          <cell r="B41">
            <v>2.15</v>
          </cell>
          <cell r="C41" t="str">
            <v>Entibado tipo EC3 (formaleta metalica 1/7 utilizaciones)</v>
          </cell>
          <cell r="D41" t="str">
            <v>m2</v>
          </cell>
        </row>
        <row r="42">
          <cell r="B42">
            <v>2.16</v>
          </cell>
          <cell r="C42" t="str">
            <v>Retiro sobrantes de excavación</v>
          </cell>
          <cell r="D42" t="str">
            <v>m3</v>
          </cell>
        </row>
        <row r="43">
          <cell r="B43">
            <v>2.17</v>
          </cell>
          <cell r="C43" t="str">
            <v>Excavación manual en conglomerado húmedo h &gt; 1.50m</v>
          </cell>
          <cell r="D43" t="str">
            <v>m3</v>
          </cell>
        </row>
        <row r="44">
          <cell r="B44">
            <v>2.1800000000000002</v>
          </cell>
          <cell r="C44" t="str">
            <v>Excavación manual en material común h &lt; 1.50m</v>
          </cell>
          <cell r="D44" t="str">
            <v>m3</v>
          </cell>
        </row>
        <row r="45">
          <cell r="B45" t="str">
            <v>2,18A</v>
          </cell>
          <cell r="C45" t="str">
            <v>Excavación manual en material común 1.50m &lt; h &lt; 3.0m</v>
          </cell>
          <cell r="D45" t="str">
            <v>m3</v>
          </cell>
        </row>
        <row r="46">
          <cell r="B46">
            <v>2.19</v>
          </cell>
          <cell r="C46" t="str">
            <v>Excavación manual en material común h &gt; 3.00m</v>
          </cell>
          <cell r="D46" t="str">
            <v>m3</v>
          </cell>
        </row>
        <row r="47">
          <cell r="B47">
            <v>2.2000000000000002</v>
          </cell>
          <cell r="C47" t="str">
            <v>Excavación manual en recebo h &lt; 1.5 m</v>
          </cell>
          <cell r="D47" t="str">
            <v>m3</v>
          </cell>
        </row>
        <row r="48">
          <cell r="B48">
            <v>2.21</v>
          </cell>
          <cell r="C48" t="str">
            <v>Excavación Manual pozos de inspeccion h &lt; 3.0m</v>
          </cell>
          <cell r="D48" t="str">
            <v>m3</v>
          </cell>
        </row>
        <row r="49">
          <cell r="B49">
            <v>2.2200000000000002</v>
          </cell>
          <cell r="C49" t="str">
            <v>Excavación Manual pozos de inspeccion h &gt; 3.0m</v>
          </cell>
          <cell r="D49" t="str">
            <v>m3</v>
          </cell>
        </row>
        <row r="50">
          <cell r="B50">
            <v>2.5099999999999998</v>
          </cell>
          <cell r="C50" t="str">
            <v>Excavación Mecánica en material Común h &lt; 3.0m</v>
          </cell>
          <cell r="D50" t="str">
            <v>m3</v>
          </cell>
        </row>
        <row r="51">
          <cell r="B51">
            <v>2.52</v>
          </cell>
          <cell r="C51" t="str">
            <v>Excavación Mecánica en material Común &gt;3.0 m</v>
          </cell>
          <cell r="D51" t="str">
            <v>m3</v>
          </cell>
        </row>
        <row r="52">
          <cell r="B52">
            <v>0</v>
          </cell>
          <cell r="C52">
            <v>0</v>
          </cell>
          <cell r="D52">
            <v>0</v>
          </cell>
        </row>
        <row r="53">
          <cell r="B53">
            <v>3.01</v>
          </cell>
          <cell r="C53" t="str">
            <v>Arena para base de tubería (incluye extendida y compactada)</v>
          </cell>
          <cell r="D53" t="str">
            <v>m3</v>
          </cell>
        </row>
        <row r="54">
          <cell r="B54">
            <v>3.02</v>
          </cell>
          <cell r="C54" t="str">
            <v>Relleno material seleccionado proveniente de la excavación (incluye compactación c/0.20m)</v>
          </cell>
          <cell r="D54" t="str">
            <v>m3</v>
          </cell>
        </row>
        <row r="55">
          <cell r="B55">
            <v>3.03</v>
          </cell>
          <cell r="C55" t="str">
            <v>Relleno material seleccionado tamaño máximo 3" (incluye explote. cargue. acarreo y conformación)</v>
          </cell>
          <cell r="D55" t="str">
            <v>m3</v>
          </cell>
        </row>
        <row r="56">
          <cell r="B56">
            <v>3.04</v>
          </cell>
          <cell r="C56" t="str">
            <v>Relleno material seleccionado tamaño máximo 2" (incluye explote. cargue. acarreo y conformación)</v>
          </cell>
          <cell r="D56" t="str">
            <v>m3</v>
          </cell>
        </row>
        <row r="57">
          <cell r="B57">
            <v>3.05</v>
          </cell>
          <cell r="C57" t="str">
            <v>Sub-base triturada tamaño máximo 2" (incluye acarreo. conformación y compactación c/0.30m)</v>
          </cell>
          <cell r="D57" t="str">
            <v>m3</v>
          </cell>
        </row>
        <row r="58">
          <cell r="B58">
            <v>3.06</v>
          </cell>
          <cell r="C58" t="str">
            <v>Base triturada tamaño máximo 1 1/2" (incluye acarreo. conformación y compactación c/0.10m)</v>
          </cell>
          <cell r="D58" t="str">
            <v>m3</v>
          </cell>
        </row>
        <row r="59">
          <cell r="B59">
            <v>3.07</v>
          </cell>
          <cell r="C59" t="str">
            <v>Afirmado en material seleccionado tamaño máximo 2" (incluye explote. cargue. acarreo y conformación)</v>
          </cell>
          <cell r="D59" t="str">
            <v>m3</v>
          </cell>
        </row>
        <row r="60">
          <cell r="B60">
            <v>3.08</v>
          </cell>
          <cell r="C60" t="str">
            <v>Rajón o piedra partida (Incluye explote, cargue, acarreo)</v>
          </cell>
          <cell r="D60" t="str">
            <v>m3</v>
          </cell>
        </row>
        <row r="61">
          <cell r="B61">
            <v>3.09</v>
          </cell>
          <cell r="C61" t="str">
            <v>Arena de peña (incluye acarreo)</v>
          </cell>
          <cell r="D61" t="str">
            <v>m3</v>
          </cell>
        </row>
        <row r="62">
          <cell r="B62">
            <v>3.1</v>
          </cell>
          <cell r="C62" t="str">
            <v>Suministro e instalación de geotextil no tejido</v>
          </cell>
          <cell r="D62" t="str">
            <v>m2</v>
          </cell>
        </row>
        <row r="63">
          <cell r="B63">
            <v>3.11</v>
          </cell>
          <cell r="C63" t="str">
            <v>Recebo compactado</v>
          </cell>
          <cell r="D63" t="str">
            <v>m3</v>
          </cell>
        </row>
        <row r="64">
          <cell r="B64">
            <v>3.12</v>
          </cell>
          <cell r="C64" t="str">
            <v>Suministro e instalacion grava para filtro</v>
          </cell>
          <cell r="D64" t="str">
            <v>m3</v>
          </cell>
        </row>
        <row r="65">
          <cell r="B65">
            <v>3.13</v>
          </cell>
          <cell r="C65" t="str">
            <v>Relleno en canto rodado 0,15 &lt; d &lt; 0,30 m</v>
          </cell>
          <cell r="D65" t="str">
            <v>m3</v>
          </cell>
        </row>
        <row r="66">
          <cell r="B66">
            <v>4.01</v>
          </cell>
          <cell r="C66" t="str">
            <v>Corte de pavimento flexible</v>
          </cell>
          <cell r="D66" t="str">
            <v>m</v>
          </cell>
        </row>
        <row r="67">
          <cell r="B67">
            <v>4.0199999999999996</v>
          </cell>
          <cell r="C67" t="str">
            <v>Corte de pavimento rígido</v>
          </cell>
          <cell r="D67" t="str">
            <v>m</v>
          </cell>
        </row>
        <row r="68">
          <cell r="B68">
            <v>4.03</v>
          </cell>
          <cell r="C68" t="str">
            <v>Demolición de pavimento flexible (incluye retiro de escombros)</v>
          </cell>
          <cell r="D68" t="str">
            <v>m2</v>
          </cell>
        </row>
        <row r="69">
          <cell r="B69">
            <v>4.04</v>
          </cell>
          <cell r="C69" t="str">
            <v>Demolición de pavimento rígido (incluye retiro de escombros)</v>
          </cell>
          <cell r="D69" t="str">
            <v>m2</v>
          </cell>
        </row>
        <row r="70">
          <cell r="B70">
            <v>4.05</v>
          </cell>
          <cell r="C70" t="str">
            <v>Demolición manual de pisos y andenes (incluye retiro de escombros)</v>
          </cell>
          <cell r="D70" t="str">
            <v>m2</v>
          </cell>
        </row>
        <row r="71">
          <cell r="B71">
            <v>4.0599999999999996</v>
          </cell>
          <cell r="C71" t="str">
            <v>Demolición de tubería en concreto (incluye retiro de escombros)</v>
          </cell>
          <cell r="D71" t="str">
            <v>m3</v>
          </cell>
        </row>
        <row r="72">
          <cell r="B72">
            <v>4.07</v>
          </cell>
          <cell r="C72" t="str">
            <v>Demolición de concreto reforzado (incluye retiro de escombros)</v>
          </cell>
          <cell r="D72" t="str">
            <v>m3</v>
          </cell>
        </row>
        <row r="73">
          <cell r="B73">
            <v>4.08</v>
          </cell>
          <cell r="C73" t="str">
            <v>Demolición de concreto simple (incluye retiro de escombros)</v>
          </cell>
          <cell r="D73" t="str">
            <v>m3</v>
          </cell>
        </row>
        <row r="74">
          <cell r="B74">
            <v>4.09</v>
          </cell>
          <cell r="C74" t="str">
            <v>Demolición de concreto ciclópeo (incluye retiro de escombros)</v>
          </cell>
          <cell r="D74" t="str">
            <v>m3</v>
          </cell>
        </row>
        <row r="75">
          <cell r="B75">
            <v>4.0999999999999996</v>
          </cell>
          <cell r="C75" t="str">
            <v>Retiro tuberia existente</v>
          </cell>
          <cell r="D75" t="str">
            <v>m</v>
          </cell>
        </row>
        <row r="76">
          <cell r="B76">
            <v>4.1100000000000003</v>
          </cell>
          <cell r="C76" t="str">
            <v>Demolicion Pozos inspeccion h&lt;1,3m</v>
          </cell>
          <cell r="D76" t="str">
            <v>un</v>
          </cell>
        </row>
        <row r="77">
          <cell r="B77">
            <v>4.12</v>
          </cell>
          <cell r="C77" t="str">
            <v>Demolicion Adoquin</v>
          </cell>
          <cell r="D77" t="str">
            <v>m2</v>
          </cell>
        </row>
        <row r="78">
          <cell r="B78">
            <v>4.13</v>
          </cell>
          <cell r="C78" t="str">
            <v>Corte Pavimento en adoquin/escalera</v>
          </cell>
          <cell r="D78" t="str">
            <v>m</v>
          </cell>
        </row>
        <row r="79">
          <cell r="B79">
            <v>5.01</v>
          </cell>
          <cell r="C79" t="str">
            <v>Carpeta asfáltica. e=0.05m (incluye imprimación)</v>
          </cell>
          <cell r="D79" t="str">
            <v>m2</v>
          </cell>
        </row>
        <row r="80">
          <cell r="B80">
            <v>5.0199999999999996</v>
          </cell>
          <cell r="C80" t="str">
            <v>Carpeta asfáltica. e=0.07m (incluye imprimación)</v>
          </cell>
          <cell r="D80" t="str">
            <v>m2</v>
          </cell>
        </row>
        <row r="81">
          <cell r="B81">
            <v>5.03</v>
          </cell>
          <cell r="C81" t="str">
            <v>Carpeta asfáltica. e=0.10m (incluye imprimación)</v>
          </cell>
          <cell r="D81" t="str">
            <v>m2</v>
          </cell>
        </row>
        <row r="82">
          <cell r="B82">
            <v>5.04</v>
          </cell>
          <cell r="C82" t="str">
            <v>Pavimento asfáltico (mezcla en caliente)</v>
          </cell>
          <cell r="D82" t="str">
            <v>m3</v>
          </cell>
        </row>
        <row r="83">
          <cell r="B83">
            <v>5.05</v>
          </cell>
          <cell r="C83" t="str">
            <v>Pavimento rígido. concreto 3000 PSI elab. en obra (e=0.15m)</v>
          </cell>
          <cell r="D83" t="str">
            <v>m2</v>
          </cell>
        </row>
        <row r="84">
          <cell r="B84">
            <v>5.0599999999999996</v>
          </cell>
          <cell r="C84" t="str">
            <v>Pavimento rígido. concreto 3000 PSI elab. en obra (e=0.20m)</v>
          </cell>
          <cell r="D84" t="str">
            <v>m2</v>
          </cell>
        </row>
        <row r="85">
          <cell r="B85">
            <v>5.08</v>
          </cell>
          <cell r="C85" t="str">
            <v>Pavimento Concreto Ciclópeo (60% Piedra 40% Concreto 3000 PSI)</v>
          </cell>
          <cell r="D85" t="str">
            <v>m2</v>
          </cell>
        </row>
        <row r="86">
          <cell r="B86">
            <v>5.09</v>
          </cell>
          <cell r="C86" t="str">
            <v>Suministro e instalacion de Adoquin /escalera</v>
          </cell>
          <cell r="D86" t="str">
            <v>m2</v>
          </cell>
        </row>
        <row r="87">
          <cell r="B87">
            <v>6.01</v>
          </cell>
          <cell r="C87" t="str">
            <v>Suministro e instalación de tubería PVC para
alcantarillados 6" (inc. nivelación de precisión)</v>
          </cell>
          <cell r="D87" t="str">
            <v>m</v>
          </cell>
        </row>
        <row r="88">
          <cell r="B88">
            <v>6.02</v>
          </cell>
          <cell r="C88" t="str">
            <v>Suministro e instalación de tubería PVC para alcantarillados 8" (inc.union, nivelación de precisión)</v>
          </cell>
          <cell r="D88" t="str">
            <v>m</v>
          </cell>
        </row>
        <row r="89">
          <cell r="B89">
            <v>6.03</v>
          </cell>
          <cell r="C89" t="str">
            <v>Suministro e instalación de tubería PVC para alcantarillados 10" (inc.Union, nivelación de precisión)</v>
          </cell>
          <cell r="D89" t="str">
            <v>m</v>
          </cell>
        </row>
        <row r="90">
          <cell r="B90">
            <v>6.04</v>
          </cell>
          <cell r="C90" t="str">
            <v>Suministro e instalación de tubería PVC para alcantarillados 12" (inc. nivelación de precisión)</v>
          </cell>
          <cell r="D90" t="str">
            <v>m</v>
          </cell>
        </row>
        <row r="91">
          <cell r="B91">
            <v>6.05</v>
          </cell>
          <cell r="C91" t="str">
            <v>Suministro e instalación de tubería PVC para alcantarillados 14" (inc.Union, nivelación de precisión)</v>
          </cell>
          <cell r="D91" t="str">
            <v>m</v>
          </cell>
        </row>
        <row r="92">
          <cell r="B92">
            <v>6.06</v>
          </cell>
          <cell r="C92" t="str">
            <v>Suministro e instalación de tubería PVC para alcantarillados 16" (inc. Union nivelación de precisión)</v>
          </cell>
          <cell r="D92" t="str">
            <v>m</v>
          </cell>
        </row>
        <row r="93">
          <cell r="B93">
            <v>6.07</v>
          </cell>
          <cell r="C93" t="str">
            <v>Suministro e instalación de tubería PVC para alcantarillados 18" (inc. Union nivelación de precisión)</v>
          </cell>
          <cell r="D93" t="str">
            <v>m</v>
          </cell>
        </row>
        <row r="94">
          <cell r="B94">
            <v>6.08</v>
          </cell>
          <cell r="C94" t="str">
            <v>Suministro e instalación de tubería PVC para alcantarillados 20" (inc. Union y nivelación de precisión)</v>
          </cell>
          <cell r="D94" t="str">
            <v>m</v>
          </cell>
        </row>
        <row r="95">
          <cell r="B95">
            <v>6.09</v>
          </cell>
          <cell r="C95" t="str">
            <v>Suministro e instalación de tubería PVC para alcantarillados d=24" (inc. unión y nivelación de precisión)</v>
          </cell>
          <cell r="D95" t="str">
            <v>m</v>
          </cell>
        </row>
        <row r="96">
          <cell r="B96">
            <v>6.1</v>
          </cell>
          <cell r="C96" t="str">
            <v>Suministro e instalación de tubería PVC para alcantarillados d=27" (inc. unión y nivelación de precisión)</v>
          </cell>
          <cell r="D96" t="str">
            <v>m</v>
          </cell>
        </row>
        <row r="97">
          <cell r="B97">
            <v>6.11</v>
          </cell>
          <cell r="C97" t="str">
            <v>Suministro e instalación de tubería PVC para alcantarillados d=30" (inc. unión y nivelación de precisión)</v>
          </cell>
          <cell r="D97" t="str">
            <v>m</v>
          </cell>
        </row>
        <row r="98">
          <cell r="B98">
            <v>6.12</v>
          </cell>
          <cell r="C98" t="str">
            <v>Suministro e instalación de tubería PVC para alcantarillados d=33" (inc. unión y nivelación de precisión)</v>
          </cell>
          <cell r="D98" t="str">
            <v>m</v>
          </cell>
        </row>
        <row r="99">
          <cell r="B99">
            <v>6.13</v>
          </cell>
          <cell r="C99" t="str">
            <v>Suministro e instalación de tubería PVC para alcantarillados d=36" (inc. unión y nivelación de precisión)</v>
          </cell>
          <cell r="D99" t="str">
            <v>m</v>
          </cell>
        </row>
        <row r="100">
          <cell r="B100">
            <v>6.14</v>
          </cell>
          <cell r="C100" t="str">
            <v>Suministro e instalación de tubería PVC para alcantarillados d=39" (inc. unión y nivelación de precisión)</v>
          </cell>
          <cell r="D100" t="str">
            <v>m</v>
          </cell>
        </row>
        <row r="101">
          <cell r="B101">
            <v>6.15</v>
          </cell>
          <cell r="C101" t="str">
            <v>Suministro e instalación de tubería PVC para alcantarillados d=42" (inc. unión y nivelación de precisión)</v>
          </cell>
          <cell r="D101" t="str">
            <v>m</v>
          </cell>
        </row>
        <row r="102">
          <cell r="B102">
            <v>6.16</v>
          </cell>
          <cell r="C102" t="str">
            <v>Suministro e instalación de tubería PVC para alcantarillados d=45" (inc. unión y nivelación de precisión)</v>
          </cell>
          <cell r="D102" t="str">
            <v>m</v>
          </cell>
        </row>
        <row r="103">
          <cell r="B103">
            <v>6.17</v>
          </cell>
          <cell r="C103" t="str">
            <v>Suministro e instalación de tubería PVC para alcantarillados d=48" (inc. unión y nivelación de precisión)</v>
          </cell>
          <cell r="D103" t="str">
            <v>m</v>
          </cell>
        </row>
        <row r="104">
          <cell r="B104">
            <v>6.18</v>
          </cell>
          <cell r="C104" t="str">
            <v>Suministro e instalación de tubería PVC para alcantarillados d=51" (inc. unión y nivelación de precisión)</v>
          </cell>
          <cell r="D104" t="str">
            <v>m</v>
          </cell>
        </row>
        <row r="105">
          <cell r="B105">
            <v>6.19</v>
          </cell>
          <cell r="C105" t="str">
            <v>Suministro e instalación de tubería PVC para alcantarillados d=54" (inc. unión y nivelación de precisión)</v>
          </cell>
          <cell r="D105" t="str">
            <v>m</v>
          </cell>
        </row>
        <row r="106">
          <cell r="B106">
            <v>6.2</v>
          </cell>
          <cell r="C106" t="str">
            <v>Suministro e instalación de tubería PVC para alcantarillados d=57" (inc. unión y nivelación de precisión)</v>
          </cell>
          <cell r="D106" t="str">
            <v>m</v>
          </cell>
        </row>
        <row r="107">
          <cell r="B107">
            <v>6.21</v>
          </cell>
          <cell r="C107" t="str">
            <v>Suministro e instalación de tubería PVC para alcantarillados d=60" (inc. unión y nivelación de precisión)</v>
          </cell>
          <cell r="D107" t="str">
            <v>m</v>
          </cell>
        </row>
        <row r="108">
          <cell r="B108">
            <v>6.22</v>
          </cell>
          <cell r="C108" t="str">
            <v>Suministro e instalación de tubería en concreto sin refuerzo para alcantarillados d=8" (inc. unión y nivelación de precisión)</v>
          </cell>
          <cell r="D108" t="str">
            <v>m</v>
          </cell>
        </row>
        <row r="109">
          <cell r="B109">
            <v>6.23</v>
          </cell>
          <cell r="C109" t="str">
            <v>Suministro e instalación de tubería PVC para
alcantarillados 4" (inc. nivelación de precisión)</v>
          </cell>
          <cell r="D109" t="str">
            <v>m</v>
          </cell>
        </row>
        <row r="110">
          <cell r="B110">
            <v>6.24</v>
          </cell>
          <cell r="C110" t="str">
            <v>Suministro e instalación de tubería PVC para
alcantarillados 6" CON ORIFICIOS DE 2" CADA 30 CM(inc. nivelación de precisión)</v>
          </cell>
          <cell r="D110" t="str">
            <v>m</v>
          </cell>
        </row>
        <row r="111">
          <cell r="B111">
            <v>6.25</v>
          </cell>
          <cell r="C111" t="str">
            <v>Suministro e instalacion TEE-pvc union mecanica 6x6x6"</v>
          </cell>
          <cell r="D111" t="str">
            <v>un</v>
          </cell>
        </row>
        <row r="112">
          <cell r="B112">
            <v>6.26</v>
          </cell>
          <cell r="C112" t="str">
            <v>Suministro e instalación de tubería PVC para
alcantarillados 6" CON ORIFICIOS DE 1 1/2" CADA 30 CM(inc. nivelación de precisión)</v>
          </cell>
          <cell r="D112" t="str">
            <v>m</v>
          </cell>
        </row>
        <row r="113">
          <cell r="B113">
            <v>6.27</v>
          </cell>
          <cell r="C113" t="str">
            <v>Suministro e instalación de tubería PVC para
alcantarillados 4" CON ORIFICIOS DE 1 1/4" CADA 60 CM(inc. nivelación de precisión)</v>
          </cell>
          <cell r="D113" t="str">
            <v>m</v>
          </cell>
        </row>
        <row r="114">
          <cell r="B114">
            <v>6.28</v>
          </cell>
          <cell r="C114" t="str">
            <v>Suministro e instalación de tubería PVC para
alcantarillados 4" CON ORIFICIOS DE 3/8" CADA 30 CM(inc. nivelación de precisión)</v>
          </cell>
          <cell r="D114" t="str">
            <v>m</v>
          </cell>
        </row>
        <row r="115">
          <cell r="B115">
            <v>6.29</v>
          </cell>
          <cell r="C115" t="str">
            <v>Suministro e instalación de tubería PVC para alcantarillados 4" CON ORIFICIOS DE 3mm</v>
          </cell>
          <cell r="D115" t="str">
            <v>m</v>
          </cell>
        </row>
        <row r="116">
          <cell r="B116">
            <v>6.3</v>
          </cell>
          <cell r="C116" t="str">
            <v>Suministro e instalación de Codo 45° PVC para Alcantarillado de 4"</v>
          </cell>
          <cell r="D116" t="str">
            <v>un</v>
          </cell>
        </row>
        <row r="117">
          <cell r="B117">
            <v>6.31</v>
          </cell>
          <cell r="C117" t="str">
            <v>Suministro e instalación de Codo 90° PVC para Alcantarillado de 4"</v>
          </cell>
          <cell r="D117" t="str">
            <v>un</v>
          </cell>
        </row>
        <row r="118">
          <cell r="B118">
            <v>6.32</v>
          </cell>
          <cell r="C118" t="str">
            <v>Suministro e instalación de TEE PVC para Alcantarillado de 4"</v>
          </cell>
          <cell r="D118" t="str">
            <v>un</v>
          </cell>
        </row>
        <row r="119">
          <cell r="B119">
            <v>7.01</v>
          </cell>
          <cell r="C119" t="str">
            <v>Caja inspección 0.50x0.50m. concreto ref. 3000 PSI elab.en obra. h=0.70m . e=0.07m (inc. excavación. formaleta 1/3 usos)</v>
          </cell>
          <cell r="D119" t="str">
            <v>un</v>
          </cell>
        </row>
        <row r="120">
          <cell r="B120">
            <v>7.02</v>
          </cell>
          <cell r="C120" t="str">
            <v>Caja inspección 0.70x0.70m. concreto ref. 3000 PSI elab.en obra. h=0.70m . e=0.07m (inc. excavación. formaleta 1/3 usos)</v>
          </cell>
          <cell r="D120" t="str">
            <v>un</v>
          </cell>
        </row>
        <row r="121">
          <cell r="B121">
            <v>7.03</v>
          </cell>
          <cell r="C121" t="str">
            <v>Caja inspección 0.90x0.90m. concreto ref. 3000 PSI elab.en obra. h=0.90m . e=0.10m (inc. excavación. formaleta
1/3 usos)</v>
          </cell>
          <cell r="D121" t="str">
            <v>un</v>
          </cell>
        </row>
        <row r="122">
          <cell r="B122">
            <v>7.04</v>
          </cell>
          <cell r="C122" t="str">
            <v>Caja inspección 0.50x0.50m. concreto ref. 3000 PSI elab. planta. h=0.70m . e=0.07m (inc. excavación. formaleta 1/3
usos)</v>
          </cell>
          <cell r="D122" t="str">
            <v>un</v>
          </cell>
        </row>
        <row r="123">
          <cell r="B123">
            <v>7.05</v>
          </cell>
          <cell r="C123" t="str">
            <v>Suministro e instalación de Kit Silla Tee 8 x 4" de PVC para alcantarillados (incluye acondicionador y adhesivo)</v>
          </cell>
          <cell r="D123" t="str">
            <v>un</v>
          </cell>
        </row>
        <row r="124">
          <cell r="B124">
            <v>7.06</v>
          </cell>
          <cell r="C124" t="str">
            <v>Suministro e instalación de Kit Silla Tee 8 x 6" de PVC para alcantarillados (incluye acondicionador y adhesivo)</v>
          </cell>
          <cell r="D124" t="str">
            <v>un</v>
          </cell>
        </row>
        <row r="125">
          <cell r="B125">
            <v>7.07</v>
          </cell>
          <cell r="C125" t="str">
            <v>Suministro e instalación de Kit Silla Tee 10 x 4" de PVC para alcantarillados (incluye acondicionador y adhesivo)</v>
          </cell>
          <cell r="D125" t="str">
            <v>un</v>
          </cell>
        </row>
        <row r="126">
          <cell r="B126">
            <v>7.08</v>
          </cell>
          <cell r="C126" t="str">
            <v>Suministro e instalación de Kit Silla Tee 10 x 6" de PVC para alcantarillados (incluye acondicionador y adhesivo)</v>
          </cell>
          <cell r="D126" t="str">
            <v>un</v>
          </cell>
        </row>
        <row r="127">
          <cell r="B127">
            <v>7.09</v>
          </cell>
          <cell r="C127" t="str">
            <v>Suministro e instalación de Kit Silla Tee 12 x 4" de PVC para alcantarillados (incluye acondicionador y adhesivo)</v>
          </cell>
          <cell r="D127" t="str">
            <v>un</v>
          </cell>
        </row>
        <row r="128">
          <cell r="B128">
            <v>7.1</v>
          </cell>
          <cell r="C128" t="str">
            <v>Suministro e instalación de Kit Silla Tee 12 x 6" de PVC para alcantarillados (incluye acondicionador y adhesivo)</v>
          </cell>
          <cell r="D128" t="str">
            <v>un</v>
          </cell>
        </row>
        <row r="129">
          <cell r="B129">
            <v>7.11</v>
          </cell>
          <cell r="C129" t="str">
            <v>Suministro e instalación de Silla Tee 16 x 4" de PVC para alcantarillados (incluye acondicionador y adhesivo)</v>
          </cell>
          <cell r="D129" t="str">
            <v>un</v>
          </cell>
        </row>
        <row r="130">
          <cell r="B130">
            <v>7.12</v>
          </cell>
          <cell r="C130" t="str">
            <v>Suministro e instalación de Silla Tee 16 x 6" de PVC para alcantarillados (incluye acondicionador y adhesivo)</v>
          </cell>
          <cell r="D130" t="str">
            <v>un</v>
          </cell>
        </row>
        <row r="131">
          <cell r="B131">
            <v>7.13</v>
          </cell>
          <cell r="C131" t="str">
            <v>Suministro e instalación de Silla Tee 18 x 6" de PVC para alcantarillados (incluye acondicionador y adhesivo)</v>
          </cell>
          <cell r="D131" t="str">
            <v>un</v>
          </cell>
        </row>
        <row r="132">
          <cell r="B132">
            <v>7.14</v>
          </cell>
          <cell r="C132" t="str">
            <v>Suministro e instalación de Silla Tee 20 x 6" de PVC para alcantarillados (incluye acondicionador y adhesivo)</v>
          </cell>
          <cell r="D132" t="str">
            <v>un</v>
          </cell>
        </row>
        <row r="133">
          <cell r="B133">
            <v>7.15</v>
          </cell>
          <cell r="C133" t="str">
            <v>Suministro e instalación de Kit Silla Yee 8 x 4" de PVC para alcantarillados (incluye acondicionador y adhesivo)</v>
          </cell>
          <cell r="D133" t="str">
            <v>un</v>
          </cell>
        </row>
        <row r="134">
          <cell r="B134">
            <v>7.16</v>
          </cell>
          <cell r="C134" t="str">
            <v>Suministro e instalación de Kit Silla Yee 8 x 6" de PVC para alcantarillados (incluye acondicionador y adhesivo)</v>
          </cell>
          <cell r="D134" t="str">
            <v>un</v>
          </cell>
        </row>
        <row r="135">
          <cell r="B135">
            <v>7.17</v>
          </cell>
          <cell r="C135" t="str">
            <v>Suministro e instalación de Kit Silla Yee 10 x 4" de PVC para alcantarillados (incluye acondicionador y adhesivo)</v>
          </cell>
          <cell r="D135" t="str">
            <v>un</v>
          </cell>
        </row>
        <row r="136">
          <cell r="B136">
            <v>7.18</v>
          </cell>
          <cell r="C136" t="str">
            <v>Suministro e instalación de Kit Silla Yee 10 x 6" de PVC para alcantarillados (incluye acondicionador y adhesivo)</v>
          </cell>
          <cell r="D136" t="str">
            <v>un</v>
          </cell>
        </row>
        <row r="137">
          <cell r="B137">
            <v>7.19</v>
          </cell>
          <cell r="C137" t="str">
            <v>Suministro e instalación de Kit Silla Yee 12 x 4" de PVC para alcantarillados (incluye acondicionador y adhesivo)</v>
          </cell>
          <cell r="D137" t="str">
            <v>un</v>
          </cell>
        </row>
        <row r="138">
          <cell r="B138">
            <v>7.2</v>
          </cell>
          <cell r="C138" t="str">
            <v>Suministro e instalación de Kit Silla Yee 12 x 6" de PVC para alcantarillados (incluye acondicionador y adhesivo)</v>
          </cell>
          <cell r="D138" t="str">
            <v>un</v>
          </cell>
        </row>
        <row r="139">
          <cell r="B139">
            <v>7.21</v>
          </cell>
          <cell r="C139" t="str">
            <v>Suministro e instalación de Silla Yee 16 x 4" de PVC para alcantarillados (incluye acondicionador y adhesivo)</v>
          </cell>
          <cell r="D139" t="str">
            <v>un</v>
          </cell>
        </row>
        <row r="140">
          <cell r="B140">
            <v>7.22</v>
          </cell>
          <cell r="C140" t="str">
            <v>Suministro e instalación de Silla Yee 16 x 6" de PVC para alcantarillados (incluye acondicionador y adhesivo)</v>
          </cell>
          <cell r="D140" t="str">
            <v>un</v>
          </cell>
        </row>
        <row r="141">
          <cell r="B141">
            <v>7.23</v>
          </cell>
          <cell r="C141" t="str">
            <v>Suministro e instalación de Silla Yee 18 x 6" de PVC para alcantarillados (incluye acondicionador y adhesivo)</v>
          </cell>
          <cell r="D141" t="str">
            <v>un</v>
          </cell>
        </row>
        <row r="142">
          <cell r="B142">
            <v>7.24</v>
          </cell>
          <cell r="C142" t="str">
            <v>Suministro e instalación de Silla Yee 20 x 6" de PVC para alcantarillados (incluye acondicionador y adhesivo)</v>
          </cell>
          <cell r="D142" t="str">
            <v>un</v>
          </cell>
        </row>
        <row r="143">
          <cell r="B143">
            <v>7.25</v>
          </cell>
          <cell r="C143" t="str">
            <v>Caja inspección 0.60x0.60m. concreto ref. 3000 PSI elab.en obra. h=0.70m . e=0.07m (inc. excavación. formaleta 1/3 usos)</v>
          </cell>
          <cell r="D143" t="str">
            <v>un</v>
          </cell>
        </row>
        <row r="144">
          <cell r="B144">
            <v>7.26</v>
          </cell>
          <cell r="C144" t="str">
            <v>Caja inspección 0.50x0.50m. Ladrillo tolete, elab.en obra. h=0.70m .(inc. excavación.)</v>
          </cell>
          <cell r="D144" t="str">
            <v>un</v>
          </cell>
        </row>
        <row r="145">
          <cell r="B145">
            <v>8.0009999999999994</v>
          </cell>
          <cell r="C145" t="str">
            <v>Suministro e instal. tubería PVC unión mecánica para acueductos -Presión Trabajo 200PSI- 2" (incluye instal. accesorios)</v>
          </cell>
          <cell r="D145" t="str">
            <v>m</v>
          </cell>
        </row>
        <row r="146">
          <cell r="B146">
            <v>8.0020000000000007</v>
          </cell>
          <cell r="C146" t="str">
            <v>Suministro e instal. tubería PVC unión mecánica para acueductos -Presión Trabajo 200PSI- 2 1/2" (incluye instal. acces.)</v>
          </cell>
          <cell r="D146" t="str">
            <v>m</v>
          </cell>
        </row>
        <row r="147">
          <cell r="B147">
            <v>8.0030000000000001</v>
          </cell>
          <cell r="C147" t="str">
            <v>Suministro e instal. tubería PVC unión mecánica para acueductos -Presión Trabajo 200PSI- 3" (incluye instal. accesorios)</v>
          </cell>
          <cell r="D147" t="str">
            <v>m</v>
          </cell>
        </row>
        <row r="148">
          <cell r="B148">
            <v>8.0039999999999996</v>
          </cell>
          <cell r="C148" t="str">
            <v>Suministro e instal. tubería PVC unión mecánica para acueductos -Presión Trabajo 200PSI- 4" (incluye instal. accesorios)</v>
          </cell>
          <cell r="D148" t="str">
            <v>m</v>
          </cell>
        </row>
        <row r="149">
          <cell r="B149">
            <v>8.0050000000000008</v>
          </cell>
          <cell r="C149" t="str">
            <v>Suministro e instal. tubería PVC unión mecánica para acueductos -Presión Trabajo 200PSI- 6" (incluye instal. accesorios)</v>
          </cell>
          <cell r="D149" t="str">
            <v>m</v>
          </cell>
        </row>
        <row r="150">
          <cell r="B150">
            <v>8.0060000000000002</v>
          </cell>
          <cell r="C150" t="str">
            <v>Suministro e instal. tubería PVC unión mecánica para acueductos -Presión Trabajo 200PSI- 8" (incluye instal. accesorios)</v>
          </cell>
          <cell r="D150" t="str">
            <v>m</v>
          </cell>
        </row>
        <row r="151">
          <cell r="B151">
            <v>8.0069999999999997</v>
          </cell>
          <cell r="C151" t="str">
            <v>Suministro e instal. tubería PVC unión mecánica para acueductos -Presión Trabajo 200PSI- 10" (incluye instal accesorios)</v>
          </cell>
          <cell r="D151" t="str">
            <v>m</v>
          </cell>
        </row>
        <row r="152">
          <cell r="B152">
            <v>8.0079999999999991</v>
          </cell>
          <cell r="C152" t="str">
            <v>Suministro e instal. tubería PVC unión mecánica para acueductos -Presión Trabajo 200PSI- 12" (incluye instal accesorios)</v>
          </cell>
          <cell r="D152" t="str">
            <v>m</v>
          </cell>
        </row>
        <row r="153">
          <cell r="B153">
            <v>8.0090000000000003</v>
          </cell>
          <cell r="C153" t="str">
            <v>Suministro e instal. tubería PVC unión mecánica para acueductos -Presión Trabajo 200PSI- 14" (incluye instal accesorios)</v>
          </cell>
          <cell r="D153" t="str">
            <v>m</v>
          </cell>
        </row>
        <row r="154">
          <cell r="B154">
            <v>8.01</v>
          </cell>
          <cell r="C154" t="str">
            <v>Suministro e instal. tubería PVC unión mecánica para acueductos -Presión Trabajo 200PSI- 16" (incluye instal accesorios)</v>
          </cell>
          <cell r="D154" t="str">
            <v>m</v>
          </cell>
        </row>
        <row r="155">
          <cell r="B155">
            <v>8.0109999999999992</v>
          </cell>
          <cell r="C155" t="str">
            <v>Suministro e instal. tubería PVC unión mecánica para acueductos -Presión Trabajo 200PSI- 18" (incluye instal accesorios)</v>
          </cell>
          <cell r="D155" t="str">
            <v>m</v>
          </cell>
        </row>
        <row r="156">
          <cell r="B156">
            <v>8.0120000000000005</v>
          </cell>
          <cell r="C156" t="str">
            <v>Suministro e instal. tubería PVC unión mecánica para acueductos -Presión Trabajo 200PSI- 20" (incluye instal accesorios)</v>
          </cell>
          <cell r="D156" t="str">
            <v>m</v>
          </cell>
        </row>
        <row r="157">
          <cell r="B157">
            <v>8.0129999999999999</v>
          </cell>
          <cell r="C157" t="str">
            <v>Suministro e instal. tubería PVC unión mecánica para acueductos -Presión Trabajo 160PSI- 2" (incluye instal. accesorios)</v>
          </cell>
          <cell r="D157" t="str">
            <v>m</v>
          </cell>
        </row>
        <row r="158">
          <cell r="B158">
            <v>8.0139999999999993</v>
          </cell>
          <cell r="C158" t="str">
            <v>Suministro e instal. tubería PVC unión mecánica para acueductos -Presión Trabajo 160PSI- 2 1/2" (incluye instal. acces.)</v>
          </cell>
          <cell r="D158" t="str">
            <v>m</v>
          </cell>
        </row>
        <row r="159">
          <cell r="B159">
            <v>8.0150000000000006</v>
          </cell>
          <cell r="C159" t="str">
            <v>Suministro e instal. tubería PVC unión mecánica para acueductos -Presión Trabajo 160PSI- 3" (incluye instal. accesorios)</v>
          </cell>
          <cell r="D159" t="str">
            <v>m</v>
          </cell>
        </row>
        <row r="160">
          <cell r="B160">
            <v>8.016</v>
          </cell>
          <cell r="C160" t="str">
            <v>Suministro e instal. tubería PVC unión mecánica para acueductos -Presión Trabajo 160PSI- 4" (incluye instal. accesorios)</v>
          </cell>
          <cell r="D160" t="str">
            <v>m</v>
          </cell>
        </row>
        <row r="161">
          <cell r="B161">
            <v>8.0169999999999995</v>
          </cell>
          <cell r="C161" t="str">
            <v>Suministro e instal. tubería PVC unión mecánica para acueductos -Presión Trabajo 160PSI- 6" (incluye instal. accesorios)</v>
          </cell>
          <cell r="D161" t="str">
            <v>m</v>
          </cell>
        </row>
        <row r="162">
          <cell r="B162">
            <v>8.0180000000000007</v>
          </cell>
          <cell r="C162" t="str">
            <v>Suministro e instal. tubería PVC unión mecánica para acueductos -Presión Trabajo 160PSI- 8" (incluye instal. accesorios)</v>
          </cell>
          <cell r="D162" t="str">
            <v>m</v>
          </cell>
        </row>
        <row r="163">
          <cell r="B163">
            <v>8.0190000000000001</v>
          </cell>
          <cell r="C163" t="str">
            <v>Suministro e instal. tubería PVC unión mecánica para acueductos -Presión Trabajo 160PSI- 10" (incluye instal accesorios)</v>
          </cell>
          <cell r="D163" t="str">
            <v>m</v>
          </cell>
        </row>
        <row r="164">
          <cell r="B164">
            <v>8.02</v>
          </cell>
          <cell r="C164" t="str">
            <v>Suministro e instal. tubería PVC unión mecánica para acueductos -Presión Trabajo 160PSI- 12" (incluye instal accesorios)</v>
          </cell>
          <cell r="D164" t="str">
            <v>m</v>
          </cell>
        </row>
        <row r="165">
          <cell r="B165">
            <v>8.0210000000000008</v>
          </cell>
          <cell r="C165" t="str">
            <v>Suministro e instal. tubería PVC unión mecánica para acueductos -Presión Trabajo 160PSI- 14" (incluye instal accesorios)</v>
          </cell>
          <cell r="D165" t="str">
            <v>m</v>
          </cell>
        </row>
        <row r="166">
          <cell r="B166">
            <v>8.0220000000000002</v>
          </cell>
          <cell r="C166" t="str">
            <v>Suministro e instal. tubería PVC unión mecánica para acueductos -Presión Trabajo 160PSI- 16" (incluye instal accesorios</v>
          </cell>
          <cell r="D166" t="str">
            <v>m</v>
          </cell>
        </row>
        <row r="167">
          <cell r="B167">
            <v>8.0229999999999997</v>
          </cell>
          <cell r="C167" t="str">
            <v>Suministro e instal. tubería PVC unión mecánica para acueductos -Presión Trabajo 160PSI- 18" (incluye instal accesorios)</v>
          </cell>
          <cell r="D167" t="str">
            <v>m</v>
          </cell>
        </row>
        <row r="168">
          <cell r="B168">
            <v>8.0239999999999991</v>
          </cell>
          <cell r="C168" t="str">
            <v>Suministro e instal. tubería PVC unión mecánica para acueductos -Presión Trabajo 160PSI- 20" (incluye instal accesorios)</v>
          </cell>
          <cell r="D168" t="str">
            <v>m</v>
          </cell>
        </row>
        <row r="169">
          <cell r="B169">
            <v>8.0250000000000004</v>
          </cell>
          <cell r="C169" t="str">
            <v>Suministro e instal. tubería PVC unión mecánica para acueductos -Presión Trabajo 125PSI- 3" (incluye instal. accesorios)</v>
          </cell>
          <cell r="D169" t="str">
            <v>m</v>
          </cell>
        </row>
        <row r="170">
          <cell r="B170">
            <v>8.0259999999999998</v>
          </cell>
          <cell r="C170" t="str">
            <v>Suministro e instal. tubería PVC unión mecánica para acueductos -Presión Trabajo 125PSI- 4" (incluye instal. accesorios)</v>
          </cell>
          <cell r="D170" t="str">
            <v>m</v>
          </cell>
        </row>
        <row r="171">
          <cell r="B171">
            <v>8.0269999999999992</v>
          </cell>
          <cell r="C171" t="str">
            <v>Suministro e instal. tubería PVC unión mecánica para acueductos -Presión Trabajo 125PSI- 6" (incluye instal. accesorios)</v>
          </cell>
          <cell r="D171" t="str">
            <v>m</v>
          </cell>
        </row>
        <row r="172">
          <cell r="B172">
            <v>8.0280000000000005</v>
          </cell>
          <cell r="C172" t="str">
            <v>Suministro e instal. tubería PVC unión mecánica para acueductos -Presión Trabajo 125PSI- 8" (incluye instal. accesorios)</v>
          </cell>
          <cell r="D172" t="str">
            <v>m</v>
          </cell>
        </row>
        <row r="173">
          <cell r="B173">
            <v>8.0289999999999999</v>
          </cell>
          <cell r="C173" t="str">
            <v>Suministro e instal. tubería PVC unión mecánica para acueductos -Presión Trabajo 125PSI- 10" (incluye instal accesorios)</v>
          </cell>
          <cell r="D173" t="str">
            <v>m</v>
          </cell>
        </row>
        <row r="174">
          <cell r="B174">
            <v>8.0299999999999994</v>
          </cell>
          <cell r="C174" t="str">
            <v>Suministro e instal. tubería PVC unión mecánica para acueductos -Presión Trabajo 125PSI- 12" (incluye instal accesorios)</v>
          </cell>
          <cell r="D174" t="str">
            <v>m</v>
          </cell>
        </row>
        <row r="175">
          <cell r="B175">
            <v>8.0310000000000006</v>
          </cell>
          <cell r="C175" t="str">
            <v>Suministro e instal. tubería PVC unión mecánica para acueductos -Presión Trabajo 125PSI- 14" (incluye instal accesorios)</v>
          </cell>
          <cell r="D175" t="str">
            <v>m</v>
          </cell>
        </row>
        <row r="176">
          <cell r="B176">
            <v>8.032</v>
          </cell>
          <cell r="C176" t="str">
            <v>Suministro e instal. tubería PVC unión mecánica para acueductos -Presión Trabajo 125PSI- 16" (incluye instal accesorios)</v>
          </cell>
          <cell r="D176" t="str">
            <v>m</v>
          </cell>
        </row>
        <row r="177">
          <cell r="B177">
            <v>8.0329999999999995</v>
          </cell>
          <cell r="C177" t="str">
            <v>Suministro e instal. tubería PVC unión mecánica para acueductos -Presión Trabajo 125PSI- 18" (incluye instal accesorios)</v>
          </cell>
          <cell r="D177" t="str">
            <v>m</v>
          </cell>
        </row>
        <row r="178">
          <cell r="B178">
            <v>8.0340000000000007</v>
          </cell>
          <cell r="C178" t="str">
            <v>Suministro e instal. tubería PVC unión mecánica para acueductos -Presión Trabajo 125PSI- 20" (incluye instal accesorios)</v>
          </cell>
          <cell r="D178" t="str">
            <v>m</v>
          </cell>
        </row>
        <row r="179">
          <cell r="B179">
            <v>8.0350000000000001</v>
          </cell>
          <cell r="C179" t="str">
            <v>Suministro e instal. tubería PVC unión mecánica para acueductos -Presión Trabajo 100PSI- 4" (incluye instal. accesorios)</v>
          </cell>
          <cell r="D179" t="str">
            <v>m</v>
          </cell>
        </row>
        <row r="180">
          <cell r="B180">
            <v>8.0359999999999996</v>
          </cell>
          <cell r="C180" t="str">
            <v>Suministro e instal. tubería PVC unión mecánica para acueductos -Presión Trabajo 100PSI- 6" (incluye instal. accesorios)</v>
          </cell>
          <cell r="D180" t="str">
            <v>m</v>
          </cell>
        </row>
        <row r="181">
          <cell r="B181">
            <v>8.0370000000000008</v>
          </cell>
          <cell r="C181" t="str">
            <v>Suministro e instal. tubería PVC unión mecánica para acueductos -Presión Trabajo 100PSI- 8" (incluye instal. accesorios)</v>
          </cell>
          <cell r="D181" t="str">
            <v>m</v>
          </cell>
        </row>
        <row r="182">
          <cell r="B182">
            <v>8.0380000000000003</v>
          </cell>
          <cell r="C182" t="str">
            <v>Suministro e instal. tubería PVC unión mecánica para acueductos -Presión Trabajo 100PSI- 10" (incluye instal accesorios)</v>
          </cell>
          <cell r="D182" t="str">
            <v>m</v>
          </cell>
        </row>
        <row r="183">
          <cell r="B183">
            <v>8.0389999999999997</v>
          </cell>
          <cell r="C183" t="str">
            <v>Suministro e instal. tubería PVC unión mecánica para acueductos -Presión Trabajo 100PSI- 12" (incluye instal accesorios)</v>
          </cell>
          <cell r="D183" t="str">
            <v>m</v>
          </cell>
        </row>
        <row r="184">
          <cell r="B184">
            <v>8.0399999999999991</v>
          </cell>
          <cell r="C184" t="str">
            <v>Suministro e instal. tubería PVC unión mecánica para acueductos -Presión Trabajo 100PSI- 14" (incluye instal accesorios)</v>
          </cell>
          <cell r="D184" t="str">
            <v>m</v>
          </cell>
        </row>
        <row r="185">
          <cell r="B185">
            <v>8.0410000000000004</v>
          </cell>
          <cell r="C185" t="str">
            <v>Suministro e instal. tubería PVC unión mecánica para acueductos -Presión Trabajo 100PSI- 16" (incluye instal accesorios)</v>
          </cell>
          <cell r="D185" t="str">
            <v>m</v>
          </cell>
        </row>
        <row r="186">
          <cell r="B186">
            <v>8.0419999999999998</v>
          </cell>
          <cell r="C186" t="str">
            <v>Suministro e instal. tubería PVC unión mecánica para acueductos -Presión Trabajo 100PSI- 18" (incluye instal accesorios)</v>
          </cell>
          <cell r="D186" t="str">
            <v>m</v>
          </cell>
        </row>
        <row r="187">
          <cell r="B187">
            <v>8.0429999999999993</v>
          </cell>
          <cell r="C187" t="str">
            <v>Suministro e instal. tubería PVC unión mecánica para acueductos -Presión Trabajo 100PSI- 20" (incluye instal accesorios)</v>
          </cell>
          <cell r="D187" t="str">
            <v>m</v>
          </cell>
        </row>
        <row r="188">
          <cell r="B188">
            <v>8.0440000000000005</v>
          </cell>
          <cell r="C188" t="str">
            <v>Suministro e instal. tubería PVC extremos lisos para acueductos -Presión Trab. 500PSI- 1/2" (Inc. unión e instal acces.)</v>
          </cell>
          <cell r="D188" t="str">
            <v>m</v>
          </cell>
        </row>
        <row r="189">
          <cell r="B189">
            <v>8.0449999999999999</v>
          </cell>
          <cell r="C189" t="str">
            <v>Suministro e instal. tubería PVC extremos lisos para acueductos -Presión Trab. 400PSI- 3/4" (Inc. unión e instal acces.)</v>
          </cell>
          <cell r="D189" t="str">
            <v>m</v>
          </cell>
        </row>
        <row r="190">
          <cell r="B190">
            <v>8.0459999999999994</v>
          </cell>
          <cell r="C190" t="str">
            <v>Suministro e instal. tubería PVC extremos lisos para acueductos -Presión Trab. 315PSI- 1/2" (Inc. unión e instal acces.)</v>
          </cell>
          <cell r="D190" t="str">
            <v>m</v>
          </cell>
        </row>
        <row r="191">
          <cell r="B191">
            <v>8.0470000000000006</v>
          </cell>
          <cell r="C191" t="str">
            <v>Suministro e instal. tubería PVC extremos lisos para acueductos -Presión Trab. 315PSI- 1" (Inc. unión e instal acces.)</v>
          </cell>
          <cell r="D191" t="str">
            <v>m</v>
          </cell>
        </row>
        <row r="192">
          <cell r="B192">
            <v>8.048</v>
          </cell>
          <cell r="C192" t="str">
            <v>Suministro e instal. tubería PVC extremos lisos para acueductos -Presión Trab. 200PSI- 3/4" (Inc. unión e instal acces.)</v>
          </cell>
          <cell r="D192" t="str">
            <v>m</v>
          </cell>
        </row>
        <row r="193">
          <cell r="B193">
            <v>8.0489999999999995</v>
          </cell>
          <cell r="C193" t="str">
            <v>Suministro e instal. tubería PVC extremos lisos para acueductos -Presión Trab. 200PSI- 1" (Inc. unión e instal acces.)</v>
          </cell>
          <cell r="D193" t="str">
            <v>m</v>
          </cell>
        </row>
        <row r="194">
          <cell r="B194">
            <v>8.0500000000000007</v>
          </cell>
          <cell r="C194" t="str">
            <v>Suministro e instal. tubería PVC extremos lisos para acueducto -Presión Trab. 200PSI- 1 1/4" (Inc. unión e instal acces)</v>
          </cell>
          <cell r="D194" t="str">
            <v>m</v>
          </cell>
        </row>
        <row r="195">
          <cell r="B195">
            <v>8.0510000000000002</v>
          </cell>
          <cell r="C195" t="str">
            <v>Suministro e instal. tubería PVC extremos lisos para acueducto -Presión Trab. 200PSI- 1 1/2" (Inc. unión e instal acces)</v>
          </cell>
          <cell r="D195" t="str">
            <v>m</v>
          </cell>
        </row>
        <row r="196">
          <cell r="B196">
            <v>8.0519999999999996</v>
          </cell>
          <cell r="C196" t="str">
            <v>Suministro e instal. tubería PVC extremos lisos para acueductos -Presión Trab. 200PSI- 2" (Inc. unión e instal acces.)</v>
          </cell>
          <cell r="D196" t="str">
            <v>m</v>
          </cell>
        </row>
        <row r="197">
          <cell r="B197">
            <v>8.0530000000000008</v>
          </cell>
          <cell r="C197" t="str">
            <v>Suministro e instal. tubería PVC extremos lisos para acueducto -Presión Trab. 200PSI- 2 1/2" (Inc. unión e instal acces)</v>
          </cell>
          <cell r="D197" t="str">
            <v>m</v>
          </cell>
        </row>
        <row r="198">
          <cell r="B198">
            <v>8.0540000000000003</v>
          </cell>
          <cell r="C198" t="str">
            <v>Suministro e instal. tubería PVC extremos lisos para acueductos -Presión Trab. 200PSI- 3" (Inc. unión e instal acces.)</v>
          </cell>
          <cell r="D198" t="str">
            <v>m</v>
          </cell>
        </row>
        <row r="199">
          <cell r="B199">
            <v>8.0549999999999997</v>
          </cell>
          <cell r="C199" t="str">
            <v>Suministro e instal. tubería PVC extremos lisos para acueductos -Presión Trab. 200PSI- 4" (Inc. unión e instal acces.)</v>
          </cell>
          <cell r="D199" t="str">
            <v>m</v>
          </cell>
        </row>
        <row r="200">
          <cell r="B200">
            <v>8.0559999999999992</v>
          </cell>
          <cell r="C200" t="str">
            <v>Suministro e instal. tubería PVC extremos lisos para acueductos -Presión Trab. 160PSI- 2" (Inc. unión e instal acces.)</v>
          </cell>
          <cell r="D200" t="str">
            <v>m</v>
          </cell>
        </row>
        <row r="201">
          <cell r="B201">
            <v>8.0570000000000004</v>
          </cell>
          <cell r="C201" t="str">
            <v>Suministro e instal. tubería PVC extremos lisos para acueducto -Presión Trab. 160PSI- 2 1/2" (Inc. unión e instal acces)</v>
          </cell>
          <cell r="D201" t="str">
            <v>m</v>
          </cell>
        </row>
        <row r="202">
          <cell r="B202">
            <v>8.0579999999999998</v>
          </cell>
          <cell r="C202" t="str">
            <v>Suministro e instal. tubería PVC extremos lisos para acueductos -Presión Trab. 160PSI- 3" (Inc. unión e instal acces.)</v>
          </cell>
          <cell r="D202" t="str">
            <v>m</v>
          </cell>
        </row>
        <row r="203">
          <cell r="B203">
            <v>8.0589999999999993</v>
          </cell>
          <cell r="C203" t="str">
            <v>Suministro e instal. tubería PVC extremos lisos para acueductos -Presión Trab. 160PSI- 4" (Inc. unión e instal acces.)</v>
          </cell>
          <cell r="D203" t="str">
            <v>m</v>
          </cell>
        </row>
        <row r="204">
          <cell r="B204">
            <v>8.06</v>
          </cell>
          <cell r="C204" t="str">
            <v>Suministro e instal. tubería PVC extremos lisos para acueductos -Presión Trab. 125PSI- 3" (Inc. unión e instal acces.)</v>
          </cell>
          <cell r="D204" t="str">
            <v>m</v>
          </cell>
        </row>
        <row r="205">
          <cell r="B205">
            <v>8.0609999999999999</v>
          </cell>
          <cell r="C205" t="str">
            <v>Suministro e instal. tubería PVC extremos lisos para acueductos -Presión Trab. 125PSI- 4" (Inc. unión e instal acces.)</v>
          </cell>
          <cell r="D205" t="str">
            <v>m</v>
          </cell>
        </row>
        <row r="206">
          <cell r="B206">
            <v>8.0619999999999994</v>
          </cell>
          <cell r="C206" t="str">
            <v>Suministro e instal. tubería PVC extremos lisos para acueductos -Presión Trab. 100PSI- 4" (Inc. unión e instal acces.)</v>
          </cell>
          <cell r="D206" t="str">
            <v>m</v>
          </cell>
        </row>
        <row r="207">
          <cell r="B207">
            <v>8.0630000000000006</v>
          </cell>
          <cell r="C207" t="str">
            <v>Codo Gran Radio 90° PVC -Presión Trabajo 200PSI- extremos unión mecanica x liso (2")</v>
          </cell>
          <cell r="D207" t="str">
            <v>un</v>
          </cell>
        </row>
        <row r="208">
          <cell r="B208">
            <v>8.0640000000000001</v>
          </cell>
          <cell r="C208" t="str">
            <v>Codo Gran Radio 90° PVC -Presión Trabajo 200PSI- extremos unión mecanica x liso (2 1/2")</v>
          </cell>
          <cell r="D208" t="str">
            <v>un</v>
          </cell>
        </row>
        <row r="209">
          <cell r="B209">
            <v>8.0649999999999995</v>
          </cell>
          <cell r="C209" t="str">
            <v>Codo Gran Radio 90° PVC -Presión Trabajo 200PSI- extremos unión mecanica x liso (3")</v>
          </cell>
          <cell r="D209" t="str">
            <v>un</v>
          </cell>
        </row>
        <row r="210">
          <cell r="B210">
            <v>8.0660000000000007</v>
          </cell>
          <cell r="C210" t="str">
            <v>Codo Gran Radio 90° PVC -Presión Trabajo 200PSI- extremos unión mecanica x liso (4")</v>
          </cell>
          <cell r="D210" t="str">
            <v>un</v>
          </cell>
        </row>
        <row r="211">
          <cell r="B211">
            <v>8.0670000000000002</v>
          </cell>
          <cell r="C211" t="str">
            <v>Codo Gran Radio 90° PVC -Presión Trabajo 200PSI- extremos unión mecanica x liso (6")</v>
          </cell>
          <cell r="D211" t="str">
            <v>un</v>
          </cell>
        </row>
        <row r="212">
          <cell r="B212">
            <v>8.0679999999999996</v>
          </cell>
          <cell r="C212" t="str">
            <v>Codo Gran Radio 90° PVC -Presión Trabajo 200PSI- 
extremos unión mecanica x liso (8")</v>
          </cell>
          <cell r="D212" t="str">
            <v>un</v>
          </cell>
        </row>
        <row r="213">
          <cell r="B213">
            <v>8.0690000000000008</v>
          </cell>
          <cell r="C213" t="str">
            <v>Codo Gran Radio 90° PVC -Presión Trabajo 200PSI- extremos unión mecanica x liso (10")</v>
          </cell>
          <cell r="D213" t="str">
            <v>un</v>
          </cell>
        </row>
        <row r="214">
          <cell r="B214">
            <v>8.07</v>
          </cell>
          <cell r="C214" t="str">
            <v>Codo Gran Radio 90° PVC -Presión Trabajo 200PSI- extremos unión mecanica x liso (12")</v>
          </cell>
          <cell r="D214" t="str">
            <v>un</v>
          </cell>
        </row>
        <row r="215">
          <cell r="B215">
            <v>8.0709999999999997</v>
          </cell>
          <cell r="C215" t="str">
            <v>Codo Gran Radio 45° PVC -Presión Trabajo 200PSI- extremos unión mecanica x liso (2")</v>
          </cell>
          <cell r="D215" t="str">
            <v>un</v>
          </cell>
        </row>
        <row r="216">
          <cell r="B216">
            <v>8.0719999999999992</v>
          </cell>
          <cell r="C216" t="str">
            <v>Codo Gran Radio 45° PVC -Presión Trabajo 200PSI- extremos unión mecanica x liso (2 1/2")</v>
          </cell>
          <cell r="D216" t="str">
            <v>un</v>
          </cell>
        </row>
        <row r="217">
          <cell r="B217">
            <v>8.0730000000000004</v>
          </cell>
          <cell r="C217" t="str">
            <v>Codo Gran Radio 45° PVC -Presión Trabajo 200PSI- extremos unión mecanica x liso (3")</v>
          </cell>
          <cell r="D217" t="str">
            <v>un</v>
          </cell>
        </row>
        <row r="218">
          <cell r="B218">
            <v>8.0739999999999998</v>
          </cell>
          <cell r="C218" t="str">
            <v>Codo Gran Radio 45° PVC -Presión Trabajo 200PSI- extremos unión mecanica x liso (4")</v>
          </cell>
          <cell r="D218" t="str">
            <v>un</v>
          </cell>
        </row>
        <row r="219">
          <cell r="B219">
            <v>8.0749999999999993</v>
          </cell>
          <cell r="C219" t="str">
            <v>Codo Gran Radio 45° PVC -Presión Trabajo 200PSI- extremos unión mecanica x liso (6")</v>
          </cell>
          <cell r="D219" t="str">
            <v>un</v>
          </cell>
        </row>
        <row r="220">
          <cell r="B220">
            <v>8.0760000000000005</v>
          </cell>
          <cell r="C220" t="str">
            <v>Codo Gran Radio 45° PVC -Presión Trabajo 200PSI- extremos unión mecanica x liso (8")</v>
          </cell>
          <cell r="D220" t="str">
            <v>un</v>
          </cell>
        </row>
        <row r="221">
          <cell r="B221">
            <v>8.077</v>
          </cell>
          <cell r="C221" t="str">
            <v>Codo Gran Radio 45° PVC -Presión Trabajo 200PSI- extremos unión mecanica x liso (10")</v>
          </cell>
          <cell r="D221" t="str">
            <v>un</v>
          </cell>
        </row>
        <row r="222">
          <cell r="B222">
            <v>8.0779999999999994</v>
          </cell>
          <cell r="C222" t="str">
            <v>Codo Gran Radio 45° PVC -Presión Trabajo 200PSI- extremos unión mecanica x liso (12")</v>
          </cell>
          <cell r="D222" t="str">
            <v>un</v>
          </cell>
        </row>
        <row r="223">
          <cell r="B223">
            <v>8.0790000000000006</v>
          </cell>
          <cell r="C223" t="str">
            <v>Codo Gran Radio 22.5° PVC -Presión Trabajo 200PSI- extremos unión mecanica x liso (2")</v>
          </cell>
          <cell r="D223" t="str">
            <v>un</v>
          </cell>
        </row>
        <row r="224">
          <cell r="B224">
            <v>8.08</v>
          </cell>
          <cell r="C224" t="str">
            <v>Codo Gran Radio 22.5° PVC -Presión Trabajo 200PSI- extremos unión mecanica x liso (2 1/2")</v>
          </cell>
          <cell r="D224" t="str">
            <v>un</v>
          </cell>
        </row>
        <row r="225">
          <cell r="B225">
            <v>8.0809999999999995</v>
          </cell>
          <cell r="C225" t="str">
            <v>Codo Gran Radio 22.5° PVC -Presión Trabajo 200PSI- extremos unión mecanica x liso (3")</v>
          </cell>
          <cell r="D225" t="str">
            <v>un</v>
          </cell>
        </row>
        <row r="226">
          <cell r="B226">
            <v>8.0820000000000007</v>
          </cell>
          <cell r="C226" t="str">
            <v>Codo Gran Radio 22.5° PVC -Presión Trabajo 200PSI- extremos unión mecanica x liso (4")</v>
          </cell>
          <cell r="D226" t="str">
            <v>un</v>
          </cell>
        </row>
        <row r="227">
          <cell r="B227">
            <v>8.0830000000000002</v>
          </cell>
          <cell r="C227" t="str">
            <v>Codo Gran Radio 22.5° PVC -Presión Trabajo 200PSI- extremos unión mecanica x liso (6")</v>
          </cell>
          <cell r="D227" t="str">
            <v>un</v>
          </cell>
        </row>
        <row r="228">
          <cell r="B228">
            <v>8.0839999999999996</v>
          </cell>
          <cell r="C228" t="str">
            <v>Codo Gran Radio 22.5° PVC -Presión Trabajo 200PSI- extremos unión mecanica x liso (8")</v>
          </cell>
          <cell r="D228" t="str">
            <v>un</v>
          </cell>
        </row>
        <row r="229">
          <cell r="B229">
            <v>8.0850000000000009</v>
          </cell>
          <cell r="C229" t="str">
            <v>Codo Gran Radio 22.5° PVC -Presión Trabajo 200PSI- extremos unión mecanica x liso (10")</v>
          </cell>
          <cell r="D229" t="str">
            <v>un</v>
          </cell>
        </row>
        <row r="230">
          <cell r="B230">
            <v>8.0860000000000003</v>
          </cell>
          <cell r="C230" t="str">
            <v>Codo Gran Radio 22.5° PVC -Presión Trabajo 200PSI- extremos unión mecanica x liso (12")</v>
          </cell>
          <cell r="D230" t="str">
            <v>un</v>
          </cell>
        </row>
        <row r="231">
          <cell r="B231">
            <v>8.0869999999999997</v>
          </cell>
          <cell r="C231" t="str">
            <v>Codo Gran Radio 11.25° PVC -Presión Trabajo 200PSI- extremos unión mecanica x liso (2")</v>
          </cell>
          <cell r="D231" t="str">
            <v>un</v>
          </cell>
        </row>
        <row r="232">
          <cell r="B232">
            <v>8.0879999999999992</v>
          </cell>
          <cell r="C232" t="str">
            <v>Codo Gran Radio 11.25° PVC -Presión Trabajo 200PSI- extremos unión mecanica x liso (2 1/2")</v>
          </cell>
          <cell r="D232" t="str">
            <v>un</v>
          </cell>
        </row>
        <row r="233">
          <cell r="B233">
            <v>8.0890000000000004</v>
          </cell>
          <cell r="C233" t="str">
            <v>Codo Gran Radio 11.25° PVC -Presión Trabajo 200PSI- extremos unión mecanica x liso (3")</v>
          </cell>
          <cell r="D233" t="str">
            <v>un</v>
          </cell>
        </row>
        <row r="234">
          <cell r="B234">
            <v>8.09</v>
          </cell>
          <cell r="C234" t="str">
            <v>Codo Gran Radio 11.25° PVC -Presión Trabajo 200PSI- extremos unión mecanica x liso (4")</v>
          </cell>
          <cell r="D234" t="str">
            <v>un</v>
          </cell>
        </row>
        <row r="235">
          <cell r="B235">
            <v>8.0909999999999993</v>
          </cell>
          <cell r="C235" t="str">
            <v>Codo Gran Radio 11.25° PVC -Presión Trabajo 200PSI- extremos unión mecanica x liso (6")</v>
          </cell>
          <cell r="D235" t="str">
            <v>un</v>
          </cell>
        </row>
        <row r="236">
          <cell r="B236">
            <v>8.0920000000000005</v>
          </cell>
          <cell r="C236" t="str">
            <v>Codo Gran Radio 11.25° PVC -Presión Trabajo 200PSI- extremos unión mecanica x liso (8")</v>
          </cell>
          <cell r="D236" t="str">
            <v>un</v>
          </cell>
        </row>
        <row r="237">
          <cell r="B237">
            <v>8.093</v>
          </cell>
          <cell r="C237" t="str">
            <v>Codo Gran Radio 11.25° PVC -Presión Trabajo 200PSI- extremos unión mecanica x liso (10")</v>
          </cell>
          <cell r="D237" t="str">
            <v>un</v>
          </cell>
        </row>
        <row r="238">
          <cell r="B238">
            <v>8.0939999999999994</v>
          </cell>
          <cell r="C238" t="str">
            <v>Codo Gran Radio 11.25° PVC -Presión Trabajo 200PSI- extremos unión mecanica x liso (12")</v>
          </cell>
          <cell r="D238" t="str">
            <v>un</v>
          </cell>
        </row>
        <row r="239">
          <cell r="B239">
            <v>8.0950000000000006</v>
          </cell>
          <cell r="C239" t="str">
            <v>Codo Radio Corto 90° PVC -Presión Trabajo 200PSI- extremos unión mecanica x liso (2")</v>
          </cell>
          <cell r="D239" t="str">
            <v>un</v>
          </cell>
        </row>
        <row r="240">
          <cell r="B240">
            <v>8.0960000000000001</v>
          </cell>
          <cell r="C240" t="str">
            <v>Codo Radio Corto 90° PVC -Presión Trabajo 200PSI- extremos unión mecanica x liso (3")</v>
          </cell>
          <cell r="D240" t="str">
            <v>un</v>
          </cell>
        </row>
        <row r="241">
          <cell r="B241">
            <v>8.0969999999999995</v>
          </cell>
          <cell r="C241" t="str">
            <v>Codo Radio Corto 90° PVC -Presión Trabajo 200PSI- extremos unión mecanica x liso (4")</v>
          </cell>
          <cell r="D241" t="str">
            <v>un</v>
          </cell>
        </row>
        <row r="242">
          <cell r="B242">
            <v>8.0980000000000008</v>
          </cell>
          <cell r="C242" t="str">
            <v>Codo Radio Corto 90° PVC -Presión Trabajo 200PSI- extremos unión mecanica x liso (6")</v>
          </cell>
          <cell r="D242" t="str">
            <v>un</v>
          </cell>
        </row>
        <row r="243">
          <cell r="B243">
            <v>8.0990000000000002</v>
          </cell>
          <cell r="C243" t="str">
            <v>Codo Radio Corto 90° PVC -Presión Trabajo 200PSI- extremos unión mecanica x liso (8")</v>
          </cell>
          <cell r="D243" t="str">
            <v>un</v>
          </cell>
        </row>
        <row r="244">
          <cell r="B244">
            <v>8.1</v>
          </cell>
          <cell r="C244" t="str">
            <v>Codo Radio Corto 45° PVC -Presión Trabajo 200PSI- extremos unión mecanica x liso (3")</v>
          </cell>
          <cell r="D244" t="str">
            <v>un</v>
          </cell>
        </row>
        <row r="245">
          <cell r="B245">
            <v>8.1010000000000009</v>
          </cell>
          <cell r="C245" t="str">
            <v>Codo Radio Corto 45° PVC -Presión Trabajo 200PSI- extremos unión mecanica x liso (4")</v>
          </cell>
          <cell r="D245" t="str">
            <v>un</v>
          </cell>
        </row>
        <row r="246">
          <cell r="B246">
            <v>8.1020000000000003</v>
          </cell>
          <cell r="C246" t="str">
            <v>Codo Radio Corto 45° PVC -Presión Trabajo 200PSI- extremos unión mecanica x liso (6")</v>
          </cell>
          <cell r="D246" t="str">
            <v>un</v>
          </cell>
        </row>
        <row r="247">
          <cell r="B247">
            <v>8.1029999999999998</v>
          </cell>
          <cell r="C247" t="str">
            <v>Codo Radio Corto 45° PVC -Presión Trabajo 200PSI- extremos unión mecanica x liso (8")</v>
          </cell>
          <cell r="D247" t="str">
            <v>un</v>
          </cell>
        </row>
        <row r="248">
          <cell r="B248">
            <v>8.1039999999999992</v>
          </cell>
          <cell r="C248" t="str">
            <v>Codo 90° en HD. -Presión Trabajo 250PSI- extremo lisos para PVC/AC (2")</v>
          </cell>
          <cell r="D248" t="str">
            <v>un</v>
          </cell>
        </row>
        <row r="249">
          <cell r="B249">
            <v>8.1050000000000004</v>
          </cell>
          <cell r="C249" t="str">
            <v>Codo 90° en HD. -Presión Trabajo 250PSI- extremo lisos para PVC/AC (3")</v>
          </cell>
          <cell r="D249" t="str">
            <v>un</v>
          </cell>
        </row>
        <row r="250">
          <cell r="B250">
            <v>8.1059999999999999</v>
          </cell>
          <cell r="C250" t="str">
            <v>Codo 90° en HD. -Presión Trabajo 250PSI- extremo lisos para PVC/AC (4")</v>
          </cell>
          <cell r="D250" t="str">
            <v>un</v>
          </cell>
        </row>
        <row r="251">
          <cell r="B251">
            <v>8.1069999999999993</v>
          </cell>
          <cell r="C251" t="str">
            <v>Codo 90° en HD. -Presión Trabajo 250PSI- extremo lisos para PVC/AC (6")</v>
          </cell>
          <cell r="D251" t="str">
            <v>un</v>
          </cell>
        </row>
        <row r="252">
          <cell r="B252">
            <v>8.1080000000000005</v>
          </cell>
          <cell r="C252" t="str">
            <v>Codo 90° en HD. -Presión Trabajo 250PSI- extremo lisos para PVC/AC (8")</v>
          </cell>
          <cell r="D252" t="str">
            <v>un</v>
          </cell>
        </row>
        <row r="253">
          <cell r="B253">
            <v>8.109</v>
          </cell>
          <cell r="C253" t="str">
            <v>Codo 90° en HD. -Presión Trabajo 250PSI- extremo lisos para PVC/AC (10")</v>
          </cell>
          <cell r="D253" t="str">
            <v>un</v>
          </cell>
        </row>
        <row r="254">
          <cell r="B254" t="str">
            <v>8,110</v>
          </cell>
          <cell r="C254" t="str">
            <v>Codo 90° en HD. -Presión Trabajo 250PSI- extremo lisos para PVC/AC (12")</v>
          </cell>
          <cell r="D254" t="str">
            <v>un</v>
          </cell>
        </row>
        <row r="255">
          <cell r="B255">
            <v>8.1110000000000007</v>
          </cell>
          <cell r="C255" t="str">
            <v>Codo 90° en HD. -Presión Trabajo 250PSI- extremo lisos para PVC/AC (14")</v>
          </cell>
          <cell r="D255" t="str">
            <v>un</v>
          </cell>
        </row>
        <row r="256">
          <cell r="B256">
            <v>8.1120000000000001</v>
          </cell>
          <cell r="C256" t="str">
            <v>Codo 90° en HD. -Presión Trabajo 250PSI- extremo lisos para PVC/AC (16")</v>
          </cell>
          <cell r="D256" t="str">
            <v>un</v>
          </cell>
        </row>
        <row r="257">
          <cell r="B257">
            <v>8.1129999999999995</v>
          </cell>
          <cell r="C257" t="str">
            <v>Codo 90° en HD. -Presión Trabajo 250PSI- extremo lisos para PVC/AC (18")</v>
          </cell>
          <cell r="D257" t="str">
            <v>un</v>
          </cell>
        </row>
        <row r="258">
          <cell r="B258">
            <v>8.1140000000000008</v>
          </cell>
          <cell r="C258" t="str">
            <v>Codo 90° en HD. -Presión Trabajo 250PSI- extremo lisos para PVC/AC (20")</v>
          </cell>
          <cell r="D258" t="str">
            <v>un</v>
          </cell>
        </row>
        <row r="259">
          <cell r="B259">
            <v>8.1150000000000002</v>
          </cell>
          <cell r="C259" t="str">
            <v>Codo 90° en HD. -Presión Trabajo 250PSI- extremo lisos para PVC/AC (24")</v>
          </cell>
          <cell r="D259" t="str">
            <v>un</v>
          </cell>
        </row>
        <row r="260">
          <cell r="B260">
            <v>8.1159999999999997</v>
          </cell>
          <cell r="C260" t="str">
            <v>Codo 45° en HD. -Presión Trabajo 250PSI- extremo lisos para PVC/AC (2")</v>
          </cell>
          <cell r="D260" t="str">
            <v>un</v>
          </cell>
        </row>
        <row r="261">
          <cell r="B261">
            <v>8.1170000000000009</v>
          </cell>
          <cell r="C261" t="str">
            <v>Codo 45° en HD. -Presión Trabajo 250PSI- extremo lisos para PVC/AC (3")</v>
          </cell>
          <cell r="D261" t="str">
            <v>un</v>
          </cell>
        </row>
        <row r="262">
          <cell r="B262">
            <v>8.1180000000000003</v>
          </cell>
          <cell r="C262" t="str">
            <v>Codo 45° en HD. -Presión Trabajo 250PSI- extremo lisos para PVC/AC (4")</v>
          </cell>
          <cell r="D262" t="str">
            <v>un</v>
          </cell>
        </row>
        <row r="263">
          <cell r="B263">
            <v>8.1189999999999998</v>
          </cell>
          <cell r="C263" t="str">
            <v>Codo 45° en HD. -Presión Trabajo 250PSI- extremo lisos para PVC/AC (6")</v>
          </cell>
          <cell r="D263" t="str">
            <v>un</v>
          </cell>
        </row>
        <row r="264">
          <cell r="B264">
            <v>8.1199999999999992</v>
          </cell>
          <cell r="C264" t="str">
            <v>Codo 45° en HD. -Presión Trabajo 250PSI- extremo lisos para PVC/AC (8")</v>
          </cell>
          <cell r="D264" t="str">
            <v>un</v>
          </cell>
        </row>
        <row r="265">
          <cell r="B265">
            <v>8.1210000000000004</v>
          </cell>
          <cell r="C265" t="str">
            <v>Codo 45° en HD. -Presión Trabajo 250PSI- extremo lisos para PVC/AC (10")</v>
          </cell>
          <cell r="D265" t="str">
            <v>un</v>
          </cell>
        </row>
        <row r="266">
          <cell r="B266">
            <v>8.1219999999999999</v>
          </cell>
          <cell r="C266" t="str">
            <v>Codo 45° en HD. -Presión Trabajo 250PSI- extremo lisos para PVC/AC (12")</v>
          </cell>
          <cell r="D266" t="str">
            <v>un</v>
          </cell>
        </row>
        <row r="267">
          <cell r="B267">
            <v>8.1229999999999993</v>
          </cell>
          <cell r="C267" t="str">
            <v>Codo 45° en HD. -Presión Trabajo 250PSI- extremo lisos para PVC/AC (14")</v>
          </cell>
          <cell r="D267" t="str">
            <v>un</v>
          </cell>
        </row>
        <row r="268">
          <cell r="B268">
            <v>8.1240000000000006</v>
          </cell>
          <cell r="C268" t="str">
            <v>Codo 45° en HD. -Presión Trabajo 250PSI- extremo lisos para PVC/AC (16")</v>
          </cell>
          <cell r="D268" t="str">
            <v>un</v>
          </cell>
        </row>
        <row r="269">
          <cell r="B269">
            <v>8.125</v>
          </cell>
          <cell r="C269" t="str">
            <v>Codo 45° en HD. -Presión Trabajo 250PSI- extremo lisos para PVC/AC (18")</v>
          </cell>
          <cell r="D269" t="str">
            <v>un</v>
          </cell>
        </row>
        <row r="270">
          <cell r="B270">
            <v>8.1259999999999994</v>
          </cell>
          <cell r="C270" t="str">
            <v>Codo 45° en HD. -Presión Trabajo 250PSI- extremo lisos para PVC/AC (20")</v>
          </cell>
          <cell r="D270" t="str">
            <v>un</v>
          </cell>
        </row>
        <row r="271">
          <cell r="B271">
            <v>8.1270000000000007</v>
          </cell>
          <cell r="C271" t="str">
            <v>Codo 45° en HD. -Presión Trabajo 250PSI- extremo lisos para PVC/AC (24")</v>
          </cell>
          <cell r="D271" t="str">
            <v>un</v>
          </cell>
        </row>
        <row r="272">
          <cell r="B272">
            <v>8.1280000000000001</v>
          </cell>
          <cell r="C272" t="str">
            <v>Codo 22.5° en HD. -Presión Trabajo 250PSI- extremo lisos para PVC/AC (2")</v>
          </cell>
          <cell r="D272" t="str">
            <v>un</v>
          </cell>
        </row>
        <row r="273">
          <cell r="B273">
            <v>8.1289999999999996</v>
          </cell>
          <cell r="C273" t="str">
            <v>Codo 22.5° en HD. -Presión Trabajo 250PSI- extremo lisos para PVC/AC (3")</v>
          </cell>
          <cell r="D273" t="str">
            <v>un</v>
          </cell>
        </row>
        <row r="274">
          <cell r="B274">
            <v>8.1300000000000008</v>
          </cell>
          <cell r="C274" t="str">
            <v>Codo 22.5° en HD. -Presión Trabajo 250PSI- extremo lisos para PVC/AC (4")</v>
          </cell>
          <cell r="D274" t="str">
            <v>un</v>
          </cell>
        </row>
        <row r="275">
          <cell r="B275">
            <v>8.1310000000000002</v>
          </cell>
          <cell r="C275" t="str">
            <v>Codo 22.5° en HD. -Presión Trabajo 250PSI- extremo lisos para PVC/AC (6")</v>
          </cell>
          <cell r="D275" t="str">
            <v>un</v>
          </cell>
        </row>
        <row r="276">
          <cell r="B276">
            <v>8.1319999999999997</v>
          </cell>
          <cell r="C276" t="str">
            <v>Codo 22.5° en HD. -Presión Trabajo 250PSI- extremo lisos para PVC/AC (8")</v>
          </cell>
          <cell r="D276" t="str">
            <v>un</v>
          </cell>
        </row>
        <row r="277">
          <cell r="B277">
            <v>8.1329999999999991</v>
          </cell>
          <cell r="C277" t="str">
            <v>Codo 22.5° en HD. -Presión Trabajo 250PSI- extremo lisos para PVC/AC (10")</v>
          </cell>
          <cell r="D277" t="str">
            <v>un</v>
          </cell>
        </row>
        <row r="278">
          <cell r="B278">
            <v>8.1340000000000003</v>
          </cell>
          <cell r="C278" t="str">
            <v>Codo 22.5° en HD. -Presión Trabajo 250PSI- extremo lisos para PVC/AC (12")</v>
          </cell>
          <cell r="D278" t="str">
            <v>un</v>
          </cell>
        </row>
        <row r="279">
          <cell r="B279">
            <v>8.1349999999999998</v>
          </cell>
          <cell r="C279" t="str">
            <v>Codo 22.5° en HD. -Presión Trabajo 250PSI- extremo lisos para PVC/AC (14")</v>
          </cell>
          <cell r="D279" t="str">
            <v>un</v>
          </cell>
        </row>
        <row r="280">
          <cell r="B280">
            <v>8.1359999999999992</v>
          </cell>
          <cell r="C280" t="str">
            <v>Codo 22.5° en HD. -Presión Trabajo 250PSI- extremo lisos para PVC/AC (16")</v>
          </cell>
          <cell r="D280" t="str">
            <v>un</v>
          </cell>
        </row>
        <row r="281">
          <cell r="B281">
            <v>8.1370000000000005</v>
          </cell>
          <cell r="C281" t="str">
            <v>Codo 22.5° en HD. -Presión Trabajo 250PSI- extremo lisos para PVC/AC (18")</v>
          </cell>
          <cell r="D281" t="str">
            <v>un</v>
          </cell>
        </row>
        <row r="282">
          <cell r="B282">
            <v>8.1379999999999999</v>
          </cell>
          <cell r="C282" t="str">
            <v>Codo 22.5° en HD. -Presión Trabajo 250PSI- extremo lisos para PVC/AC (20")</v>
          </cell>
          <cell r="D282" t="str">
            <v>un</v>
          </cell>
        </row>
        <row r="283">
          <cell r="B283">
            <v>8.1389999999999993</v>
          </cell>
          <cell r="C283" t="str">
            <v>Codo 22.5° en HD. -Presión Trabajo 250PSI- extremo lisos para PVC/AC (24")</v>
          </cell>
          <cell r="D283" t="str">
            <v>un</v>
          </cell>
        </row>
        <row r="284">
          <cell r="B284">
            <v>8.14</v>
          </cell>
          <cell r="C284" t="str">
            <v>Codo 11.25° en HD. -Presión Trabajo 250PSI- extremo lisos para PVC/AC (2")</v>
          </cell>
          <cell r="D284" t="str">
            <v>un</v>
          </cell>
        </row>
        <row r="285">
          <cell r="B285">
            <v>8.141</v>
          </cell>
          <cell r="C285" t="str">
            <v>Codo 11.25° en HD. -Presión Trabajo 250PSI- extremo lisos para PVC/AC (3")</v>
          </cell>
          <cell r="D285" t="str">
            <v>un</v>
          </cell>
        </row>
        <row r="286">
          <cell r="B286">
            <v>8.1419999999999995</v>
          </cell>
          <cell r="C286" t="str">
            <v>Codo 11.25° en HD. -Presión Trabajo 250PSI- extremo lisos para PVC/AC (4")</v>
          </cell>
          <cell r="D286" t="str">
            <v>un</v>
          </cell>
        </row>
        <row r="287">
          <cell r="B287">
            <v>8.1430000000000007</v>
          </cell>
          <cell r="C287" t="str">
            <v>Codo 11.25° en HD. -Presión Trabajo 250PSI- extremo lisos para PVC/AC (6")</v>
          </cell>
          <cell r="D287" t="str">
            <v>un</v>
          </cell>
        </row>
        <row r="288">
          <cell r="B288">
            <v>8.1440000000000001</v>
          </cell>
          <cell r="C288" t="str">
            <v>Codo 11.25° en HD. -Presión Trabajo 250PSI- extremo lisos para PVC/AC (8")</v>
          </cell>
          <cell r="D288" t="str">
            <v>un</v>
          </cell>
        </row>
        <row r="289">
          <cell r="B289">
            <v>8.1449999999999996</v>
          </cell>
          <cell r="C289" t="str">
            <v>Codo 11.25° en HD. -Presión Trabajo 250PSI- extremo lisos para PVC/AC (10")</v>
          </cell>
          <cell r="D289" t="str">
            <v>un</v>
          </cell>
        </row>
        <row r="290">
          <cell r="B290">
            <v>8.1460000000000008</v>
          </cell>
          <cell r="C290" t="str">
            <v>Codo 11.25° en HD. -Presión Trabajo 250PSI- extremo lisos para PVC/AC (12")</v>
          </cell>
          <cell r="D290" t="str">
            <v>un</v>
          </cell>
        </row>
        <row r="291">
          <cell r="B291">
            <v>8.1470000000000002</v>
          </cell>
          <cell r="C291" t="str">
            <v>Codo 11.25° en HD. -Presión Trabajo 250PSI- extremo lisos para PVC/AC (14")</v>
          </cell>
          <cell r="D291" t="str">
            <v>un</v>
          </cell>
        </row>
        <row r="292">
          <cell r="B292">
            <v>8.1479999999999997</v>
          </cell>
          <cell r="C292" t="str">
            <v>Codo 11.25° en HD. -Presión Trabajo 250PSI- extremo lisos para PVC/AC (16")</v>
          </cell>
          <cell r="D292" t="str">
            <v>un</v>
          </cell>
        </row>
        <row r="293">
          <cell r="B293">
            <v>8.1489999999999991</v>
          </cell>
          <cell r="C293" t="str">
            <v>Codo 11.25° en HD. -Presión Trabajo 250PSI- extremo lisos para PVC/AC (18")</v>
          </cell>
          <cell r="D293" t="str">
            <v>un</v>
          </cell>
        </row>
        <row r="294">
          <cell r="B294">
            <v>8.15</v>
          </cell>
          <cell r="C294" t="str">
            <v>Codo 11.25° en HD. -Presión Trabajo 250PSI- extremo lisos para PVC/AC (20")</v>
          </cell>
          <cell r="D294" t="str">
            <v>un</v>
          </cell>
        </row>
        <row r="295">
          <cell r="B295">
            <v>8.1509999999999998</v>
          </cell>
          <cell r="C295" t="str">
            <v>Codo 11.25° en HD. -Presión Trabajo 250PSI- extremo lisos para PVC/AC (24")</v>
          </cell>
          <cell r="D295" t="str">
            <v>un</v>
          </cell>
        </row>
        <row r="296">
          <cell r="B296">
            <v>8.1519999999999992</v>
          </cell>
          <cell r="C296" t="str">
            <v>Unión de reparación PVC -Presión Trabajo 200PSI- extremos unión mecánica x liso (2")</v>
          </cell>
          <cell r="D296" t="str">
            <v>un</v>
          </cell>
        </row>
        <row r="297">
          <cell r="B297">
            <v>8.1530000000000005</v>
          </cell>
          <cell r="C297" t="str">
            <v>Unión de reparación PVC -Presión Trabajo 200PSI- extremos unión mecánica x liso (3")</v>
          </cell>
          <cell r="D297" t="str">
            <v>un</v>
          </cell>
        </row>
        <row r="298">
          <cell r="B298">
            <v>8.1539999999999999</v>
          </cell>
          <cell r="C298" t="str">
            <v>Unión de reparación PVC -Presión Trabajo 200PSI- extremos unión mecánica x liso (4")</v>
          </cell>
          <cell r="D298" t="str">
            <v>un</v>
          </cell>
        </row>
        <row r="299">
          <cell r="B299">
            <v>8.1549999999999994</v>
          </cell>
          <cell r="C299" t="str">
            <v>Unión de reparación PVC -Presión Trabajo 200PSI- extremos unión mecánica x liso (6")</v>
          </cell>
          <cell r="D299" t="str">
            <v>un</v>
          </cell>
        </row>
        <row r="300">
          <cell r="B300">
            <v>8.1560000000000006</v>
          </cell>
          <cell r="C300" t="str">
            <v>Unión de reparación PVC -Presión Trabajo 200PSI- extremos unión mecánica x liso (8")</v>
          </cell>
          <cell r="D300" t="str">
            <v>un</v>
          </cell>
        </row>
        <row r="301">
          <cell r="B301">
            <v>8.157</v>
          </cell>
          <cell r="C301" t="str">
            <v>Unión de reparación PVC -Presión Trabajo 200PSI- extremos unión mecánica x liso (10")</v>
          </cell>
          <cell r="D301" t="str">
            <v>un</v>
          </cell>
        </row>
        <row r="302">
          <cell r="B302">
            <v>8.1579999999999995</v>
          </cell>
          <cell r="C302" t="str">
            <v>Tee PVC -Presión Trabajo 200PSI- extremos unión mecanica x liso (2x2x2")</v>
          </cell>
          <cell r="D302" t="str">
            <v>un</v>
          </cell>
        </row>
        <row r="303">
          <cell r="B303">
            <v>8.1590000000000007</v>
          </cell>
          <cell r="C303" t="str">
            <v>Tee PVC -Presión Trabajo 200PSI- extremos unión mecanica x liso (3x2x2")</v>
          </cell>
          <cell r="D303" t="str">
            <v>un</v>
          </cell>
        </row>
        <row r="304">
          <cell r="B304">
            <v>8.16</v>
          </cell>
          <cell r="C304" t="str">
            <v>Tee PVC -Presión Trabajo 200PSI- extremos unión mecanica x liso (3x2x3")</v>
          </cell>
          <cell r="D304" t="str">
            <v>un</v>
          </cell>
        </row>
        <row r="305">
          <cell r="B305">
            <v>8.1609999999999996</v>
          </cell>
          <cell r="C305" t="str">
            <v>Tee PVC -Presión Trabajo 200PSI- extremos unión mecanica x liso (3x3x3")</v>
          </cell>
          <cell r="D305" t="str">
            <v>un</v>
          </cell>
        </row>
        <row r="306">
          <cell r="B306">
            <v>8.1620000000000008</v>
          </cell>
          <cell r="C306" t="str">
            <v>Tee PVC -Presión Trabajo 200PSI- extremos unión mecanica x liso (4x2x4")</v>
          </cell>
          <cell r="D306" t="str">
            <v>un</v>
          </cell>
        </row>
        <row r="307">
          <cell r="B307">
            <v>8.1630000000000003</v>
          </cell>
          <cell r="C307" t="str">
            <v>Tee HD -Presión Trabajo 250PSI- extremos lisos para PVC/AC (6x3")</v>
          </cell>
          <cell r="D307" t="str">
            <v>un</v>
          </cell>
        </row>
        <row r="308">
          <cell r="B308">
            <v>8.1639999999999997</v>
          </cell>
          <cell r="C308" t="str">
            <v>Tee HD -Presión Trabajo 250PSI- extremos lisos para PVC/AC (6x4")</v>
          </cell>
          <cell r="D308" t="str">
            <v>un</v>
          </cell>
        </row>
        <row r="309">
          <cell r="B309">
            <v>8.1649999999999991</v>
          </cell>
          <cell r="C309" t="str">
            <v>Tee HD -Presión Trabajo 250PSI- extremos lisos para PVC/AC (6x6")</v>
          </cell>
          <cell r="D309" t="str">
            <v>un</v>
          </cell>
        </row>
        <row r="310">
          <cell r="B310">
            <v>8.1660000000000004</v>
          </cell>
          <cell r="C310" t="str">
            <v>Tee HD -Presión Trabajo 250PSI- extremos lisos para PVC/AC (8x3")</v>
          </cell>
          <cell r="D310" t="str">
            <v>un</v>
          </cell>
        </row>
        <row r="311">
          <cell r="B311">
            <v>8.1669999999999998</v>
          </cell>
          <cell r="C311" t="str">
            <v>Tee HD -Presión Trabajo 250PSI- extremos lisos para PVC/AC (8x4")</v>
          </cell>
          <cell r="D311" t="str">
            <v>un</v>
          </cell>
        </row>
        <row r="312">
          <cell r="B312">
            <v>8.1679999999999993</v>
          </cell>
          <cell r="C312" t="str">
            <v>Tee HD -Presión Trabajo 250PSI- extremos lisos para PVC/AC (8x6")</v>
          </cell>
          <cell r="D312" t="str">
            <v>un</v>
          </cell>
        </row>
        <row r="313">
          <cell r="B313">
            <v>8.1690000000000005</v>
          </cell>
          <cell r="C313" t="str">
            <v>Tee HD -Presión Trabajo 250PSI- extremos lisos para PVC/AC (8x8")</v>
          </cell>
          <cell r="D313" t="str">
            <v>un</v>
          </cell>
        </row>
        <row r="314">
          <cell r="B314">
            <v>8.17</v>
          </cell>
          <cell r="C314" t="str">
            <v>Tee HD -Presión Trabajo 250PSI- extremos lisos para PVC/AC (10x2")</v>
          </cell>
          <cell r="D314" t="str">
            <v>un</v>
          </cell>
        </row>
        <row r="315">
          <cell r="B315">
            <v>8.1709999999999994</v>
          </cell>
          <cell r="C315" t="str">
            <v>Tee HD -Presión Trabajo 250PSI- extremos lisos para PVC/AC (10x6")</v>
          </cell>
          <cell r="D315" t="str">
            <v>un</v>
          </cell>
        </row>
        <row r="316">
          <cell r="B316">
            <v>8.1720000000000006</v>
          </cell>
          <cell r="C316" t="str">
            <v>Tee HD -Presión Trabajo 250PSI- extremos lisos para PVC/AC (10x10")</v>
          </cell>
          <cell r="D316" t="str">
            <v>un</v>
          </cell>
        </row>
        <row r="317">
          <cell r="B317">
            <v>8.173</v>
          </cell>
          <cell r="C317" t="str">
            <v>Tee HD -Presión Trabajo 250PSI- extremos lisos para PVC/AC (16x6")</v>
          </cell>
          <cell r="D317" t="str">
            <v>un</v>
          </cell>
        </row>
        <row r="318">
          <cell r="B318">
            <v>8.1739999999999995</v>
          </cell>
          <cell r="C318" t="str">
            <v>Tee HD -Presión Trabajo 250PSI- extremos lisos para PVC/AC (16x10")</v>
          </cell>
          <cell r="D318" t="str">
            <v>un</v>
          </cell>
        </row>
        <row r="319">
          <cell r="B319">
            <v>8.1750000000000007</v>
          </cell>
          <cell r="C319" t="str">
            <v>Tapón en HD. -Presión Trabajo 250PSI- para PVC/AC (2")</v>
          </cell>
          <cell r="D319" t="str">
            <v>un</v>
          </cell>
        </row>
        <row r="320">
          <cell r="B320">
            <v>8.1760000000000002</v>
          </cell>
          <cell r="C320" t="str">
            <v>Tapón en HD. -Presión Trabajo 250PSI- para PVC/AC (3")</v>
          </cell>
          <cell r="D320" t="str">
            <v>un</v>
          </cell>
        </row>
        <row r="321">
          <cell r="B321">
            <v>8.1769999999999996</v>
          </cell>
          <cell r="C321" t="str">
            <v>Tapón en HD. -Presión Trabajo 250PSI- para PVC/AC (6")</v>
          </cell>
          <cell r="D321" t="str">
            <v>un</v>
          </cell>
        </row>
        <row r="322">
          <cell r="B322">
            <v>8.1780000000000008</v>
          </cell>
          <cell r="C322" t="str">
            <v>Cruceta en HD. -Presión Trabajo 250PSI- extremo lisos para PVC/AC (2x2")</v>
          </cell>
          <cell r="D322" t="str">
            <v>un</v>
          </cell>
        </row>
        <row r="323">
          <cell r="B323">
            <v>8.1790000000000003</v>
          </cell>
          <cell r="C323" t="str">
            <v>Cruceta en HD. -Presión Trabajo 250PSI- extremo lisos para PVC/AC (3x2")</v>
          </cell>
          <cell r="D323" t="str">
            <v>un</v>
          </cell>
        </row>
        <row r="324">
          <cell r="B324">
            <v>8.18</v>
          </cell>
          <cell r="C324" t="str">
            <v>Cruceta en HD. -Presión Trabajo 250PSI- extremo lisos para PVC/AC (3x3")</v>
          </cell>
          <cell r="D324" t="str">
            <v>un</v>
          </cell>
        </row>
        <row r="325">
          <cell r="B325">
            <v>8.1809999999999992</v>
          </cell>
          <cell r="C325" t="str">
            <v>Reducción en HD. -Presión Trabajo 250PSI- extremo lisos para PVC/AC (3x2")</v>
          </cell>
          <cell r="D325" t="str">
            <v>un</v>
          </cell>
        </row>
        <row r="326">
          <cell r="B326">
            <v>8.1820000000000004</v>
          </cell>
          <cell r="C326" t="str">
            <v>Reducción en HD. -Presión Trabajo 250PSI- extremo lisos para PVC/AC (4x2")</v>
          </cell>
          <cell r="D326" t="str">
            <v>un</v>
          </cell>
        </row>
        <row r="327">
          <cell r="B327">
            <v>8.1829999999999998</v>
          </cell>
          <cell r="C327" t="str">
            <v>Reducción en HD. -Presión Trabajo 250PSI- extremo lisos para PVC/AC (4x3")</v>
          </cell>
          <cell r="D327" t="str">
            <v>un</v>
          </cell>
        </row>
        <row r="328">
          <cell r="B328">
            <v>8.1839999999999993</v>
          </cell>
          <cell r="C328" t="str">
            <v>Reducción en HD. -Presión Trabajo 250PSI- extremo lisos para PVC/AC (6x4")</v>
          </cell>
          <cell r="D328" t="str">
            <v>un</v>
          </cell>
        </row>
        <row r="329">
          <cell r="B329">
            <v>8.1850000000000005</v>
          </cell>
          <cell r="C329" t="str">
            <v>Reducción en HD. -Presión Trabajo 250PSI- extremo lisos para PVC/AC (8x6")</v>
          </cell>
          <cell r="D329" t="str">
            <v>un</v>
          </cell>
        </row>
        <row r="330">
          <cell r="B330">
            <v>8.1859999999999999</v>
          </cell>
          <cell r="C330" t="str">
            <v>Suministro e instalación de válvula compuerta elástica en HD. 2" (incluye caja valv. y anclaje en concreto)</v>
          </cell>
          <cell r="D330" t="str">
            <v>un</v>
          </cell>
        </row>
        <row r="331">
          <cell r="B331">
            <v>8.1869999999999994</v>
          </cell>
          <cell r="C331" t="str">
            <v>Suministro e instalación de válvula compuerta elástica en HD. 3" (incluye caja valv. y anclaje en concreto)</v>
          </cell>
          <cell r="D331" t="str">
            <v>un</v>
          </cell>
        </row>
        <row r="332">
          <cell r="B332">
            <v>8.1880000000000006</v>
          </cell>
          <cell r="C332" t="str">
            <v>Suministro e instalación de válvula compuerta elástica en HD. 4" (incluye caja valv. y anclaje en concreto)</v>
          </cell>
          <cell r="D332" t="str">
            <v>un</v>
          </cell>
        </row>
        <row r="333">
          <cell r="B333">
            <v>8.1890000000000001</v>
          </cell>
          <cell r="C333" t="str">
            <v>Suministro e instalación de válvula compuerta elástica en HD. 6" (incluye caja valv. y anclaje en concreto)</v>
          </cell>
          <cell r="D333" t="str">
            <v>un</v>
          </cell>
        </row>
        <row r="334">
          <cell r="B334">
            <v>8.19</v>
          </cell>
          <cell r="C334" t="str">
            <v>Suministro e instalación de válvula compuerta elástica en HD. 8" (incluye caja valv. y anclaje en concreto)</v>
          </cell>
          <cell r="D334" t="str">
            <v>un</v>
          </cell>
        </row>
        <row r="335">
          <cell r="B335">
            <v>8.1910000000000007</v>
          </cell>
          <cell r="C335" t="str">
            <v>Suministro e instalación de válvula compuerta elástica en HD. 10" (incluye caja valv. y anclaje en concreto)</v>
          </cell>
          <cell r="D335" t="str">
            <v>un</v>
          </cell>
        </row>
        <row r="336">
          <cell r="B336">
            <v>8.1920000000000002</v>
          </cell>
          <cell r="C336" t="str">
            <v>Suministro e instal. de válvula compuerta elástica HD. 3" (inc. rueda de manejo)</v>
          </cell>
          <cell r="D336" t="str">
            <v>un</v>
          </cell>
        </row>
        <row r="337">
          <cell r="B337">
            <v>8.1929999999999996</v>
          </cell>
          <cell r="C337" t="str">
            <v>Suministro e instal. de válvula compuerta elástica HD. 4" (inc. rueda de manejo)</v>
          </cell>
          <cell r="D337" t="str">
            <v>un</v>
          </cell>
        </row>
        <row r="338">
          <cell r="B338">
            <v>8.1940000000000008</v>
          </cell>
          <cell r="C338" t="str">
            <v>Suministro e instal. de válvula compuerta elástica HD. 6" (inc. rueda de manejo)</v>
          </cell>
          <cell r="D338" t="str">
            <v>un</v>
          </cell>
        </row>
        <row r="339">
          <cell r="B339">
            <v>8.1950000000000003</v>
          </cell>
          <cell r="C339" t="str">
            <v>Suministro e instal. de válvula compuerta elástica HD. 8" (inc. rueda de manejo</v>
          </cell>
          <cell r="D339" t="str">
            <v>un</v>
          </cell>
        </row>
        <row r="340">
          <cell r="B340">
            <v>8.1959999999999997</v>
          </cell>
          <cell r="C340" t="str">
            <v>Suministro e instal. de válvula compuerta elástica HD. 10" (inc. rueda manejo)</v>
          </cell>
          <cell r="D340" t="str">
            <v>un</v>
          </cell>
        </row>
        <row r="341">
          <cell r="B341">
            <v>8.1969999999999992</v>
          </cell>
          <cell r="C341" t="str">
            <v>Suministro e instalación de compuerta lateral deslizante HD. 10" (inc. tornillería. vástago y rueda de manejo)</v>
          </cell>
          <cell r="D341" t="str">
            <v>un</v>
          </cell>
        </row>
        <row r="342">
          <cell r="B342">
            <v>8.1980000000000004</v>
          </cell>
          <cell r="C342" t="str">
            <v>Suministro e instalación de compuerta lateral deslizante HD. 14" (inc. tornillería)</v>
          </cell>
          <cell r="D342" t="str">
            <v>un</v>
          </cell>
        </row>
        <row r="343">
          <cell r="B343">
            <v>8.1989999999999998</v>
          </cell>
          <cell r="C343" t="str">
            <v>Suministro e instalación de compuerta lateral deslizante HD. 16" (inc. tornillería. vástago y rueda de manejo)</v>
          </cell>
          <cell r="D343" t="str">
            <v>un</v>
          </cell>
        </row>
        <row r="344">
          <cell r="B344">
            <v>8.1999999999999993</v>
          </cell>
          <cell r="C344" t="str">
            <v>Suministro e instalación de sistema de purga 2" (incluye tee 3X2". codo. adapt. brida univ.. válvula compuerta elástica)</v>
          </cell>
          <cell r="D344" t="str">
            <v>un</v>
          </cell>
        </row>
        <row r="345">
          <cell r="B345">
            <v>8.2010000000000005</v>
          </cell>
          <cell r="C345" t="str">
            <v>Suministro e instalación de sistema de purga 3" (incluye tee 4X3". codo. adapt. brida univ.. válvula compuerta elástica)</v>
          </cell>
          <cell r="D345" t="str">
            <v>un</v>
          </cell>
        </row>
        <row r="346">
          <cell r="B346">
            <v>8.202</v>
          </cell>
          <cell r="C346" t="str">
            <v>Suministro e instalación de sistema de purga 3" (incluye tee 6X3". codo. adapt. brida univ.. válvula compuerta elástica)</v>
          </cell>
          <cell r="D346" t="str">
            <v>un</v>
          </cell>
        </row>
        <row r="347">
          <cell r="B347">
            <v>8.2029999999999994</v>
          </cell>
          <cell r="C347" t="str">
            <v>Suministro e instalación de sistema de purga 3" (incluye tee 8X3". codo. adapt. brida univ.. válvula compuerta elástica)</v>
          </cell>
          <cell r="D347" t="str">
            <v>un</v>
          </cell>
        </row>
        <row r="348">
          <cell r="B348">
            <v>8.2040000000000006</v>
          </cell>
          <cell r="C348" t="str">
            <v>Suministro e instalación de sistema de ventosa 2" (incluye tee 3x2. vávula de compuerta de elástica y caja válvula)</v>
          </cell>
          <cell r="D348" t="str">
            <v>un</v>
          </cell>
        </row>
        <row r="349">
          <cell r="B349">
            <v>8.2050000000000001</v>
          </cell>
          <cell r="C349" t="str">
            <v>Suministro e instalación de sistema de ventosa 2" (incluye tee 4x3". vávula de compuerta de elástica y caja válvula)</v>
          </cell>
          <cell r="D349" t="str">
            <v>un</v>
          </cell>
        </row>
        <row r="350">
          <cell r="B350">
            <v>8.2059999999999995</v>
          </cell>
          <cell r="C350" t="str">
            <v>Suministro e instalación de macromedidor mecánico de turbina tipo Woltman PN16 DN 100 (4")</v>
          </cell>
          <cell r="D350" t="str">
            <v>un</v>
          </cell>
        </row>
        <row r="351">
          <cell r="B351">
            <v>8.2070000000000007</v>
          </cell>
          <cell r="C351" t="str">
            <v>Suministro e instalación de macromedidor mecánico de turbina tipo Woltman PN16 DN 150 (6")</v>
          </cell>
          <cell r="D351" t="str">
            <v>un</v>
          </cell>
        </row>
        <row r="352">
          <cell r="B352">
            <v>8.2080000000000002</v>
          </cell>
          <cell r="C352" t="str">
            <v>Suministro e instalación de macromedidor mecánico de turbina tipo Woltman PN16 DN 200 (8")</v>
          </cell>
          <cell r="D352" t="str">
            <v>un</v>
          </cell>
        </row>
        <row r="353">
          <cell r="B353">
            <v>8.2089999999999996</v>
          </cell>
          <cell r="C353" t="str">
            <v>Suministro e instalación de macromedidor mecánico de turbina tipo Woltman PN16 DN 250 (10")</v>
          </cell>
          <cell r="D353" t="str">
            <v>un</v>
          </cell>
        </row>
        <row r="354">
          <cell r="B354">
            <v>8.2100000000000009</v>
          </cell>
          <cell r="C354" t="str">
            <v>Suministro e instalación de hidrante tipo Milán 3" (incluye accesorios, tee 3x3x3)</v>
          </cell>
          <cell r="D354" t="str">
            <v>un</v>
          </cell>
        </row>
        <row r="355">
          <cell r="B355">
            <v>8.2110000000000003</v>
          </cell>
          <cell r="C355" t="str">
            <v>Suministro e instalación de hidrante tipo Milán 3" (incluye accesorios, tee 4x4x3)</v>
          </cell>
          <cell r="D355" t="str">
            <v>un</v>
          </cell>
        </row>
        <row r="356">
          <cell r="B356">
            <v>8.2119999999999997</v>
          </cell>
          <cell r="C356" t="str">
            <v>Rejilla  para bocatoma, hierro D=1/2" E=1/2" ;  1,5 x 0,4 m</v>
          </cell>
          <cell r="D356" t="str">
            <v>un</v>
          </cell>
        </row>
        <row r="357">
          <cell r="B357">
            <v>8.2129999999999992</v>
          </cell>
          <cell r="C357" t="str">
            <v>Rejilla  para bocatoma, hierro D=1/2" E=1/2" ;  1,0 x 0,3 m</v>
          </cell>
          <cell r="D357" t="str">
            <v>un</v>
          </cell>
        </row>
        <row r="358">
          <cell r="B358">
            <v>8.2131000000000007</v>
          </cell>
          <cell r="C358" t="str">
            <v xml:space="preserve">Suministro e instalaciòn de Rejilla de captación de dos módulos de 1.71 x 0.60m, marco en ángulo 2" x 2" x 3/16" y varillas de acero liso de 1" </v>
          </cell>
          <cell r="D358" t="str">
            <v>un</v>
          </cell>
        </row>
        <row r="359">
          <cell r="B359">
            <v>8.2140000000000004</v>
          </cell>
          <cell r="C359" t="str">
            <v>Codo Gran Radio 6° PVC -Presión Trabajo 200PSI- extremos unión mecanica x liso (10")</v>
          </cell>
          <cell r="D359" t="str">
            <v>un</v>
          </cell>
        </row>
        <row r="360">
          <cell r="B360">
            <v>8.2149999999999999</v>
          </cell>
          <cell r="C360" t="str">
            <v>Suministro e instalación de sistema para purga en tubería de PVC de 125 psi. Incluye Tee  10"x3" de HD con extremos 10" lisos para PVC y extremo 3" roscado, Codo en HD 3"de  45° con extremos roscados, válvula de compuerta en HD de D=3" roscada  y niple D=</v>
          </cell>
          <cell r="D360" t="str">
            <v>un</v>
          </cell>
        </row>
        <row r="361">
          <cell r="B361">
            <v>8.2159999999999993</v>
          </cell>
          <cell r="C361" t="str">
            <v>Suministro e instalación de sistema para purga en tubería de PVC de 125 psi. Incluye Tee  10"x2" de HD con extremos 10" lisos para PVC y extremo 2" roscado, Codo en HD 2"de  45° con extremos roscados, válvula de compuerta en HD de D=2" roscada  y niple  L</v>
          </cell>
          <cell r="D361" t="str">
            <v>un</v>
          </cell>
        </row>
        <row r="362">
          <cell r="B362">
            <v>8.2170000000000005</v>
          </cell>
          <cell r="C362" t="str">
            <v>Suministro e instalación de sistema para ventosa en tubería de PVC de 125 psi. Incluye collar de derivación sobre tubería D=10" , registro roscado de 1" y válvula de ventosa de 1".</v>
          </cell>
          <cell r="D362" t="str">
            <v>un</v>
          </cell>
        </row>
        <row r="363">
          <cell r="B363">
            <v>8.218</v>
          </cell>
          <cell r="C363" t="str">
            <v>Suministro e instalación de sistema para ventosa en tubería de PVC de 125 psi. Incluye Tee 10" x 3" , válvula compuerta elástica roscada de 3" y válvula de ventosa de 3".</v>
          </cell>
          <cell r="D363" t="str">
            <v>un</v>
          </cell>
        </row>
        <row r="364">
          <cell r="B364">
            <v>8.2189999999999994</v>
          </cell>
          <cell r="C364" t="str">
            <v>Suministro e instalación de sistema para ventosa en tubería de PVC de 125 psi. Incluye Tee 6" x 2" , válvula compuerta elástica roscada de 3" y válvula de ventosa de 2".</v>
          </cell>
          <cell r="D364" t="str">
            <v>un</v>
          </cell>
        </row>
        <row r="365">
          <cell r="B365">
            <v>8.2200000000000006</v>
          </cell>
          <cell r="C365" t="str">
            <v>Paso elevado tuberia PVC (incluye cercha, protección superior en lámina)</v>
          </cell>
          <cell r="D365" t="str">
            <v>m</v>
          </cell>
        </row>
        <row r="366">
          <cell r="B366">
            <v>8.2210000000000001</v>
          </cell>
          <cell r="C366" t="str">
            <v>Suministro e instal. tubería PVC unión mecánica para acueductos -Presión Trabajo 125PSI- 2" (incluye instal. accesorios)</v>
          </cell>
          <cell r="D366" t="str">
            <v>m</v>
          </cell>
        </row>
        <row r="367">
          <cell r="B367">
            <v>8.2219999999999995</v>
          </cell>
          <cell r="C367" t="str">
            <v>Suministro e instalación válvula tipo globo 4"</v>
          </cell>
          <cell r="D367" t="str">
            <v>un</v>
          </cell>
        </row>
        <row r="368">
          <cell r="B368">
            <v>8.2230000000000008</v>
          </cell>
          <cell r="C368" t="str">
            <v>Suministro e instalación válvula tipo globo 2"</v>
          </cell>
          <cell r="D368" t="str">
            <v>un</v>
          </cell>
        </row>
        <row r="369">
          <cell r="B369">
            <v>8.2240000000000002</v>
          </cell>
          <cell r="C369" t="str">
            <v>Suministro e Instalación Tee HD 8x8" BxB</v>
          </cell>
          <cell r="D369" t="str">
            <v>un</v>
          </cell>
        </row>
        <row r="370">
          <cell r="B370">
            <v>8.2249999999999996</v>
          </cell>
          <cell r="C370" t="str">
            <v>Suministro e Instalación Tee HD 12x12" BxB</v>
          </cell>
          <cell r="D370" t="str">
            <v>un</v>
          </cell>
        </row>
        <row r="371">
          <cell r="B371">
            <v>8.2260000000000009</v>
          </cell>
          <cell r="C371" t="str">
            <v xml:space="preserve">Suministro e Instalación Pasamuro HD Ø 8" - B x E ; L= 630 mm. - Z = 150 mm.   </v>
          </cell>
          <cell r="D371" t="str">
            <v>un</v>
          </cell>
        </row>
        <row r="372">
          <cell r="B372">
            <v>8.2270000000000003</v>
          </cell>
          <cell r="C372" t="str">
            <v xml:space="preserve">Suministro e Instalación Niple HD Ø 8" - B x B ; L= 450 mm. </v>
          </cell>
          <cell r="D372" t="str">
            <v>un</v>
          </cell>
        </row>
        <row r="373">
          <cell r="B373">
            <v>8.2279999999999998</v>
          </cell>
          <cell r="C373" t="str">
            <v xml:space="preserve">Suministro e Instalación Niple HD Ø 8" - B x B ; L= 2880 mm. </v>
          </cell>
          <cell r="D373" t="str">
            <v>un</v>
          </cell>
        </row>
        <row r="374">
          <cell r="B374">
            <v>8.2289999999999992</v>
          </cell>
          <cell r="C374" t="str">
            <v xml:space="preserve">Suministro e Instalación Niple HD Ø 8" - B x B ; L= 2650 mm. </v>
          </cell>
          <cell r="D374" t="str">
            <v>un</v>
          </cell>
        </row>
        <row r="375">
          <cell r="B375">
            <v>8.23</v>
          </cell>
          <cell r="C375" t="str">
            <v xml:space="preserve">Suministro e Instalación Niple HD Ø 8" - B x E ; L= 630 mm. </v>
          </cell>
          <cell r="D375" t="str">
            <v>un</v>
          </cell>
        </row>
        <row r="376">
          <cell r="B376">
            <v>8.2309999999999999</v>
          </cell>
          <cell r="C376" t="str">
            <v xml:space="preserve">Suministro e Instalación Niple HD Ø 8" - B x B ; L= 4400 mm. </v>
          </cell>
          <cell r="D376" t="str">
            <v>un</v>
          </cell>
        </row>
        <row r="377">
          <cell r="B377">
            <v>8.2319999999999993</v>
          </cell>
          <cell r="C377" t="str">
            <v xml:space="preserve">Suministro e Instalación Niple HD Ø 8" - B x B ; L= 1010 mm. </v>
          </cell>
          <cell r="D377" t="str">
            <v>un</v>
          </cell>
        </row>
        <row r="378">
          <cell r="B378">
            <v>8.2330000000000005</v>
          </cell>
          <cell r="C378" t="str">
            <v xml:space="preserve">Suministro e Instalación Niple HD Ø 8" - B x B ; L= 5150 mm. </v>
          </cell>
          <cell r="D378" t="str">
            <v>un</v>
          </cell>
        </row>
        <row r="379">
          <cell r="B379">
            <v>8.234</v>
          </cell>
          <cell r="C379" t="str">
            <v xml:space="preserve">Suministro e Instalación Niple HD Ø 8" - B x B ; L= 1790 mm. </v>
          </cell>
          <cell r="D379" t="str">
            <v>un</v>
          </cell>
        </row>
        <row r="380">
          <cell r="B380">
            <v>8.2349999999999994</v>
          </cell>
          <cell r="C380" t="str">
            <v xml:space="preserve">Suministro e Instalación Niple HD Ø 8" - B x B ; L= 3590 mm. </v>
          </cell>
          <cell r="D380" t="str">
            <v>un</v>
          </cell>
        </row>
        <row r="381">
          <cell r="B381">
            <v>8.2360000000000007</v>
          </cell>
          <cell r="C381" t="str">
            <v xml:space="preserve">Suministro e Instalación Niple HD Ø 8" - B x B ; L= 970 mm. </v>
          </cell>
          <cell r="D381" t="str">
            <v>un</v>
          </cell>
        </row>
        <row r="382">
          <cell r="B382">
            <v>8.2370000000000001</v>
          </cell>
          <cell r="C382" t="str">
            <v xml:space="preserve">Suministro e Instalación Niple HD Ø 8" - B x B ; L= 400 mm. </v>
          </cell>
          <cell r="D382" t="str">
            <v>un</v>
          </cell>
        </row>
        <row r="383">
          <cell r="B383">
            <v>8.2379999999999995</v>
          </cell>
          <cell r="C383" t="str">
            <v xml:space="preserve">Suministro e Instalación Niple HD Ø 8" - B x B ; L= 1360 mm. </v>
          </cell>
          <cell r="D383" t="str">
            <v>un</v>
          </cell>
        </row>
        <row r="384">
          <cell r="B384">
            <v>8.2390000000000008</v>
          </cell>
          <cell r="C384" t="str">
            <v xml:space="preserve">Suministro e Instalación Niple HD Ø 8" - B x E ; L= 1000 mm. </v>
          </cell>
          <cell r="D384" t="str">
            <v>un</v>
          </cell>
        </row>
        <row r="385">
          <cell r="B385">
            <v>8.24</v>
          </cell>
          <cell r="C385" t="str">
            <v xml:space="preserve">Suministro e Instalación Tee HD Ø 8"x 8"  - Bx B   </v>
          </cell>
          <cell r="D385" t="str">
            <v>un</v>
          </cell>
        </row>
        <row r="386">
          <cell r="B386">
            <v>8.2409999999999997</v>
          </cell>
          <cell r="C386" t="str">
            <v xml:space="preserve">Suministro e Instalación Codo HD Ø 6"x 90  - Bx B   </v>
          </cell>
          <cell r="D386" t="str">
            <v>un</v>
          </cell>
        </row>
        <row r="387">
          <cell r="B387">
            <v>8.2420000000000009</v>
          </cell>
          <cell r="C387" t="str">
            <v xml:space="preserve">Suministro e Instalación Codo HD Ø 8"x 90  - Bx B   </v>
          </cell>
          <cell r="D387" t="str">
            <v>un</v>
          </cell>
        </row>
        <row r="388">
          <cell r="B388">
            <v>8.2430000000000003</v>
          </cell>
          <cell r="C388" t="str">
            <v xml:space="preserve">Suministro e Instalación Codo HD Ø 8"x 45  - Bx B   </v>
          </cell>
          <cell r="D388" t="str">
            <v>un</v>
          </cell>
        </row>
        <row r="389">
          <cell r="B389">
            <v>8.2439999999999998</v>
          </cell>
          <cell r="C389" t="str">
            <v xml:space="preserve">Suministro e Instalación Adaptador HD Ø 8" - B x E (Extremo para PVC)   </v>
          </cell>
          <cell r="D389" t="str">
            <v>un</v>
          </cell>
        </row>
        <row r="390">
          <cell r="B390">
            <v>8.2469999999999999</v>
          </cell>
          <cell r="C390" t="str">
            <v>Suministro e Instalación Válvula de Cortina HD Ø 8" B x B  Operación Manual</v>
          </cell>
          <cell r="D390" t="str">
            <v>un</v>
          </cell>
        </row>
        <row r="391">
          <cell r="B391">
            <v>8.2479999999999993</v>
          </cell>
          <cell r="C391" t="str">
            <v>Suministro e Instalación Válvula de Compuerta HD Ø 8" CRM y Vástago de extención  L= 2,84 Mts en Acero Inoxidable.</v>
          </cell>
          <cell r="D391" t="str">
            <v>un</v>
          </cell>
        </row>
        <row r="392">
          <cell r="B392">
            <v>8.2490000000000006</v>
          </cell>
          <cell r="C392" t="str">
            <v>Suministro e Instalación válvula de cheque bola HICB de 4"</v>
          </cell>
          <cell r="D392" t="str">
            <v>un</v>
          </cell>
        </row>
        <row r="393">
          <cell r="B393">
            <v>8.25</v>
          </cell>
          <cell r="C393" t="str">
            <v>Caja para macromedidor 3,15m x 1m x 1m</v>
          </cell>
          <cell r="D393" t="str">
            <v>un</v>
          </cell>
        </row>
        <row r="394">
          <cell r="B394">
            <v>8.2509999999999994</v>
          </cell>
          <cell r="C394" t="str">
            <v>Suministro adaptador brida 6"</v>
          </cell>
          <cell r="D394" t="str">
            <v>un</v>
          </cell>
        </row>
        <row r="395">
          <cell r="B395">
            <v>8.2520000000000007</v>
          </cell>
          <cell r="C395" t="str">
            <v>Suministro adaptador brida 8"</v>
          </cell>
          <cell r="D395" t="str">
            <v>un</v>
          </cell>
        </row>
        <row r="396">
          <cell r="B396">
            <v>8.2530000000000001</v>
          </cell>
          <cell r="C396" t="str">
            <v>Suministro  brida 6"</v>
          </cell>
          <cell r="D396" t="str">
            <v>un</v>
          </cell>
        </row>
        <row r="397">
          <cell r="B397">
            <v>8.2539999999999996</v>
          </cell>
          <cell r="C397" t="str">
            <v>Suministro  brida 8"</v>
          </cell>
          <cell r="D397" t="str">
            <v>un</v>
          </cell>
        </row>
        <row r="398">
          <cell r="B398">
            <v>8.2550000000000008</v>
          </cell>
          <cell r="C398" t="str">
            <v>Niple HD 6" brida x extremo liso</v>
          </cell>
          <cell r="D398" t="str">
            <v>un</v>
          </cell>
        </row>
        <row r="399">
          <cell r="B399">
            <v>8.2560000000000002</v>
          </cell>
          <cell r="C399" t="str">
            <v>Suministro filtro para red de acueducto tipo Y 6"</v>
          </cell>
          <cell r="D399" t="str">
            <v>un</v>
          </cell>
        </row>
        <row r="400">
          <cell r="B400">
            <v>8.2569999999999997</v>
          </cell>
          <cell r="C400" t="str">
            <v>Suministro filtro para red de acueducto tipo Y 8"</v>
          </cell>
          <cell r="D400" t="str">
            <v>un</v>
          </cell>
        </row>
        <row r="401">
          <cell r="B401">
            <v>8.2579999999999991</v>
          </cell>
          <cell r="C401" t="str">
            <v>Unión Tipo Dresser de 6"</v>
          </cell>
          <cell r="D401" t="str">
            <v>un</v>
          </cell>
        </row>
        <row r="402">
          <cell r="B402">
            <v>8.2590000000000003</v>
          </cell>
          <cell r="C402" t="str">
            <v>Unión Tipo Dresser de 8"</v>
          </cell>
          <cell r="D402" t="str">
            <v>un</v>
          </cell>
        </row>
        <row r="403">
          <cell r="B403">
            <v>8.26</v>
          </cell>
          <cell r="C403" t="str">
            <v>Niple HD L=0,5m Brida x extremo liso 6"</v>
          </cell>
          <cell r="D403" t="str">
            <v>un</v>
          </cell>
        </row>
        <row r="404">
          <cell r="B404">
            <v>8.2609999999999992</v>
          </cell>
          <cell r="C404" t="str">
            <v>Niple HD L=0,5m Brida x extremo liso 8"</v>
          </cell>
          <cell r="D404" t="str">
            <v>un</v>
          </cell>
        </row>
        <row r="405">
          <cell r="B405">
            <v>8.2620000000000005</v>
          </cell>
          <cell r="C405" t="str">
            <v xml:space="preserve">Estación reductora de presión </v>
          </cell>
          <cell r="D405" t="str">
            <v>un</v>
          </cell>
        </row>
        <row r="406">
          <cell r="B406">
            <v>8.2629999999999999</v>
          </cell>
          <cell r="C406" t="str">
            <v>Estación reguladora de caudal</v>
          </cell>
          <cell r="D406" t="str">
            <v>un</v>
          </cell>
        </row>
        <row r="407">
          <cell r="B407">
            <v>8.2639999999999993</v>
          </cell>
          <cell r="C407" t="str">
            <v>Tuberia en HD 4"</v>
          </cell>
          <cell r="D407" t="str">
            <v>un</v>
          </cell>
        </row>
        <row r="408">
          <cell r="B408">
            <v>8.2650000000000006</v>
          </cell>
          <cell r="C408" t="str">
            <v>Tuberia en HD 6"</v>
          </cell>
          <cell r="D408" t="str">
            <v>un</v>
          </cell>
        </row>
        <row r="409">
          <cell r="B409">
            <v>8.266</v>
          </cell>
          <cell r="C409" t="str">
            <v>Tee PVC-S Union mecanica (4x4x4")</v>
          </cell>
          <cell r="D409" t="str">
            <v>un</v>
          </cell>
        </row>
        <row r="410">
          <cell r="B410">
            <v>8.2669999999999995</v>
          </cell>
          <cell r="C410" t="str">
            <v>Tee PVC-S Union mecanica (6x6x6")</v>
          </cell>
          <cell r="D410" t="str">
            <v>un</v>
          </cell>
        </row>
        <row r="411">
          <cell r="B411">
            <v>8.2680000000000007</v>
          </cell>
          <cell r="C411" t="str">
            <v>Suministro e instal. de válvula compuerta HD. 12"</v>
          </cell>
          <cell r="D411" t="str">
            <v>un</v>
          </cell>
        </row>
        <row r="412">
          <cell r="B412">
            <v>8.2690000000000001</v>
          </cell>
          <cell r="C412" t="str">
            <v>Codo 45° en HD BXB 12"</v>
          </cell>
          <cell r="D412" t="str">
            <v>un</v>
          </cell>
        </row>
        <row r="413">
          <cell r="B413">
            <v>8.3010000000000002</v>
          </cell>
          <cell r="C413" t="str">
            <v>Suminsitro e instalación Codo HD ∅4"x90 BxB</v>
          </cell>
          <cell r="D413" t="str">
            <v>un</v>
          </cell>
        </row>
        <row r="414">
          <cell r="B414">
            <v>8.3019999999999996</v>
          </cell>
          <cell r="C414" t="str">
            <v>Suministro e instalación Codo HD ∅4"x45 BxB</v>
          </cell>
          <cell r="D414" t="str">
            <v>un</v>
          </cell>
        </row>
        <row r="415">
          <cell r="B415">
            <v>8.3030000000000008</v>
          </cell>
          <cell r="C415" t="str">
            <v>Suminsitro e instalación Codo HD ∅3"x90 BxB</v>
          </cell>
          <cell r="D415" t="str">
            <v>un</v>
          </cell>
        </row>
        <row r="416">
          <cell r="B416">
            <v>8.3040000000000003</v>
          </cell>
          <cell r="C416" t="str">
            <v>Suministro e instalación Codo HD ∅3"x45 BxB</v>
          </cell>
          <cell r="D416" t="str">
            <v>un</v>
          </cell>
        </row>
        <row r="417">
          <cell r="B417">
            <v>8.3049999999999997</v>
          </cell>
          <cell r="C417" t="str">
            <v xml:space="preserve">Suministro e instalación de Codo HD </v>
          </cell>
          <cell r="D417" t="str">
            <v>un</v>
          </cell>
        </row>
        <row r="418">
          <cell r="B418">
            <v>8.3510000000000009</v>
          </cell>
          <cell r="C418" t="str">
            <v>Suministro e instalación brida ciega HD ∅4"</v>
          </cell>
          <cell r="D418" t="str">
            <v>un</v>
          </cell>
        </row>
        <row r="419">
          <cell r="B419">
            <v>8.3520000000000003</v>
          </cell>
          <cell r="C419" t="str">
            <v xml:space="preserve">Suministro e instalación brida ciega HD ∅8"  </v>
          </cell>
          <cell r="D419" t="str">
            <v>un</v>
          </cell>
        </row>
        <row r="420">
          <cell r="B420">
            <v>8.3529999999999998</v>
          </cell>
          <cell r="C420" t="str">
            <v xml:space="preserve">Suministro e instalación brida ciega HD ∅10"   </v>
          </cell>
          <cell r="D420" t="str">
            <v>un</v>
          </cell>
        </row>
        <row r="421">
          <cell r="B421">
            <v>8.4009999999999998</v>
          </cell>
          <cell r="C421" t="str">
            <v xml:space="preserve">Suministro e instalación pasamuro HD ∅2" BxE l=0.35 m - z=0.23 m  </v>
          </cell>
          <cell r="D421" t="str">
            <v>un</v>
          </cell>
        </row>
        <row r="422">
          <cell r="B422">
            <v>8.4019999999999992</v>
          </cell>
          <cell r="C422" t="str">
            <v>Suministro e instalación pasamuro HD ∅3" BxE L=0.35 m - z=0.23 m</v>
          </cell>
          <cell r="D422" t="str">
            <v>un</v>
          </cell>
        </row>
        <row r="423">
          <cell r="B423">
            <v>8.4030000000000005</v>
          </cell>
          <cell r="C423" t="str">
            <v>Suministro e instalación pasamuro HD∅4" BxE L=0.34 m - z=0.22 m</v>
          </cell>
          <cell r="D423" t="str">
            <v>un</v>
          </cell>
        </row>
        <row r="424">
          <cell r="B424">
            <v>8.4039999999999999</v>
          </cell>
          <cell r="C424" t="str">
            <v>Suministro e instalación pasamuro HD ∅4" BxE L=0.35 m - z=0.23 m</v>
          </cell>
          <cell r="D424" t="str">
            <v>un</v>
          </cell>
        </row>
        <row r="425">
          <cell r="B425">
            <v>8.4049999999999994</v>
          </cell>
          <cell r="C425" t="str">
            <v>Suministro e instalación pasamuro HD ∅4" BxE L=0.40 m - z=0.28 m</v>
          </cell>
          <cell r="D425" t="str">
            <v>un</v>
          </cell>
        </row>
        <row r="426">
          <cell r="B426">
            <v>8.4060000000000006</v>
          </cell>
          <cell r="C426" t="str">
            <v>Suministro e instalación pasamuro HD ∅4" BxE L=0.71 m - z=0.58 m</v>
          </cell>
          <cell r="D426" t="str">
            <v>un</v>
          </cell>
        </row>
        <row r="427">
          <cell r="B427">
            <v>8.407</v>
          </cell>
          <cell r="C427" t="str">
            <v>Suministro e instalación pasamuro HD ∅8" BxE L=0.35 m - z=0.23 m</v>
          </cell>
          <cell r="D427" t="str">
            <v>un</v>
          </cell>
        </row>
        <row r="428">
          <cell r="B428">
            <v>8.4079999999999995</v>
          </cell>
          <cell r="C428" t="str">
            <v>Suministro e instalación pasamuro HD ∅10" BxE L=0.44 m - z=0.32 m</v>
          </cell>
          <cell r="D428" t="str">
            <v>un</v>
          </cell>
        </row>
        <row r="429">
          <cell r="B429">
            <v>8.4090000000000007</v>
          </cell>
          <cell r="C429" t="str">
            <v xml:space="preserve">Suministro e instalación pasamuro HD ∅6" BxE L=0.30 m </v>
          </cell>
          <cell r="D429" t="str">
            <v>un</v>
          </cell>
        </row>
        <row r="430">
          <cell r="B430">
            <v>8.1000999999999994</v>
          </cell>
          <cell r="C430" t="str">
            <v>Suministro e instalación Niple HD ∅3" BxE L=0.20 m</v>
          </cell>
          <cell r="D430" t="str">
            <v>un</v>
          </cell>
        </row>
        <row r="431">
          <cell r="B431">
            <v>8.1001999999999992</v>
          </cell>
          <cell r="C431" t="str">
            <v>Suministro e instalación Niple  HD ∅3" BxE  L=0.30 m</v>
          </cell>
          <cell r="D431" t="str">
            <v>un</v>
          </cell>
        </row>
        <row r="432">
          <cell r="B432">
            <v>8.1003000000000007</v>
          </cell>
          <cell r="C432" t="str">
            <v>Suministro e instalación Niple HD ∅3" BxB L=0.32 m</v>
          </cell>
          <cell r="D432" t="str">
            <v>un</v>
          </cell>
        </row>
        <row r="433">
          <cell r="B433">
            <v>8.1004000000000005</v>
          </cell>
          <cell r="C433" t="str">
            <v xml:space="preserve">Suministro e instalación Niple HD ∅4" BxB L=0.46 m </v>
          </cell>
          <cell r="D433" t="str">
            <v>un</v>
          </cell>
        </row>
        <row r="434">
          <cell r="B434">
            <v>8.1005000000000003</v>
          </cell>
          <cell r="C434" t="str">
            <v xml:space="preserve">Suministro e instalación Niple HD ∅4" ExE L=2.09 m z= 0.10 m </v>
          </cell>
          <cell r="D434" t="str">
            <v>un</v>
          </cell>
        </row>
        <row r="435">
          <cell r="B435">
            <v>8.1006</v>
          </cell>
          <cell r="C435" t="str">
            <v>Suministro e instalación Niple HD ∅4" BxE L=0.65 m</v>
          </cell>
          <cell r="D435" t="str">
            <v>un</v>
          </cell>
        </row>
        <row r="436">
          <cell r="B436">
            <v>8.1006999999999998</v>
          </cell>
          <cell r="C436" t="str">
            <v>Suministro e Instalación Niple HD ∅8" BxB L=0.40 m</v>
          </cell>
          <cell r="D436" t="str">
            <v>un</v>
          </cell>
        </row>
        <row r="437">
          <cell r="B437">
            <v>8.1007999999999996</v>
          </cell>
          <cell r="C437" t="str">
            <v xml:space="preserve">Suministro e instalación Niple HD ∅8" BxE L=0.60 m </v>
          </cell>
          <cell r="D437" t="str">
            <v>un</v>
          </cell>
        </row>
        <row r="438">
          <cell r="B438">
            <v>8.1008999999999993</v>
          </cell>
          <cell r="C438" t="str">
            <v xml:space="preserve">Suministro e instalación Niple hd ∅8" BXB L=0.90 m 
</v>
          </cell>
          <cell r="D438" t="str">
            <v>un</v>
          </cell>
        </row>
        <row r="439">
          <cell r="B439">
            <v>8.1011000000000006</v>
          </cell>
          <cell r="C439" t="str">
            <v>Suministro e instalación Niple HD ø 12" BxE L=0.80 m</v>
          </cell>
          <cell r="D439" t="str">
            <v>un</v>
          </cell>
        </row>
        <row r="440">
          <cell r="B440">
            <v>8.1012000000000004</v>
          </cell>
          <cell r="C440" t="str">
            <v>Suministro e instalacion NipleHD ∅2" L=0.20 m</v>
          </cell>
          <cell r="D440" t="str">
            <v>un</v>
          </cell>
        </row>
        <row r="441">
          <cell r="B441">
            <v>8.1013000000000002</v>
          </cell>
          <cell r="C441" t="str">
            <v>Suministro e instalacion NipleHD ∅2" L=0.10 m</v>
          </cell>
          <cell r="D441" t="str">
            <v>un</v>
          </cell>
        </row>
        <row r="442">
          <cell r="B442">
            <v>8.2001000000000008</v>
          </cell>
          <cell r="C442" t="str">
            <v xml:space="preserve">Suministro e instalación ducto  HD ∅ 4" BxB L= 1.35 m con 7 orificios ∅1"
en la parte superior (1 cada 0.20 m) ver detalle </v>
          </cell>
          <cell r="D442" t="str">
            <v>un</v>
          </cell>
        </row>
        <row r="443">
          <cell r="B443">
            <v>8.2002000000000006</v>
          </cell>
          <cell r="C443" t="str">
            <v xml:space="preserve">Suministro e instalación ducto  HD ∅ 8" BxB l= 3.28 m con 7 orificios ∅2"
en la parte superior (1 cada 0.34 m) ver detalle </v>
          </cell>
          <cell r="D443" t="str">
            <v>un</v>
          </cell>
        </row>
        <row r="444">
          <cell r="B444">
            <v>8.2003000000000004</v>
          </cell>
          <cell r="C444" t="str">
            <v xml:space="preserve">Suministro e instalación ducto  HD ∅ 10" BXB L= 2.03 m con 2 hileras de 15
orificios ∅2" (1 cada 0.11 m) ver detalle)   </v>
          </cell>
          <cell r="D444" t="str">
            <v>un</v>
          </cell>
        </row>
        <row r="445">
          <cell r="B445">
            <v>8.2004000000000001</v>
          </cell>
          <cell r="C445" t="str">
            <v>Suministro e inst de compuerta en madera de cedromacho 0,5*1,0*0,05</v>
          </cell>
          <cell r="D445" t="str">
            <v xml:space="preserve">un </v>
          </cell>
        </row>
        <row r="446">
          <cell r="B446">
            <v>8.2101000000000006</v>
          </cell>
          <cell r="C446" t="str">
            <v>Suministro e instalación compuerta lateral ∅ 3" HD con vastago de extensión (acero inoxidable) L=3.65 m al centro- columna de maniobra y rueda de manejo</v>
          </cell>
          <cell r="D446" t="str">
            <v>un</v>
          </cell>
        </row>
        <row r="447">
          <cell r="B447">
            <v>8.2102000000000004</v>
          </cell>
          <cell r="C447" t="str">
            <v>Suministro e instalación compuerta lateral ∅ 4" HD con vastago de extension (acero inoxidable) l=4.00 m al centro- columna de maniobra y rueda de manejo</v>
          </cell>
          <cell r="D447" t="str">
            <v>un</v>
          </cell>
        </row>
        <row r="448">
          <cell r="B448">
            <v>8.2103000000000002</v>
          </cell>
          <cell r="C448" t="str">
            <v>Suministro e instalación compuerta lateral ∅ 4" HD con vastago de extension (acero inoxidable) L=2.05 m al centro- columna de maniobra y rueda de manejo</v>
          </cell>
          <cell r="D448" t="str">
            <v>un</v>
          </cell>
        </row>
        <row r="449">
          <cell r="B449">
            <v>8.2103999999999999</v>
          </cell>
          <cell r="C449" t="str">
            <v>Suministro e instalación de compuerta lateral deslizante HD. 8" (inc. tornillería. vástago y rueda de manejo)</v>
          </cell>
          <cell r="D449" t="str">
            <v>un</v>
          </cell>
        </row>
        <row r="450">
          <cell r="B450">
            <v>8.2104999999999997</v>
          </cell>
          <cell r="C450" t="str">
            <v xml:space="preserve">Suministro e instalación Brida por acople universal HD ∅8"  </v>
          </cell>
          <cell r="D450" t="str">
            <v>un</v>
          </cell>
        </row>
        <row r="451">
          <cell r="B451">
            <v>8.2105999999999995</v>
          </cell>
          <cell r="C451" t="str">
            <v xml:space="preserve">Suministro e instalación Brida por acople universal HD ∅12"  </v>
          </cell>
          <cell r="D451" t="str">
            <v>un</v>
          </cell>
        </row>
        <row r="452">
          <cell r="B452">
            <v>8.2106999999999992</v>
          </cell>
          <cell r="C452" t="str">
            <v>Suministro e instalación de Pasamuro HD ∅12'' BxE L = 0,4 m z = 0,25 m</v>
          </cell>
          <cell r="D452" t="str">
            <v>un</v>
          </cell>
        </row>
        <row r="453">
          <cell r="B453">
            <v>8.2108000000000008</v>
          </cell>
          <cell r="C453" t="str">
            <v>Suministro e instalación de Pasamuro HD ∅12'' BxB L = 0,3 m z = 0,15 m</v>
          </cell>
          <cell r="D453" t="str">
            <v>un</v>
          </cell>
        </row>
        <row r="454">
          <cell r="B454">
            <v>8.2109000000000005</v>
          </cell>
          <cell r="C454" t="str">
            <v>Suministro e instalación de Pasamuro HD ∅6'' BxE L = 0,23 m z = 0,08 m</v>
          </cell>
          <cell r="D454" t="str">
            <v>un</v>
          </cell>
        </row>
        <row r="455">
          <cell r="B455">
            <v>8.2111000000000001</v>
          </cell>
          <cell r="C455" t="str">
            <v>Suministro e instalación de Pasamuro HD ∅8'' BxE L = 0,7 m z = 0,58 m</v>
          </cell>
          <cell r="D455" t="str">
            <v>un</v>
          </cell>
        </row>
        <row r="456">
          <cell r="B456">
            <v>8.2111999999999998</v>
          </cell>
          <cell r="C456" t="str">
            <v>Suministro e instalación de Pasamuro HD ∅10'' BxE L = 0,2 m z = 0,1 m</v>
          </cell>
          <cell r="D456" t="str">
            <v>un</v>
          </cell>
        </row>
        <row r="457">
          <cell r="B457">
            <v>8.3001000000000005</v>
          </cell>
          <cell r="C457" t="str">
            <v xml:space="preserve">Suministro e instalación valvula de cortina HD ∅4" BxB, de operacion manual </v>
          </cell>
          <cell r="D457" t="str">
            <v>un</v>
          </cell>
        </row>
        <row r="458">
          <cell r="B458">
            <v>8.3002000000000002</v>
          </cell>
          <cell r="C458" t="str">
            <v>Suministro e instalación valvula de mariposa HD ∅8" BxB, con vastago de extension (acero inoxidable) l=3.50 m manipulacion exterior de la caja</v>
          </cell>
          <cell r="D458" t="str">
            <v>un</v>
          </cell>
        </row>
        <row r="459">
          <cell r="B459">
            <v>8.3003</v>
          </cell>
          <cell r="C459" t="str">
            <v>Suministro e instalación valvula de mariposa HD ∅2" BxB, de operacion manual</v>
          </cell>
          <cell r="D459" t="str">
            <v>un</v>
          </cell>
        </row>
        <row r="460">
          <cell r="B460">
            <v>8.3003999999999998</v>
          </cell>
          <cell r="C460" t="str">
            <v>Suministro e instalación de Niple HD ∅12'' BxB L = 0,5 m</v>
          </cell>
          <cell r="D460" t="str">
            <v>un</v>
          </cell>
        </row>
        <row r="461">
          <cell r="B461">
            <v>8.3004999999999995</v>
          </cell>
          <cell r="C461" t="str">
            <v>Suministro e instalación de Niple HD ∅12'' BxB L = 0,38 m</v>
          </cell>
          <cell r="D461" t="str">
            <v>un</v>
          </cell>
        </row>
        <row r="462">
          <cell r="B462">
            <v>8.3005999999999993</v>
          </cell>
          <cell r="C462" t="e">
            <v>#REF!</v>
          </cell>
          <cell r="D462" t="str">
            <v>un</v>
          </cell>
        </row>
        <row r="463">
          <cell r="B463">
            <v>8.3007000000000009</v>
          </cell>
          <cell r="C463" t="str">
            <v>Suministro e instalación Rejilla  metalica, hierro D=1/2" E=1/2" ;  1,0 x 1,0 m</v>
          </cell>
          <cell r="D463" t="str">
            <v>un</v>
          </cell>
        </row>
        <row r="464">
          <cell r="B464">
            <v>8.3008000000000006</v>
          </cell>
          <cell r="C464" t="str">
            <v>Suministro e instalación válvula de pie con coladera d=8"</v>
          </cell>
          <cell r="D464" t="str">
            <v>un</v>
          </cell>
        </row>
        <row r="465">
          <cell r="B465">
            <v>8.3009000000000004</v>
          </cell>
          <cell r="C465" t="str">
            <v>Turbina vertical multietapa d=8" HD bridas</v>
          </cell>
          <cell r="D465" t="str">
            <v>un</v>
          </cell>
        </row>
        <row r="466">
          <cell r="B466">
            <v>8.3010999999999999</v>
          </cell>
          <cell r="C466" t="str">
            <v>Extensión de Bomba de turbina vertical  d=250mm HD bridas L=3,00 m</v>
          </cell>
          <cell r="D466" t="str">
            <v>un</v>
          </cell>
        </row>
        <row r="467">
          <cell r="B467">
            <v>8.3011999999999997</v>
          </cell>
          <cell r="C467" t="str">
            <v>Extensión de Bomba de turbina vertical  d=250mm HD bridas L=1,78 m</v>
          </cell>
          <cell r="D467" t="str">
            <v>un</v>
          </cell>
        </row>
        <row r="468">
          <cell r="B468">
            <v>8.3012999999999995</v>
          </cell>
          <cell r="C468" t="str">
            <v>Suministro e instalación Niple HD ∅6" BxB L=0.42 m</v>
          </cell>
          <cell r="D468" t="str">
            <v>un</v>
          </cell>
        </row>
        <row r="469">
          <cell r="B469">
            <v>8.3013999999999992</v>
          </cell>
          <cell r="C469" t="str">
            <v>Suministro e instalación Niple HD ∅6" BxB L=0.15 m</v>
          </cell>
          <cell r="D469" t="str">
            <v>un</v>
          </cell>
        </row>
        <row r="470">
          <cell r="B470">
            <v>8.3015000000000008</v>
          </cell>
          <cell r="C470" t="str">
            <v>Suministro e instalación Niple HD ∅6" BxB L=2.07 m</v>
          </cell>
          <cell r="D470" t="str">
            <v>un</v>
          </cell>
        </row>
        <row r="471">
          <cell r="B471">
            <v>8.3016000000000005</v>
          </cell>
          <cell r="C471" t="str">
            <v>Suministro e instalación Niple HD ∅6" BxE L=1,20 m</v>
          </cell>
          <cell r="D471" t="str">
            <v>un</v>
          </cell>
        </row>
        <row r="472">
          <cell r="B472">
            <v>8.3017000000000003</v>
          </cell>
          <cell r="C472" t="str">
            <v>Suministro e instalación Niple PVC ∅3" L=1,20 m</v>
          </cell>
          <cell r="D472" t="str">
            <v>un</v>
          </cell>
        </row>
        <row r="473">
          <cell r="B473">
            <v>8.3018000000000001</v>
          </cell>
          <cell r="C473" t="str">
            <v>Suministro e instalación Niple PVC ∅3" L=0,6 m</v>
          </cell>
          <cell r="D473" t="str">
            <v>un</v>
          </cell>
        </row>
        <row r="474">
          <cell r="B474">
            <v>8.3018999999999998</v>
          </cell>
          <cell r="C474" t="str">
            <v>Suministro e instalación Niple PVC ∅6" L=0,65 m</v>
          </cell>
          <cell r="D474" t="str">
            <v>un</v>
          </cell>
        </row>
        <row r="475">
          <cell r="B475">
            <v>8.3020999999999994</v>
          </cell>
          <cell r="C475" t="str">
            <v>Suministro e instalación Niple PVC ∅6" L=1,35 m</v>
          </cell>
          <cell r="D475" t="str">
            <v>un</v>
          </cell>
        </row>
        <row r="476">
          <cell r="B476">
            <v>8.3021999999999991</v>
          </cell>
          <cell r="C476" t="str">
            <v>Suministro e instalación Niple PVC ∅6" L=1,15 m</v>
          </cell>
          <cell r="D476" t="str">
            <v>un</v>
          </cell>
        </row>
        <row r="477">
          <cell r="B477">
            <v>8.3023000000000007</v>
          </cell>
          <cell r="C477" t="str">
            <v>Suministro e instalación Niple PVC ∅6" L=0,30 m</v>
          </cell>
          <cell r="D477" t="str">
            <v>un</v>
          </cell>
        </row>
        <row r="478">
          <cell r="B478">
            <v>8.3024000000000004</v>
          </cell>
          <cell r="C478" t="str">
            <v>Suministro e instalación Niple PVC ∅6" L=0,15 m</v>
          </cell>
          <cell r="D478" t="str">
            <v>un</v>
          </cell>
        </row>
        <row r="479">
          <cell r="B479">
            <v>8.3025000000000002</v>
          </cell>
          <cell r="C479" t="str">
            <v>Suministro e instalación válvula de retención (cheque) 6"</v>
          </cell>
          <cell r="D479" t="str">
            <v>un</v>
          </cell>
        </row>
        <row r="480">
          <cell r="B480">
            <v>8.3026</v>
          </cell>
          <cell r="C480" t="str">
            <v>Suministro e instalación unión de desmontaje autoportante 6" HD</v>
          </cell>
          <cell r="D480" t="str">
            <v>un</v>
          </cell>
        </row>
        <row r="481">
          <cell r="B481">
            <v>8.3026999999999997</v>
          </cell>
          <cell r="C481" t="str">
            <v>Suministro e instalación válvula de mariposa 6" HD</v>
          </cell>
          <cell r="D481" t="str">
            <v>un</v>
          </cell>
        </row>
        <row r="482">
          <cell r="B482">
            <v>8.3027999999999995</v>
          </cell>
          <cell r="C482" t="str">
            <v>Suministro e instalación yee 45º 6" HD</v>
          </cell>
          <cell r="D482" t="str">
            <v>un</v>
          </cell>
        </row>
        <row r="483">
          <cell r="B483">
            <v>8.3028999999999993</v>
          </cell>
          <cell r="C483" t="str">
            <v>Suministro e instalación reducción 6"x3" HD junta hidráulica</v>
          </cell>
          <cell r="D483" t="str">
            <v>un</v>
          </cell>
        </row>
        <row r="484">
          <cell r="B484">
            <v>8.3031000000000006</v>
          </cell>
          <cell r="C484" t="str">
            <v>Suministro e instalación niple pasamuro d=2" PVC L= 0,60 m</v>
          </cell>
          <cell r="D484" t="str">
            <v>un</v>
          </cell>
        </row>
        <row r="485">
          <cell r="B485">
            <v>8.3032000000000004</v>
          </cell>
          <cell r="C485" t="str">
            <v>Motobomba de turbina vertical 20 HP</v>
          </cell>
          <cell r="D485" t="str">
            <v>un</v>
          </cell>
        </row>
        <row r="486">
          <cell r="B486">
            <v>8.3033000000000001</v>
          </cell>
          <cell r="C486" t="str">
            <v>Suministro e instalación tubería HD 10"</v>
          </cell>
          <cell r="D486" t="str">
            <v>m</v>
          </cell>
        </row>
        <row r="487">
          <cell r="B487">
            <v>8.3033999999999999</v>
          </cell>
          <cell r="C487" t="str">
            <v>Suministro e instalación compuerta manual en lámina galvanizada 1/8"</v>
          </cell>
          <cell r="D487" t="str">
            <v>un</v>
          </cell>
        </row>
        <row r="488">
          <cell r="B488">
            <v>8.3034999999999997</v>
          </cell>
          <cell r="C488" t="str">
            <v>Suministro e instalación válvula de bola 4" PVC</v>
          </cell>
          <cell r="D488" t="str">
            <v>un</v>
          </cell>
        </row>
        <row r="489">
          <cell r="B489">
            <v>9.01</v>
          </cell>
          <cell r="C489" t="str">
            <v>Acometida domic. acued. 2x1/2" (inc. sumin. e instal. manguera 10m. accesorios. registro corte y cajilla)</v>
          </cell>
          <cell r="D489" t="str">
            <v>un</v>
          </cell>
        </row>
        <row r="490">
          <cell r="B490">
            <v>9.02</v>
          </cell>
          <cell r="C490" t="str">
            <v>Acometida domic. acued. 2.1/2x1/2" (inc. sumin. e instal. manguera 10m. accesorios. registro corte y cajilla)</v>
          </cell>
          <cell r="D490" t="str">
            <v>un</v>
          </cell>
        </row>
        <row r="491">
          <cell r="B491">
            <v>9.0299999999999994</v>
          </cell>
          <cell r="C491" t="str">
            <v>Acometida domic. acued. 3x1/2" (inc. sumin. e instal. manguera 10m. accesorios. registro corte y cajilla)</v>
          </cell>
          <cell r="D491" t="str">
            <v>m3</v>
          </cell>
        </row>
        <row r="492">
          <cell r="B492">
            <v>9.0399999999999991</v>
          </cell>
          <cell r="C492" t="str">
            <v>Acometida domic. acued. 4x1/2" (inc. sumin. e instal. manguera 10m. accesorios. registro corte y cajilla)</v>
          </cell>
          <cell r="D492" t="str">
            <v>m3</v>
          </cell>
        </row>
        <row r="493">
          <cell r="B493">
            <v>9.0500000000000007</v>
          </cell>
          <cell r="C493" t="str">
            <v>Acometida domic. acued. 6x1/2" (inc. sumin. e instal. manguera 10m. accesorios. registro corte y cajilla)</v>
          </cell>
          <cell r="D493" t="str">
            <v>m3</v>
          </cell>
        </row>
        <row r="494">
          <cell r="B494">
            <v>9.06</v>
          </cell>
          <cell r="C494" t="str">
            <v>Suministro e instalación de micromedidor de velocidad - chorro único clase B 1/2" (incluye cajilla y accesorios)</v>
          </cell>
          <cell r="D494" t="str">
            <v>m3</v>
          </cell>
        </row>
        <row r="495">
          <cell r="B495">
            <v>9.07</v>
          </cell>
          <cell r="C495" t="str">
            <v>Suministro e instalación de micromedidor de velocidad - chorro múltiple clase B 3/4" (incluye cajilla y accesorios)</v>
          </cell>
          <cell r="D495" t="str">
            <v>m3</v>
          </cell>
        </row>
        <row r="496">
          <cell r="B496">
            <v>9.08</v>
          </cell>
          <cell r="C496" t="str">
            <v>Suministro e instalación de registros de bola ½”</v>
          </cell>
          <cell r="D496" t="str">
            <v>m3</v>
          </cell>
        </row>
        <row r="497">
          <cell r="B497">
            <v>10.000999999999999</v>
          </cell>
          <cell r="C497" t="str">
            <v>Concreto 2000 PSI para solados. elab. en obra (inc. formaleta 1/4 usos y colocación)</v>
          </cell>
          <cell r="D497" t="str">
            <v>m3</v>
          </cell>
        </row>
        <row r="498">
          <cell r="B498">
            <v>10.002000000000001</v>
          </cell>
          <cell r="C498" t="str">
            <v>Concreto 3000 PSI para placa piso. elab. en obra (inc. formaleta 1/4 usos y colocación)</v>
          </cell>
          <cell r="D498" t="str">
            <v>m3</v>
          </cell>
        </row>
        <row r="499">
          <cell r="B499">
            <v>10.003</v>
          </cell>
          <cell r="C499" t="str">
            <v>Concreto impermeab. 3000 PSI para presa captacion. elab. en obra (inc. formaleta 1/4 usos y colocación)</v>
          </cell>
          <cell r="D499" t="str">
            <v>m3</v>
          </cell>
        </row>
        <row r="500">
          <cell r="B500">
            <v>10.004</v>
          </cell>
          <cell r="C500" t="str">
            <v>Concreto 2500 PSI para atraque de tubería (formaleta 1/3 usos)</v>
          </cell>
          <cell r="D500" t="str">
            <v>m3</v>
          </cell>
        </row>
        <row r="501">
          <cell r="B501">
            <v>10.005000000000001</v>
          </cell>
          <cell r="C501" t="str">
            <v>Concreto 3000 PSI para atraque de tubería (formaleta 1/3 usos)</v>
          </cell>
          <cell r="D501" t="str">
            <v>m3</v>
          </cell>
        </row>
        <row r="502">
          <cell r="B502">
            <v>10.006</v>
          </cell>
          <cell r="C502" t="str">
            <v>Concreto 3000 PSI para zapatas. elab. en obra (inc. formaleta 1/4 usos y colocación)</v>
          </cell>
          <cell r="D502" t="str">
            <v>m3</v>
          </cell>
        </row>
        <row r="503">
          <cell r="B503">
            <v>10.007</v>
          </cell>
          <cell r="C503" t="str">
            <v>Concreto 3500 PSI para zapatas. elab. en obra (inc. formaleta 1/4 usos y colocación)</v>
          </cell>
          <cell r="D503" t="str">
            <v>m3</v>
          </cell>
        </row>
        <row r="504">
          <cell r="B504">
            <v>10.007999999999999</v>
          </cell>
          <cell r="C504" t="str">
            <v>Concreto 4000 PSI para zapatas. elab. en obra (inc. formaleta 1/4 usos y colocación)</v>
          </cell>
          <cell r="D504" t="str">
            <v>m3</v>
          </cell>
        </row>
        <row r="505">
          <cell r="B505">
            <v>10.009</v>
          </cell>
          <cell r="C505" t="str">
            <v>Concreto 3000 PSI para vigas de cimentación. elab. en obra (inc. formaleta 1/4 usos y colocación)</v>
          </cell>
          <cell r="D505" t="str">
            <v>m3</v>
          </cell>
        </row>
        <row r="506">
          <cell r="B506">
            <v>10.01</v>
          </cell>
          <cell r="C506" t="str">
            <v>Concreto 3500 PSI para vigas de cimentación. elab. en obra (inc. formaleta 1/4 usos y colocación)</v>
          </cell>
          <cell r="D506" t="str">
            <v>m3</v>
          </cell>
        </row>
        <row r="507">
          <cell r="B507">
            <v>10.010999999999999</v>
          </cell>
          <cell r="C507" t="str">
            <v>Concreto 4000 PSI para vigas de cimentación. elab. en obra (inc. formaleta 1/4 usos y colocación)</v>
          </cell>
          <cell r="D507" t="str">
            <v>m3</v>
          </cell>
        </row>
        <row r="508">
          <cell r="B508">
            <v>10.012</v>
          </cell>
          <cell r="C508" t="str">
            <v>Concreto 3000 PSI para columnas. elab. en obra. elevaciones h&lt;3.0m (inc. formaleta 1/4 usos y colocación)</v>
          </cell>
          <cell r="D508" t="str">
            <v>m3</v>
          </cell>
        </row>
        <row r="509">
          <cell r="B509">
            <v>10.013</v>
          </cell>
          <cell r="C509" t="str">
            <v>Concreto 3000 PSI para columnas. elab. en obra. elevaciones 3.0&lt;h&lt;6.0 m (inc. formaleta 1/4 usos y colocación)</v>
          </cell>
          <cell r="D509" t="str">
            <v>m3</v>
          </cell>
        </row>
        <row r="510">
          <cell r="B510">
            <v>10.013999999999999</v>
          </cell>
          <cell r="C510" t="str">
            <v>Concreto 3000 PSI para columnas. elab. en obra. elevaciones 6.0&lt;h&lt;12.0 m (inc. formaleta 1/4 usos y colocación)</v>
          </cell>
          <cell r="D510" t="str">
            <v>m3</v>
          </cell>
        </row>
        <row r="511">
          <cell r="B511">
            <v>10.015000000000001</v>
          </cell>
          <cell r="C511" t="str">
            <v>Concreto 3000 PSI para columnas. elab. en obra. elevaciones 12.0&lt;h&lt;18.0 m (inc. formaleta 1/4 usos y colocación)</v>
          </cell>
          <cell r="D511" t="str">
            <v>m3</v>
          </cell>
        </row>
        <row r="512">
          <cell r="B512">
            <v>10.016</v>
          </cell>
          <cell r="C512" t="str">
            <v>Concreto 3000 PSI para columnas. elab. en obra. elevaciones 18.0&lt;h&lt;24.0 m (inc. formaleta 1/4 usos y colocación)</v>
          </cell>
          <cell r="D512" t="str">
            <v>m3</v>
          </cell>
        </row>
        <row r="513">
          <cell r="B513">
            <v>10.016999999999999</v>
          </cell>
          <cell r="C513" t="str">
            <v>Concreto 3500 PSI para columnas. elab. en obra. elevaciones h&lt;3.0m (inc. formaleta 1/4 usos y colocación)</v>
          </cell>
          <cell r="D513" t="str">
            <v>m3</v>
          </cell>
        </row>
        <row r="514">
          <cell r="B514">
            <v>10.018000000000001</v>
          </cell>
          <cell r="C514" t="str">
            <v>Concreto 3500 PSI para columnas. elab. en obra. elevaciones 3.0&lt;h&lt;6.0 m (inc. formaleta 1/4 usos y colocación)</v>
          </cell>
          <cell r="D514" t="str">
            <v>m3</v>
          </cell>
        </row>
        <row r="515">
          <cell r="B515">
            <v>10.019</v>
          </cell>
          <cell r="C515" t="str">
            <v>Concreto 3500 PSI para columnas. elab. en obra. elevaciones 6.0&lt;h&lt;12.0 m (inc. formaleta 1/4 usos y colocación)</v>
          </cell>
          <cell r="D515" t="str">
            <v>m3</v>
          </cell>
        </row>
        <row r="516">
          <cell r="B516">
            <v>10.02</v>
          </cell>
          <cell r="C516" t="str">
            <v>Concreto 3500 PSI para columnas. elab. en obra. elevaciones 12.0&lt;h&lt;18.0 m (inc. formaleta 1/4 usos y colocación)</v>
          </cell>
          <cell r="D516" t="str">
            <v>m3</v>
          </cell>
        </row>
        <row r="517">
          <cell r="B517">
            <v>10.021000000000001</v>
          </cell>
          <cell r="C517" t="str">
            <v>Concreto 3500 PSI para columnas. elab. en obra. elevaciones 18.0&lt;h&lt;24.0 m (inc. formaleta 1/4 usos y colocación)</v>
          </cell>
          <cell r="D517" t="str">
            <v>m3</v>
          </cell>
        </row>
        <row r="518">
          <cell r="B518">
            <v>10.022</v>
          </cell>
          <cell r="C518" t="str">
            <v>Concreto 4000 PSI para columnas. elab. en obra. elevaciones h&lt;3.0m (inc. formaleta 1/4 usos y colocación)</v>
          </cell>
          <cell r="D518" t="str">
            <v>m3</v>
          </cell>
        </row>
        <row r="519">
          <cell r="B519">
            <v>10.023</v>
          </cell>
          <cell r="C519" t="str">
            <v>Concreto 4000 PSI para columnas. elab. en obra. elevaciones 3.0&lt;h&lt;6.0 m (inc. formaleta 1/4 usos y colocación)</v>
          </cell>
          <cell r="D519" t="str">
            <v>m3</v>
          </cell>
        </row>
        <row r="520">
          <cell r="B520">
            <v>10.023999999999999</v>
          </cell>
          <cell r="C520" t="str">
            <v>Concreto 4000 PSI para columnas. elab. en obra. elevaciones 6.0&lt;h&lt;12.0 m (inc. formaleta 1/4 usos y colocación)</v>
          </cell>
          <cell r="D520" t="str">
            <v>m3</v>
          </cell>
        </row>
        <row r="521">
          <cell r="B521">
            <v>10.025</v>
          </cell>
          <cell r="C521" t="str">
            <v>Concreto 4000 PSI para columnas. elab. en obra. elevaciones 12.0&lt;h&lt;18.0 m (inc. formaleta 1/4 usos y colocación)</v>
          </cell>
          <cell r="D521" t="str">
            <v>m3</v>
          </cell>
        </row>
        <row r="522">
          <cell r="B522">
            <v>10.026</v>
          </cell>
          <cell r="C522" t="str">
            <v>Concreto 4000 PSI para columnas. elab. en obra. elevaciones 18.0&lt;h&lt;24.0 m (inc. formaleta 1/4 usos y colocación)</v>
          </cell>
          <cell r="D522" t="str">
            <v>m3</v>
          </cell>
        </row>
        <row r="523">
          <cell r="B523">
            <v>10.026999999999999</v>
          </cell>
          <cell r="C523" t="str">
            <v>Concreto 3000 PSI para vigas aéreas. elab. en obra. elevaciones h&lt;3.0m (inc. formaleta 1/4 usos y colocación)</v>
          </cell>
          <cell r="D523" t="str">
            <v>m3</v>
          </cell>
        </row>
        <row r="524">
          <cell r="B524">
            <v>10.028</v>
          </cell>
          <cell r="C524" t="str">
            <v>Concreto 3000 PSI para vigas aéreas. elab. en obra. elevaciones 3.0&lt;h&lt;6.0 m (inc. formaleta 1/4 usos y colocación)</v>
          </cell>
          <cell r="D524" t="str">
            <v>m3</v>
          </cell>
        </row>
        <row r="525">
          <cell r="B525">
            <v>10.029</v>
          </cell>
          <cell r="C525" t="str">
            <v>Concreto 3000 PSI para vigas aéreas. elab. en obra. elevaciones 6.0&lt;h&lt;12.0 m (inc. formaleta 1/4 usos y colocación)</v>
          </cell>
          <cell r="D525" t="str">
            <v>m3</v>
          </cell>
        </row>
        <row r="526">
          <cell r="B526">
            <v>10.029999999999999</v>
          </cell>
          <cell r="C526" t="str">
            <v>Concreto 3000 PSI para vigas aéreas. elab. en obra. elevaciones 12.0&lt;h&lt;18.0 m (inc. formaleta 1/4 usos y colocación)</v>
          </cell>
          <cell r="D526" t="str">
            <v>m3</v>
          </cell>
        </row>
        <row r="527">
          <cell r="B527">
            <v>10.031000000000001</v>
          </cell>
          <cell r="C527" t="str">
            <v>Concreto 3000 PSI para vigas aéreas. elab. en obra. elevaciones 18.0&lt;h&lt;24.0 m (inc. formaleta 1/4 usos y colocación)</v>
          </cell>
          <cell r="D527" t="str">
            <v>m3</v>
          </cell>
        </row>
        <row r="528">
          <cell r="B528">
            <v>10.032</v>
          </cell>
          <cell r="C528" t="str">
            <v>Concreto 3500 PSI para vigas aéreas. elab. en obra. elevaciones h&lt;3.0m (inc. formaleta 1/4 usos y colocación)</v>
          </cell>
          <cell r="D528" t="str">
            <v>m3</v>
          </cell>
        </row>
        <row r="529">
          <cell r="B529">
            <v>10.032999999999999</v>
          </cell>
          <cell r="C529" t="str">
            <v>Concreto 3500 PSI para vigas aéreas. elab. en obra. elevaciones 3.0&lt;h&lt;6.0 m (inc. formaleta 1/4 usos y colocación)</v>
          </cell>
          <cell r="D529" t="str">
            <v>m3</v>
          </cell>
        </row>
        <row r="530">
          <cell r="B530">
            <v>10.034000000000001</v>
          </cell>
          <cell r="C530" t="str">
            <v>Concreto 3500 PSI para vigas aéreas. elab. en obra. elevaciones 6.0&lt;h&lt;12.0 m (inc. formaleta 1/4 usos y colocación)</v>
          </cell>
          <cell r="D530" t="str">
            <v>m3</v>
          </cell>
        </row>
        <row r="531">
          <cell r="B531">
            <v>10.035</v>
          </cell>
          <cell r="C531" t="str">
            <v>Concreto 3500 PSI para vigas aéreas. elab. en obra. elevaciones 12.0&lt;h&lt;18.0 m (inc. formaleta 1/4 usos y 
colocación)</v>
          </cell>
          <cell r="D531" t="str">
            <v>m3</v>
          </cell>
        </row>
        <row r="532">
          <cell r="B532">
            <v>10.036</v>
          </cell>
          <cell r="C532" t="str">
            <v>Concreto 3500 PSI para vigas aéreas. elab. en obra. elevaciones 18.0&lt;h&lt;24.0 m (inc. formaleta 1/4 usos y colocación)</v>
          </cell>
          <cell r="D532" t="str">
            <v>m3</v>
          </cell>
        </row>
        <row r="533">
          <cell r="B533">
            <v>10.037000000000001</v>
          </cell>
          <cell r="C533" t="str">
            <v>Concreto impermeab. 3000PSI para vigas aéreas. elab. obra. elevaciones h&lt;3.0 m (inc. formaleta 1/4 usos y colocación)</v>
          </cell>
          <cell r="D533" t="str">
            <v>m3</v>
          </cell>
        </row>
        <row r="534">
          <cell r="B534">
            <v>10.038</v>
          </cell>
          <cell r="C534" t="str">
            <v>Concreto impermeab. 3000PSI para vigas aéreas. elab.obra. elevaciones 3.0&lt;h&lt;6.0 m (inc. formaleta 1/4 usos y colocación)</v>
          </cell>
          <cell r="D534" t="str">
            <v>m3</v>
          </cell>
        </row>
        <row r="535">
          <cell r="B535">
            <v>10.039</v>
          </cell>
          <cell r="C535" t="str">
            <v>Concreto impermeab. 3000PSI para vigas aéreas. elab.obra. elevaciones 6.0&lt;h&lt;12.0m (inc. formaleta 1/4 usos y colocación)</v>
          </cell>
          <cell r="D535" t="str">
            <v>m3</v>
          </cell>
        </row>
        <row r="536">
          <cell r="B536">
            <v>10.039999999999999</v>
          </cell>
          <cell r="C536" t="str">
            <v>Concreto impermeab. 3000PSI para vigas aéreas. elab.obra. elevaciones 12.0&lt;h&lt;18.0m (inc formaleta 1/4 usos y colocación)</v>
          </cell>
          <cell r="D536" t="str">
            <v>m3</v>
          </cell>
        </row>
        <row r="537">
          <cell r="B537">
            <v>10.041</v>
          </cell>
          <cell r="C537" t="str">
            <v>Concreto impermeab. 3000PSI para vigas aéreas. elab.obra. elevaciones 18.0&lt;h&lt;24.0m (inc formaleta 1/4 usos y colocación)</v>
          </cell>
          <cell r="D537" t="str">
            <v>m3</v>
          </cell>
        </row>
        <row r="538">
          <cell r="B538">
            <v>10.042</v>
          </cell>
          <cell r="C538" t="str">
            <v>Concreto 3000 PSI para placa entrepiso. elab. en obra. elevaciones h&lt;3.0m (inc. formaleta 1/4 usos y colocación)</v>
          </cell>
          <cell r="D538" t="str">
            <v>m3</v>
          </cell>
        </row>
        <row r="539">
          <cell r="B539">
            <v>10.043000000000101</v>
          </cell>
          <cell r="C539" t="str">
            <v>Concreto 3000 PSI para placa entrepiso. elab. en obra. elevaciones 3.0&lt;h&lt;6.0 m (inc. formaleta 1/4 usos y colocación)</v>
          </cell>
          <cell r="D539" t="str">
            <v>m3</v>
          </cell>
        </row>
        <row r="540">
          <cell r="B540">
            <v>10.044</v>
          </cell>
          <cell r="C540" t="str">
            <v>Concreto 3000 PSI para placa entrepiso. elab. en obra. elevaciones 6.0&lt;h&lt;12.0 m (inc. formaleta 1/4 usos y colocación)</v>
          </cell>
          <cell r="D540" t="str">
            <v>m3</v>
          </cell>
        </row>
        <row r="541">
          <cell r="B541">
            <v>10.045</v>
          </cell>
          <cell r="C541" t="str">
            <v>Concreto 3000 PSI para placa entrepiso. elab. en obra. elevaciones 12.0&lt;h&lt;18.0 m (inc. formaleta 1/4 usos y colocación)</v>
          </cell>
          <cell r="D541" t="str">
            <v>m3</v>
          </cell>
        </row>
        <row r="542">
          <cell r="B542">
            <v>10.045999999999999</v>
          </cell>
          <cell r="C542" t="str">
            <v>Concreto 3000 PSI para placa entrepiso. elab. en obra. elevaciones 18.0&lt;h&lt;24.0 m (inc. formaleta 1/4 usos y colocación)</v>
          </cell>
          <cell r="D542" t="str">
            <v>m3</v>
          </cell>
        </row>
        <row r="543">
          <cell r="B543">
            <v>10.047000000000001</v>
          </cell>
          <cell r="C543" t="str">
            <v>Concreto 3500 PSI para placa entrepiso. elab. en obra. elevaciones h&lt;3.0m (inc. formaleta 1/4 usos y colocación)</v>
          </cell>
          <cell r="D543" t="str">
            <v>m3</v>
          </cell>
        </row>
        <row r="544">
          <cell r="B544">
            <v>10.048</v>
          </cell>
          <cell r="C544" t="str">
            <v>Concreto 3500 PSI para placa entrepiso. elab. en obra. elevaciones 3.0&lt;h&lt;6.0 m (inc. formaleta 1/4 usos y colocación)</v>
          </cell>
          <cell r="D544" t="str">
            <v>m3</v>
          </cell>
        </row>
        <row r="545">
          <cell r="B545">
            <v>10.048999999999999</v>
          </cell>
          <cell r="C545" t="str">
            <v>Concreto 3500 PSI para placa entrepiso. elab. en obra. elevaciones 6.0&lt;h&lt;12.0 m (inc. formaleta 1/4 usos y colocación)</v>
          </cell>
          <cell r="D545" t="str">
            <v>m3</v>
          </cell>
        </row>
        <row r="546">
          <cell r="B546">
            <v>10.050000000000001</v>
          </cell>
          <cell r="C546" t="str">
            <v>Concreto 3500 PSI para placa entrepiso. elab. en obra. elevaciones 12.0&lt;h&lt;18.0 m (inc. formaleta 1/4 usos y colocación)</v>
          </cell>
          <cell r="D546" t="str">
            <v>m3</v>
          </cell>
        </row>
        <row r="547">
          <cell r="B547">
            <v>10.051</v>
          </cell>
          <cell r="C547" t="str">
            <v>Concreto 3500 PSI para placa entrepiso. elab. en obra. elevaciones 18.0&lt;h&lt;24.0 m (inc. formaleta 1/4 usos y colocación)</v>
          </cell>
          <cell r="D547" t="str">
            <v>m3</v>
          </cell>
        </row>
        <row r="548">
          <cell r="B548">
            <v>10.052</v>
          </cell>
          <cell r="C548" t="str">
            <v>Concreto 4000 PSI para placa entrepiso. elab. en obra. elevaciones h&lt;3.0m (inc. formaleta 1/4 usos y colocación)</v>
          </cell>
          <cell r="D548" t="str">
            <v>m3</v>
          </cell>
        </row>
        <row r="549">
          <cell r="B549">
            <v>10.053000000000001</v>
          </cell>
          <cell r="C549" t="str">
            <v>Concreto 4000 PSI para placa entrepiso. elab. en obra. elevaciones 3.0&lt;h&lt;6.0 m (inc. formaleta 1/4 usos y colocación)</v>
          </cell>
          <cell r="D549" t="str">
            <v>m3</v>
          </cell>
        </row>
        <row r="550">
          <cell r="B550">
            <v>10.054</v>
          </cell>
          <cell r="C550" t="str">
            <v>Concreto 4000 PSI para placa entrepiso. elab. en obra. elevaciones 6.0&lt;h&lt;12.0 m (inc. formaleta 1/4 usos y colocación)</v>
          </cell>
          <cell r="D550" t="str">
            <v>m3</v>
          </cell>
        </row>
        <row r="551">
          <cell r="B551">
            <v>10.055</v>
          </cell>
          <cell r="C551" t="str">
            <v>Concreto 4000 PSI para placa entrepiso. elab. en obra. elevaciones 12.0&lt;h&lt;18.0 m (inc. formaleta 1/4 usos y colocación)</v>
          </cell>
          <cell r="D551" t="str">
            <v>m3</v>
          </cell>
        </row>
        <row r="552">
          <cell r="B552">
            <v>10.055999999999999</v>
          </cell>
          <cell r="C552" t="str">
            <v>Concreto 4000 PSI para placa entrepiso. elab. en obra. elevaciones 18.0&lt;h&lt;24.0 m (inc. formaleta 1/4 usos y colocación)</v>
          </cell>
          <cell r="D552" t="str">
            <v>m3</v>
          </cell>
        </row>
        <row r="553">
          <cell r="B553">
            <v>10.057</v>
          </cell>
          <cell r="C553" t="str">
            <v>Concreto impermeab. 3000PSI para placa entrepiso. elab. obra. elevaciones h&lt;3.0 (inc. formaleta 1/4 usos y colocación)</v>
          </cell>
          <cell r="D553" t="str">
            <v>m3</v>
          </cell>
        </row>
        <row r="554">
          <cell r="B554">
            <v>10.058</v>
          </cell>
          <cell r="C554" t="str">
            <v>Concreto impermeab. 3000PSI placa entrepiso. elab.obra. elevaciones 3.0&lt;h&lt;6.0 m (inc. formaleta 1/4 usos y colocación)</v>
          </cell>
          <cell r="D554" t="str">
            <v>m3</v>
          </cell>
        </row>
        <row r="555">
          <cell r="B555">
            <v>10.058999999999999</v>
          </cell>
          <cell r="C555" t="str">
            <v>Concreto impermeab. 3000PSI placa entrepiso. elab.obra. elevaciones 6.0&lt;h&lt;12.0 m (inc. formaleta 1/4 usos y colocación)</v>
          </cell>
          <cell r="D555" t="str">
            <v>m3</v>
          </cell>
        </row>
        <row r="556">
          <cell r="B556">
            <v>10.06</v>
          </cell>
          <cell r="C556" t="str">
            <v>Concreto impermeab. 3000PSI placa entrepiso. elab.obra. elevaciones 12.0&lt;h&lt;18.0 m (inc. formaleta 1/4 usos y colocación)</v>
          </cell>
          <cell r="D556" t="str">
            <v>m3</v>
          </cell>
        </row>
        <row r="557">
          <cell r="B557">
            <v>10.061</v>
          </cell>
          <cell r="C557" t="str">
            <v>Concreto impermeab. 3000PSI placa entrepiso. elab.obra. elevaciones 18.0&lt;h&lt;24.0 m (inc. formaleta 1/4 usos y colocación)</v>
          </cell>
          <cell r="D557" t="str">
            <v>m3</v>
          </cell>
        </row>
        <row r="558">
          <cell r="B558">
            <v>10.061999999999999</v>
          </cell>
          <cell r="C558" t="str">
            <v>Concreto impermeab. 3500PSI para placa entrepiso. elab. obra. elevaciones h&lt;3.0 (inc. formaleta 1/4 usos y colocación)</v>
          </cell>
          <cell r="D558" t="str">
            <v>m3</v>
          </cell>
        </row>
        <row r="559">
          <cell r="B559">
            <v>10.063000000000001</v>
          </cell>
          <cell r="C559" t="str">
            <v>Concreto impermeab. 3500PSI placa entrepiso. elab.obra. elevaciones 3.0&lt;h&lt;6.0 m (inc. formaleta 1/4 usos y colocación)</v>
          </cell>
          <cell r="D559" t="str">
            <v>m3</v>
          </cell>
        </row>
        <row r="560">
          <cell r="B560">
            <v>10.064</v>
          </cell>
          <cell r="C560" t="str">
            <v>Concreto impermeab. 3500PSI placa entrepiso. elab.obra. elevaciones 6.0&lt;h&lt;12.0 m (inc. formaleta 1/4 usos y colocación)</v>
          </cell>
          <cell r="D560" t="str">
            <v>m3</v>
          </cell>
        </row>
        <row r="561">
          <cell r="B561">
            <v>10.065</v>
          </cell>
          <cell r="C561" t="str">
            <v>Concreto impermeab. 3500PSI placa entrepiso. elab.obra. elevaciones 12.0&lt;h&lt;18.0 m (inc. formaleta 1/4 usos y colocación)</v>
          </cell>
          <cell r="D561" t="str">
            <v>m3</v>
          </cell>
        </row>
        <row r="562">
          <cell r="B562">
            <v>10.066000000000001</v>
          </cell>
          <cell r="C562" t="str">
            <v>Concreto impermeab. 3500PSI placa entrepiso. elab.obra. elevaciones 18.0&lt;h&lt;24.0 m (inc. formaleta 1/4 usos 
y colocación)</v>
          </cell>
          <cell r="D562" t="str">
            <v>m3</v>
          </cell>
        </row>
        <row r="563">
          <cell r="B563">
            <v>10.067</v>
          </cell>
          <cell r="C563" t="str">
            <v>Concreto impermeab. 4000PSI para placa entrepiso. elab. obra. elevaciones h&lt;3.0 (inc. formaleta 1/4 usos y colocación)</v>
          </cell>
          <cell r="D563" t="str">
            <v>m3</v>
          </cell>
        </row>
        <row r="564">
          <cell r="B564">
            <v>10.068</v>
          </cell>
          <cell r="C564" t="str">
            <v>Concreto impermeab. 4000PSI placa entrepiso. elab.obra. elevaciones 3.0&lt;h&lt;6.0 m (inc. formaleta 1/4 usos y colocación)</v>
          </cell>
          <cell r="D564" t="str">
            <v>m3</v>
          </cell>
        </row>
        <row r="565">
          <cell r="B565">
            <v>10.069000000000001</v>
          </cell>
          <cell r="C565" t="str">
            <v>Concreto impermeab. 4000PSI placa entrepiso. elab.obra. elevaciones 6.0&lt;h&lt;12.0 m (inc. formaleta 1/4 usos y colocación)</v>
          </cell>
          <cell r="D565" t="str">
            <v>m3</v>
          </cell>
        </row>
        <row r="566">
          <cell r="B566">
            <v>10.07</v>
          </cell>
          <cell r="C566" t="str">
            <v>Concreto impermeab. 4000PSI placa entrepiso. elab.obra. elevaciones 12.0&lt;h&lt;18.0 m (inc. formaleta 1/4 usos y colocación)</v>
          </cell>
          <cell r="D566" t="str">
            <v>m3</v>
          </cell>
        </row>
        <row r="567">
          <cell r="B567">
            <v>10.071</v>
          </cell>
          <cell r="C567" t="str">
            <v>Concreto impermeab. 4000PSI placa entrepiso. elab.obra. elevaciones 18.0&lt;h&lt;24.0 m (inc. formaleta 1/4 usos y colocación)</v>
          </cell>
          <cell r="D567" t="str">
            <v>m3</v>
          </cell>
        </row>
        <row r="568">
          <cell r="B568">
            <v>10.071999999999999</v>
          </cell>
          <cell r="C568" t="str">
            <v>Concreto 3000 PSI para muros. elab. en obra. elevaciones h&lt;3.0m (inc. formaleta 1/4 usos y colocación)</v>
          </cell>
          <cell r="D568" t="str">
            <v>m3</v>
          </cell>
        </row>
        <row r="569">
          <cell r="B569">
            <v>10.0730000000001</v>
          </cell>
          <cell r="C569" t="str">
            <v>Concreto 3000 PSI para muros. elab. en obra. elevaciones 3.0&lt;h&lt;6.0 m (inc. formaleta 1/4 usos y colocación)</v>
          </cell>
          <cell r="D569" t="str">
            <v>m3</v>
          </cell>
        </row>
        <row r="570">
          <cell r="B570">
            <v>10.074</v>
          </cell>
          <cell r="C570" t="str">
            <v>Concreto 3000 PSI para muros. elab. en obra. elevaciones 6.0&lt;h&lt;12.0 m (inc. formaleta 1/4 usos y colocación)</v>
          </cell>
          <cell r="D570" t="str">
            <v>m3</v>
          </cell>
        </row>
        <row r="571">
          <cell r="B571">
            <v>10.074999999999999</v>
          </cell>
          <cell r="C571" t="str">
            <v>Concreto 3000 PSI para muros. elab. en obra. elevaciones 12.0&lt;h&lt;18.0 m (inc. formaleta 1/4 usos y colocación)</v>
          </cell>
          <cell r="D571" t="str">
            <v>m3</v>
          </cell>
        </row>
        <row r="572">
          <cell r="B572">
            <v>10.076000000000001</v>
          </cell>
          <cell r="C572" t="str">
            <v>Concreto 3000 PSI para muros. elab. en obra. elevaciones 18.0&lt;h&lt;24.0 m (inc. formaleta 1/4 usos y colocación)</v>
          </cell>
          <cell r="D572" t="str">
            <v>m3</v>
          </cell>
        </row>
        <row r="573">
          <cell r="B573">
            <v>10.077</v>
          </cell>
          <cell r="C573" t="str">
            <v>Concreto 3500 PSI para muros. elab. en obra. elevaciones h&lt;3.0m (inc. formaleta 1/4 usos y colocación)</v>
          </cell>
          <cell r="D573" t="str">
            <v>m3</v>
          </cell>
        </row>
        <row r="574">
          <cell r="B574">
            <v>10.077999999999999</v>
          </cell>
          <cell r="C574" t="str">
            <v>Concreto 3500 PSI para muros. elab. en obra. elevaciones 3.0&lt;h&lt;6.0 m (inc. formaleta 1/4 usos y colocación)</v>
          </cell>
          <cell r="D574" t="str">
            <v>m3</v>
          </cell>
        </row>
        <row r="575">
          <cell r="B575">
            <v>10.079000000000001</v>
          </cell>
          <cell r="C575" t="str">
            <v>Concreto 3500 PSI para muros. elab. en obra. elevaciones 6.0&lt;h&lt;12.0 m (inc. formaleta 1/4 usos y colocación)</v>
          </cell>
          <cell r="D575" t="str">
            <v>m3</v>
          </cell>
        </row>
        <row r="576">
          <cell r="B576">
            <v>10.08</v>
          </cell>
          <cell r="C576" t="str">
            <v>Concreto 3500 PSI para muros. elab. en obra. elevaciones 12.0&lt;h&lt;18.0 m (inc. formaleta 1/4 usos y colocación)</v>
          </cell>
          <cell r="D576" t="str">
            <v>m3</v>
          </cell>
        </row>
        <row r="577">
          <cell r="B577">
            <v>10.081</v>
          </cell>
          <cell r="C577" t="str">
            <v>Concreto 3500 PSI para muros. elab. en obra. elevaciones 18.0&lt;h&lt;24.0 m (inc. formaleta 1/4 usos y colocación)</v>
          </cell>
          <cell r="D577" t="str">
            <v>m3</v>
          </cell>
        </row>
        <row r="578">
          <cell r="B578">
            <v>10.082000000000001</v>
          </cell>
          <cell r="C578" t="str">
            <v>Concreto 3500 PSI para muros. elab. en obra. elevaciones h&gt;24.0 m (inc. formaleta 1/4 usos y colocación)</v>
          </cell>
          <cell r="D578" t="str">
            <v>m3</v>
          </cell>
        </row>
        <row r="579">
          <cell r="B579">
            <v>10.083</v>
          </cell>
          <cell r="C579" t="str">
            <v>Concreto 4000 PSI para muros. elab. en obra. elevaciones h&lt;3.0m (inc. formaleta 1/4 usos y colocación)</v>
          </cell>
          <cell r="D579" t="str">
            <v>m3</v>
          </cell>
        </row>
        <row r="580">
          <cell r="B580">
            <v>10.084</v>
          </cell>
          <cell r="C580" t="str">
            <v>Concreto 4000 PSI para muros. elab. en obra. elevaciones 3.0&lt;h&lt;6.0 m (inc. formaleta 1/4 usos y colocación)</v>
          </cell>
          <cell r="D580" t="str">
            <v>m3</v>
          </cell>
        </row>
        <row r="581">
          <cell r="B581">
            <v>10.085000000000001</v>
          </cell>
          <cell r="C581" t="str">
            <v>Concreto 4000 PSI para muros. elab. en obra. elevaciones 6.0&lt;h&lt;12.0 m (inc. formaleta 1/4 usos y colocación)</v>
          </cell>
          <cell r="D581" t="str">
            <v>m3</v>
          </cell>
        </row>
        <row r="582">
          <cell r="B582">
            <v>10.086</v>
          </cell>
          <cell r="C582" t="str">
            <v>Concreto 4000 PSI para muros. elab. en obra. elevaciones 12.0&lt;h&lt;18.0 m (inc. formaleta 1/4 usos y colocación)</v>
          </cell>
          <cell r="D582" t="str">
            <v>m3</v>
          </cell>
        </row>
        <row r="583">
          <cell r="B583">
            <v>10.087</v>
          </cell>
          <cell r="C583" t="str">
            <v>Concreto 4000 PSI para muros. elab. en obra. elevaciones 18.0&lt;h&lt;24.0 m (inc. formaleta 1/4 usos y colocación)</v>
          </cell>
          <cell r="D583" t="str">
            <v>m3</v>
          </cell>
        </row>
        <row r="584">
          <cell r="B584">
            <v>10.0880000000001</v>
          </cell>
          <cell r="C584" t="str">
            <v>Concreto impermeab. 3000PSI para muros. elab. obra. elevaciones h&lt;3.0m (inc. formaleta 1/4 usos y colocación)</v>
          </cell>
          <cell r="D584" t="str">
            <v>m3</v>
          </cell>
        </row>
        <row r="585">
          <cell r="B585">
            <v>10.0890000000001</v>
          </cell>
          <cell r="C585" t="str">
            <v>Concreto impermeab. 3000PSI para muros. elab. obra. elevaciones 3.0&lt;h&lt;6.0 m (inc. formaleta 1/4 usos y colocación)</v>
          </cell>
          <cell r="D585" t="str">
            <v>m3</v>
          </cell>
        </row>
        <row r="586">
          <cell r="B586">
            <v>10.090000000000099</v>
          </cell>
          <cell r="C586" t="str">
            <v>Concreto impermeab. 3000PSI para muros. elab. obra. elevaciones 6.0&lt;h&lt;12.0 m (inc. formaleta 1/4 usos y colocación)</v>
          </cell>
          <cell r="D586" t="str">
            <v>m3</v>
          </cell>
        </row>
        <row r="587">
          <cell r="B587">
            <v>10.091000000000101</v>
          </cell>
          <cell r="C587" t="str">
            <v>Concreto impermeab. 3000PSI para muros. elab. obra. elevaciones 12.0&lt;h&lt;18.0 m (inc. formaleta 1/4 usos y colocación)</v>
          </cell>
          <cell r="D587" t="str">
            <v>m3</v>
          </cell>
        </row>
        <row r="588">
          <cell r="B588">
            <v>10.0920000000001</v>
          </cell>
          <cell r="C588" t="str">
            <v>Concreto impermeab. 3000PSI para muros. elab. obra. elevaciones 18.0&lt;h&lt;24.0 m (inc. formaleta 1/4 usos y colocación)</v>
          </cell>
          <cell r="D588" t="str">
            <v>m3</v>
          </cell>
        </row>
        <row r="589">
          <cell r="B589">
            <v>10.093</v>
          </cell>
          <cell r="C589" t="str">
            <v>Concreto impermeab. 3500PSI para muros. elab. obra. elevaciones h&lt;3.0m (inc. formaleta 1/4 usos y colocación)</v>
          </cell>
          <cell r="D589" t="str">
            <v>m3</v>
          </cell>
        </row>
        <row r="590">
          <cell r="B590">
            <v>10.093999999999999</v>
          </cell>
          <cell r="C590" t="str">
            <v>Concreto impermeab. 3500PSI para muros. elab. obra. elevaciones 3.0&lt;h&lt;6.0 m (inc. formaleta 1/4 usos y colocación)</v>
          </cell>
          <cell r="D590" t="str">
            <v>m3</v>
          </cell>
        </row>
        <row r="591">
          <cell r="B591">
            <v>10.095000000000001</v>
          </cell>
          <cell r="C591" t="str">
            <v>Concreto impermeab. 3500PSI para muros. elab. obra. elevaciones 6.0&lt;h&lt;12.0 m (inc. formaleta 1/4 usos y colocación)</v>
          </cell>
          <cell r="D591" t="str">
            <v>m3</v>
          </cell>
        </row>
        <row r="592">
          <cell r="B592">
            <v>10.096</v>
          </cell>
          <cell r="C592" t="str">
            <v>Concreto impermeab. 3500PSI para muros. elab. obra. elevaciones 12.0&lt;h&lt;18.0 m (inc. formaleta 1/4 usos y colocación)</v>
          </cell>
          <cell r="D592" t="str">
            <v>m3</v>
          </cell>
        </row>
        <row r="593">
          <cell r="B593">
            <v>10.097</v>
          </cell>
          <cell r="C593" t="str">
            <v>Concreto impermeab. 3500PSI para muros. elab. obra. elevaciones 18.0&lt;h&lt;24.0 m (inc. formaleta 1/4 usos y colocación)</v>
          </cell>
          <cell r="D593" t="str">
            <v>m3</v>
          </cell>
        </row>
        <row r="594">
          <cell r="B594">
            <v>10.098000000000001</v>
          </cell>
          <cell r="C594" t="str">
            <v>Concreto impermeab. 4000PSI para muros. elab. obra. elevaciones h&lt;3.0m (inc. formaleta 1/4 usos y colocación)</v>
          </cell>
          <cell r="D594" t="str">
            <v>m3</v>
          </cell>
        </row>
        <row r="595">
          <cell r="B595">
            <v>10.099</v>
          </cell>
          <cell r="C595" t="str">
            <v>Concreto impermeab. 4000PSI para muros. elab. obra. elevaciones 3.0&lt;h&lt;6.0 m (inc. formaleta 1/4 usos y colocación)</v>
          </cell>
          <cell r="D595" t="str">
            <v>m3</v>
          </cell>
        </row>
        <row r="596">
          <cell r="B596">
            <v>10.1</v>
          </cell>
          <cell r="C596" t="str">
            <v>Concreto impermeab. 4000PSI para muros. elab. obra. elevaciones 6.0&lt;h&lt;12.0 m (inc. formaleta 1/4 usos y colocación)</v>
          </cell>
          <cell r="D596" t="str">
            <v>m3</v>
          </cell>
        </row>
        <row r="597">
          <cell r="B597">
            <v>10.101000000000001</v>
          </cell>
          <cell r="C597" t="str">
            <v>Concreto impermeab. 4000PSI para muros. elab. obra. elevaciones 12.0&lt;h&lt;18.0 m (inc. formaleta 1/4 usos y colocación)</v>
          </cell>
          <cell r="D597" t="str">
            <v>m3</v>
          </cell>
        </row>
        <row r="598">
          <cell r="B598">
            <v>10.102</v>
          </cell>
          <cell r="C598" t="str">
            <v>Concreto impermeab. 4000PSI para muros. elab. obra. elevaciones 18.0&lt;h&lt;24.0 m (inc. formaleta 1/4 usos y colocación)</v>
          </cell>
          <cell r="D598" t="str">
            <v>m3</v>
          </cell>
        </row>
        <row r="599">
          <cell r="B599">
            <v>10.103</v>
          </cell>
          <cell r="C599" t="str">
            <v>Concreto ciclópeo 60% concreto simple f'c 21MPa + 40% piedra tamaño max. 3". para estructuras</v>
          </cell>
          <cell r="D599" t="str">
            <v>m3</v>
          </cell>
        </row>
        <row r="600">
          <cell r="B600">
            <v>10.1040000000001</v>
          </cell>
          <cell r="C600" t="str">
            <v>Demolición y resane de muros con mortero de revestimiento con base en cemento y resinas acrílicas (inc.retiro escombros)</v>
          </cell>
          <cell r="D600" t="str">
            <v>m3</v>
          </cell>
        </row>
        <row r="601">
          <cell r="B601">
            <v>10.105</v>
          </cell>
          <cell r="C601" t="str">
            <v>Pañete (mortero 1:5)</v>
          </cell>
          <cell r="D601" t="str">
            <v>m2</v>
          </cell>
        </row>
        <row r="602">
          <cell r="B602">
            <v>10.106</v>
          </cell>
          <cell r="C602" t="str">
            <v>Pañete impermeabilizado (incluye filos)</v>
          </cell>
          <cell r="D602" t="str">
            <v>m3</v>
          </cell>
        </row>
        <row r="603">
          <cell r="B603">
            <v>10.106999999999999</v>
          </cell>
          <cell r="C603" t="str">
            <v>Alistado de piso en mortero 1:3 (e=0.03m)</v>
          </cell>
          <cell r="D603" t="str">
            <v>m3</v>
          </cell>
        </row>
        <row r="604">
          <cell r="B604">
            <v>10.108000000000001</v>
          </cell>
          <cell r="C604" t="str">
            <v>Cinta PVC d=22cm (incluye instalación)</v>
          </cell>
          <cell r="D604" t="str">
            <v>m</v>
          </cell>
        </row>
        <row r="605">
          <cell r="B605">
            <v>10.109000000000099</v>
          </cell>
          <cell r="C605" t="str">
            <v>Concreto 3000 PSI para cajas de derivación bocatomas</v>
          </cell>
          <cell r="D605" t="str">
            <v>un</v>
          </cell>
        </row>
        <row r="606">
          <cell r="B606">
            <v>10.110000000000101</v>
          </cell>
          <cell r="C606" t="str">
            <v>Concreto 3000 PSI para anclajes de tuberías</v>
          </cell>
          <cell r="D606" t="str">
            <v>m3</v>
          </cell>
        </row>
        <row r="607">
          <cell r="B607">
            <v>10.111000000000001</v>
          </cell>
          <cell r="C607" t="str">
            <v>Concreto impermeabilizado 4000 PSI para diafragmas, pantallas de distribución de desarenadores y otros</v>
          </cell>
          <cell r="D607" t="str">
            <v>m3</v>
          </cell>
        </row>
        <row r="608">
          <cell r="B608">
            <v>10.112</v>
          </cell>
          <cell r="C608" t="str">
            <v>Concreto impermeab. 4000 PSI para placa piso. elab. en obra (inc. formaleta 1/4 usos y colocación)</v>
          </cell>
          <cell r="D608" t="str">
            <v>m3</v>
          </cell>
        </row>
        <row r="609">
          <cell r="B609">
            <v>10.113</v>
          </cell>
          <cell r="C609" t="str">
            <v>Concreto impermeabilizado 4000 PSI para columnas. elab. en obra. elevaciones h&lt;3.0m (inc. formaleta 1/4 usos y colocación)</v>
          </cell>
          <cell r="D609" t="str">
            <v>m3</v>
          </cell>
        </row>
        <row r="610">
          <cell r="B610">
            <v>10.114000000000001</v>
          </cell>
          <cell r="C610" t="str">
            <v>Concreto impermeabilizado 4000 PSI para columnas. elab. en obra. elevaciones 3.0&lt;h&lt;6.0 m (inc. formaleta 1/4 usos y colocación)</v>
          </cell>
          <cell r="D610" t="str">
            <v>m3</v>
          </cell>
        </row>
        <row r="611">
          <cell r="B611">
            <v>10.1150000000001</v>
          </cell>
          <cell r="C611" t="str">
            <v>Concreto para soporte de tapa de acceso a tanque</v>
          </cell>
          <cell r="D611" t="str">
            <v>m3</v>
          </cell>
        </row>
        <row r="612">
          <cell r="B612">
            <v>10.116</v>
          </cell>
          <cell r="C612" t="str">
            <v>concreto de 3000 psi para caja proteccion tuberia</v>
          </cell>
          <cell r="D612" t="str">
            <v>m3</v>
          </cell>
        </row>
        <row r="613">
          <cell r="B613">
            <v>10.117000000000001</v>
          </cell>
          <cell r="C613" t="str">
            <v>Andenes en concreto de 3000 psi espesor 10cm</v>
          </cell>
          <cell r="D613" t="str">
            <v>m2</v>
          </cell>
        </row>
        <row r="614">
          <cell r="B614">
            <v>10.125999999999999</v>
          </cell>
          <cell r="C614" t="str">
            <v>Filos y dilataciones</v>
          </cell>
          <cell r="D614" t="str">
            <v>m</v>
          </cell>
        </row>
        <row r="615">
          <cell r="B615">
            <v>10.127000000000001</v>
          </cell>
          <cell r="C615" t="str">
            <v>Concreto 1500 PSI para solados</v>
          </cell>
          <cell r="D615" t="str">
            <v>m3</v>
          </cell>
        </row>
        <row r="616">
          <cell r="B616">
            <v>11.01</v>
          </cell>
          <cell r="C616" t="str">
            <v>Placa Circular Cubierta - Pozo Inspección D=1.20m (concreto f'c=21MPa reforz. elab. obra. e=0.20m. inc. arotapa+arobase)</v>
          </cell>
          <cell r="D616" t="str">
            <v>un</v>
          </cell>
        </row>
        <row r="617">
          <cell r="B617">
            <v>11.02</v>
          </cell>
          <cell r="C617" t="str">
            <v>Placa Circular Cubierta - Pozo Inspección D=1.40m (concreto f'c=21MPa reforz. elab. obra. e=0.20m. inc. arotapa+arobase)</v>
          </cell>
          <cell r="D617" t="str">
            <v>un</v>
          </cell>
        </row>
        <row r="618">
          <cell r="B618">
            <v>11.03</v>
          </cell>
          <cell r="C618" t="str">
            <v>Placa Circular Cubierta - Pozo Inspección D=1.50m (concreto f'c=21MPa reforz. elab. obra. e=0.20m. inc. arotapa+arobase)</v>
          </cell>
          <cell r="D618" t="str">
            <v>un</v>
          </cell>
        </row>
        <row r="619">
          <cell r="B619">
            <v>11.04</v>
          </cell>
          <cell r="C619" t="str">
            <v>Cilindro Pozo Inspección D=1.20m (concreto simple f'c =21MPa elab. en obra. e=0.20m. incluye escalera gato var.#6)</v>
          </cell>
          <cell r="D619" t="str">
            <v>un</v>
          </cell>
        </row>
        <row r="620">
          <cell r="B620">
            <v>11.05</v>
          </cell>
          <cell r="C620" t="str">
            <v>Pozo de inspeccion, Cilindro para pozos de D = 1.2 m. Y espesor de  0.25 m.</v>
          </cell>
          <cell r="D620" t="str">
            <v>un</v>
          </cell>
        </row>
        <row r="621">
          <cell r="B621">
            <v>11.06</v>
          </cell>
          <cell r="C621" t="str">
            <v>Cilindro Pozo Inspección D=1.40m (concreto simple f'c =21MPa elab. en obra. e=0.20m. incluye escalera gato var.#6)</v>
          </cell>
          <cell r="D621" t="str">
            <v>un</v>
          </cell>
        </row>
        <row r="622">
          <cell r="B622">
            <v>11.07</v>
          </cell>
          <cell r="C622" t="str">
            <v>Cilindro Pozo Inspección D=1.50m (concreto simple f'c =21MPa elab. en obra. e=0.20m. incluye escalera gato var.#6)</v>
          </cell>
          <cell r="D622" t="str">
            <v>un</v>
          </cell>
        </row>
        <row r="623">
          <cell r="B623">
            <v>11.08</v>
          </cell>
          <cell r="C623" t="str">
            <v>Placa Circular Base - Pozo Inspección D=1.20m (concreto f'c = 28MPa reforz. elab. en obra. e=0.20m)</v>
          </cell>
          <cell r="D623" t="str">
            <v>un</v>
          </cell>
        </row>
        <row r="624">
          <cell r="B624">
            <v>11.09</v>
          </cell>
          <cell r="C624" t="str">
            <v>Placa Circular Base - Pozo Inspección D=1.40m (concreto f'c = 28MPa reforz. elab. en obra. e=0.20m)</v>
          </cell>
          <cell r="D624" t="str">
            <v>m</v>
          </cell>
        </row>
        <row r="625">
          <cell r="B625">
            <v>11.1</v>
          </cell>
          <cell r="C625" t="str">
            <v>Placa Circular Base - Pozo Inspección D=1.50m (concreto f'c = 28MPa reforz. elab. en obra. e=0.20m)</v>
          </cell>
          <cell r="D625" t="str">
            <v>m</v>
          </cell>
        </row>
        <row r="626">
          <cell r="B626">
            <v>11.11</v>
          </cell>
          <cell r="C626" t="str">
            <v>Cañuela pozo de inspección para tuberías entre 8" y 12" (concreto f'c = 28MPa elab. en obra)</v>
          </cell>
          <cell r="D626" t="str">
            <v>m</v>
          </cell>
        </row>
        <row r="627">
          <cell r="B627">
            <v>11.12</v>
          </cell>
          <cell r="C627" t="str">
            <v>Cañuela pozo de inspección para tuberías entre 16" y 24" (concreto f'c = 28MPa elab. en obra)</v>
          </cell>
          <cell r="D627" t="str">
            <v>m</v>
          </cell>
        </row>
        <row r="628">
          <cell r="B628">
            <v>11.13</v>
          </cell>
          <cell r="C628" t="str">
            <v>Cañuela pozo de inspección para tuberías entre 27" y 33" (concreto f'c = 28MPa elab. en obra)</v>
          </cell>
          <cell r="D628" t="str">
            <v>un</v>
          </cell>
        </row>
        <row r="629">
          <cell r="B629">
            <v>11.14</v>
          </cell>
          <cell r="C629" t="str">
            <v>Cañuela pozo de inspección para tuberías entre 36" y 42" (concreto f'c = 28MPa elab. en obra)</v>
          </cell>
          <cell r="D629" t="str">
            <v>un</v>
          </cell>
        </row>
        <row r="630">
          <cell r="B630">
            <v>11.15</v>
          </cell>
          <cell r="C630" t="str">
            <v>Cámara de caída para colectores de 8" a 12" (bajante 8". concreto simple f'c = 21MPa elab. obra)</v>
          </cell>
          <cell r="D630" t="str">
            <v>un</v>
          </cell>
        </row>
        <row r="631">
          <cell r="B631">
            <v>11.16</v>
          </cell>
          <cell r="C631" t="str">
            <v>Cámara de caída para colectores de 14" a 18" (bajante 12". concreto simple f'c = 21MPa elab. obra)</v>
          </cell>
          <cell r="D631" t="str">
            <v>un</v>
          </cell>
        </row>
        <row r="632">
          <cell r="B632">
            <v>11.17</v>
          </cell>
          <cell r="C632" t="str">
            <v>Cámara de caída para colectores de 20" a 30" (bajante 16". concreto simple f'c = 21MPa elab. obra)</v>
          </cell>
          <cell r="D632" t="str">
            <v>m</v>
          </cell>
        </row>
        <row r="633">
          <cell r="B633">
            <v>11.18</v>
          </cell>
          <cell r="C633" t="str">
            <v>Cámara de caída para colectores &gt; 30" a 36" (bajante 20". concreto simple f'c = 21MPa elab. obra)</v>
          </cell>
          <cell r="D633" t="str">
            <v>m</v>
          </cell>
        </row>
        <row r="634">
          <cell r="B634">
            <v>11.19</v>
          </cell>
          <cell r="C634" t="str">
            <v>Caja válvula purga en concreto reforz. con pozo húmedo. L=2.8m x A=1.60m. h=1.80m. e=0.20m (inc. escalera y tapasegur.)</v>
          </cell>
          <cell r="D634" t="str">
            <v>un</v>
          </cell>
        </row>
        <row r="635">
          <cell r="B635">
            <v>11.2</v>
          </cell>
          <cell r="C635" t="str">
            <v>Pozo para válvula de ventosa en concreto reforzado. d=1.60m. h=1.80. e=0.20m (inc. escalera gato y tapa de seguridad)</v>
          </cell>
          <cell r="D635" t="str">
            <v>un</v>
          </cell>
        </row>
        <row r="636">
          <cell r="B636">
            <v>11.21</v>
          </cell>
          <cell r="C636" t="str">
            <v>Suministro e instalación de tapa manhole de seguridad. d=60cm. con bisagra</v>
          </cell>
          <cell r="D636" t="str">
            <v>un</v>
          </cell>
        </row>
        <row r="637">
          <cell r="B637">
            <v>11.22</v>
          </cell>
          <cell r="C637" t="str">
            <v>Caja inspección 0.60x0.60m. mamposteria. h=0.70m . (inc. excavación. formaleta 1/3 usos)</v>
          </cell>
          <cell r="D637" t="str">
            <v>m3</v>
          </cell>
        </row>
        <row r="638">
          <cell r="B638">
            <v>11.23</v>
          </cell>
          <cell r="C638" t="str">
            <v xml:space="preserve">Cilindro para pozo de Inspección Di=1,20 m e=0,25 m (en Mamposteria-Incluye acero escaleras y pañete).  </v>
          </cell>
          <cell r="D638" t="str">
            <v>m</v>
          </cell>
        </row>
        <row r="639">
          <cell r="B639">
            <v>11.24</v>
          </cell>
          <cell r="C639" t="str">
            <v xml:space="preserve">Cono de reducción h=0,50m 1,20*0,*6. </v>
          </cell>
          <cell r="D639" t="str">
            <v>un</v>
          </cell>
        </row>
        <row r="640">
          <cell r="B640">
            <v>11.25</v>
          </cell>
          <cell r="C640" t="str">
            <v>Placa Circular Base - Pozo Inspección Di=1.20m (concreto f'c = 28MPa reforz. elab. en obra. e=0.20m)</v>
          </cell>
          <cell r="D640" t="str">
            <v>un</v>
          </cell>
        </row>
        <row r="641">
          <cell r="B641">
            <v>11.26</v>
          </cell>
          <cell r="C641" t="str">
            <v>Placa Circular Cubierta - Pozo Inspección De=1.2 m (concreto f'c=21MPa reforz. elab. obra. e=0.20m. inc. arotapa+arobase)</v>
          </cell>
          <cell r="D641" t="str">
            <v>un</v>
          </cell>
        </row>
        <row r="642">
          <cell r="B642">
            <v>11.27</v>
          </cell>
          <cell r="C642" t="str">
            <v>Placa Circular Cubierta - Pozo Inspección De=1.7 m (concreto f'c=21MPa reforz. elab. obra. e=0.25m. inc. arotapa+arobase)</v>
          </cell>
          <cell r="D642" t="str">
            <v>un</v>
          </cell>
        </row>
        <row r="643">
          <cell r="B643">
            <v>11.28</v>
          </cell>
          <cell r="C643" t="str">
            <v xml:space="preserve">Cilindro para pozo de Inspección Di= 1,20 m e=0,37 m (en Mamposteria-Incluye acero escaleras y pañete).  </v>
          </cell>
          <cell r="D643" t="str">
            <v>un</v>
          </cell>
        </row>
        <row r="644">
          <cell r="B644">
            <v>11.29</v>
          </cell>
          <cell r="C644" t="str">
            <v>Cámara de Caída Tubo de 8"</v>
          </cell>
          <cell r="D644" t="str">
            <v>m</v>
          </cell>
        </row>
        <row r="645">
          <cell r="B645">
            <v>11.3</v>
          </cell>
          <cell r="C645" t="str">
            <v>Cámara de Caída Tubo de 10"</v>
          </cell>
          <cell r="D645" t="str">
            <v>m</v>
          </cell>
        </row>
        <row r="646">
          <cell r="B646">
            <v>11.31</v>
          </cell>
          <cell r="C646" t="str">
            <v>Cámara de Caída Tubo de 12"</v>
          </cell>
          <cell r="D646" t="str">
            <v>m</v>
          </cell>
        </row>
        <row r="647">
          <cell r="B647">
            <v>11.32</v>
          </cell>
          <cell r="C647" t="str">
            <v>Cámara de Caída Tubo de 14"</v>
          </cell>
          <cell r="D647" t="str">
            <v>m</v>
          </cell>
        </row>
        <row r="648">
          <cell r="B648">
            <v>11.33</v>
          </cell>
          <cell r="C648" t="str">
            <v>Cámara de Caída Tubo de 16"</v>
          </cell>
          <cell r="D648" t="str">
            <v>m</v>
          </cell>
        </row>
        <row r="649">
          <cell r="B649">
            <v>11.34</v>
          </cell>
          <cell r="C649" t="str">
            <v>Cámara de Caída Tubo de 18"</v>
          </cell>
          <cell r="D649" t="str">
            <v>m</v>
          </cell>
        </row>
        <row r="650">
          <cell r="B650">
            <v>11.35</v>
          </cell>
          <cell r="C650" t="str">
            <v>Cámara de Caída Tubo de 20"</v>
          </cell>
          <cell r="D650" t="str">
            <v>m</v>
          </cell>
        </row>
        <row r="651">
          <cell r="B651">
            <v>12.01</v>
          </cell>
          <cell r="C651" t="str">
            <v>Sumidero aguas lluvias en concreto 3000PSI reforzado elab. obra. e=0.20m. sec 0.5*0.6m. rejilla en perfil U 3x1.1/2x1/4"</v>
          </cell>
          <cell r="D651" t="str">
            <v>m3</v>
          </cell>
        </row>
        <row r="652">
          <cell r="B652">
            <v>12.02</v>
          </cell>
          <cell r="C652" t="str">
            <v>Sumidero aguas lluvias en concreto 3000PSI reforzado elab. obra.e=0.20m. sec 1.0*1.0m. rejilla en perfil U 3x1.1/2x1/4"</v>
          </cell>
          <cell r="D652" t="str">
            <v>m3</v>
          </cell>
        </row>
        <row r="653">
          <cell r="B653">
            <v>13.01</v>
          </cell>
          <cell r="C653" t="str">
            <v>Construccion cabezal descarga concreto reforzado 3500 PSI. muros. cuerpo. aletas y disip.energia e=0.25m. tub. 8" a 20"</v>
          </cell>
          <cell r="D653" t="str">
            <v>m3</v>
          </cell>
        </row>
        <row r="654">
          <cell r="B654">
            <v>13.02</v>
          </cell>
          <cell r="C654" t="str">
            <v>Construccion cabezal descarga concreto reforzado 3500 PSI. muros. cuerpo. aletas y disip.energia e=0.25m. tub. 24" a 39"</v>
          </cell>
          <cell r="D654" t="str">
            <v>m3</v>
          </cell>
        </row>
        <row r="655">
          <cell r="B655">
            <v>13.03</v>
          </cell>
          <cell r="C655" t="str">
            <v>Construccion cabezal descarga concreto reforzado 3500 PSI. muros. cuerpo. aletas y disip.energia e=0.25m. tub. 42" a 60"</v>
          </cell>
          <cell r="D655" t="str">
            <v>m3</v>
          </cell>
        </row>
        <row r="656">
          <cell r="B656">
            <v>13.04</v>
          </cell>
          <cell r="C656" t="str">
            <v>Construccion cabezal descarga concreto reforzado 3000 PSI. muros. cuerpo. aletas y disip.energia e=0.20m. tub. 42" a 60"</v>
          </cell>
          <cell r="D656" t="str">
            <v>un</v>
          </cell>
        </row>
        <row r="657">
          <cell r="B657">
            <v>14.01</v>
          </cell>
          <cell r="C657" t="str">
            <v>Suministro e instalación de antracita malla 8-12 para medio filtrante</v>
          </cell>
          <cell r="D657" t="str">
            <v>m3</v>
          </cell>
        </row>
        <row r="658">
          <cell r="B658">
            <v>14.02</v>
          </cell>
          <cell r="C658" t="str">
            <v>Suministro e instalación de arena seleccionada. malla 30 - 40</v>
          </cell>
          <cell r="D658" t="str">
            <v>m3</v>
          </cell>
        </row>
        <row r="659">
          <cell r="B659">
            <v>14.03</v>
          </cell>
          <cell r="C659" t="str">
            <v>Suministro e instalación de gravilla seleccionada malla 10 - 12 para medio filtrante</v>
          </cell>
          <cell r="D659" t="str">
            <v>m3</v>
          </cell>
        </row>
        <row r="660">
          <cell r="B660">
            <v>14.04</v>
          </cell>
          <cell r="C660" t="str">
            <v>Suministro e instalación de gravilla seleccionada malla 8 - 10 para medio filtrante</v>
          </cell>
          <cell r="D660" t="str">
            <v>m3</v>
          </cell>
        </row>
        <row r="661">
          <cell r="B661">
            <v>14.05</v>
          </cell>
          <cell r="C661" t="str">
            <v>Suministro e instalación de gravilla seleccionada malla 4 - 8 para medio filtrante</v>
          </cell>
          <cell r="D661" t="str">
            <v>m3</v>
          </cell>
        </row>
        <row r="662">
          <cell r="B662">
            <v>14.06</v>
          </cell>
          <cell r="C662" t="str">
            <v>Suministro e instalación de gravilla seleccionada malla 2 - 4 (1/2") para medio filtrante</v>
          </cell>
          <cell r="D662" t="str">
            <v>m3</v>
          </cell>
        </row>
        <row r="663">
          <cell r="B663">
            <v>14.07</v>
          </cell>
          <cell r="C663" t="str">
            <v>Suministro e instalación de gravilla seleccionada 1/2" - 3/4" para medio filtrante</v>
          </cell>
          <cell r="D663" t="str">
            <v>m3</v>
          </cell>
        </row>
        <row r="664">
          <cell r="B664">
            <v>14.08</v>
          </cell>
          <cell r="C664" t="str">
            <v>Suministro e instalación de gravilla seleccionada 3/4" - 1" para medio filtrante</v>
          </cell>
          <cell r="D664" t="str">
            <v>m3</v>
          </cell>
        </row>
        <row r="665">
          <cell r="B665">
            <v>14.09</v>
          </cell>
          <cell r="C665" t="str">
            <v>Suministro e instalación de grava seleccionada 1" - 2" para medio filtrante</v>
          </cell>
          <cell r="D665" t="str">
            <v>m3</v>
          </cell>
        </row>
        <row r="666">
          <cell r="B666">
            <v>14.1</v>
          </cell>
          <cell r="C666" t="str">
            <v>Suministro e instalación de Reja de cribado medio de 1,04x0,3m. Platinas de acero inoxidable de 1.5"x3/8" por 1.04 m separadas 3.0 cm</v>
          </cell>
          <cell r="D666" t="str">
            <v>un</v>
          </cell>
        </row>
        <row r="667">
          <cell r="B667">
            <v>14.11</v>
          </cell>
          <cell r="C667" t="str">
            <v>Suministro e instalación reja de cribado fino de 1,04x0,3m. Platinas de acero inoxidable de 1.5"x3/8" por 1.04 m separadas 1.0 cm</v>
          </cell>
          <cell r="D667" t="str">
            <v>un</v>
          </cell>
        </row>
        <row r="668">
          <cell r="B668">
            <v>14.12</v>
          </cell>
          <cell r="C668" t="str">
            <v>Lámina vertedero sutro Incluye guía metálica para apoyar la lámina 2.5 cm dentro del concreto</v>
          </cell>
          <cell r="D668" t="str">
            <v>un</v>
          </cell>
        </row>
        <row r="669">
          <cell r="B669">
            <v>14.13</v>
          </cell>
          <cell r="C669" t="str">
            <v>Suministro e instalación de arena seleccionada. GRUESA</v>
          </cell>
          <cell r="D669" t="str">
            <v>m3</v>
          </cell>
        </row>
        <row r="670">
          <cell r="B670">
            <v>14.14</v>
          </cell>
          <cell r="C670" t="str">
            <v>Compuerta en PRFV para el retiro de lodos de 1,55x1,55 con espesor de 5 cm inlcuye canal de lamina en Acero inoxidable</v>
          </cell>
          <cell r="D670" t="str">
            <v>un</v>
          </cell>
        </row>
        <row r="671">
          <cell r="B671">
            <v>14.15</v>
          </cell>
          <cell r="C671" t="str">
            <v>Suministro e instalacion canaleta Diente Sierra</v>
          </cell>
          <cell r="D671" t="str">
            <v>m</v>
          </cell>
        </row>
        <row r="672">
          <cell r="B672">
            <v>14.16</v>
          </cell>
          <cell r="C672" t="str">
            <v>Suministro e instalacion Cajas plasticas</v>
          </cell>
          <cell r="D672" t="str">
            <v>un</v>
          </cell>
        </row>
        <row r="673">
          <cell r="B673">
            <v>14.17</v>
          </cell>
          <cell r="C673" t="str">
            <v>Suministro e instalacion de Tapas de 70cm de diametro</v>
          </cell>
          <cell r="D673" t="str">
            <v>un</v>
          </cell>
        </row>
        <row r="674">
          <cell r="B674">
            <v>14.18</v>
          </cell>
          <cell r="C674" t="str">
            <v>Suministro e instalacion de Canaleta para inversion flujo</v>
          </cell>
          <cell r="D674" t="str">
            <v>m</v>
          </cell>
        </row>
        <row r="675">
          <cell r="B675">
            <v>14.19</v>
          </cell>
          <cell r="C675"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675" t="str">
            <v>m</v>
          </cell>
        </row>
        <row r="676">
          <cell r="B676">
            <v>15.01</v>
          </cell>
          <cell r="C676" t="str">
            <v>Montaje de andamios para acceso a tanque elevado y trabajo en altura. h&gt;20m (2 torres x 16 secciones)</v>
          </cell>
          <cell r="D676" t="str">
            <v>m2</v>
          </cell>
        </row>
        <row r="677">
          <cell r="B677">
            <v>15.02</v>
          </cell>
          <cell r="C677" t="str">
            <v>Escalera tipo gato tanq.elev. (parales ang.2+1/2"x1/4". paso c/0.30m tub3/4". platin.arc.2"x1/4". 6platin.1+1/4"x3/16")</v>
          </cell>
          <cell r="D677" t="str">
            <v>hr</v>
          </cell>
        </row>
        <row r="678">
          <cell r="B678">
            <v>15.03</v>
          </cell>
          <cell r="C678" t="str">
            <v>Suministro y aplicación de membrana a base de PVC plastificado y reforz. c/armadura de poliéster (contacto agua potable)</v>
          </cell>
          <cell r="D678" t="str">
            <v>hr</v>
          </cell>
        </row>
        <row r="679">
          <cell r="B679">
            <v>16.010000000000002</v>
          </cell>
          <cell r="C679" t="str">
            <v>Muro en ladrillo prensado a la vista tipo Santafé 0.12</v>
          </cell>
          <cell r="D679" t="str">
            <v>m2</v>
          </cell>
        </row>
        <row r="680">
          <cell r="B680">
            <v>16.020000000000003</v>
          </cell>
          <cell r="C680" t="str">
            <v>Módulo en malla eslabonada con tubo galvanizado de 2" c/2.5m. incluye tapas. ángulos y platinas.</v>
          </cell>
          <cell r="D680" t="str">
            <v>m3</v>
          </cell>
        </row>
        <row r="681">
          <cell r="B681">
            <v>16.030000000000005</v>
          </cell>
          <cell r="C681" t="str">
            <v>Alfajía en concreto de 3000 PSI. a=0.20m. e=0.07m. incluye refuerzo long. 2D1/2" + flejes D3/8"</v>
          </cell>
          <cell r="D681" t="str">
            <v>m2</v>
          </cell>
        </row>
        <row r="682">
          <cell r="B682">
            <v>16.07</v>
          </cell>
          <cell r="C682" t="str">
            <v>Teja termoacústica (incluye suministro e instalación)</v>
          </cell>
          <cell r="D682" t="str">
            <v>m2</v>
          </cell>
        </row>
        <row r="683">
          <cell r="B683">
            <v>16.059999999999999</v>
          </cell>
          <cell r="C683" t="str">
            <v>Columnetas (0,15x 0,15)</v>
          </cell>
          <cell r="D683" t="str">
            <v>m</v>
          </cell>
        </row>
        <row r="684">
          <cell r="B684">
            <v>16.16</v>
          </cell>
          <cell r="C684" t="str">
            <v>Suministro e Instalacion de Ventana en madera con persiana en celosia de aluminio anodizado color natural (vidrio crudo de 4 mm) tipo V-1, V-2, V-3 y V-4</v>
          </cell>
          <cell r="D684" t="str">
            <v>m2</v>
          </cell>
        </row>
        <row r="685">
          <cell r="B685">
            <v>16.309999999999999</v>
          </cell>
          <cell r="C685" t="str">
            <v>Suministro e Instalacion Puerta tipo P-1(0.98x2.10 mts)</v>
          </cell>
          <cell r="D685" t="str">
            <v>un</v>
          </cell>
        </row>
        <row r="686">
          <cell r="B686">
            <v>16.32</v>
          </cell>
          <cell r="C686" t="str">
            <v>Suministro e Instalacion Puerta tipo P-2(1,02x2.10 mts)</v>
          </cell>
          <cell r="D686" t="str">
            <v>un</v>
          </cell>
        </row>
        <row r="687">
          <cell r="B687">
            <v>16.329999999999998</v>
          </cell>
          <cell r="C687" t="str">
            <v>Suministro e Instalacion Puerta tipo P-3(0.77x2.10 mts)</v>
          </cell>
          <cell r="D687" t="str">
            <v>un</v>
          </cell>
        </row>
        <row r="688">
          <cell r="B688">
            <v>16.34</v>
          </cell>
          <cell r="C688" t="str">
            <v>Suministro e Instalacion Puerta tipo P-4(0.65x2.10 mts)</v>
          </cell>
          <cell r="D688" t="str">
            <v>un</v>
          </cell>
        </row>
        <row r="689">
          <cell r="B689">
            <v>16.14</v>
          </cell>
          <cell r="C689" t="str">
            <v>Vertedero Sutro</v>
          </cell>
          <cell r="D689" t="str">
            <v>un</v>
          </cell>
        </row>
        <row r="690">
          <cell r="B690">
            <v>16.190000000000001</v>
          </cell>
          <cell r="C690" t="str">
            <v>Suministro e instalacion de Aparato Sanitario</v>
          </cell>
          <cell r="D690" t="str">
            <v>un</v>
          </cell>
        </row>
        <row r="691">
          <cell r="B691">
            <v>16.2</v>
          </cell>
          <cell r="C691" t="str">
            <v>Suministro e instalacion Lavamanos (incluye griferia)</v>
          </cell>
          <cell r="D691" t="str">
            <v>un</v>
          </cell>
        </row>
        <row r="692">
          <cell r="B692">
            <v>16.23</v>
          </cell>
          <cell r="C692" t="str">
            <v>Suministro e instalacion Incrustaciones</v>
          </cell>
          <cell r="D692" t="str">
            <v>un</v>
          </cell>
        </row>
        <row r="693">
          <cell r="B693">
            <v>16.25</v>
          </cell>
          <cell r="C693" t="str">
            <v>Suministro e instalacion de Piso en tableta de gres</v>
          </cell>
          <cell r="D693" t="str">
            <v>m2</v>
          </cell>
        </row>
        <row r="694">
          <cell r="B694">
            <v>16.260000000000002</v>
          </cell>
          <cell r="C694" t="str">
            <v>Suministro e instalacion de Piso en ceramica blanca</v>
          </cell>
          <cell r="D694" t="str">
            <v>m2</v>
          </cell>
        </row>
        <row r="695">
          <cell r="B695">
            <v>16.27</v>
          </cell>
          <cell r="C695" t="str">
            <v>Suministro e instalacion de Guardaescoba</v>
          </cell>
          <cell r="D695" t="str">
            <v>m</v>
          </cell>
        </row>
        <row r="696">
          <cell r="B696">
            <v>16.28</v>
          </cell>
          <cell r="C696" t="str">
            <v>Enchape en tableta porcelana para baños laboratorios</v>
          </cell>
          <cell r="D696" t="str">
            <v>m2</v>
          </cell>
        </row>
        <row r="697">
          <cell r="B697">
            <v>16.29</v>
          </cell>
          <cell r="C697" t="str">
            <v>Suministro e instalación Win Plastico</v>
          </cell>
          <cell r="D697" t="str">
            <v>m</v>
          </cell>
        </row>
        <row r="698">
          <cell r="B698">
            <v>16.3</v>
          </cell>
          <cell r="C698" t="str">
            <v>Pintura de muros</v>
          </cell>
          <cell r="D698" t="str">
            <v>m2</v>
          </cell>
        </row>
        <row r="699">
          <cell r="B699">
            <v>16.170000000000002</v>
          </cell>
          <cell r="C699" t="str">
            <v>Afinado de Pisos</v>
          </cell>
          <cell r="D699" t="str">
            <v>m2</v>
          </cell>
        </row>
        <row r="700">
          <cell r="B700">
            <v>16.350000000000001</v>
          </cell>
          <cell r="C700" t="str">
            <v>Ladrillo tolete con agujeros</v>
          </cell>
          <cell r="D700" t="str">
            <v>m2</v>
          </cell>
        </row>
        <row r="701">
          <cell r="B701">
            <v>16.36</v>
          </cell>
          <cell r="C701" t="str">
            <v>Pasarela metalica para acceso a compuerta, angulo perimetral 1 1/2"x1/8con malla metalica m2</v>
          </cell>
          <cell r="D701" t="str">
            <v>m</v>
          </cell>
        </row>
        <row r="702">
          <cell r="B702">
            <v>16.37</v>
          </cell>
          <cell r="C702" t="str">
            <v>Ladrillo recocido</v>
          </cell>
          <cell r="D702" t="str">
            <v>m2</v>
          </cell>
        </row>
        <row r="703">
          <cell r="B703">
            <v>16.38</v>
          </cell>
          <cell r="C703" t="str">
            <v>CANALETA METALICA ACESCO</v>
          </cell>
          <cell r="D703" t="str">
            <v>m2</v>
          </cell>
        </row>
        <row r="704">
          <cell r="B704">
            <v>16.39</v>
          </cell>
          <cell r="C704" t="str">
            <v>Suministro e Instalación cercha metálica para cubierta en ángulo 1/2"x1/2"x3/16"</v>
          </cell>
          <cell r="D704" t="str">
            <v>m</v>
          </cell>
        </row>
        <row r="705">
          <cell r="B705">
            <v>17.010000000000002</v>
          </cell>
          <cell r="C705" t="str">
            <v>Manejo de aguas en excavaciones. (incluye una motobomba de 3")</v>
          </cell>
          <cell r="D705" t="str">
            <v>un</v>
          </cell>
        </row>
        <row r="706">
          <cell r="B706">
            <v>17.02</v>
          </cell>
          <cell r="C706" t="str">
            <v>Manejo de aguas en excavaciones. (incluye 2 motobombas de 2")</v>
          </cell>
          <cell r="D706" t="str">
            <v>m3</v>
          </cell>
        </row>
        <row r="707">
          <cell r="B707">
            <v>17.03</v>
          </cell>
          <cell r="C707" t="str">
            <v>Manejo de aguas en excavaciones. (incluye 2 motobombas 3". y 2 motobombas 4")</v>
          </cell>
          <cell r="D707" t="str">
            <v>kg</v>
          </cell>
        </row>
        <row r="708">
          <cell r="B708">
            <v>17.04</v>
          </cell>
          <cell r="C708" t="str">
            <v>Gavión en malla triple torsión cal. 12. incluye llenado</v>
          </cell>
          <cell r="D708" t="str">
            <v>kg</v>
          </cell>
        </row>
        <row r="709">
          <cell r="B709">
            <v>17.05</v>
          </cell>
          <cell r="C709" t="str">
            <v>Lechos de secado de lodos</v>
          </cell>
          <cell r="D709" t="str">
            <v>kg</v>
          </cell>
        </row>
        <row r="710">
          <cell r="B710">
            <v>17.059999999999999</v>
          </cell>
          <cell r="C710" t="str">
            <v>Suministro e instalación de geomembrana</v>
          </cell>
          <cell r="D710" t="str">
            <v>m2</v>
          </cell>
        </row>
        <row r="711">
          <cell r="B711">
            <v>17.07</v>
          </cell>
          <cell r="C711" t="str">
            <v>Iluminación</v>
          </cell>
          <cell r="D711" t="str">
            <v>kg</v>
          </cell>
        </row>
        <row r="712">
          <cell r="B712">
            <v>17.079999999999998</v>
          </cell>
          <cell r="C712" t="str">
            <v>BOX COULVERT CONCRETO DE 3000 PSI</v>
          </cell>
          <cell r="D712" t="str">
            <v>kg</v>
          </cell>
        </row>
        <row r="713">
          <cell r="B713">
            <v>17.09</v>
          </cell>
          <cell r="C713" t="str">
            <v>Suministro e instalacion de ladrillo vitrificado</v>
          </cell>
          <cell r="D713" t="str">
            <v>m2</v>
          </cell>
        </row>
        <row r="714">
          <cell r="B714">
            <v>17.12</v>
          </cell>
          <cell r="C714" t="str">
            <v>Aseo General del Edificio</v>
          </cell>
          <cell r="D714" t="str">
            <v>Gl</v>
          </cell>
        </row>
        <row r="715">
          <cell r="B715">
            <v>17.13</v>
          </cell>
          <cell r="C715" t="str">
            <v>Filtro Frances</v>
          </cell>
          <cell r="D715" t="str">
            <v>ml</v>
          </cell>
        </row>
        <row r="716">
          <cell r="B716">
            <v>17.14</v>
          </cell>
          <cell r="C716" t="str">
            <v>Suministro e instalacion de Angulo 2"X 1/8"</v>
          </cell>
          <cell r="D716" t="str">
            <v>m</v>
          </cell>
        </row>
        <row r="717">
          <cell r="B717">
            <v>17.149999999999999</v>
          </cell>
          <cell r="C717" t="str">
            <v xml:space="preserve">Tapa removible </v>
          </cell>
          <cell r="D717" t="str">
            <v>m2</v>
          </cell>
        </row>
        <row r="718">
          <cell r="B718">
            <v>17.16</v>
          </cell>
          <cell r="C718" t="str">
            <v>Bafle  en madera de cedro macho 1.86x0,05x0,5m con manija metálica</v>
          </cell>
          <cell r="D718" t="str">
            <v>un</v>
          </cell>
        </row>
        <row r="719">
          <cell r="B719">
            <v>17.170000000000002</v>
          </cell>
          <cell r="C719" t="str">
            <v>Escalera tipo gato en hierro liso Ø1"</v>
          </cell>
          <cell r="D719" t="str">
            <v>paso</v>
          </cell>
        </row>
        <row r="720">
          <cell r="B720">
            <v>17.18</v>
          </cell>
          <cell r="C720"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720" t="str">
            <v>m</v>
          </cell>
        </row>
        <row r="721">
          <cell r="B721">
            <v>17.190000000000001</v>
          </cell>
          <cell r="C721" t="str">
            <v xml:space="preserve">Suministro e instalaciòn de Tapa de lámina alfajor de aluminio de 3mm de espesor para bocas de acceso (Ø0.60m) en losa de cubierta </v>
          </cell>
          <cell r="D721" t="str">
            <v>un</v>
          </cell>
        </row>
        <row r="722">
          <cell r="B722">
            <v>17.2</v>
          </cell>
          <cell r="C722" t="str">
            <v>Suministro e instalación de reglilla de aforo</v>
          </cell>
          <cell r="D722" t="str">
            <v>un</v>
          </cell>
        </row>
        <row r="723">
          <cell r="B723">
            <v>18.010000000000002</v>
          </cell>
          <cell r="C723" t="str">
            <v>Acero de refuerzo 60.000 PSI (incluye amarre y figuración)</v>
          </cell>
          <cell r="D723" t="str">
            <v>kg</v>
          </cell>
        </row>
        <row r="724">
          <cell r="B724">
            <v>18.02</v>
          </cell>
          <cell r="C724" t="str">
            <v>Acero de refuerzo 60.000 PSI. (incluye amarre y figuración)</v>
          </cell>
          <cell r="D724" t="str">
            <v>kg</v>
          </cell>
        </row>
        <row r="725">
          <cell r="B725">
            <v>18.03</v>
          </cell>
          <cell r="C725" t="str">
            <v>Acero de refuerzo 60.000 PSI. elevaciones 3.0&lt;h&lt;6.0m (incluye amarre y figuración)</v>
          </cell>
          <cell r="D725" t="str">
            <v>m3</v>
          </cell>
        </row>
        <row r="726">
          <cell r="B726">
            <v>18.04</v>
          </cell>
          <cell r="C726" t="str">
            <v>Acero de refuerzo 60.000 PSI. elevaciones 6.0&lt;h&lt;12.0m (incluye amarre y figuración)</v>
          </cell>
          <cell r="D726" t="str">
            <v>m3</v>
          </cell>
        </row>
        <row r="727">
          <cell r="B727">
            <v>18.05</v>
          </cell>
          <cell r="C727" t="str">
            <v>Acero de refuerzo 60.000 PSI. elevaciones 12.0&lt;h&lt;18.0m (incluye amarre y figuración)</v>
          </cell>
          <cell r="D727" t="str">
            <v>m3</v>
          </cell>
        </row>
        <row r="728">
          <cell r="B728">
            <v>18.060000000000002</v>
          </cell>
          <cell r="C728" t="str">
            <v>Acero de refuerzo 60.000 PSI. elevaciones 18.0&lt;h&lt;24.0m (incluye amarre y figuración)</v>
          </cell>
          <cell r="D728" t="str">
            <v>m3</v>
          </cell>
        </row>
        <row r="729">
          <cell r="B729">
            <v>18.070000000000004</v>
          </cell>
          <cell r="C729" t="str">
            <v>Fabricación. transporte. montaje y pintura de estructura metálica en acero estructural ASTM A-36</v>
          </cell>
          <cell r="D729" t="str">
            <v>m3</v>
          </cell>
        </row>
        <row r="730">
          <cell r="B730">
            <v>18.079999999999998</v>
          </cell>
          <cell r="C730" t="str">
            <v>Suministro e instalacion de malla electrosoldada</v>
          </cell>
          <cell r="D730" t="str">
            <v>m2</v>
          </cell>
        </row>
        <row r="731">
          <cell r="B731">
            <v>19.010000000000002</v>
          </cell>
          <cell r="C731" t="str">
            <v>Levantamiento topográfico redes de acueducto y alcantarillado para actualiz. de catastro (inc. planos récord y
formatos)</v>
          </cell>
          <cell r="D731" t="str">
            <v>m3</v>
          </cell>
        </row>
        <row r="732">
          <cell r="B732">
            <v>19.03</v>
          </cell>
          <cell r="C732" t="str">
            <v>Puntos Hidraulicos</v>
          </cell>
          <cell r="D732" t="str">
            <v>un</v>
          </cell>
        </row>
        <row r="733">
          <cell r="B733">
            <v>19.04</v>
          </cell>
          <cell r="C733" t="str">
            <v>Puntos Sanitarios</v>
          </cell>
          <cell r="D733" t="str">
            <v>un</v>
          </cell>
        </row>
        <row r="734">
          <cell r="B734">
            <v>56.8</v>
          </cell>
          <cell r="C734" t="str">
            <v>Concreto ciclópeo (60% concreto simple 3000 PSI + 40% piedra media zonga. incluye colocación)</v>
          </cell>
          <cell r="D734" t="str">
            <v>m3</v>
          </cell>
        </row>
        <row r="735">
          <cell r="B735">
            <v>56.9</v>
          </cell>
          <cell r="C735" t="str">
            <v>Concreto simple 2000 PSI</v>
          </cell>
          <cell r="D735" t="str">
            <v>m3</v>
          </cell>
        </row>
        <row r="736">
          <cell r="B736">
            <v>57</v>
          </cell>
          <cell r="C736" t="str">
            <v>Concreto simple 2500 PSI</v>
          </cell>
          <cell r="D736" t="str">
            <v>m3</v>
          </cell>
        </row>
        <row r="737">
          <cell r="B737">
            <v>57.1</v>
          </cell>
          <cell r="C737" t="str">
            <v>Concreto simple 3000 PSI</v>
          </cell>
          <cell r="D737" t="str">
            <v>m3</v>
          </cell>
        </row>
        <row r="738">
          <cell r="B738">
            <v>57.2</v>
          </cell>
          <cell r="C738" t="str">
            <v>concreto de 4000 psi</v>
          </cell>
          <cell r="D738" t="str">
            <v>m3</v>
          </cell>
        </row>
        <row r="739">
          <cell r="B739">
            <v>57.3</v>
          </cell>
          <cell r="C739" t="str">
            <v>Concreto impermeabilizado 3000 PSI</v>
          </cell>
          <cell r="D739" t="str">
            <v>m3</v>
          </cell>
        </row>
        <row r="740">
          <cell r="B740">
            <v>57.4</v>
          </cell>
          <cell r="C740" t="str">
            <v>Mortero 1:3 impermeabilizado</v>
          </cell>
          <cell r="D740" t="str">
            <v>m3</v>
          </cell>
        </row>
        <row r="741">
          <cell r="B741">
            <v>57.5</v>
          </cell>
          <cell r="C741" t="str">
            <v>Mortero 1:3</v>
          </cell>
          <cell r="D741" t="str">
            <v>m2</v>
          </cell>
        </row>
        <row r="742">
          <cell r="B742">
            <v>57.6</v>
          </cell>
          <cell r="C742" t="str">
            <v>Mortero 1:5 para pega</v>
          </cell>
        </row>
        <row r="743">
          <cell r="B743">
            <v>57.7</v>
          </cell>
          <cell r="C743" t="str">
            <v>Concreto simple 4000 PSI</v>
          </cell>
        </row>
        <row r="744">
          <cell r="B744">
            <v>57.8</v>
          </cell>
          <cell r="C744" t="str">
            <v>Concreto simple 3500 PSI</v>
          </cell>
        </row>
        <row r="745">
          <cell r="B745">
            <v>57.9</v>
          </cell>
          <cell r="C745" t="str">
            <v>Concreto impermeabilizado 3500 PSI</v>
          </cell>
        </row>
        <row r="746">
          <cell r="B746">
            <v>58</v>
          </cell>
          <cell r="C746" t="str">
            <v>Concreto impermeabilizado 4000 PSI</v>
          </cell>
        </row>
        <row r="747">
          <cell r="B747">
            <v>58.1</v>
          </cell>
          <cell r="C747" t="str">
            <v>Caseta en bloque No. 5 para estación reguladora de caudal</v>
          </cell>
        </row>
        <row r="748">
          <cell r="B748">
            <v>58.099999999999902</v>
          </cell>
        </row>
        <row r="749">
          <cell r="B749">
            <v>58.199999999999903</v>
          </cell>
        </row>
        <row r="750">
          <cell r="B750">
            <v>58.299999999999898</v>
          </cell>
        </row>
        <row r="751">
          <cell r="B751">
            <v>58.399999999999899</v>
          </cell>
        </row>
        <row r="752">
          <cell r="B752">
            <v>58.499999999999901</v>
          </cell>
        </row>
        <row r="753">
          <cell r="B753">
            <v>58.599999999999902</v>
          </cell>
        </row>
        <row r="754">
          <cell r="B754">
            <v>58.699999999999903</v>
          </cell>
        </row>
        <row r="755">
          <cell r="B755">
            <v>58.799999999999898</v>
          </cell>
        </row>
        <row r="756">
          <cell r="B756">
            <v>58.899999999999899</v>
          </cell>
        </row>
        <row r="757">
          <cell r="B757">
            <v>58.999999999999901</v>
          </cell>
        </row>
        <row r="758">
          <cell r="B758">
            <v>59.099999999999902</v>
          </cell>
        </row>
        <row r="759">
          <cell r="B759">
            <v>59.199999999999903</v>
          </cell>
        </row>
        <row r="760">
          <cell r="B760">
            <v>59.299999999999898</v>
          </cell>
        </row>
        <row r="761">
          <cell r="B761">
            <v>59.399999999999899</v>
          </cell>
        </row>
        <row r="762">
          <cell r="B762">
            <v>59.499999999999901</v>
          </cell>
        </row>
        <row r="763">
          <cell r="B763">
            <v>59.599999999999902</v>
          </cell>
        </row>
        <row r="764">
          <cell r="B764">
            <v>59.699999999999903</v>
          </cell>
        </row>
        <row r="765">
          <cell r="B765">
            <v>59.799999999999898</v>
          </cell>
        </row>
        <row r="766">
          <cell r="B766">
            <v>59.899999999999899</v>
          </cell>
        </row>
        <row r="767">
          <cell r="C767" t="str">
            <v>CAPITULOS</v>
          </cell>
        </row>
        <row r="768">
          <cell r="B768">
            <v>1</v>
          </cell>
          <cell r="C768" t="str">
            <v>PRELIMINARES</v>
          </cell>
        </row>
        <row r="769">
          <cell r="B769">
            <v>2</v>
          </cell>
          <cell r="C769" t="str">
            <v>EXCAVACIONES</v>
          </cell>
        </row>
        <row r="770">
          <cell r="B770">
            <v>3</v>
          </cell>
          <cell r="C770" t="str">
            <v>RELLENOS</v>
          </cell>
        </row>
        <row r="771">
          <cell r="B771">
            <v>4</v>
          </cell>
          <cell r="C771" t="str">
            <v>DEMOLICIONES</v>
          </cell>
        </row>
        <row r="772">
          <cell r="B772">
            <v>5</v>
          </cell>
          <cell r="C772" t="str">
            <v>PAVIMENTOS</v>
          </cell>
        </row>
        <row r="773">
          <cell r="B773">
            <v>6</v>
          </cell>
          <cell r="C773" t="str">
            <v>TUBERIA Y ACCESORIOS ALCANTARILLADO</v>
          </cell>
        </row>
        <row r="774">
          <cell r="B774">
            <v>7</v>
          </cell>
          <cell r="C774" t="str">
            <v>DOMICILIARIAS ALCANTARILLADO</v>
          </cell>
        </row>
        <row r="775">
          <cell r="B775">
            <v>8</v>
          </cell>
          <cell r="C775" t="str">
            <v>TUBERÍA Y ACCESORIOS ACUEDUCTO</v>
          </cell>
        </row>
        <row r="776">
          <cell r="B776">
            <v>9</v>
          </cell>
          <cell r="C776" t="str">
            <v>DOMICILIARIAS ACUEDUCTO</v>
          </cell>
        </row>
        <row r="777">
          <cell r="B777">
            <v>10</v>
          </cell>
          <cell r="C777" t="str">
            <v>CONCRETOS Y MORTEROS</v>
          </cell>
        </row>
        <row r="778">
          <cell r="B778">
            <v>11</v>
          </cell>
          <cell r="C778" t="str">
            <v>POZOS DE INSPECCIÓN</v>
          </cell>
        </row>
        <row r="779">
          <cell r="B779">
            <v>12</v>
          </cell>
          <cell r="C779" t="str">
            <v>SUMIDEROS</v>
          </cell>
        </row>
        <row r="780">
          <cell r="B780">
            <v>13</v>
          </cell>
          <cell r="C780" t="str">
            <v>CABEZALES DE DESCARGA</v>
          </cell>
        </row>
        <row r="781">
          <cell r="B781">
            <v>14</v>
          </cell>
          <cell r="C781" t="str">
            <v>PLANTA DE TRATAMIENTO</v>
          </cell>
        </row>
        <row r="782">
          <cell r="B782">
            <v>15</v>
          </cell>
          <cell r="C782" t="str">
            <v>TANQUE DE ALMACENAMIENTO</v>
          </cell>
        </row>
        <row r="783">
          <cell r="B783">
            <v>16</v>
          </cell>
          <cell r="C783" t="str">
            <v>OBRAS ARQUITECTÓNICAS</v>
          </cell>
        </row>
        <row r="784">
          <cell r="B784">
            <v>17</v>
          </cell>
          <cell r="C784" t="str">
            <v>OBRAS CIVILES COMPLEMENTARIAS</v>
          </cell>
        </row>
        <row r="785">
          <cell r="B785">
            <v>18</v>
          </cell>
          <cell r="C785" t="str">
            <v>ACERO DE REFUERZO</v>
          </cell>
        </row>
        <row r="786">
          <cell r="B786">
            <v>19</v>
          </cell>
          <cell r="C786" t="str">
            <v>ACTIVIDADES COMPLEMENTARIAS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AIU obra"/>
      <sheetName val="factor multiplicador intervento"/>
      <sheetName val="Listado precios abril 2011"/>
      <sheetName val="Listado accesorios"/>
      <sheetName val="Listado de válvulas "/>
      <sheetName val="CostosUnitarios Aduccion"/>
      <sheetName val="Memorias"/>
    </sheetNames>
    <sheetDataSet>
      <sheetData sheetId="0"/>
      <sheetData sheetId="1"/>
      <sheetData sheetId="2"/>
      <sheetData sheetId="3">
        <row r="1">
          <cell r="A1" t="str">
            <v>AGUAS DE MANIZALES S.A. E.S.P.</v>
          </cell>
        </row>
        <row r="3">
          <cell r="A3" t="str">
            <v>CUADRO RESUMEN DE COSTOS UNITARIOS</v>
          </cell>
        </row>
        <row r="4">
          <cell r="C4" t="str">
            <v>ABRIL DE 2011</v>
          </cell>
        </row>
        <row r="6">
          <cell r="A6" t="str">
            <v>ITEM</v>
          </cell>
          <cell r="B6" t="str">
            <v>DESCRIPCION</v>
          </cell>
          <cell r="C6" t="str">
            <v>UNIDAD</v>
          </cell>
          <cell r="D6" t="str">
            <v>COSTO</v>
          </cell>
        </row>
        <row r="7">
          <cell r="D7" t="str">
            <v>UNITARIO</v>
          </cell>
        </row>
        <row r="9">
          <cell r="B9" t="str">
            <v>CAPITULO 1 - PRELIMINARES</v>
          </cell>
        </row>
        <row r="10">
          <cell r="A10" t="str">
            <v>1.1</v>
          </cell>
          <cell r="B10" t="str">
            <v>SEÑALIZACIÓN</v>
          </cell>
        </row>
        <row r="11">
          <cell r="A11" t="str">
            <v>1.1.1</v>
          </cell>
          <cell r="B11" t="str">
            <v>Valla Informativa General del Proyecto</v>
          </cell>
          <cell r="C11" t="str">
            <v>m²</v>
          </cell>
          <cell r="D11">
            <v>117554</v>
          </cell>
        </row>
        <row r="12">
          <cell r="A12" t="str">
            <v>1.1.2</v>
          </cell>
          <cell r="B12" t="str">
            <v>Valla Informativa Tipo Trípode Tubular</v>
          </cell>
          <cell r="C12" t="str">
            <v>un</v>
          </cell>
          <cell r="D12">
            <v>99044</v>
          </cell>
        </row>
        <row r="13">
          <cell r="A13" t="str">
            <v>1.1.3</v>
          </cell>
          <cell r="B13" t="str">
            <v>Señal Preventiva, Reglamentaria e Informativa</v>
          </cell>
          <cell r="C13" t="str">
            <v>un</v>
          </cell>
          <cell r="D13">
            <v>104941</v>
          </cell>
        </row>
        <row r="14">
          <cell r="A14" t="str">
            <v>1.1.4</v>
          </cell>
          <cell r="B14" t="str">
            <v xml:space="preserve">Barrera con Bombones Plásticos, Cinta de Seguridad  y Yute para cerramiento                                    </v>
          </cell>
          <cell r="C14" t="str">
            <v>m</v>
          </cell>
          <cell r="D14">
            <v>5270</v>
          </cell>
        </row>
        <row r="15">
          <cell r="A15" t="str">
            <v>1.1.5</v>
          </cell>
          <cell r="B15" t="str">
            <v xml:space="preserve">Barrera con Bombones en guadua  y Cinta de Seguridad   </v>
          </cell>
          <cell r="C15" t="str">
            <v>m</v>
          </cell>
          <cell r="D15">
            <v>3450</v>
          </cell>
        </row>
        <row r="16">
          <cell r="A16" t="str">
            <v>1.1.6</v>
          </cell>
          <cell r="B16" t="str">
            <v xml:space="preserve">Barrera con Bombones Plásticos  y Cinta de Seguridad   </v>
          </cell>
          <cell r="C16" t="str">
            <v>m</v>
          </cell>
          <cell r="D16">
            <v>4470</v>
          </cell>
        </row>
        <row r="17">
          <cell r="A17" t="str">
            <v>1.1.7</v>
          </cell>
          <cell r="B17" t="str">
            <v>Cerramiento en yute H= 2 m</v>
          </cell>
          <cell r="C17" t="str">
            <v>m²</v>
          </cell>
          <cell r="D17">
            <v>5273</v>
          </cell>
        </row>
        <row r="18">
          <cell r="A18" t="str">
            <v>1.2</v>
          </cell>
          <cell r="B18" t="str">
            <v>ROCERIA Y LIMPIEZA</v>
          </cell>
        </row>
        <row r="19">
          <cell r="A19" t="str">
            <v>1.2.1</v>
          </cell>
          <cell r="B19" t="str">
            <v>Rocería y Limpieza</v>
          </cell>
          <cell r="C19" t="str">
            <v>m²</v>
          </cell>
          <cell r="D19">
            <v>893</v>
          </cell>
        </row>
        <row r="20">
          <cell r="A20" t="str">
            <v>1.3</v>
          </cell>
          <cell r="B20" t="str">
            <v>LOCALIZACIÓN Y REPLANTEO</v>
          </cell>
        </row>
        <row r="21">
          <cell r="A21" t="str">
            <v>1.3.1</v>
          </cell>
          <cell r="B21" t="str">
            <v>Localización y Replanteo de Construcciones</v>
          </cell>
          <cell r="C21" t="str">
            <v>m²</v>
          </cell>
          <cell r="D21">
            <v>1497</v>
          </cell>
        </row>
        <row r="22">
          <cell r="A22" t="str">
            <v>1.3.2</v>
          </cell>
          <cell r="B22" t="str">
            <v>Localización y Replanteo de Redes (incluye topografía y plano récord)</v>
          </cell>
          <cell r="C22" t="str">
            <v>m</v>
          </cell>
          <cell r="D22">
            <v>2760</v>
          </cell>
        </row>
        <row r="23">
          <cell r="A23" t="str">
            <v>1.4</v>
          </cell>
          <cell r="B23" t="str">
            <v>CAMPAMENTO E INSTALACIONES PROVISIONALES</v>
          </cell>
        </row>
        <row r="24">
          <cell r="A24" t="str">
            <v>1.4.1</v>
          </cell>
          <cell r="B24" t="str">
            <v>Campamento e Instalaciones Provisionales</v>
          </cell>
          <cell r="C24" t="str">
            <v>m²</v>
          </cell>
          <cell r="D24">
            <v>73467</v>
          </cell>
        </row>
        <row r="25">
          <cell r="A25" t="str">
            <v>1.4.2</v>
          </cell>
          <cell r="B25" t="str">
            <v>Bodega para Campamento</v>
          </cell>
          <cell r="C25" t="str">
            <v>m²- mes</v>
          </cell>
          <cell r="D25">
            <v>9985</v>
          </cell>
        </row>
        <row r="26">
          <cell r="A26" t="str">
            <v>1.5</v>
          </cell>
          <cell r="B26" t="str">
            <v>Puente Peatonal Provisional en Madera (1.4 m.)</v>
          </cell>
          <cell r="C26" t="str">
            <v>m</v>
          </cell>
          <cell r="D26">
            <v>36221</v>
          </cell>
        </row>
        <row r="27">
          <cell r="A27" t="str">
            <v>1.6</v>
          </cell>
          <cell r="B27" t="str">
            <v>TECHADOS</v>
          </cell>
        </row>
        <row r="28">
          <cell r="A28" t="str">
            <v>1.6.1</v>
          </cell>
          <cell r="B28" t="str">
            <v>Techado provisional de Obras en Guadua y Plástico</v>
          </cell>
          <cell r="C28" t="str">
            <v>m²</v>
          </cell>
          <cell r="D28">
            <v>5682</v>
          </cell>
        </row>
        <row r="29">
          <cell r="A29" t="str">
            <v>1.6.2</v>
          </cell>
          <cell r="B29" t="str">
            <v>Techado movible en Guadua y Plástico</v>
          </cell>
          <cell r="C29" t="str">
            <v>m²</v>
          </cell>
          <cell r="D29">
            <v>3318</v>
          </cell>
        </row>
        <row r="30">
          <cell r="A30" t="str">
            <v>1.7</v>
          </cell>
          <cell r="B30" t="str">
            <v>Cordón provisional para control de Aguas Lluvias</v>
          </cell>
          <cell r="C30" t="str">
            <v>m</v>
          </cell>
          <cell r="D30">
            <v>4294</v>
          </cell>
        </row>
        <row r="32">
          <cell r="B32" t="str">
            <v>CAPITULO 2 - DEMOLICIONES</v>
          </cell>
        </row>
        <row r="34">
          <cell r="A34" t="str">
            <v>2.1</v>
          </cell>
          <cell r="B34" t="str">
            <v>Demolición de Pavimentos en Concreto Hidráulico</v>
          </cell>
          <cell r="C34" t="str">
            <v>m³</v>
          </cell>
          <cell r="D34">
            <v>54136</v>
          </cell>
        </row>
        <row r="35">
          <cell r="A35" t="str">
            <v>2.2</v>
          </cell>
          <cell r="B35" t="str">
            <v>Demolición de Andenes/Sardineles en Concreto Hidráulico</v>
          </cell>
          <cell r="C35" t="str">
            <v>m³</v>
          </cell>
          <cell r="D35">
            <v>47253</v>
          </cell>
        </row>
        <row r="36">
          <cell r="A36" t="str">
            <v>2.3</v>
          </cell>
          <cell r="B36" t="str">
            <v>Demolición de Pavimentos en Concreto Asfáltico</v>
          </cell>
          <cell r="C36" t="str">
            <v>m³</v>
          </cell>
          <cell r="D36">
            <v>17499</v>
          </cell>
        </row>
        <row r="37">
          <cell r="A37" t="str">
            <v>2.4</v>
          </cell>
          <cell r="B37" t="str">
            <v>Demolición de Estructuras en Concreto Hidráulico Simple</v>
          </cell>
          <cell r="C37" t="str">
            <v>m³</v>
          </cell>
          <cell r="D37">
            <v>58764</v>
          </cell>
        </row>
        <row r="38">
          <cell r="A38" t="str">
            <v>2.5</v>
          </cell>
          <cell r="B38" t="str">
            <v>Demolición de Estructuras de Concreto reforzado</v>
          </cell>
          <cell r="C38" t="str">
            <v>m³</v>
          </cell>
          <cell r="D38">
            <v>76893</v>
          </cell>
        </row>
        <row r="40">
          <cell r="B40" t="str">
            <v>CAPITULO 3 - SOBREACARREOS</v>
          </cell>
        </row>
        <row r="42">
          <cell r="A42" t="str">
            <v>3.1</v>
          </cell>
          <cell r="B42" t="str">
            <v>Evacuación de Escombros/Sobrantes en Vehículo Automotor</v>
          </cell>
          <cell r="C42" t="str">
            <v>m³</v>
          </cell>
          <cell r="D42">
            <v>17194</v>
          </cell>
        </row>
        <row r="43">
          <cell r="A43" t="str">
            <v>3.2</v>
          </cell>
          <cell r="B43" t="str">
            <v>Manejo/Movilización de Materiales en Vehículo-No Automotor</v>
          </cell>
          <cell r="C43" t="str">
            <v>m³-Hm</v>
          </cell>
          <cell r="D43">
            <v>17846</v>
          </cell>
        </row>
        <row r="45">
          <cell r="B45" t="str">
            <v>CAPITULO 4 - EXCAVACIONES</v>
          </cell>
        </row>
        <row r="47">
          <cell r="A47" t="str">
            <v>4.1</v>
          </cell>
          <cell r="B47" t="str">
            <v>EXCAVACIÓN EN ZANJA</v>
          </cell>
        </row>
        <row r="48">
          <cell r="A48" t="str">
            <v>4.1.1</v>
          </cell>
          <cell r="B48" t="str">
            <v>Material Común</v>
          </cell>
        </row>
        <row r="49">
          <cell r="A49" t="str">
            <v>4.1.1.1</v>
          </cell>
          <cell r="B49" t="str">
            <v>Excavación en Zanja - Material Común - 0.0 a 2.0 m.</v>
          </cell>
          <cell r="C49" t="str">
            <v>m³</v>
          </cell>
          <cell r="D49">
            <v>13314</v>
          </cell>
        </row>
        <row r="50">
          <cell r="A50" t="str">
            <v>4.1.1.2</v>
          </cell>
          <cell r="B50" t="str">
            <v>Excavación en Zanja - Material Común - 2.01 a 4.0 m.</v>
          </cell>
          <cell r="C50" t="str">
            <v>m³</v>
          </cell>
          <cell r="D50">
            <v>19047</v>
          </cell>
        </row>
        <row r="51">
          <cell r="A51" t="str">
            <v>4.1.1.3</v>
          </cell>
          <cell r="B51" t="str">
            <v>Excavación en Zanja - Material Común - 4.01 a 6.0 m.</v>
          </cell>
          <cell r="C51" t="str">
            <v>m³</v>
          </cell>
          <cell r="D51">
            <v>33068</v>
          </cell>
        </row>
        <row r="52">
          <cell r="A52" t="str">
            <v>4.1.2</v>
          </cell>
          <cell r="B52" t="str">
            <v>Conglomerado</v>
          </cell>
        </row>
        <row r="53">
          <cell r="A53" t="str">
            <v>4.1.2.1</v>
          </cell>
          <cell r="B53" t="str">
            <v>Excavación en Zanja - Conglomerado - 0.0 a 2.0 m.</v>
          </cell>
          <cell r="C53" t="str">
            <v>m³</v>
          </cell>
          <cell r="D53">
            <v>19051</v>
          </cell>
        </row>
        <row r="54">
          <cell r="A54" t="str">
            <v>4.1.2.2</v>
          </cell>
          <cell r="B54" t="str">
            <v>Excavación en Zanja - Conglomerado - 2.01 a 4.0 m.</v>
          </cell>
          <cell r="C54" t="str">
            <v>m³</v>
          </cell>
          <cell r="D54">
            <v>24822</v>
          </cell>
        </row>
        <row r="55">
          <cell r="A55" t="str">
            <v>4.1.2.3</v>
          </cell>
          <cell r="B55" t="str">
            <v>Excavación en Zanja - Conglomerado - 4.01 a 6.0 m.</v>
          </cell>
          <cell r="C55" t="str">
            <v>m³</v>
          </cell>
          <cell r="D55">
            <v>36308</v>
          </cell>
        </row>
        <row r="56">
          <cell r="A56" t="str">
            <v>4.1.3</v>
          </cell>
          <cell r="B56" t="str">
            <v>Roca</v>
          </cell>
        </row>
        <row r="57">
          <cell r="A57" t="str">
            <v>4.1.3.1</v>
          </cell>
          <cell r="B57" t="str">
            <v>Excavación en Zanja - Roca - Con Explosivos - 0.0 a 2.0 m.</v>
          </cell>
          <cell r="C57" t="str">
            <v>m³</v>
          </cell>
          <cell r="D57">
            <v>98191</v>
          </cell>
        </row>
        <row r="58">
          <cell r="A58" t="str">
            <v>4.1.3.2</v>
          </cell>
          <cell r="B58" t="str">
            <v>Excavación en Zanja - Roca - Con Explosivos - 2.01 a 4.0 m.</v>
          </cell>
          <cell r="C58" t="str">
            <v>m³</v>
          </cell>
          <cell r="D58">
            <v>103098</v>
          </cell>
        </row>
        <row r="59">
          <cell r="A59" t="str">
            <v>4.1.3.3</v>
          </cell>
          <cell r="B59" t="str">
            <v>Excavación en Zanja - Roca - Con Explosivos - 4.01 a 6.0 m.</v>
          </cell>
          <cell r="C59" t="str">
            <v>m³</v>
          </cell>
          <cell r="D59">
            <v>113487</v>
          </cell>
        </row>
        <row r="60">
          <cell r="A60" t="str">
            <v>4.1.4.</v>
          </cell>
          <cell r="B60" t="str">
            <v>Excavación en Zanja - Mat Común/Conglomerado - Retroexcavadora - 0.0 a 6.0 m.</v>
          </cell>
          <cell r="C60" t="str">
            <v>m³</v>
          </cell>
          <cell r="D60">
            <v>6386</v>
          </cell>
        </row>
        <row r="61">
          <cell r="A61" t="str">
            <v>4.2</v>
          </cell>
          <cell r="B61" t="str">
            <v>EXCAVACIÓN PARA ESTRUCTURAS</v>
          </cell>
        </row>
        <row r="62">
          <cell r="A62" t="str">
            <v>4.2.1.</v>
          </cell>
          <cell r="B62" t="str">
            <v>Excavación para Estructuras - Material Común - 0.0 a 2.0 m.</v>
          </cell>
          <cell r="C62" t="str">
            <v>m³</v>
          </cell>
          <cell r="D62">
            <v>15357</v>
          </cell>
        </row>
        <row r="63">
          <cell r="A63" t="str">
            <v>4.2.2.</v>
          </cell>
          <cell r="B63" t="str">
            <v>Excavación para Estructuras - Conglomerado - 0.0 a 2.0 m.</v>
          </cell>
          <cell r="C63" t="str">
            <v>m³</v>
          </cell>
          <cell r="D63">
            <v>20363</v>
          </cell>
        </row>
        <row r="64">
          <cell r="A64" t="str">
            <v>4.2.3</v>
          </cell>
          <cell r="B64" t="str">
            <v>Excavación para Estructuras - Conglomerado - 2.0 a 4.0 m</v>
          </cell>
          <cell r="C64" t="str">
            <v>m³</v>
          </cell>
          <cell r="D64">
            <v>20835</v>
          </cell>
        </row>
        <row r="65">
          <cell r="A65" t="str">
            <v>4.2.4</v>
          </cell>
          <cell r="B65" t="str">
            <v>Excavación para Estructuras-Roca-Con Explosivo - 0.0 a 2.0 m.</v>
          </cell>
          <cell r="C65" t="str">
            <v>m³</v>
          </cell>
          <cell r="D65">
            <v>102654</v>
          </cell>
        </row>
        <row r="66">
          <cell r="A66" t="str">
            <v>4.2.5</v>
          </cell>
          <cell r="B66" t="str">
            <v>Excavación para Estructuras - Material Común/Conglomerado - Mecanizada - 0.0 a 6.0 m.</v>
          </cell>
          <cell r="C66" t="str">
            <v>m³</v>
          </cell>
          <cell r="D66">
            <v>6890</v>
          </cell>
        </row>
        <row r="67">
          <cell r="A67" t="str">
            <v>4.2.6</v>
          </cell>
          <cell r="B67" t="str">
            <v>Excavación para Estructuras - Material Común - 2.0 a 4.0 m.</v>
          </cell>
          <cell r="C67" t="str">
            <v>m³</v>
          </cell>
          <cell r="D67">
            <v>19278</v>
          </cell>
        </row>
        <row r="68">
          <cell r="A68" t="str">
            <v>4.3</v>
          </cell>
          <cell r="B68" t="str">
            <v>EXCAVACIÓN A CIELO ABIERTO</v>
          </cell>
        </row>
        <row r="69">
          <cell r="A69" t="str">
            <v>4.3.1</v>
          </cell>
          <cell r="B69" t="str">
            <v xml:space="preserve">Excavación a Cielo Abierto - Material Común - 0.0 a 2.0 Mt                                         </v>
          </cell>
          <cell r="C69" t="str">
            <v>m³</v>
          </cell>
          <cell r="D69">
            <v>12882</v>
          </cell>
        </row>
        <row r="70">
          <cell r="A70" t="str">
            <v>4.3.2</v>
          </cell>
          <cell r="B70" t="str">
            <v xml:space="preserve">Excavación a Cielo Abierto - Conglomerado - 0.0 a 2.0 Mt                                         </v>
          </cell>
          <cell r="C70" t="str">
            <v>m³</v>
          </cell>
          <cell r="D70">
            <v>18547</v>
          </cell>
        </row>
        <row r="71">
          <cell r="A71" t="str">
            <v>4.3.3</v>
          </cell>
          <cell r="B71" t="str">
            <v xml:space="preserve">Excavación Mecanizada Cielo Abierto-Mat común/Conglom  0.0 a 6.0 m.                                      </v>
          </cell>
          <cell r="C71" t="str">
            <v>m³</v>
          </cell>
          <cell r="D71">
            <v>5795</v>
          </cell>
        </row>
        <row r="72">
          <cell r="A72" t="str">
            <v>4.4</v>
          </cell>
          <cell r="B72" t="str">
            <v>CONFORMACIÓN DE TALUDES</v>
          </cell>
        </row>
        <row r="73">
          <cell r="A73" t="str">
            <v>4.4.1</v>
          </cell>
          <cell r="B73" t="str">
            <v>Conformación de taludes con equipo mecánico</v>
          </cell>
          <cell r="C73" t="str">
            <v>m³</v>
          </cell>
          <cell r="D73">
            <v>4446</v>
          </cell>
        </row>
        <row r="74">
          <cell r="A74" t="str">
            <v>4.4.2</v>
          </cell>
          <cell r="B74" t="str">
            <v xml:space="preserve">Conformación de taludes sistema manual           </v>
          </cell>
          <cell r="C74" t="str">
            <v>m³</v>
          </cell>
          <cell r="D74">
            <v>11246</v>
          </cell>
        </row>
        <row r="76">
          <cell r="B76" t="str">
            <v>CAPITULO 5 - APUNTALAMIENTOS Y ENTIBADOS</v>
          </cell>
        </row>
        <row r="78">
          <cell r="A78" t="str">
            <v>5.1</v>
          </cell>
          <cell r="B78" t="str">
            <v>Entibado Horizontal/ Vertical tipo 1</v>
          </cell>
          <cell r="C78" t="str">
            <v>m</v>
          </cell>
          <cell r="D78">
            <v>19223</v>
          </cell>
        </row>
        <row r="79">
          <cell r="A79" t="str">
            <v>5.2</v>
          </cell>
          <cell r="B79" t="str">
            <v>Entibado Tipo 2</v>
          </cell>
          <cell r="C79" t="str">
            <v>m²</v>
          </cell>
          <cell r="D79">
            <v>21923</v>
          </cell>
        </row>
        <row r="80">
          <cell r="A80" t="str">
            <v xml:space="preserve"> </v>
          </cell>
          <cell r="B80" t="str">
            <v xml:space="preserve"> </v>
          </cell>
          <cell r="C80" t="str">
            <v xml:space="preserve"> </v>
          </cell>
          <cell r="D80" t="str">
            <v xml:space="preserve"> </v>
          </cell>
        </row>
        <row r="81">
          <cell r="B81" t="str">
            <v>CAPITULO 6 - ALCANTARILLADOS</v>
          </cell>
        </row>
        <row r="83">
          <cell r="A83" t="str">
            <v>6.2</v>
          </cell>
          <cell r="B83" t="str">
            <v>SUMINISTRO Y INSTALACIÓN DE TUBERÍA EN PVC CORRUGADA</v>
          </cell>
        </row>
        <row r="84">
          <cell r="A84" t="str">
            <v>6.2.1</v>
          </cell>
          <cell r="B84" t="str">
            <v>Suministro/Instalación de Tubería Pvc Corrugada de 160 m.m. (6")</v>
          </cell>
          <cell r="C84" t="str">
            <v>m</v>
          </cell>
          <cell r="D84">
            <v>28252</v>
          </cell>
        </row>
        <row r="85">
          <cell r="A85" t="str">
            <v>6.2.2</v>
          </cell>
          <cell r="B85" t="str">
            <v>Transporte/Instalación de Tubería Pvc Corrugada de 160 m.m. (6")</v>
          </cell>
          <cell r="C85" t="str">
            <v>m</v>
          </cell>
          <cell r="D85">
            <v>10271</v>
          </cell>
        </row>
        <row r="86">
          <cell r="A86" t="str">
            <v>6.2.3</v>
          </cell>
          <cell r="B86" t="str">
            <v>Suministro/Instalación de Tubería Pvc Corrugada de 200 m.m. (8")</v>
          </cell>
          <cell r="C86" t="str">
            <v>m</v>
          </cell>
          <cell r="D86">
            <v>37631</v>
          </cell>
        </row>
        <row r="87">
          <cell r="A87" t="str">
            <v>6.2.4</v>
          </cell>
          <cell r="B87" t="str">
            <v>Transporte/Instalación de Tubería Pvc Corrugada de 200 m.m. (8")</v>
          </cell>
          <cell r="C87" t="str">
            <v>m</v>
          </cell>
          <cell r="D87">
            <v>11101</v>
          </cell>
        </row>
        <row r="88">
          <cell r="A88" t="str">
            <v>6.2.5</v>
          </cell>
          <cell r="B88" t="str">
            <v>Suministro/Instalación de Tubería Pvc Corrugada de 250 m.m. (10")</v>
          </cell>
          <cell r="C88" t="str">
            <v>m</v>
          </cell>
          <cell r="D88">
            <v>53192</v>
          </cell>
        </row>
        <row r="89">
          <cell r="A89" t="str">
            <v>6.2.6</v>
          </cell>
          <cell r="B89" t="str">
            <v>Transporte/Instalación de Tubería Pvc Corrugada de 250 m.m. (10")</v>
          </cell>
          <cell r="C89" t="str">
            <v>m</v>
          </cell>
          <cell r="D89">
            <v>12393</v>
          </cell>
        </row>
        <row r="90">
          <cell r="A90" t="str">
            <v>6.2.7</v>
          </cell>
          <cell r="B90" t="str">
            <v>Suministro/Instalación de Tubería Pvc Corrugada de 315 m.m. (12")</v>
          </cell>
          <cell r="C90" t="str">
            <v>m</v>
          </cell>
          <cell r="D90">
            <v>75377</v>
          </cell>
        </row>
        <row r="91">
          <cell r="A91" t="str">
            <v>6.2.8</v>
          </cell>
          <cell r="B91" t="str">
            <v>Transporte/Instalación de Tubería Pvc Corrugada de 315 m.m. (12")</v>
          </cell>
          <cell r="C91" t="str">
            <v>m</v>
          </cell>
          <cell r="D91">
            <v>17540</v>
          </cell>
        </row>
        <row r="92">
          <cell r="A92" t="str">
            <v>6.2.9</v>
          </cell>
          <cell r="B92" t="str">
            <v>Suministro/Instalación de Tubería Pvc Corrugada de 355 m.m. (14")</v>
          </cell>
          <cell r="C92" t="str">
            <v>m</v>
          </cell>
          <cell r="D92">
            <v>84962</v>
          </cell>
        </row>
        <row r="93">
          <cell r="A93" t="str">
            <v>6.2.10</v>
          </cell>
          <cell r="B93" t="str">
            <v>Transporte/Instalación de Tubería Pvc Corrugada de 355 m.m. (14")</v>
          </cell>
          <cell r="C93" t="str">
            <v>m</v>
          </cell>
          <cell r="D93">
            <v>15944</v>
          </cell>
        </row>
        <row r="94">
          <cell r="A94" t="str">
            <v>6.2.11</v>
          </cell>
          <cell r="B94" t="str">
            <v>Suministro/Instalación de Tubería Pvc Corrugada de 400 m.m. (16")</v>
          </cell>
          <cell r="C94" t="str">
            <v>m</v>
          </cell>
          <cell r="D94">
            <v>115189</v>
          </cell>
        </row>
        <row r="95">
          <cell r="A95" t="str">
            <v>6.2.12</v>
          </cell>
          <cell r="B95" t="str">
            <v>Transporte/Instalación de Tubería Pvc Corrugada de 400 m.m. (16")</v>
          </cell>
          <cell r="C95" t="str">
            <v>m</v>
          </cell>
          <cell r="D95">
            <v>25512</v>
          </cell>
        </row>
        <row r="96">
          <cell r="A96" t="str">
            <v>6.2.13</v>
          </cell>
          <cell r="B96" t="str">
            <v>Suministro/Instalación de Tubería Pvc Corrugada de 450 m.m. (18")</v>
          </cell>
          <cell r="C96" t="str">
            <v>m</v>
          </cell>
          <cell r="D96">
            <v>146343</v>
          </cell>
        </row>
        <row r="97">
          <cell r="A97" t="str">
            <v>6.2.14</v>
          </cell>
          <cell r="B97" t="str">
            <v>Transporte/Instalación de Tubería Pvc Corrugada de 450 m.m. (18")</v>
          </cell>
          <cell r="C97" t="str">
            <v>m</v>
          </cell>
          <cell r="D97">
            <v>27507</v>
          </cell>
        </row>
        <row r="98">
          <cell r="A98" t="str">
            <v>6.2.15</v>
          </cell>
          <cell r="B98" t="str">
            <v>Suministro/Instalación de Tubería Pvc Corrugada de 500 m.m. (20")</v>
          </cell>
          <cell r="C98" t="str">
            <v>m</v>
          </cell>
          <cell r="D98">
            <v>179344</v>
          </cell>
        </row>
        <row r="99">
          <cell r="A99" t="str">
            <v>6.2.16</v>
          </cell>
          <cell r="B99" t="str">
            <v>Transporte/Instalación de Tubería Pvc Corrugada de 500 m.m. (20")</v>
          </cell>
          <cell r="C99" t="str">
            <v>m</v>
          </cell>
          <cell r="D99">
            <v>31278</v>
          </cell>
        </row>
        <row r="100">
          <cell r="A100" t="str">
            <v>6.2.17</v>
          </cell>
          <cell r="B100" t="str">
            <v>Suministro/Instalación de Tubería Pvc Corrugada o perfilada acampanada de 24"</v>
          </cell>
          <cell r="C100" t="str">
            <v>m</v>
          </cell>
          <cell r="D100">
            <v>261619</v>
          </cell>
        </row>
        <row r="101">
          <cell r="A101" t="str">
            <v>6.2.18</v>
          </cell>
          <cell r="B101" t="str">
            <v>Suministro/Instalación de Tubería Pvc Corrugada o perfilada acampanada de 27"</v>
          </cell>
          <cell r="C101" t="str">
            <v>m</v>
          </cell>
          <cell r="D101">
            <v>278320</v>
          </cell>
        </row>
        <row r="102">
          <cell r="A102" t="str">
            <v>6.2.19</v>
          </cell>
          <cell r="B102" t="str">
            <v>Suministro/Instalación de Tubería Pvc Corrugada ó perfilada acampanada de 30"</v>
          </cell>
          <cell r="C102" t="str">
            <v>m</v>
          </cell>
          <cell r="D102">
            <v>336208</v>
          </cell>
        </row>
        <row r="103">
          <cell r="A103" t="str">
            <v>6.2.20</v>
          </cell>
          <cell r="B103" t="str">
            <v>Suministro/Instalación de Tubería Pvc Corrugada o perfilada acampanada de 33"</v>
          </cell>
          <cell r="C103" t="str">
            <v>m</v>
          </cell>
          <cell r="D103">
            <v>440959</v>
          </cell>
        </row>
        <row r="104">
          <cell r="A104" t="str">
            <v>6.2.21</v>
          </cell>
          <cell r="B104" t="str">
            <v>Suministro/Instalación de Tubería Pvc Corrugada ó perfilada acampanada de 36"</v>
          </cell>
          <cell r="C104" t="str">
            <v>m</v>
          </cell>
          <cell r="D104">
            <v>597183</v>
          </cell>
        </row>
        <row r="105">
          <cell r="A105" t="str">
            <v>6.2.22</v>
          </cell>
          <cell r="B105" t="str">
            <v>Suministro/Instalación de Tubería Pvc Perfilada (24")</v>
          </cell>
          <cell r="C105" t="str">
            <v>m</v>
          </cell>
          <cell r="D105">
            <v>278055</v>
          </cell>
        </row>
        <row r="106">
          <cell r="A106" t="str">
            <v>6.2.23</v>
          </cell>
          <cell r="B106" t="str">
            <v>Suministro/Instalación de Tubería Pvc Perfilada (27")</v>
          </cell>
          <cell r="C106" t="str">
            <v>m</v>
          </cell>
          <cell r="D106">
            <v>340989</v>
          </cell>
        </row>
        <row r="107">
          <cell r="A107" t="str">
            <v>6.2.24</v>
          </cell>
          <cell r="B107" t="str">
            <v>Suministro/Instalación de Tubería Pvc Perfilada (30")</v>
          </cell>
          <cell r="C107" t="str">
            <v>m</v>
          </cell>
          <cell r="D107">
            <v>391121</v>
          </cell>
        </row>
        <row r="108">
          <cell r="A108" t="str">
            <v>6.2.25</v>
          </cell>
          <cell r="B108" t="str">
            <v>Suministro/Instalación de Tubería Pvc Perfilada (33")</v>
          </cell>
          <cell r="C108" t="str">
            <v>m</v>
          </cell>
          <cell r="D108">
            <v>440997</v>
          </cell>
        </row>
        <row r="109">
          <cell r="A109" t="str">
            <v>6.2.26</v>
          </cell>
          <cell r="B109" t="str">
            <v>Suministro/Instalación de Tubería Pvc Perfilada (36")</v>
          </cell>
          <cell r="C109" t="str">
            <v>m</v>
          </cell>
          <cell r="D109">
            <v>597166</v>
          </cell>
        </row>
        <row r="110">
          <cell r="A110" t="str">
            <v>6.2.27</v>
          </cell>
          <cell r="B110" t="str">
            <v>Suministro/Instalación de Tubería Pvc Perfilada (39")</v>
          </cell>
          <cell r="C110" t="str">
            <v>m</v>
          </cell>
          <cell r="D110">
            <v>846054</v>
          </cell>
        </row>
        <row r="111">
          <cell r="A111" t="str">
            <v>6.2.28</v>
          </cell>
          <cell r="B111" t="str">
            <v>Suministro/Instalación de Tubería Pvc Perfilada (42")</v>
          </cell>
          <cell r="C111" t="str">
            <v>m</v>
          </cell>
          <cell r="D111">
            <v>904296</v>
          </cell>
        </row>
        <row r="112">
          <cell r="A112" t="str">
            <v>6.2.29</v>
          </cell>
          <cell r="B112" t="str">
            <v>Suministro/Instalación de Tubería Pvc Perfilada (45")</v>
          </cell>
          <cell r="C112" t="str">
            <v>m</v>
          </cell>
          <cell r="D112">
            <v>940407</v>
          </cell>
        </row>
        <row r="113">
          <cell r="A113" t="str">
            <v>6.2.30</v>
          </cell>
          <cell r="B113" t="str">
            <v>Suministro/Instalación de Tubería Pvc Perfilada (48")</v>
          </cell>
          <cell r="C113" t="str">
            <v>m</v>
          </cell>
          <cell r="D113">
            <v>1361403</v>
          </cell>
        </row>
        <row r="114">
          <cell r="A114" t="str">
            <v>6.2.31</v>
          </cell>
          <cell r="B114" t="str">
            <v>Suministro/Instalación de Tubería Pvc Perfilada (60")</v>
          </cell>
          <cell r="C114" t="str">
            <v>m</v>
          </cell>
          <cell r="D114">
            <v>1725599</v>
          </cell>
        </row>
        <row r="115">
          <cell r="A115" t="str">
            <v>6.3</v>
          </cell>
          <cell r="B115" t="str">
            <v>SUMINISTRO E INSTALACIÓN DE EMPALMES EN PVC</v>
          </cell>
        </row>
        <row r="116">
          <cell r="A116" t="str">
            <v>6.3.1</v>
          </cell>
          <cell r="B116" t="str">
            <v>Suministro/Instalación de Empalme Pvc Corrugada 200 x 160 m.m.</v>
          </cell>
          <cell r="C116" t="str">
            <v>un</v>
          </cell>
          <cell r="D116">
            <v>104023</v>
          </cell>
        </row>
        <row r="117">
          <cell r="A117" t="str">
            <v>6.3.2</v>
          </cell>
          <cell r="B117" t="str">
            <v>Suministro/Instalación de Empalme Pvc Corrugada 250 x 160 m.m.</v>
          </cell>
          <cell r="C117" t="str">
            <v>un</v>
          </cell>
          <cell r="D117">
            <v>115619</v>
          </cell>
        </row>
        <row r="118">
          <cell r="A118" t="str">
            <v>6.3.3</v>
          </cell>
          <cell r="B118" t="str">
            <v>Transporte/Instalación de Empalme Pvc Corrugada 250 x 160 m.m.</v>
          </cell>
          <cell r="C118" t="str">
            <v>un</v>
          </cell>
          <cell r="D118">
            <v>28448</v>
          </cell>
        </row>
        <row r="119">
          <cell r="A119" t="str">
            <v>6.3.4</v>
          </cell>
          <cell r="B119" t="str">
            <v>Suministro/Instalación de Empalme Pvc Corrugada 315 x 160 m.m.</v>
          </cell>
          <cell r="C119" t="str">
            <v>un</v>
          </cell>
          <cell r="D119">
            <v>228323</v>
          </cell>
        </row>
        <row r="120">
          <cell r="A120" t="str">
            <v>6.3.5</v>
          </cell>
          <cell r="B120" t="str">
            <v>Transporte/Instalación de Empalme Pvc Corrugada 315 x 160 m.m.</v>
          </cell>
          <cell r="C120" t="str">
            <v>un</v>
          </cell>
          <cell r="D120">
            <v>34083</v>
          </cell>
        </row>
        <row r="121">
          <cell r="A121" t="str">
            <v>6.3.6</v>
          </cell>
          <cell r="B121" t="str">
            <v>Suministro/Instalación de Empalme Pvc Corrugada 400 x 160 m.m.</v>
          </cell>
          <cell r="C121" t="str">
            <v>un</v>
          </cell>
          <cell r="D121">
            <v>240197</v>
          </cell>
        </row>
        <row r="122">
          <cell r="A122" t="str">
            <v>6.3.7</v>
          </cell>
          <cell r="B122" t="str">
            <v>Transporte/Instalación de Empalme Pvc Corrugada 400 x 160 m.m.</v>
          </cell>
          <cell r="C122" t="str">
            <v>un</v>
          </cell>
          <cell r="D122">
            <v>94030</v>
          </cell>
        </row>
        <row r="123">
          <cell r="A123" t="str">
            <v>6.3.8</v>
          </cell>
          <cell r="B123" t="str">
            <v>Suministro/Instalación de Empalme Pvc Corrugada 450 x 160 m.m.</v>
          </cell>
          <cell r="C123" t="str">
            <v>un</v>
          </cell>
          <cell r="D123">
            <v>289843</v>
          </cell>
        </row>
        <row r="124">
          <cell r="A124" t="str">
            <v>6.3.9</v>
          </cell>
          <cell r="B124" t="str">
            <v>Transporte/Instalación de Empalme Pvc Corrugada 450 x 160 m.m.</v>
          </cell>
          <cell r="C124" t="str">
            <v>un</v>
          </cell>
          <cell r="D124">
            <v>133500</v>
          </cell>
        </row>
        <row r="125">
          <cell r="A125" t="str">
            <v>6.3.10</v>
          </cell>
          <cell r="B125" t="str">
            <v>Suministro/Instalación de Empalme Pvc Corrugada 500 x 160 m.m.</v>
          </cell>
          <cell r="C125" t="str">
            <v>un</v>
          </cell>
          <cell r="D125">
            <v>403311</v>
          </cell>
        </row>
        <row r="126">
          <cell r="A126" t="str">
            <v>6.3.11</v>
          </cell>
          <cell r="B126" t="str">
            <v>Transporte/Instalación de Empalme Pvc Corrugada 500 x 160 m.m.</v>
          </cell>
          <cell r="C126" t="str">
            <v>un</v>
          </cell>
          <cell r="D126">
            <v>164807</v>
          </cell>
        </row>
        <row r="127">
          <cell r="A127" t="str">
            <v>6.3.12</v>
          </cell>
          <cell r="B127" t="str">
            <v>Suministro/Instalación de Empalme Pvc Corrugada 24" x 160 m.m.</v>
          </cell>
          <cell r="C127" t="str">
            <v>un</v>
          </cell>
          <cell r="D127">
            <v>363412</v>
          </cell>
        </row>
        <row r="128">
          <cell r="A128" t="str">
            <v>6.3.13</v>
          </cell>
          <cell r="B128" t="str">
            <v>Suministro/Instalación de Empalme Pvc Corrugada 27" x 160 m.m.</v>
          </cell>
          <cell r="C128" t="str">
            <v>un</v>
          </cell>
          <cell r="D128">
            <v>413127</v>
          </cell>
        </row>
        <row r="129">
          <cell r="A129" t="str">
            <v>6.4</v>
          </cell>
          <cell r="B129" t="str">
            <v>Transporte/Instalación de Tubería Polietileno Pead 450 m.m.</v>
          </cell>
          <cell r="C129" t="str">
            <v>m</v>
          </cell>
          <cell r="D129">
            <v>28823</v>
          </cell>
        </row>
        <row r="130">
          <cell r="A130" t="str">
            <v>6.5</v>
          </cell>
          <cell r="B130" t="str">
            <v>Empotramiento y Anclaje de Tuberías en Concreto simple Clase II</v>
          </cell>
          <cell r="C130" t="str">
            <v>m³</v>
          </cell>
          <cell r="D130">
            <v>319219</v>
          </cell>
        </row>
        <row r="131">
          <cell r="A131" t="str">
            <v>6.6</v>
          </cell>
          <cell r="B131" t="str">
            <v>CAMARAS DE INSPECCIÓN</v>
          </cell>
        </row>
        <row r="132">
          <cell r="A132" t="str">
            <v>6.6.1</v>
          </cell>
          <cell r="B132" t="str">
            <v>Cámara de Inspección/Caída D=1.20 m. Concreto simple Clase II</v>
          </cell>
          <cell r="C132" t="str">
            <v>m</v>
          </cell>
          <cell r="D132">
            <v>263088</v>
          </cell>
        </row>
        <row r="133">
          <cell r="A133" t="str">
            <v>6.6.2</v>
          </cell>
          <cell r="B133" t="str">
            <v>Cámara de Inspección/Caída D=1.50 m. Concreto simple Clase II</v>
          </cell>
          <cell r="C133" t="str">
            <v>m</v>
          </cell>
          <cell r="D133">
            <v>347041</v>
          </cell>
        </row>
        <row r="134">
          <cell r="A134" t="str">
            <v>6.6.3</v>
          </cell>
          <cell r="B134" t="str">
            <v>Base/Cañuela Cámara de Inspección y/o de Caída D=1.20 m. Concreto simple Clase II</v>
          </cell>
          <cell r="C134" t="str">
            <v>un</v>
          </cell>
          <cell r="D134">
            <v>212037</v>
          </cell>
        </row>
        <row r="135">
          <cell r="A135" t="str">
            <v>6.6.4</v>
          </cell>
          <cell r="B135" t="str">
            <v>Base/Cañuela Cámara de Inspección y/o de Caída D=1.50 m. Concreto simple Clase II</v>
          </cell>
          <cell r="C135" t="str">
            <v>un</v>
          </cell>
          <cell r="D135">
            <v>331817</v>
          </cell>
        </row>
        <row r="136">
          <cell r="A136" t="str">
            <v>6.6.5</v>
          </cell>
          <cell r="B136" t="str">
            <v>Cámara Circular de Inspección/Caída D=1.20 m. en Concreto Clase II                                        PARA REALCE</v>
          </cell>
          <cell r="C136" t="str">
            <v>m³</v>
          </cell>
          <cell r="D136">
            <v>252311</v>
          </cell>
        </row>
        <row r="137">
          <cell r="A137" t="str">
            <v>6.7</v>
          </cell>
          <cell r="B137" t="str">
            <v>TAPAS ALCANTARILLADO</v>
          </cell>
        </row>
        <row r="138">
          <cell r="A138" t="str">
            <v>6.7.1</v>
          </cell>
          <cell r="B138" t="str">
            <v xml:space="preserve">Aro - Tapa HD de 0.58 m. Antiruido/Sello/Llave seguridad para Cámara de Inspección/Caída </v>
          </cell>
          <cell r="C138" t="str">
            <v>un</v>
          </cell>
          <cell r="D138">
            <v>603774</v>
          </cell>
        </row>
        <row r="139">
          <cell r="A139" t="str">
            <v>6.7.2</v>
          </cell>
          <cell r="B139" t="str">
            <v xml:space="preserve">Aro - Tapa  HF D=0.68 m. p/Cámara de Inspección                                 </v>
          </cell>
          <cell r="C139" t="str">
            <v>un</v>
          </cell>
          <cell r="D139">
            <v>338479</v>
          </cell>
        </row>
        <row r="140">
          <cell r="A140" t="str">
            <v>6.7.3</v>
          </cell>
          <cell r="B140" t="str">
            <v>Tapa de 0.68 m. en Concreto Reforzado Clase I para Cámara de Inspección/Caída ubicada en Vía Vehicular</v>
          </cell>
          <cell r="C140" t="str">
            <v>un</v>
          </cell>
          <cell r="D140">
            <v>72765</v>
          </cell>
        </row>
        <row r="141">
          <cell r="A141" t="str">
            <v>6.7.4</v>
          </cell>
          <cell r="B141" t="str">
            <v>Tapa de 0.68 m. en Concreto Reforzado Clase II para Cámara de Inspección/Caída ubicada en Vía Peatonal</v>
          </cell>
          <cell r="C141" t="str">
            <v>un</v>
          </cell>
          <cell r="D141">
            <v>47120</v>
          </cell>
        </row>
        <row r="142">
          <cell r="A142" t="str">
            <v>6.7.5</v>
          </cell>
          <cell r="B142" t="str">
            <v>Suministro e Instalación de Aro/ Tapa en polipropileno D= 0,70 m para cámara de inspeccion (cuello 13 cm)</v>
          </cell>
          <cell r="C142" t="str">
            <v>un</v>
          </cell>
          <cell r="D142">
            <v>307623</v>
          </cell>
        </row>
        <row r="143">
          <cell r="A143" t="str">
            <v>6.7.6</v>
          </cell>
          <cell r="B143" t="str">
            <v>Suministro e Instalación de Aro/ Tapa en polipropileno D= 0,70 m para cámara de inspeccion (cuello 20 cm)</v>
          </cell>
          <cell r="C143" t="str">
            <v>un</v>
          </cell>
          <cell r="D143">
            <v>338595</v>
          </cell>
        </row>
        <row r="144">
          <cell r="A144" t="str">
            <v>6.8</v>
          </cell>
          <cell r="B144" t="str">
            <v>CAJAS DE INSPECCIÒN</v>
          </cell>
        </row>
        <row r="145">
          <cell r="A145" t="str">
            <v>6.8.1</v>
          </cell>
          <cell r="B145" t="str">
            <v>Caja de Inspección-Empalme Domiciliario tipo I-Concreto Clase II (0,6 x 0,6)</v>
          </cell>
          <cell r="C145" t="str">
            <v>m</v>
          </cell>
          <cell r="D145">
            <v>186229</v>
          </cell>
        </row>
        <row r="146">
          <cell r="A146" t="str">
            <v>6.8.2</v>
          </cell>
          <cell r="B146" t="str">
            <v xml:space="preserve">Caja de Inspección-Empalme Domiciliario tipo II -Concreto Clase II (0,8 x 0,8) </v>
          </cell>
          <cell r="C146" t="str">
            <v>m</v>
          </cell>
          <cell r="D146">
            <v>279301</v>
          </cell>
        </row>
        <row r="147">
          <cell r="A147" t="str">
            <v>6.8.3</v>
          </cell>
          <cell r="B147" t="str">
            <v>Caja de Inspección-Empalme Domiciliario -Concreto Clase II (0,5 x 0,5)</v>
          </cell>
          <cell r="C147" t="str">
            <v>m</v>
          </cell>
          <cell r="D147">
            <v>159943</v>
          </cell>
        </row>
        <row r="148">
          <cell r="A148" t="str">
            <v>6.8.4</v>
          </cell>
          <cell r="B148" t="str">
            <v>Tapa para Caja de Inspección Domiciliaria tipo I-Concreto Clase II</v>
          </cell>
          <cell r="C148" t="str">
            <v>un</v>
          </cell>
          <cell r="D148">
            <v>43896</v>
          </cell>
        </row>
        <row r="149">
          <cell r="A149" t="str">
            <v>6.8.5</v>
          </cell>
          <cell r="B149" t="str">
            <v>Tapa para Caja de Inspección Domiciliaria tipo II-Concreto Clase II</v>
          </cell>
          <cell r="C149" t="str">
            <v>un</v>
          </cell>
          <cell r="D149">
            <v>59177</v>
          </cell>
        </row>
        <row r="150">
          <cell r="A150" t="str">
            <v>6.8.6</v>
          </cell>
          <cell r="B150" t="str">
            <v>Tapa para Caja de Inspección Domiciliaria (0,80 x 0,40) -Concreto Clase II</v>
          </cell>
          <cell r="C150" t="str">
            <v>un</v>
          </cell>
          <cell r="D150">
            <v>40277</v>
          </cell>
        </row>
        <row r="151">
          <cell r="A151" t="str">
            <v>6.8.7</v>
          </cell>
          <cell r="B151" t="str">
            <v>Tapa para Caja de Inspección Domiciliaria (0,50 x 0,50) -Concreto Clase II</v>
          </cell>
          <cell r="C151" t="str">
            <v>un</v>
          </cell>
          <cell r="D151">
            <v>38655</v>
          </cell>
        </row>
        <row r="152">
          <cell r="A152" t="str">
            <v>6.8.8</v>
          </cell>
          <cell r="B152" t="str">
            <v>Tapa para Caja de Inspección Domiciliaria (0,60 x 0,80) -Concreto Clase II</v>
          </cell>
          <cell r="C152" t="str">
            <v>un</v>
          </cell>
          <cell r="D152">
            <v>43401</v>
          </cell>
        </row>
        <row r="153">
          <cell r="A153" t="str">
            <v>6.9</v>
          </cell>
          <cell r="B153" t="str">
            <v xml:space="preserve">SUMIDEROS </v>
          </cell>
        </row>
        <row r="154">
          <cell r="A154" t="str">
            <v>6.9.1</v>
          </cell>
          <cell r="B154" t="str">
            <v>Sumidero doble reja tipo Sifón - Concreto Clase II Tapa Antiruido HD</v>
          </cell>
          <cell r="C154" t="str">
            <v>un</v>
          </cell>
          <cell r="D154">
            <v>1096568</v>
          </cell>
        </row>
        <row r="155">
          <cell r="A155" t="str">
            <v>6.9.2</v>
          </cell>
          <cell r="B155" t="str">
            <v>Sumidero Cuatro rejas tipo Sifón - Concreto Clase II. Tapa Antiruido HD</v>
          </cell>
          <cell r="C155" t="str">
            <v>un</v>
          </cell>
          <cell r="D155">
            <v>1405619</v>
          </cell>
        </row>
        <row r="156">
          <cell r="A156" t="str">
            <v>6.9.3</v>
          </cell>
          <cell r="B156" t="str">
            <v>Sumidero doble reja tipo Sifón - Concreto Clase II. Tapa HF</v>
          </cell>
          <cell r="C156" t="str">
            <v>un</v>
          </cell>
          <cell r="D156">
            <v>803254</v>
          </cell>
        </row>
        <row r="157">
          <cell r="A157" t="str">
            <v>6.9.4</v>
          </cell>
          <cell r="B157" t="str">
            <v>Sumidero Cuatro rejas tipo Sifón - Concreto Clase II. Tapa HF</v>
          </cell>
          <cell r="C157" t="str">
            <v>un</v>
          </cell>
          <cell r="D157">
            <v>1022248</v>
          </cell>
        </row>
        <row r="158">
          <cell r="A158" t="str">
            <v>6.9.5</v>
          </cell>
          <cell r="B158" t="str">
            <v>Sumidero doble reja sin Sifón ni Tapa Hd - Concreto Clase II</v>
          </cell>
          <cell r="C158" t="str">
            <v>un</v>
          </cell>
          <cell r="D158">
            <v>429257</v>
          </cell>
        </row>
        <row r="159">
          <cell r="A159" t="str">
            <v>6.9.6</v>
          </cell>
          <cell r="B159" t="str">
            <v>Sumidero doble reja tipo Sifón - Concreto Clase II. Tapa Polipropileno</v>
          </cell>
          <cell r="C159" t="str">
            <v>un</v>
          </cell>
          <cell r="D159">
            <v>772398</v>
          </cell>
        </row>
        <row r="160">
          <cell r="A160" t="str">
            <v>6.10</v>
          </cell>
          <cell r="B160" t="str">
            <v>EMPALMES</v>
          </cell>
        </row>
        <row r="161">
          <cell r="A161" t="str">
            <v>6.10.1</v>
          </cell>
          <cell r="B161" t="str">
            <v>Empalme a Cámaras de Inspección - Concreto Clase II</v>
          </cell>
          <cell r="C161" t="str">
            <v>un</v>
          </cell>
          <cell r="D161">
            <v>42577</v>
          </cell>
        </row>
        <row r="162">
          <cell r="A162" t="str">
            <v>6.10.2</v>
          </cell>
          <cell r="B162" t="str">
            <v>Empalme de Domiciliarias de Alcantarillado</v>
          </cell>
          <cell r="C162" t="str">
            <v>un</v>
          </cell>
          <cell r="D162">
            <v>28600</v>
          </cell>
        </row>
        <row r="163">
          <cell r="A163" t="str">
            <v>6.11</v>
          </cell>
          <cell r="B163" t="str">
            <v>UNIONES TUBERÍA NOVALOC</v>
          </cell>
        </row>
        <row r="164">
          <cell r="A164" t="str">
            <v>6.11.1</v>
          </cell>
          <cell r="B164" t="str">
            <v>Suministro e instalación Unión 450 mm (18")</v>
          </cell>
          <cell r="C164" t="str">
            <v>un</v>
          </cell>
          <cell r="D164">
            <v>241756</v>
          </cell>
        </row>
        <row r="165">
          <cell r="A165" t="str">
            <v>6.11.2</v>
          </cell>
          <cell r="B165" t="str">
            <v>Suministro e instalación Unión 500  mm (20")</v>
          </cell>
          <cell r="C165" t="str">
            <v>un</v>
          </cell>
          <cell r="D165">
            <v>269422</v>
          </cell>
        </row>
        <row r="166">
          <cell r="A166" t="str">
            <v>6.11.3</v>
          </cell>
          <cell r="B166" t="str">
            <v>Suministro e instalación Unión 24" (Incluye Hidrosello)</v>
          </cell>
          <cell r="C166" t="str">
            <v>un</v>
          </cell>
          <cell r="D166">
            <v>156558</v>
          </cell>
        </row>
        <row r="167">
          <cell r="A167" t="str">
            <v>6.11.4</v>
          </cell>
          <cell r="B167" t="str">
            <v>Suministro e instalación Unión 27" (Incluye Hidrosello)</v>
          </cell>
          <cell r="C167" t="str">
            <v>un</v>
          </cell>
          <cell r="D167">
            <v>168242</v>
          </cell>
        </row>
        <row r="168">
          <cell r="A168" t="str">
            <v>6.11.5</v>
          </cell>
          <cell r="B168" t="str">
            <v>Suministro e instalación Unión 30" (Incluye Hidrosello)</v>
          </cell>
          <cell r="C168" t="str">
            <v>un</v>
          </cell>
          <cell r="D168">
            <v>180170</v>
          </cell>
        </row>
        <row r="169">
          <cell r="A169" t="str">
            <v>6.11.6</v>
          </cell>
          <cell r="B169" t="str">
            <v>Suministro e instalación Unión 33" (Incluye Hidrosello)</v>
          </cell>
          <cell r="C169" t="str">
            <v>un</v>
          </cell>
          <cell r="D169">
            <v>191636</v>
          </cell>
        </row>
        <row r="170">
          <cell r="A170" t="str">
            <v>6.11.7</v>
          </cell>
          <cell r="B170" t="str">
            <v>Suministro e instalación Unión 36" (Incluye Hidrosello)</v>
          </cell>
          <cell r="C170" t="str">
            <v>un</v>
          </cell>
          <cell r="D170">
            <v>210170</v>
          </cell>
        </row>
        <row r="171">
          <cell r="A171" t="str">
            <v>6.12</v>
          </cell>
          <cell r="B171" t="str">
            <v>TUBERIA SANITARIA PVC</v>
          </cell>
        </row>
        <row r="172">
          <cell r="A172" t="str">
            <v>6.1.2.1</v>
          </cell>
          <cell r="B172" t="str">
            <v xml:space="preserve">Suministro e Instalación de Tuberia PVC Sanitaria de 1 1/2" </v>
          </cell>
          <cell r="C172" t="str">
            <v>m</v>
          </cell>
          <cell r="D172">
            <v>10793</v>
          </cell>
        </row>
        <row r="173">
          <cell r="A173" t="str">
            <v>6.1.2.2</v>
          </cell>
          <cell r="B173" t="str">
            <v xml:space="preserve">Suministro e Instalación de Tuberia PVC Sanitaria de 2" </v>
          </cell>
          <cell r="C173" t="str">
            <v>m</v>
          </cell>
          <cell r="D173">
            <v>12378</v>
          </cell>
        </row>
        <row r="174">
          <cell r="A174" t="str">
            <v>6.1.2.3</v>
          </cell>
          <cell r="B174" t="str">
            <v xml:space="preserve">Suministro e Instalación de Tuberia PVC Sanitaria de 3" </v>
          </cell>
          <cell r="C174" t="str">
            <v>m</v>
          </cell>
          <cell r="D174">
            <v>17070</v>
          </cell>
        </row>
        <row r="175">
          <cell r="A175" t="str">
            <v>6.1.2.4</v>
          </cell>
          <cell r="B175" t="str">
            <v xml:space="preserve">Suministro e Instalación de Tuberia PVC Sanitaria de 4" </v>
          </cell>
          <cell r="C175" t="str">
            <v>m</v>
          </cell>
          <cell r="D175">
            <v>21244</v>
          </cell>
        </row>
        <row r="176">
          <cell r="A176" t="str">
            <v>6.1.2.5</v>
          </cell>
          <cell r="B176" t="str">
            <v xml:space="preserve">Suministro e Instalación de Tuberia PVC Sanitaria de 6" </v>
          </cell>
          <cell r="C176" t="str">
            <v>m</v>
          </cell>
          <cell r="D176">
            <v>43442</v>
          </cell>
        </row>
        <row r="177">
          <cell r="B177" t="str">
            <v>CAPITULO 7 - ACUEDUCTOS</v>
          </cell>
        </row>
        <row r="179">
          <cell r="A179" t="str">
            <v>7.1</v>
          </cell>
          <cell r="B179" t="str">
            <v>SUMINISTRO E INSTALACIÓN DE TUBERÍA UNIÓN  MECÁNICA</v>
          </cell>
        </row>
        <row r="180">
          <cell r="A180" t="str">
            <v>7.1.1</v>
          </cell>
          <cell r="B180" t="str">
            <v>Suministro/Instalación Tubería Pvc Presión con campana RDE 21 de 10"</v>
          </cell>
          <cell r="C180" t="str">
            <v>m</v>
          </cell>
          <cell r="D180">
            <v>133408</v>
          </cell>
        </row>
        <row r="181">
          <cell r="A181" t="str">
            <v>7.1.2</v>
          </cell>
          <cell r="B181" t="str">
            <v>Transporte/Instalación Tubería Pvc Presión con campana RDE 21 de 10"</v>
          </cell>
          <cell r="C181" t="str">
            <v>m</v>
          </cell>
          <cell r="D181">
            <v>20171</v>
          </cell>
        </row>
        <row r="182">
          <cell r="A182" t="str">
            <v>7.1.3</v>
          </cell>
          <cell r="B182" t="str">
            <v>Suministro/Instalación Tubería Pvc Presión con campana RDE 21 de 8"</v>
          </cell>
          <cell r="C182" t="str">
            <v>m</v>
          </cell>
          <cell r="D182">
            <v>87169</v>
          </cell>
        </row>
        <row r="183">
          <cell r="A183" t="str">
            <v>7.1.4</v>
          </cell>
          <cell r="B183" t="str">
            <v>Transporte/Instalación Tubería Pvc Presión con campana RDE 21 de 8"</v>
          </cell>
          <cell r="C183" t="str">
            <v>m</v>
          </cell>
          <cell r="D183">
            <v>17587</v>
          </cell>
        </row>
        <row r="184">
          <cell r="A184" t="str">
            <v>7.1.5</v>
          </cell>
          <cell r="B184" t="str">
            <v>Suministro/Instalación Tubería Pvc Presión con campana RDE 21 de 6"</v>
          </cell>
          <cell r="C184" t="str">
            <v>m</v>
          </cell>
          <cell r="D184">
            <v>53300</v>
          </cell>
        </row>
        <row r="185">
          <cell r="A185" t="str">
            <v>7.1.6</v>
          </cell>
          <cell r="B185" t="str">
            <v>Transporte/Instalación Tubería Pvc Presión con campana RDE 21 de 6"</v>
          </cell>
          <cell r="C185" t="str">
            <v>m</v>
          </cell>
          <cell r="D185">
            <v>12176</v>
          </cell>
        </row>
        <row r="186">
          <cell r="A186" t="str">
            <v>7.1.7</v>
          </cell>
          <cell r="B186" t="str">
            <v>Suministro/Instalación Tubería Pvc Presión con campana RDE 21 de 4"</v>
          </cell>
          <cell r="C186" t="str">
            <v>m</v>
          </cell>
          <cell r="D186">
            <v>27269</v>
          </cell>
        </row>
        <row r="187">
          <cell r="A187" t="str">
            <v>7.1.8</v>
          </cell>
          <cell r="B187" t="str">
            <v>Transporte/Instalación Tubería Pvc Presión con campana RDE 21 de 4"</v>
          </cell>
          <cell r="C187" t="str">
            <v>m</v>
          </cell>
          <cell r="D187">
            <v>10935</v>
          </cell>
        </row>
        <row r="188">
          <cell r="A188" t="str">
            <v>7.1.9</v>
          </cell>
          <cell r="B188" t="str">
            <v>Suministro/Instalación Tubería Pvc Presión con campana RDE 21 de 3"</v>
          </cell>
          <cell r="C188" t="str">
            <v>m</v>
          </cell>
          <cell r="D188">
            <v>18692</v>
          </cell>
        </row>
        <row r="189">
          <cell r="A189" t="str">
            <v>7.1.10</v>
          </cell>
          <cell r="B189" t="str">
            <v>Transporte/Instalación Tubería Pvc Presión con campana RDE 21 de 3"</v>
          </cell>
          <cell r="C189" t="str">
            <v>m</v>
          </cell>
          <cell r="D189">
            <v>8491</v>
          </cell>
        </row>
        <row r="190">
          <cell r="A190" t="str">
            <v>7.1.11</v>
          </cell>
          <cell r="B190" t="str">
            <v>Suministro/Instalación Tubería Pvc Presión con campana RDE 21 de 2"</v>
          </cell>
          <cell r="C190" t="str">
            <v>m</v>
          </cell>
          <cell r="D190">
            <v>11581</v>
          </cell>
        </row>
        <row r="191">
          <cell r="A191" t="str">
            <v>7.1.12</v>
          </cell>
          <cell r="B191" t="str">
            <v>Suministro/Instalación Tubería Pvc Presión con campana RDE 41 100 PSI de 6"</v>
          </cell>
          <cell r="C191" t="str">
            <v>m</v>
          </cell>
          <cell r="D191">
            <v>32041</v>
          </cell>
        </row>
        <row r="192">
          <cell r="A192" t="str">
            <v>7.2</v>
          </cell>
          <cell r="B192" t="str">
            <v>SUMINISTRO E INSTALACIÓN DE TUBERÍA BIAXIAL</v>
          </cell>
        </row>
        <row r="193">
          <cell r="A193" t="str">
            <v>7.2.1</v>
          </cell>
          <cell r="B193" t="str">
            <v>Suministro/Instalación Tubería Pvc tipo Biaxial PR 200 de 12"</v>
          </cell>
          <cell r="C193" t="str">
            <v>m</v>
          </cell>
          <cell r="D193">
            <v>183620</v>
          </cell>
        </row>
        <row r="194">
          <cell r="A194" t="str">
            <v>7.2.2</v>
          </cell>
          <cell r="B194" t="str">
            <v>Transporte/Instalación Tubería Pvc tipo Biaxial PR 200 de 12"</v>
          </cell>
          <cell r="C194" t="str">
            <v>m</v>
          </cell>
          <cell r="D194">
            <v>18421</v>
          </cell>
        </row>
        <row r="195">
          <cell r="A195" t="str">
            <v>7.2.3</v>
          </cell>
          <cell r="B195" t="str">
            <v>Suministro/Instalación Tubería Pvc tipo Biaxial PR 200 de 10"</v>
          </cell>
          <cell r="C195" t="str">
            <v>m</v>
          </cell>
          <cell r="D195">
            <v>133408</v>
          </cell>
        </row>
        <row r="196">
          <cell r="A196" t="str">
            <v>7.2.4</v>
          </cell>
          <cell r="B196" t="str">
            <v>Transporte/Instalación Tubería Pvc tipo Biaxial PR 200 de 10"</v>
          </cell>
          <cell r="C196" t="str">
            <v>m</v>
          </cell>
          <cell r="D196">
            <v>20171</v>
          </cell>
        </row>
        <row r="197">
          <cell r="A197" t="str">
            <v>7.2.5</v>
          </cell>
          <cell r="B197" t="str">
            <v>Suministro/Instalación Tubería Pvc tipo Biaxial PR 200 de 8"</v>
          </cell>
          <cell r="C197" t="str">
            <v>m</v>
          </cell>
          <cell r="D197">
            <v>87169</v>
          </cell>
        </row>
        <row r="198">
          <cell r="A198" t="str">
            <v>7.2.6</v>
          </cell>
          <cell r="B198" t="str">
            <v>Transporte/Instalación Tubería Pvc tipo Biaxial PR 200 de 8"</v>
          </cell>
          <cell r="C198" t="str">
            <v>m</v>
          </cell>
          <cell r="D198">
            <v>17587</v>
          </cell>
        </row>
        <row r="199">
          <cell r="A199" t="str">
            <v>7.2.7</v>
          </cell>
          <cell r="B199" t="str">
            <v>Suministro/Instalación Tubería Pvc tipo Biaxial PR 200 de 6"</v>
          </cell>
          <cell r="C199" t="str">
            <v>m</v>
          </cell>
          <cell r="D199">
            <v>53300</v>
          </cell>
        </row>
        <row r="200">
          <cell r="A200" t="str">
            <v>7.2.8</v>
          </cell>
          <cell r="B200" t="str">
            <v>Transporte/Instalación Tubería Pvc tipo Biaxial PR 200 de 6"</v>
          </cell>
          <cell r="C200" t="str">
            <v>m</v>
          </cell>
          <cell r="D200">
            <v>12176</v>
          </cell>
        </row>
        <row r="201">
          <cell r="A201" t="str">
            <v>7.2.9</v>
          </cell>
          <cell r="B201" t="str">
            <v>Suministro/Instalación Tubería Pvc tipo Biaxial PR 200 de 4"</v>
          </cell>
          <cell r="C201" t="str">
            <v>m</v>
          </cell>
          <cell r="D201">
            <v>27269</v>
          </cell>
        </row>
        <row r="202">
          <cell r="A202" t="str">
            <v>7.2.10</v>
          </cell>
          <cell r="B202" t="str">
            <v>Transporte/Instalación Tubería Pvc tipo Biaxial PR 200 de 4"</v>
          </cell>
          <cell r="C202" t="str">
            <v>m</v>
          </cell>
          <cell r="D202">
            <v>10935</v>
          </cell>
        </row>
        <row r="203">
          <cell r="A203" t="str">
            <v>7.3</v>
          </cell>
          <cell r="B203" t="str">
            <v>SUMINISTRO E INSTALACIÓN TUBERIA</v>
          </cell>
        </row>
        <row r="204">
          <cell r="A204" t="str">
            <v>7.3.1</v>
          </cell>
          <cell r="B204" t="str">
            <v>Suministro/Instalación Tubería PF + UAD de 3/4"</v>
          </cell>
          <cell r="C204" t="str">
            <v>m</v>
          </cell>
          <cell r="D204">
            <v>3430</v>
          </cell>
        </row>
        <row r="205">
          <cell r="A205" t="str">
            <v>7.3.2</v>
          </cell>
          <cell r="B205" t="str">
            <v>Suministro/Instalación Tubería PF + UAD de 1/2"</v>
          </cell>
          <cell r="C205" t="str">
            <v>m</v>
          </cell>
          <cell r="D205">
            <v>2202</v>
          </cell>
        </row>
        <row r="206">
          <cell r="A206" t="str">
            <v>7.4</v>
          </cell>
          <cell r="B206" t="str">
            <v>SUMINISTRO E INSTALACIÓN EMPALMES PVC</v>
          </cell>
        </row>
        <row r="207">
          <cell r="A207" t="str">
            <v>7.4.1</v>
          </cell>
          <cell r="B207" t="str">
            <v>Empalme PVC de 6" x 1/2" para acometida de Acueducto</v>
          </cell>
          <cell r="C207" t="str">
            <v>un</v>
          </cell>
          <cell r="D207">
            <v>52518</v>
          </cell>
        </row>
        <row r="208">
          <cell r="A208" t="str">
            <v>7.4.2</v>
          </cell>
          <cell r="B208" t="str">
            <v>Empalme PVC de 4" x 1/2" para acometida de Acueducto</v>
          </cell>
          <cell r="C208" t="str">
            <v>un</v>
          </cell>
          <cell r="D208">
            <v>51554</v>
          </cell>
        </row>
        <row r="209">
          <cell r="A209" t="str">
            <v>7.4.3</v>
          </cell>
          <cell r="B209" t="str">
            <v>Empalme PVC de 3" x 1/2" para acometida de Acueducto</v>
          </cell>
          <cell r="C209" t="str">
            <v>un</v>
          </cell>
          <cell r="D209">
            <v>47742</v>
          </cell>
        </row>
        <row r="210">
          <cell r="A210" t="str">
            <v>7.4.4</v>
          </cell>
          <cell r="B210" t="str">
            <v>Empalme PVC de 2" x 1/2" para acometida de Acueducto</v>
          </cell>
          <cell r="C210" t="str">
            <v>un</v>
          </cell>
          <cell r="D210">
            <v>43275</v>
          </cell>
        </row>
        <row r="211">
          <cell r="A211" t="str">
            <v>7.4.5</v>
          </cell>
          <cell r="B211" t="str">
            <v>Empalme PVC de 2" x 3/4" para acometida de Acueducto</v>
          </cell>
          <cell r="C211" t="str">
            <v>un</v>
          </cell>
          <cell r="D211">
            <v>69120</v>
          </cell>
        </row>
        <row r="212">
          <cell r="A212" t="str">
            <v>7.5</v>
          </cell>
          <cell r="B212" t="str">
            <v>SUMINISTRO E INSTALACIÓN EMPALMES ACERO INOXIDABLE</v>
          </cell>
        </row>
        <row r="213">
          <cell r="A213" t="str">
            <v>7.5.1</v>
          </cell>
          <cell r="B213" t="str">
            <v>Empalme Acero Inoxidable de 6" x 1/2" para acometida de Acueducto</v>
          </cell>
          <cell r="C213" t="str">
            <v>un</v>
          </cell>
          <cell r="D213">
            <v>196173</v>
          </cell>
        </row>
        <row r="214">
          <cell r="A214" t="str">
            <v>7.5.2</v>
          </cell>
          <cell r="B214" t="str">
            <v>Empalme Acero Inoxidable de 6" x  2" para acometida de Acueducto</v>
          </cell>
          <cell r="C214" t="str">
            <v>un</v>
          </cell>
          <cell r="D214">
            <v>257653</v>
          </cell>
        </row>
        <row r="215">
          <cell r="A215" t="str">
            <v>7.5.3</v>
          </cell>
          <cell r="B215" t="str">
            <v>Empalme Acero Inoxidable de 8" x  2" para acometida de Acueducto</v>
          </cell>
          <cell r="C215" t="str">
            <v>un</v>
          </cell>
          <cell r="D215">
            <v>288973</v>
          </cell>
        </row>
        <row r="216">
          <cell r="A216" t="str">
            <v>7.5.4</v>
          </cell>
          <cell r="B216" t="str">
            <v>Empalme Acero Inoxidable de 8" x 1/2" para acometida de Acueducto</v>
          </cell>
          <cell r="C216" t="str">
            <v>un</v>
          </cell>
          <cell r="D216">
            <v>219373</v>
          </cell>
        </row>
        <row r="217">
          <cell r="A217" t="str">
            <v>7.6</v>
          </cell>
          <cell r="B217" t="str">
            <v>SUMINISTRO E INSTALACIÓN TUBERIA HIERRO DÚCTIL</v>
          </cell>
        </row>
        <row r="218">
          <cell r="A218" t="str">
            <v>7.6.1</v>
          </cell>
          <cell r="B218" t="str">
            <v>Suministro/Instalación Tubería Hierro Dúctil de 12"</v>
          </cell>
          <cell r="C218" t="str">
            <v>m</v>
          </cell>
          <cell r="D218">
            <v>301956</v>
          </cell>
        </row>
        <row r="219">
          <cell r="A219" t="str">
            <v>7.6.2</v>
          </cell>
          <cell r="B219" t="str">
            <v>Transporte/Instalación Tubería Hierro Dúctil de 12"</v>
          </cell>
          <cell r="C219" t="str">
            <v>m</v>
          </cell>
          <cell r="D219">
            <v>45557</v>
          </cell>
        </row>
        <row r="220">
          <cell r="A220" t="str">
            <v>7.6.3</v>
          </cell>
          <cell r="B220" t="str">
            <v>Suministro/Instalación Tubería Hierro Dúctil de 10"</v>
          </cell>
          <cell r="C220" t="str">
            <v>m</v>
          </cell>
          <cell r="D220">
            <v>258653</v>
          </cell>
        </row>
        <row r="221">
          <cell r="A221" t="str">
            <v>7.6.4</v>
          </cell>
          <cell r="B221" t="str">
            <v>Transporte/Instalación Tubería Hierro Dúctil de 10"</v>
          </cell>
          <cell r="C221" t="str">
            <v>m</v>
          </cell>
          <cell r="D221">
            <v>37738</v>
          </cell>
        </row>
        <row r="222">
          <cell r="A222" t="str">
            <v>7.6.5</v>
          </cell>
          <cell r="B222" t="str">
            <v>Suministro/Instalación Tubería Hierro Dúctil de 8"</v>
          </cell>
          <cell r="C222" t="str">
            <v>m</v>
          </cell>
          <cell r="D222">
            <v>241687</v>
          </cell>
        </row>
        <row r="223">
          <cell r="A223" t="str">
            <v>7.6.6</v>
          </cell>
          <cell r="B223" t="str">
            <v>Transporte/Instalación Tubería Hierro Dúctil de 8"</v>
          </cell>
          <cell r="C223" t="str">
            <v>m</v>
          </cell>
          <cell r="D223">
            <v>32814</v>
          </cell>
        </row>
        <row r="224">
          <cell r="A224" t="str">
            <v>7.7</v>
          </cell>
          <cell r="B224" t="str">
            <v>SUMINISTRO E INSTALACIÓN TUBERIA POLIETILENO</v>
          </cell>
        </row>
        <row r="225">
          <cell r="A225" t="str">
            <v>7.7.1</v>
          </cell>
          <cell r="B225" t="str">
            <v>Suministro/Instalación Tubería Polietileno PE 100 PN 10 de 250 m.m.</v>
          </cell>
          <cell r="C225" t="str">
            <v>m</v>
          </cell>
          <cell r="D225">
            <v>136615</v>
          </cell>
        </row>
        <row r="226">
          <cell r="A226" t="str">
            <v>7.7.2</v>
          </cell>
          <cell r="B226" t="str">
            <v>Suministro/Instalación Tubería Polietileno PE 100 PN 12,5 de 250 m.m.</v>
          </cell>
          <cell r="C226" t="str">
            <v>m</v>
          </cell>
          <cell r="D226">
            <v>172464</v>
          </cell>
        </row>
        <row r="227">
          <cell r="A227" t="str">
            <v>7.7.3</v>
          </cell>
          <cell r="B227" t="str">
            <v>Suministro/Instalación Tubería Polietileno PE 100 PN 16 de 250 m.m.</v>
          </cell>
          <cell r="C227" t="str">
            <v>m</v>
          </cell>
          <cell r="D227">
            <v>198007</v>
          </cell>
        </row>
        <row r="228">
          <cell r="A228" t="str">
            <v>7.7.4</v>
          </cell>
          <cell r="B228" t="str">
            <v>Transporte/Instalación Tubería Polietileno PE 100 de 250 m.m.</v>
          </cell>
          <cell r="C228" t="str">
            <v>m</v>
          </cell>
          <cell r="D228">
            <v>14728</v>
          </cell>
        </row>
        <row r="229">
          <cell r="A229" t="str">
            <v>7.7.5</v>
          </cell>
          <cell r="B229" t="str">
            <v>Suministro/Instalación Tubería Polietileno PE 100 PN 10 de 200 m.m.</v>
          </cell>
          <cell r="C229" t="str">
            <v>m</v>
          </cell>
          <cell r="D229">
            <v>85241</v>
          </cell>
        </row>
        <row r="230">
          <cell r="A230" t="str">
            <v>7.7.6</v>
          </cell>
          <cell r="B230" t="str">
            <v>Suministro/Instalación Tubería Polietileno PE 100 PN 12,5 de 200 m.m.</v>
          </cell>
          <cell r="C230" t="str">
            <v>m</v>
          </cell>
          <cell r="D230">
            <v>113033</v>
          </cell>
        </row>
        <row r="231">
          <cell r="A231" t="str">
            <v>7.7.7</v>
          </cell>
          <cell r="B231" t="str">
            <v>Suministro/Instalación Tubería Polietileno PE 100 PN 16 de 200 m.m.</v>
          </cell>
          <cell r="C231" t="str">
            <v>m</v>
          </cell>
          <cell r="D231">
            <v>122824</v>
          </cell>
        </row>
        <row r="232">
          <cell r="A232" t="str">
            <v>7.7.8</v>
          </cell>
          <cell r="B232" t="str">
            <v>Transporte/Instalación Tubería Polietileno PE 100 de 200 m.m.</v>
          </cell>
          <cell r="C232" t="str">
            <v>m</v>
          </cell>
          <cell r="D232">
            <v>12585</v>
          </cell>
        </row>
        <row r="233">
          <cell r="A233" t="str">
            <v>7.7.9</v>
          </cell>
          <cell r="B233" t="str">
            <v>Suministro/Instalación Tubería Polietileno PE 100 PN 10 de 160 m.m.</v>
          </cell>
          <cell r="C233" t="str">
            <v>m</v>
          </cell>
          <cell r="D233">
            <v>57362</v>
          </cell>
        </row>
        <row r="234">
          <cell r="A234" t="str">
            <v>7.7.10</v>
          </cell>
          <cell r="B234" t="str">
            <v>Suministro/Instalación Tubería Polietileno PE 100 PN 12,5 de 160 m.m.</v>
          </cell>
          <cell r="C234" t="str">
            <v>m</v>
          </cell>
          <cell r="D234">
            <v>73349</v>
          </cell>
        </row>
        <row r="235">
          <cell r="A235" t="str">
            <v>7.7.11</v>
          </cell>
          <cell r="B235" t="str">
            <v>Suministro/Instalación Tubería Polietileno PE 100 PN 16 de 160 m.m.</v>
          </cell>
          <cell r="C235" t="str">
            <v>m</v>
          </cell>
          <cell r="D235">
            <v>80542</v>
          </cell>
        </row>
        <row r="236">
          <cell r="A236" t="str">
            <v>7.7.12</v>
          </cell>
          <cell r="B236" t="str">
            <v>Transporte/Instalación Tubería Polietileno PE 100 de 160 m.m.</v>
          </cell>
          <cell r="C236" t="str">
            <v>m</v>
          </cell>
          <cell r="D236">
            <v>11069</v>
          </cell>
        </row>
        <row r="237">
          <cell r="A237" t="str">
            <v>7.7.13</v>
          </cell>
          <cell r="B237" t="str">
            <v>Suministro/Instalación Tubería Polietileno PE 100 PN 10 de 110 m.m.</v>
          </cell>
          <cell r="C237" t="str">
            <v>m</v>
          </cell>
          <cell r="D237">
            <v>31216</v>
          </cell>
        </row>
        <row r="238">
          <cell r="A238" t="str">
            <v>7.7.14</v>
          </cell>
          <cell r="B238" t="str">
            <v>Suministro/Instalación Tubería Polietileno PE 100 PN 12,5 de 110 m.m.</v>
          </cell>
          <cell r="C238" t="str">
            <v>m</v>
          </cell>
          <cell r="D238">
            <v>39274</v>
          </cell>
        </row>
        <row r="239">
          <cell r="A239" t="str">
            <v>7.7.15</v>
          </cell>
          <cell r="B239" t="str">
            <v>Suministro/Instalación Tubería Polietileno PE 100 PN 16 de 110 m.m.</v>
          </cell>
          <cell r="C239" t="str">
            <v>m</v>
          </cell>
          <cell r="D239">
            <v>41901</v>
          </cell>
        </row>
        <row r="240">
          <cell r="A240" t="str">
            <v>7.7.16</v>
          </cell>
          <cell r="B240" t="str">
            <v>Transporte/Instalación Tubería Polietileno PE 100 de 110 m.m.</v>
          </cell>
          <cell r="C240" t="str">
            <v>m</v>
          </cell>
          <cell r="D240">
            <v>9036</v>
          </cell>
        </row>
        <row r="241">
          <cell r="A241" t="str">
            <v>7.7.17</v>
          </cell>
          <cell r="B241" t="str">
            <v>Suministro/Instalación Tubería Polietileno PE 100 PN 10 de 90 m.m.</v>
          </cell>
          <cell r="C241" t="str">
            <v>m</v>
          </cell>
          <cell r="D241">
            <v>22463</v>
          </cell>
        </row>
        <row r="242">
          <cell r="A242" t="str">
            <v>7.7.18</v>
          </cell>
          <cell r="B242" t="str">
            <v>Suministro/Instalación Tubería Polietileno PE 100 PN 12,5 de 90 m.m.</v>
          </cell>
          <cell r="C242" t="str">
            <v>m</v>
          </cell>
          <cell r="D242">
            <v>27455</v>
          </cell>
        </row>
        <row r="243">
          <cell r="A243" t="str">
            <v>7.7.19</v>
          </cell>
          <cell r="B243" t="str">
            <v>Suministro/Instalación Tubería Polietileno PE 100 PN 16 de 90 m.m.</v>
          </cell>
          <cell r="C243" t="str">
            <v>m</v>
          </cell>
          <cell r="D243">
            <v>29727</v>
          </cell>
        </row>
        <row r="244">
          <cell r="A244" t="str">
            <v>7.7.20</v>
          </cell>
          <cell r="B244" t="str">
            <v>Suministro/Instalación Tubería Polietileno PE 100 PN 10 de 75 m.m.</v>
          </cell>
          <cell r="C244" t="str">
            <v>m</v>
          </cell>
          <cell r="D244">
            <v>18829</v>
          </cell>
        </row>
        <row r="245">
          <cell r="A245" t="str">
            <v>7.7.21</v>
          </cell>
          <cell r="B245" t="str">
            <v>Suministro/Instalación Tubería Polietileno PE 100 PN 12,5 de 75 m.m.</v>
          </cell>
          <cell r="C245" t="str">
            <v>m</v>
          </cell>
          <cell r="D245">
            <v>21555</v>
          </cell>
        </row>
        <row r="246">
          <cell r="A246" t="str">
            <v>7.7.22</v>
          </cell>
          <cell r="B246" t="str">
            <v>Suministro/Instalación Tubería Polietileno PE 100 PN 16 de 75 m.m.</v>
          </cell>
          <cell r="C246" t="str">
            <v>m</v>
          </cell>
          <cell r="D246">
            <v>24524</v>
          </cell>
        </row>
        <row r="247">
          <cell r="A247" t="str">
            <v>7.7.23</v>
          </cell>
          <cell r="B247" t="str">
            <v>Transporte/Instalación Tubería Polietileno PE 100 de 90 m.m.</v>
          </cell>
          <cell r="C247" t="str">
            <v>m</v>
          </cell>
          <cell r="D247">
            <v>7721</v>
          </cell>
        </row>
        <row r="248">
          <cell r="A248" t="str">
            <v>7.7.24</v>
          </cell>
          <cell r="B248" t="str">
            <v>Transporte/Instalación Tubería Polietileno PE 100 de 75 m.m.</v>
          </cell>
          <cell r="C248" t="str">
            <v>m</v>
          </cell>
          <cell r="D248">
            <v>7408</v>
          </cell>
        </row>
        <row r="249">
          <cell r="A249" t="str">
            <v>7.7.25</v>
          </cell>
          <cell r="B249" t="str">
            <v>Suministro/Instalación Tubería Polietileno PE 100 PN 10 de 63 m.m.</v>
          </cell>
          <cell r="C249" t="str">
            <v>m</v>
          </cell>
          <cell r="D249">
            <v>14762</v>
          </cell>
        </row>
        <row r="250">
          <cell r="A250" t="str">
            <v>7.7.26</v>
          </cell>
          <cell r="B250" t="str">
            <v>Suministro/Instalación Tubería Polietileno PE 100 PN 12,5 de 63 m.m.</v>
          </cell>
          <cell r="C250" t="str">
            <v>m</v>
          </cell>
          <cell r="D250">
            <v>17277</v>
          </cell>
        </row>
        <row r="251">
          <cell r="A251" t="str">
            <v>7.7.27</v>
          </cell>
          <cell r="B251" t="str">
            <v>Suministro/Instalación Tubería Polietileno PE 100 PN 16 de 63 m.m.</v>
          </cell>
          <cell r="C251" t="str">
            <v>m</v>
          </cell>
          <cell r="D251">
            <v>18261</v>
          </cell>
        </row>
        <row r="252">
          <cell r="A252" t="str">
            <v>7.7.28</v>
          </cell>
          <cell r="B252" t="str">
            <v>Transporte/Instalación Tubería Polietileno PE 100 de 63 m.m.</v>
          </cell>
          <cell r="C252" t="str">
            <v>m</v>
          </cell>
          <cell r="D252">
            <v>7324</v>
          </cell>
        </row>
        <row r="253">
          <cell r="A253" t="str">
            <v>7.7.29</v>
          </cell>
          <cell r="B253" t="str">
            <v>Suministro/Instalación Tubería Polietileno PE 100 PN 16 de 50 m.m.</v>
          </cell>
          <cell r="C253" t="str">
            <v>m</v>
          </cell>
          <cell r="D253">
            <v>15009</v>
          </cell>
        </row>
        <row r="254">
          <cell r="A254" t="str">
            <v>7.7.30</v>
          </cell>
          <cell r="B254" t="str">
            <v>Suministro/Instalación Tubería Polietileno PE 40 PN 10 RDE 7.5 de 32 mm Acued</v>
          </cell>
          <cell r="C254" t="str">
            <v>m</v>
          </cell>
          <cell r="D254">
            <v>12323</v>
          </cell>
        </row>
        <row r="255">
          <cell r="A255" t="str">
            <v>7.7.31</v>
          </cell>
          <cell r="B255" t="str">
            <v>Suministro/Instalación Tubería Polietileno 20 m.m. p/Acometida</v>
          </cell>
          <cell r="C255" t="str">
            <v>m</v>
          </cell>
          <cell r="D255">
            <v>2643</v>
          </cell>
        </row>
        <row r="256">
          <cell r="A256" t="str">
            <v>7.8</v>
          </cell>
          <cell r="B256" t="str">
            <v xml:space="preserve">Empalme Acometida en Polietileno 32 m.m. (Sumin+Instal)                                       </v>
          </cell>
          <cell r="C256" t="str">
            <v>un</v>
          </cell>
          <cell r="D256">
            <v>64475</v>
          </cell>
        </row>
        <row r="257">
          <cell r="A257" t="str">
            <v>7.9</v>
          </cell>
          <cell r="B257" t="str">
            <v xml:space="preserve">Empalme Acometida Polietileno de 20 m.m.  (Sumin+Instal)                                       </v>
          </cell>
          <cell r="C257" t="str">
            <v>un</v>
          </cell>
          <cell r="D257">
            <v>52175</v>
          </cell>
        </row>
        <row r="258">
          <cell r="A258" t="str">
            <v>7.10</v>
          </cell>
          <cell r="B258" t="str">
            <v xml:space="preserve">Suministro e Instalación de Registro de incorporación de 1/2" para acueducto                                       </v>
          </cell>
          <cell r="C258" t="str">
            <v>un</v>
          </cell>
          <cell r="D258">
            <v>29866</v>
          </cell>
        </row>
        <row r="259">
          <cell r="A259" t="str">
            <v>7.11</v>
          </cell>
          <cell r="B259" t="str">
            <v>SUMINISTRO E INSTALACIÓN VÁLVULAS Y/O REGISTRO RED WHITE</v>
          </cell>
        </row>
        <row r="260">
          <cell r="A260" t="str">
            <v>7.11.1</v>
          </cell>
          <cell r="B260" t="str">
            <v>Suministro e Instalación Registro Tipo Red White 3"</v>
          </cell>
          <cell r="C260" t="str">
            <v>un</v>
          </cell>
          <cell r="D260">
            <v>306555</v>
          </cell>
        </row>
        <row r="261">
          <cell r="A261" t="str">
            <v>7.11.2</v>
          </cell>
          <cell r="B261" t="str">
            <v>Suministro e Instalación Registro Tipo Red White 2"</v>
          </cell>
          <cell r="C261" t="str">
            <v>un</v>
          </cell>
          <cell r="D261">
            <v>121767</v>
          </cell>
        </row>
        <row r="262">
          <cell r="A262" t="str">
            <v>7.11.3</v>
          </cell>
          <cell r="B262" t="str">
            <v>Suministro e Instalación Registro Tipo Red White 1,5"</v>
          </cell>
          <cell r="C262" t="str">
            <v>un</v>
          </cell>
          <cell r="D262">
            <v>93361</v>
          </cell>
        </row>
        <row r="263">
          <cell r="A263" t="str">
            <v>7.11.4</v>
          </cell>
          <cell r="B263" t="str">
            <v>Suministro e Instalación Registro Tipo Red White 1"</v>
          </cell>
          <cell r="C263" t="str">
            <v>un</v>
          </cell>
          <cell r="D263">
            <v>46961</v>
          </cell>
        </row>
        <row r="264">
          <cell r="A264" t="str">
            <v>7.12</v>
          </cell>
          <cell r="B264" t="str">
            <v>Suministro e Instalación Válvula apertura rápida 4"</v>
          </cell>
          <cell r="C264" t="str">
            <v>un</v>
          </cell>
          <cell r="D264">
            <v>270841</v>
          </cell>
        </row>
        <row r="265">
          <cell r="A265" t="str">
            <v>7.14</v>
          </cell>
          <cell r="B265" t="str">
            <v>SUMINISTRO E INSTALACIÓN VÁLVULA EXTREMO LISO</v>
          </cell>
        </row>
        <row r="266">
          <cell r="A266" t="str">
            <v>7.14.1</v>
          </cell>
          <cell r="B266" t="str">
            <v>Suministro/Instalación Válvula de Compuerta elástica vástago no ascendente Extremo Liso HF de 6"</v>
          </cell>
          <cell r="C266" t="str">
            <v>un</v>
          </cell>
          <cell r="D266">
            <v>839130</v>
          </cell>
        </row>
        <row r="267">
          <cell r="A267" t="str">
            <v>7.14.2</v>
          </cell>
          <cell r="B267" t="str">
            <v>Transporte/Instalación Válvula de Compuerta elástica vástago no ascendenteExtremo Liso HF de 6"</v>
          </cell>
          <cell r="C267" t="str">
            <v>un</v>
          </cell>
          <cell r="D267">
            <v>75926</v>
          </cell>
        </row>
        <row r="268">
          <cell r="A268" t="str">
            <v>7.14.3</v>
          </cell>
          <cell r="B268" t="str">
            <v>Suministro/Instalación Válvula de Compuerta elástica vástago no ascendente Extremo Liso HF de 4"</v>
          </cell>
          <cell r="C268" t="str">
            <v>un</v>
          </cell>
          <cell r="D268">
            <v>483142</v>
          </cell>
        </row>
        <row r="269">
          <cell r="A269" t="str">
            <v>7.14.4</v>
          </cell>
          <cell r="B269" t="str">
            <v>Transporte/Instalación Válvula de Compuerta elástica vástago no ascendente Extremo Liso HF de 4"</v>
          </cell>
          <cell r="C269" t="str">
            <v>un</v>
          </cell>
          <cell r="D269">
            <v>66181</v>
          </cell>
        </row>
        <row r="270">
          <cell r="A270" t="str">
            <v>7.14.5</v>
          </cell>
          <cell r="B270" t="str">
            <v>Suministro/Instalación Válvula de Compuerta elástica vástago no ascendente Extremo Liso HF de 3"</v>
          </cell>
          <cell r="C270" t="str">
            <v>un</v>
          </cell>
          <cell r="D270">
            <v>485784</v>
          </cell>
        </row>
        <row r="271">
          <cell r="A271" t="str">
            <v>7.14.6</v>
          </cell>
          <cell r="B271" t="str">
            <v>Transporte/Instalación Válvula de Compuerta elástica vástago no ascendente Extremo Liso HF de 3"</v>
          </cell>
          <cell r="C271" t="str">
            <v>un</v>
          </cell>
          <cell r="D271">
            <v>64689</v>
          </cell>
        </row>
        <row r="272">
          <cell r="A272" t="str">
            <v>7.15</v>
          </cell>
          <cell r="B272" t="str">
            <v>Suministro/Instalación/Alineación Caja HF para Medidores</v>
          </cell>
          <cell r="C272" t="str">
            <v>un</v>
          </cell>
          <cell r="D272">
            <v>75783</v>
          </cell>
        </row>
        <row r="273">
          <cell r="A273" t="str">
            <v>7.16</v>
          </cell>
          <cell r="B273" t="str">
            <v>SUMINISTRO E INSTALACIÓN HIDRANTE HF BRIDADO</v>
          </cell>
        </row>
        <row r="274">
          <cell r="A274" t="str">
            <v>7.16.1</v>
          </cell>
          <cell r="B274" t="str">
            <v>Suministro/Instalación Hidrante HF bridado tipo Tráfico de 4"</v>
          </cell>
          <cell r="C274" t="str">
            <v>un</v>
          </cell>
          <cell r="D274">
            <v>2123566</v>
          </cell>
        </row>
        <row r="275">
          <cell r="A275" t="str">
            <v>7.16.2</v>
          </cell>
          <cell r="B275" t="str">
            <v>Transporte/Instalación Hidrante HF bridado tipo Tráfico de 4"</v>
          </cell>
          <cell r="C275" t="str">
            <v>un</v>
          </cell>
          <cell r="D275">
            <v>93367</v>
          </cell>
        </row>
        <row r="276">
          <cell r="A276" t="str">
            <v>7.16.3</v>
          </cell>
          <cell r="B276" t="str">
            <v>Suministro/Instalación Hidrante HF bridado tipo Tráfico de 3"</v>
          </cell>
          <cell r="C276" t="str">
            <v>un</v>
          </cell>
          <cell r="D276">
            <v>1296718</v>
          </cell>
        </row>
        <row r="277">
          <cell r="A277" t="str">
            <v>7.16.4</v>
          </cell>
          <cell r="B277" t="str">
            <v>Transporte/Instalación Hidrante HF bridado tipo Tráfico de 3"</v>
          </cell>
          <cell r="C277" t="str">
            <v>un</v>
          </cell>
          <cell r="D277">
            <v>85099</v>
          </cell>
        </row>
        <row r="278">
          <cell r="A278" t="str">
            <v>7.17</v>
          </cell>
          <cell r="B278" t="str">
            <v>SUMINISTRO E INSTALACIÓN VÁLVULAS BRIDADAS</v>
          </cell>
        </row>
        <row r="279">
          <cell r="A279" t="str">
            <v>7.17.1</v>
          </cell>
          <cell r="B279" t="str">
            <v>Suministro/Instalación Válvula Bridada HF de 8"</v>
          </cell>
          <cell r="C279" t="str">
            <v>un</v>
          </cell>
          <cell r="D279">
            <v>1149354</v>
          </cell>
        </row>
        <row r="280">
          <cell r="A280" t="str">
            <v>7.17.2</v>
          </cell>
          <cell r="B280" t="str">
            <v>Transporte/Instalación Válvula Bridada HF de 8"</v>
          </cell>
          <cell r="C280" t="str">
            <v>un</v>
          </cell>
          <cell r="D280">
            <v>87968</v>
          </cell>
        </row>
        <row r="281">
          <cell r="A281" t="str">
            <v>7.17.3</v>
          </cell>
          <cell r="B281" t="str">
            <v>Suministro/Instalación Válvula Bridada HF de 6"</v>
          </cell>
          <cell r="C281" t="str">
            <v>un</v>
          </cell>
          <cell r="D281">
            <v>804614</v>
          </cell>
        </row>
        <row r="282">
          <cell r="A282" t="str">
            <v>7.17.4</v>
          </cell>
          <cell r="B282" t="str">
            <v>Transporte/Instalación Válvula Bridada HF de 6"</v>
          </cell>
          <cell r="C282" t="str">
            <v>un</v>
          </cell>
          <cell r="D282">
            <v>78619</v>
          </cell>
        </row>
        <row r="283">
          <cell r="A283" t="str">
            <v>7.17.5</v>
          </cell>
          <cell r="B283" t="str">
            <v>Suministro/Instalación Válvula Bridada HF de 4"</v>
          </cell>
          <cell r="C283" t="str">
            <v>un</v>
          </cell>
          <cell r="D283">
            <v>468398</v>
          </cell>
        </row>
        <row r="284">
          <cell r="A284" t="str">
            <v>7.17.6</v>
          </cell>
          <cell r="B284" t="str">
            <v>Transporte/Instalación Válvula Bridada HF de 4"</v>
          </cell>
          <cell r="C284" t="str">
            <v>un</v>
          </cell>
          <cell r="D284">
            <v>72108</v>
          </cell>
        </row>
        <row r="285">
          <cell r="A285" t="str">
            <v>7.17.7</v>
          </cell>
          <cell r="B285" t="str">
            <v>Suministro/Instalación Válvula Bridada HF de 3"</v>
          </cell>
          <cell r="C285" t="str">
            <v>un</v>
          </cell>
          <cell r="D285">
            <v>365042</v>
          </cell>
        </row>
        <row r="286">
          <cell r="A286" t="str">
            <v>7.17.8</v>
          </cell>
          <cell r="B286" t="str">
            <v>Transporte/Instalación Válvula Bridada HF de 3"</v>
          </cell>
          <cell r="C286" t="str">
            <v>un</v>
          </cell>
          <cell r="D286">
            <v>71075</v>
          </cell>
        </row>
        <row r="287">
          <cell r="A287" t="str">
            <v>7.17.9</v>
          </cell>
          <cell r="B287" t="str">
            <v>Suministro/Instalación Válvula Bridada HF de 2"</v>
          </cell>
          <cell r="C287" t="str">
            <v>un</v>
          </cell>
          <cell r="D287">
            <v>303446</v>
          </cell>
        </row>
        <row r="288">
          <cell r="A288" t="str">
            <v>7.17.10</v>
          </cell>
          <cell r="B288" t="str">
            <v>Transporte/Instalación Válvula Bridada HF de 2"</v>
          </cell>
          <cell r="C288" t="str">
            <v>un</v>
          </cell>
          <cell r="D288">
            <v>70459</v>
          </cell>
        </row>
        <row r="289">
          <cell r="A289" t="str">
            <v>7.18</v>
          </cell>
          <cell r="B289" t="str">
            <v>SUMINISTRO E INSTALACIÓN DE TUBERÍA PVC PRESIÓN</v>
          </cell>
        </row>
        <row r="290">
          <cell r="A290" t="str">
            <v>7.18.1</v>
          </cell>
          <cell r="B290" t="str">
            <v>Suministro/Instalación Tubería Pvc tipo Presión RDE 21 200 PSI de 1"</v>
          </cell>
          <cell r="C290" t="str">
            <v>m</v>
          </cell>
          <cell r="D290">
            <v>8547</v>
          </cell>
        </row>
        <row r="291">
          <cell r="A291" t="str">
            <v>7.18.2</v>
          </cell>
          <cell r="B291" t="str">
            <v>Suministro/Instalación Tubería Pvc tipo Presión RDE 21 200 PSI de 2"</v>
          </cell>
          <cell r="C291" t="str">
            <v>m</v>
          </cell>
          <cell r="D291">
            <v>16742</v>
          </cell>
        </row>
        <row r="292">
          <cell r="A292" t="str">
            <v>7.18.3</v>
          </cell>
          <cell r="B292" t="str">
            <v>Suministro/Instalación Tubería Pvc tipo Presión RDE 21 200 PSI de 3"</v>
          </cell>
          <cell r="C292" t="str">
            <v>m</v>
          </cell>
          <cell r="D292">
            <v>29710</v>
          </cell>
        </row>
        <row r="293">
          <cell r="A293" t="str">
            <v>7.18.4</v>
          </cell>
          <cell r="B293" t="str">
            <v>Suministro/Instalación Tubería Pvc tipo Presión RDE 21 200 PSI de 4"</v>
          </cell>
          <cell r="C293" t="str">
            <v>m</v>
          </cell>
          <cell r="D293">
            <v>46791</v>
          </cell>
        </row>
        <row r="294">
          <cell r="A294" t="str">
            <v>7.20</v>
          </cell>
          <cell r="B294" t="str">
            <v>Portaválvula de 2" a 8" (incluye tapa HD y accesorios)</v>
          </cell>
          <cell r="C294" t="str">
            <v>un</v>
          </cell>
          <cell r="D294">
            <v>191137</v>
          </cell>
        </row>
        <row r="296">
          <cell r="B296" t="str">
            <v>CAPITULO 8 - RELLENOS COMPACTADOS</v>
          </cell>
        </row>
        <row r="298">
          <cell r="A298" t="str">
            <v>8.1</v>
          </cell>
          <cell r="B298" t="str">
            <v>Rellenos Compactados con Material de Obra</v>
          </cell>
          <cell r="C298" t="str">
            <v>m³</v>
          </cell>
          <cell r="D298">
            <v>11914</v>
          </cell>
        </row>
        <row r="299">
          <cell r="A299" t="str">
            <v>8.2</v>
          </cell>
          <cell r="B299" t="str">
            <v xml:space="preserve">Rellenos Compactados con Material Común de Cantera de Préstamo </v>
          </cell>
          <cell r="C299" t="str">
            <v>m³</v>
          </cell>
          <cell r="D299">
            <v>25605</v>
          </cell>
        </row>
        <row r="302">
          <cell r="B302" t="str">
            <v>CAPITULO 9 - DRENAJES SUBTERRANEOS</v>
          </cell>
        </row>
        <row r="304">
          <cell r="A304" t="str">
            <v>9.1</v>
          </cell>
          <cell r="B304" t="str">
            <v>SUBDREN EN ZANJA</v>
          </cell>
        </row>
        <row r="305">
          <cell r="A305" t="str">
            <v>9.1.1</v>
          </cell>
          <cell r="B305" t="str">
            <v>Subdrén en Zanja - 0.6x0.6 m.- Con Geotextil NT 1600 /Mat. Granular/Tubería Pvc de 100 m.m. para Subdrenes</v>
          </cell>
          <cell r="C305" t="str">
            <v>m</v>
          </cell>
          <cell r="D305">
            <v>63769</v>
          </cell>
        </row>
        <row r="306">
          <cell r="A306" t="str">
            <v>9.1.2</v>
          </cell>
          <cell r="B306" t="str">
            <v>Subdrén en Zanja - 0.6x0.6 m.- Con Geotextil NT 1600 y Material Granular para Subdrenes</v>
          </cell>
          <cell r="C306" t="str">
            <v>m</v>
          </cell>
          <cell r="D306">
            <v>40883</v>
          </cell>
        </row>
        <row r="307">
          <cell r="A307" t="str">
            <v>9.1.3</v>
          </cell>
          <cell r="B307" t="str">
            <v>Subdrén en Zanja - 0.6x0.4 m.- Con Geotextil NT 1600 /Mat. Granular/Tubería Pvc de 100 m.m. para Subdrenes</v>
          </cell>
          <cell r="C307" t="str">
            <v>m</v>
          </cell>
          <cell r="D307">
            <v>54813</v>
          </cell>
        </row>
        <row r="308">
          <cell r="A308" t="str">
            <v>9.1.4</v>
          </cell>
          <cell r="B308" t="str">
            <v>Subdrén en Zanja - 0.6x0.4 m.- Con Geotextil NT 1600  y Material Granular para Subdrenes</v>
          </cell>
          <cell r="C308" t="str">
            <v>m</v>
          </cell>
          <cell r="D308">
            <v>31968</v>
          </cell>
        </row>
        <row r="309">
          <cell r="A309" t="str">
            <v>9.2</v>
          </cell>
          <cell r="B309" t="str">
            <v>Material Granular para Subdrenes y Drenajes</v>
          </cell>
          <cell r="C309" t="str">
            <v>m³</v>
          </cell>
          <cell r="D309">
            <v>54210</v>
          </cell>
        </row>
        <row r="310">
          <cell r="A310" t="str">
            <v>9.3</v>
          </cell>
          <cell r="B310" t="str">
            <v>GEOTEXTIL NO TEJIDO TIPO PAVCO O SIMILAR PARA SUBDRENES Y DRENAJES</v>
          </cell>
        </row>
        <row r="311">
          <cell r="A311" t="str">
            <v>9.3.1</v>
          </cell>
          <cell r="B311" t="str">
            <v>Geotextil No Tejido Tipo Pavco 1600 o similar para Subdrenes y Drenajes</v>
          </cell>
          <cell r="C311" t="str">
            <v>m²</v>
          </cell>
          <cell r="D311">
            <v>3926</v>
          </cell>
        </row>
        <row r="312">
          <cell r="A312" t="str">
            <v>9.3.2</v>
          </cell>
          <cell r="B312" t="str">
            <v>Geotextil No Tejido Tipo Pavco 2000 o similar para Subdrenes y Drenajes</v>
          </cell>
          <cell r="C312" t="str">
            <v>m²</v>
          </cell>
          <cell r="D312">
            <v>5297</v>
          </cell>
        </row>
        <row r="313">
          <cell r="A313" t="str">
            <v>9.4</v>
          </cell>
          <cell r="B313" t="str">
            <v>TUBERIA PVC PARA DRENES</v>
          </cell>
        </row>
        <row r="314">
          <cell r="A314" t="str">
            <v>9.4.1</v>
          </cell>
          <cell r="B314" t="str">
            <v>Tubería Pvc 100 mm sin filtro Tipo Pavco o similar p/Subdrenes y Drenajes</v>
          </cell>
          <cell r="C314" t="str">
            <v>m</v>
          </cell>
          <cell r="D314">
            <v>24819</v>
          </cell>
        </row>
        <row r="315">
          <cell r="A315" t="str">
            <v>9.4.2</v>
          </cell>
          <cell r="B315" t="str">
            <v>Tubería Pvc de 65 mm sin filtro Tipo Pavco o similar p/Subdrenes y Drenajes</v>
          </cell>
          <cell r="C315" t="str">
            <v>m</v>
          </cell>
          <cell r="D315">
            <v>15240</v>
          </cell>
        </row>
        <row r="317">
          <cell r="B317" t="str">
            <v>CAPITULO 10 - SUBSTITUCIONES - SUBBASES Y BASES COMPACTADAS</v>
          </cell>
        </row>
        <row r="319">
          <cell r="A319" t="str">
            <v>10.1</v>
          </cell>
          <cell r="B319" t="str">
            <v>Afirmado compactado</v>
          </cell>
          <cell r="C319" t="str">
            <v>m³</v>
          </cell>
          <cell r="D319">
            <v>63409</v>
          </cell>
        </row>
        <row r="320">
          <cell r="A320" t="str">
            <v>10.2</v>
          </cell>
          <cell r="B320" t="str">
            <v>Sustituciones en Arena limpia para Tuberías</v>
          </cell>
          <cell r="C320" t="str">
            <v>m³</v>
          </cell>
          <cell r="D320">
            <v>40726</v>
          </cell>
        </row>
        <row r="321">
          <cell r="A321" t="str">
            <v>10.3</v>
          </cell>
          <cell r="B321" t="str">
            <v>Subbases para Pavimentos Vehiculares en Material granular Seleccionado</v>
          </cell>
          <cell r="C321" t="str">
            <v>m³</v>
          </cell>
          <cell r="D321">
            <v>67057</v>
          </cell>
        </row>
        <row r="322">
          <cell r="A322" t="str">
            <v>10.4</v>
          </cell>
          <cell r="B322" t="str">
            <v>Bases para Pavimentos Vehiculares en Material granular triturado tipo Invías</v>
          </cell>
          <cell r="C322" t="str">
            <v>m³</v>
          </cell>
          <cell r="D322">
            <v>88208</v>
          </cell>
        </row>
        <row r="324">
          <cell r="B324" t="str">
            <v>CAPITULO 11 - ACERO DE REFUERZO</v>
          </cell>
        </row>
        <row r="326">
          <cell r="A326" t="str">
            <v>11.1</v>
          </cell>
          <cell r="B326" t="str">
            <v>Acero de Refuerzo de 1/4" a 3/8" - 420 Mpa (4200 Kg/Cm2)</v>
          </cell>
          <cell r="C326" t="str">
            <v>Kg</v>
          </cell>
          <cell r="D326">
            <v>3108</v>
          </cell>
        </row>
        <row r="327">
          <cell r="A327" t="str">
            <v>11.2</v>
          </cell>
          <cell r="B327" t="str">
            <v>Acero de Refuerzo de 1/2" a 1 1/4" - 420 Mpa (4200 Kg/Cm2)</v>
          </cell>
          <cell r="C327" t="str">
            <v>Kg</v>
          </cell>
          <cell r="D327">
            <v>3129</v>
          </cell>
        </row>
        <row r="328">
          <cell r="A328" t="str">
            <v>11.3</v>
          </cell>
          <cell r="B328" t="str">
            <v xml:space="preserve">Acero de Refuerzo en Malla Electrosoldada D 084 de 420 Mpa </v>
          </cell>
          <cell r="C328" t="str">
            <v>m²</v>
          </cell>
          <cell r="D328">
            <v>4414</v>
          </cell>
        </row>
        <row r="329">
          <cell r="A329" t="str">
            <v>11.4</v>
          </cell>
          <cell r="B329" t="str">
            <v xml:space="preserve">Acero de Refuerzo en Malla Electrosoldada D 131 de 420 Mpa </v>
          </cell>
          <cell r="C329" t="str">
            <v>m²</v>
          </cell>
          <cell r="D329">
            <v>6790</v>
          </cell>
        </row>
        <row r="330">
          <cell r="A330" t="str">
            <v>11.5</v>
          </cell>
          <cell r="B330" t="str">
            <v xml:space="preserve">Acero de Refuerzo en Malla Electrosoldada D 188 de 420 Mpa </v>
          </cell>
          <cell r="C330" t="str">
            <v>m²</v>
          </cell>
          <cell r="D330">
            <v>9051</v>
          </cell>
        </row>
        <row r="331">
          <cell r="A331" t="str">
            <v>11.6</v>
          </cell>
          <cell r="B331" t="str">
            <v>Canastilla para apoyo de Dovelas Pavimento en Varilla de 1/4" y/ó 3/8"</v>
          </cell>
          <cell r="C331" t="str">
            <v>m</v>
          </cell>
          <cell r="D331">
            <v>9030</v>
          </cell>
        </row>
        <row r="333">
          <cell r="B333" t="str">
            <v>CAPITULO 12 - OBRAS EN CONCRETO HIDRAULICO</v>
          </cell>
        </row>
        <row r="335">
          <cell r="A335" t="str">
            <v>12.1</v>
          </cell>
          <cell r="B335" t="str">
            <v>PAVIMENTOS EN FRANJAS</v>
          </cell>
        </row>
        <row r="336">
          <cell r="A336" t="str">
            <v>12.1.1</v>
          </cell>
          <cell r="B336" t="str">
            <v>Pavimentos de franjas en Concreto Premezclado Clase IB (Mr 42)</v>
          </cell>
          <cell r="C336" t="str">
            <v>m³</v>
          </cell>
          <cell r="D336">
            <v>458194</v>
          </cell>
        </row>
        <row r="337">
          <cell r="A337" t="str">
            <v>12.1.2</v>
          </cell>
          <cell r="B337" t="str">
            <v>Pavimentos de franjas en Concreto Premezclado Clase I (280 Mpa)</v>
          </cell>
          <cell r="C337" t="str">
            <v>m³</v>
          </cell>
          <cell r="D337">
            <v>419751</v>
          </cell>
        </row>
        <row r="338">
          <cell r="A338" t="str">
            <v>12.1.3</v>
          </cell>
          <cell r="B338" t="str">
            <v>Pavimentos de franjas Concreto Producido en Obra Clase I (280 Mpa)</v>
          </cell>
          <cell r="C338" t="str">
            <v>m³</v>
          </cell>
          <cell r="D338">
            <v>337615</v>
          </cell>
        </row>
        <row r="339">
          <cell r="A339" t="str">
            <v>12.1.4</v>
          </cell>
          <cell r="B339" t="str">
            <v>Instalación Concreto Premezclado Clase IB p/Franjas de Pavimentos</v>
          </cell>
          <cell r="C339" t="str">
            <v>m³</v>
          </cell>
          <cell r="D339">
            <v>57467</v>
          </cell>
        </row>
        <row r="340">
          <cell r="A340" t="str">
            <v>12.1.5</v>
          </cell>
          <cell r="B340" t="str">
            <v xml:space="preserve">Pavimentos de Franjas en en concreto producido en obra  Mr= 42 Kg/cm2                            </v>
          </cell>
          <cell r="C340" t="str">
            <v>m³</v>
          </cell>
          <cell r="D340">
            <v>345669</v>
          </cell>
        </row>
        <row r="341">
          <cell r="A341" t="str">
            <v>12.2</v>
          </cell>
          <cell r="B341" t="str">
            <v>PAVIMENTOS COMPLETO CONCRETO PREMEZCLADO</v>
          </cell>
        </row>
        <row r="342">
          <cell r="A342" t="str">
            <v>12.2.1</v>
          </cell>
          <cell r="B342" t="str">
            <v>Pavimentos completos en Concreto Premezclado Clase IA (Mr 45)</v>
          </cell>
          <cell r="C342" t="str">
            <v>m³</v>
          </cell>
          <cell r="D342">
            <v>490623</v>
          </cell>
        </row>
        <row r="343">
          <cell r="A343" t="str">
            <v>12.2.2</v>
          </cell>
          <cell r="B343" t="str">
            <v>Pavimentos completos en Concreto Premezclado Clase IB (Mr 42)</v>
          </cell>
          <cell r="C343" t="str">
            <v>m³</v>
          </cell>
          <cell r="D343">
            <v>469756</v>
          </cell>
        </row>
        <row r="344">
          <cell r="A344" t="str">
            <v>12.2.3</v>
          </cell>
          <cell r="B344" t="str">
            <v>Instalación Concreto Premezclado Clases IA/IB p/Pavimentos completos</v>
          </cell>
          <cell r="C344" t="str">
            <v>m³</v>
          </cell>
          <cell r="D344">
            <v>61911</v>
          </cell>
        </row>
        <row r="345">
          <cell r="A345" t="str">
            <v>12.2.4</v>
          </cell>
          <cell r="B345" t="str">
            <v xml:space="preserve">Pavimentos completos en Concreto Premezclado Clase IB (MR 42)   Acelerado  7 días                                 </v>
          </cell>
          <cell r="C345" t="str">
            <v>m³</v>
          </cell>
          <cell r="D345">
            <v>619122</v>
          </cell>
        </row>
        <row r="346">
          <cell r="A346" t="str">
            <v>12.2.5</v>
          </cell>
          <cell r="B346" t="str">
            <v xml:space="preserve">Pavimentos completos en Concreto Premezclado Clase IB (MR 42)   Acelerado  3 días                                 </v>
          </cell>
          <cell r="C346" t="str">
            <v>m³</v>
          </cell>
          <cell r="D346">
            <v>586686</v>
          </cell>
        </row>
        <row r="347">
          <cell r="A347" t="str">
            <v>12.3</v>
          </cell>
          <cell r="B347" t="str">
            <v>PAVIMENTOS COMPLETO CONCRETO PRODUCIDO EN OBRA</v>
          </cell>
        </row>
        <row r="348">
          <cell r="A348" t="str">
            <v>12.3.1</v>
          </cell>
          <cell r="B348" t="str">
            <v xml:space="preserve">Pavimentos completos en concreto producido en obra  Mr= 42 Kg/cm2 </v>
          </cell>
          <cell r="C348" t="str">
            <v>m³</v>
          </cell>
          <cell r="D348">
            <v>353386</v>
          </cell>
        </row>
        <row r="349">
          <cell r="A349" t="str">
            <v>12.3.2</v>
          </cell>
          <cell r="B349" t="str">
            <v xml:space="preserve">Pavimentos completos en concreto producido en obra  Mr= 45 Kg/cm2 </v>
          </cell>
          <cell r="C349" t="str">
            <v>m³</v>
          </cell>
          <cell r="D349">
            <v>364138</v>
          </cell>
        </row>
        <row r="350">
          <cell r="A350" t="str">
            <v>12.3.3</v>
          </cell>
          <cell r="B350" t="str">
            <v>Pavimentos completos en concreto producido en obra  Mr= 42 Kg/cm2  con acelerante a 7 días</v>
          </cell>
          <cell r="C350" t="str">
            <v>m³</v>
          </cell>
          <cell r="D350">
            <v>360880</v>
          </cell>
        </row>
        <row r="351">
          <cell r="A351" t="str">
            <v>12.3.4</v>
          </cell>
          <cell r="B351" t="str">
            <v>Pavimentos completos en concreto producido en obra  Mr= 42 Kg/cm2  con acelerante a 3 días</v>
          </cell>
          <cell r="C351" t="str">
            <v>m³</v>
          </cell>
          <cell r="D351">
            <v>369267</v>
          </cell>
        </row>
        <row r="352">
          <cell r="A352" t="str">
            <v>12.4</v>
          </cell>
          <cell r="B352" t="str">
            <v>CORTES MECANIZADOS</v>
          </cell>
        </row>
        <row r="353">
          <cell r="A353" t="str">
            <v>12.4.1</v>
          </cell>
          <cell r="B353" t="str">
            <v>Corte mecanizado de Pavimentos de Concreto Hidráulico (Prof 0.10 m.)</v>
          </cell>
          <cell r="C353" t="str">
            <v>m</v>
          </cell>
          <cell r="D353">
            <v>4703</v>
          </cell>
        </row>
        <row r="354">
          <cell r="A354" t="str">
            <v>12.4.2</v>
          </cell>
          <cell r="B354" t="str">
            <v>Corte mecanizado de Pavimentos de Concreto Hidráulico (Prof 0.07 m.)</v>
          </cell>
          <cell r="C354" t="str">
            <v>m</v>
          </cell>
          <cell r="D354">
            <v>4437</v>
          </cell>
        </row>
        <row r="355">
          <cell r="A355" t="str">
            <v>12.4.3</v>
          </cell>
          <cell r="B355" t="str">
            <v>Corte mecanizado de Andén/Sardinel de Concreto Hidráulico (Prof 0.03 m.)</v>
          </cell>
          <cell r="C355" t="str">
            <v>m</v>
          </cell>
          <cell r="D355">
            <v>3884</v>
          </cell>
        </row>
        <row r="356">
          <cell r="A356" t="str">
            <v>12.5</v>
          </cell>
          <cell r="B356" t="str">
            <v>SELLADO DE JUNTAS</v>
          </cell>
        </row>
        <row r="357">
          <cell r="A357" t="str">
            <v>12.5.1</v>
          </cell>
          <cell r="B357" t="str">
            <v>Sellado de Juntas de Pavimento de Concreto Hidráulico (Ancho 0.01 m)</v>
          </cell>
          <cell r="C357" t="str">
            <v>m</v>
          </cell>
          <cell r="D357">
            <v>5753</v>
          </cell>
        </row>
        <row r="358">
          <cell r="A358" t="str">
            <v>12.5.2</v>
          </cell>
          <cell r="B358" t="str">
            <v>Sellado de Juntas de Pavimento de Concreto Hidráulico (Ancho 0.005 m)</v>
          </cell>
          <cell r="C358" t="str">
            <v>m</v>
          </cell>
          <cell r="D358">
            <v>2860</v>
          </cell>
        </row>
        <row r="359">
          <cell r="A359" t="str">
            <v>12.6</v>
          </cell>
          <cell r="B359" t="str">
            <v>ANDENES - RAMPAS - PEATONALES</v>
          </cell>
        </row>
        <row r="360">
          <cell r="A360" t="str">
            <v>12.6.1</v>
          </cell>
          <cell r="B360" t="str">
            <v>Andenes-Rampas-Peatonales en Concreto Premezclado Clase II</v>
          </cell>
          <cell r="C360" t="str">
            <v>m³</v>
          </cell>
          <cell r="D360">
            <v>394459</v>
          </cell>
        </row>
        <row r="361">
          <cell r="A361" t="str">
            <v>12.6.2</v>
          </cell>
          <cell r="B361" t="str">
            <v>Andenes-Rampas-Peatonales en Concreto Producido en Obra Clase II</v>
          </cell>
          <cell r="C361" t="str">
            <v>m³</v>
          </cell>
          <cell r="D361">
            <v>308326</v>
          </cell>
        </row>
        <row r="362">
          <cell r="A362" t="str">
            <v>12.6.3</v>
          </cell>
          <cell r="B362" t="str">
            <v>Instalación Concreto Premezclado Clase II p/Andenes-Rampas-Peatonales</v>
          </cell>
          <cell r="C362" t="str">
            <v>m³</v>
          </cell>
          <cell r="D362">
            <v>86659</v>
          </cell>
        </row>
        <row r="363">
          <cell r="A363" t="str">
            <v>12.7</v>
          </cell>
          <cell r="B363" t="str">
            <v>SARDINELES Y BORDILLOS</v>
          </cell>
        </row>
        <row r="364">
          <cell r="A364" t="str">
            <v>12.7.1</v>
          </cell>
          <cell r="B364" t="str">
            <v>Sardinel achaflanado de h=0.2 m. en Concreto Clase II producido en Obra</v>
          </cell>
          <cell r="C364" t="str">
            <v>m</v>
          </cell>
          <cell r="D364">
            <v>26499</v>
          </cell>
        </row>
        <row r="365">
          <cell r="A365" t="str">
            <v>12.7.2</v>
          </cell>
          <cell r="B365" t="str">
            <v xml:space="preserve">Bordillo Prefabricado achaflanado de h=0.35 m. en Concreto Clase II </v>
          </cell>
          <cell r="C365" t="str">
            <v>m</v>
          </cell>
          <cell r="D365">
            <v>38969</v>
          </cell>
        </row>
        <row r="366">
          <cell r="A366" t="str">
            <v>12.8</v>
          </cell>
          <cell r="B366" t="str">
            <v>CONCRETO MUROS Y PANTALLA</v>
          </cell>
        </row>
        <row r="367">
          <cell r="A367" t="str">
            <v>12.8.1</v>
          </cell>
          <cell r="B367" t="str">
            <v>Muros y Pantallas en Concreto Reforzado Clase I (28 Mpa) producido en Obra</v>
          </cell>
          <cell r="C367" t="str">
            <v>m³</v>
          </cell>
          <cell r="D367">
            <v>475599</v>
          </cell>
        </row>
        <row r="368">
          <cell r="A368" t="str">
            <v>12.8.2</v>
          </cell>
          <cell r="B368" t="str">
            <v>Muros y Pantallas en Concreto Reforzado Clase II (21 Mpa) producido en Obra</v>
          </cell>
          <cell r="C368" t="str">
            <v>m³</v>
          </cell>
          <cell r="D368">
            <v>443080</v>
          </cell>
        </row>
        <row r="369">
          <cell r="A369" t="str">
            <v>12.8.3</v>
          </cell>
          <cell r="B369" t="str">
            <v>Muros y Pantallas en Concreto Ciclópeo producido en Obra</v>
          </cell>
          <cell r="C369" t="str">
            <v>m³</v>
          </cell>
          <cell r="D369">
            <v>336235</v>
          </cell>
        </row>
        <row r="370">
          <cell r="A370" t="str">
            <v>12.9</v>
          </cell>
          <cell r="B370" t="str">
            <v>PANTALLAS ANCLADAS</v>
          </cell>
        </row>
        <row r="371">
          <cell r="A371" t="str">
            <v>12.9.1</v>
          </cell>
          <cell r="B371" t="str">
            <v>Pantallas anclaje pasivo en concreto clase II 21 Mpa (Espesor= 12 cm)</v>
          </cell>
          <cell r="C371" t="str">
            <v>m²</v>
          </cell>
          <cell r="D371">
            <v>48508</v>
          </cell>
        </row>
        <row r="372">
          <cell r="A372" t="str">
            <v>12.9.2</v>
          </cell>
          <cell r="B372" t="str">
            <v>Perforación  con equipo manual en material común para anclaje (tuberia 2"-4")</v>
          </cell>
          <cell r="C372" t="str">
            <v>m</v>
          </cell>
          <cell r="D372">
            <v>7657</v>
          </cell>
        </row>
        <row r="373">
          <cell r="A373" t="str">
            <v>12.9.3</v>
          </cell>
          <cell r="B373" t="str">
            <v>Mortero de relleno para anclaje</v>
          </cell>
          <cell r="C373" t="str">
            <v>m</v>
          </cell>
          <cell r="D373">
            <v>9048</v>
          </cell>
        </row>
        <row r="374">
          <cell r="A374" t="str">
            <v>12.9.4</v>
          </cell>
          <cell r="B374" t="str">
            <v xml:space="preserve">Vigas en concreto clase II (21 Mpa) producido en obra   </v>
          </cell>
          <cell r="C374" t="str">
            <v>m³</v>
          </cell>
          <cell r="D374">
            <v>523218</v>
          </cell>
        </row>
        <row r="375">
          <cell r="A375" t="str">
            <v>12.10</v>
          </cell>
          <cell r="B375" t="str">
            <v>CONCRETOS  PILOTES</v>
          </cell>
        </row>
        <row r="376">
          <cell r="A376" t="str">
            <v>12.10.3</v>
          </cell>
          <cell r="B376" t="str">
            <v xml:space="preserve">Concreto para pilotes         </v>
          </cell>
          <cell r="C376" t="str">
            <v>m³</v>
          </cell>
          <cell r="D376">
            <v>351587</v>
          </cell>
        </row>
        <row r="377">
          <cell r="A377" t="str">
            <v>12.11</v>
          </cell>
          <cell r="B377" t="str">
            <v>ENROCADOS</v>
          </cell>
        </row>
        <row r="378">
          <cell r="A378" t="str">
            <v>12.11.1</v>
          </cell>
          <cell r="B378" t="str">
            <v xml:space="preserve">Enrocado con ligante Clase II (21 Mpa)  Proporción 60% concreto 40% Piedra                                     </v>
          </cell>
          <cell r="C378" t="str">
            <v>m³</v>
          </cell>
          <cell r="D378">
            <v>191751</v>
          </cell>
        </row>
        <row r="379">
          <cell r="A379" t="str">
            <v>12.11.2</v>
          </cell>
          <cell r="B379" t="str">
            <v xml:space="preserve">Enrocado con ligante  14 Mpa  Proporción 60% concreto 40% Piedra                                     </v>
          </cell>
          <cell r="C379" t="str">
            <v>m³</v>
          </cell>
          <cell r="D379">
            <v>173156</v>
          </cell>
        </row>
        <row r="380">
          <cell r="A380" t="str">
            <v>12.12</v>
          </cell>
          <cell r="B380" t="str">
            <v>CONCRETOS BOXCOULVERT</v>
          </cell>
        </row>
        <row r="381">
          <cell r="A381" t="str">
            <v>12.12.1</v>
          </cell>
          <cell r="B381" t="str">
            <v>Base de Boxculvert en Concreto Reforzado Clase II producido en Obra</v>
          </cell>
          <cell r="C381" t="str">
            <v>m³</v>
          </cell>
          <cell r="D381">
            <v>399373</v>
          </cell>
        </row>
        <row r="382">
          <cell r="A382" t="str">
            <v>12.12.2</v>
          </cell>
          <cell r="B382" t="str">
            <v>Base de Boxculvert en Concreto Reforzado Premezclado Clase II</v>
          </cell>
          <cell r="C382" t="str">
            <v>m³</v>
          </cell>
          <cell r="D382">
            <v>475953</v>
          </cell>
        </row>
        <row r="383">
          <cell r="A383" t="str">
            <v>12.12.3</v>
          </cell>
          <cell r="B383" t="str">
            <v>Paredes de Boxculvert en Concreto Reforzado Clase II producido en Obra</v>
          </cell>
          <cell r="C383" t="str">
            <v>m³</v>
          </cell>
          <cell r="D383">
            <v>451536</v>
          </cell>
        </row>
        <row r="384">
          <cell r="A384" t="str">
            <v>12.12.4</v>
          </cell>
          <cell r="B384" t="str">
            <v>Paredes de Boxculvert en Concreto Reforzado Premezclado Clase II</v>
          </cell>
          <cell r="C384" t="str">
            <v>m³</v>
          </cell>
          <cell r="D384">
            <v>528116</v>
          </cell>
        </row>
        <row r="385">
          <cell r="A385" t="str">
            <v>12.12.5</v>
          </cell>
          <cell r="B385" t="str">
            <v>Losa Techo de Boxculvert Concreto Reforzado Clase II producido en Obra</v>
          </cell>
          <cell r="C385" t="str">
            <v>m³</v>
          </cell>
          <cell r="D385">
            <v>412620</v>
          </cell>
        </row>
        <row r="386">
          <cell r="A386" t="str">
            <v>12.12.6</v>
          </cell>
          <cell r="B386" t="str">
            <v>Losa Techo de Boxculvert Concreto Reforzado Premezclado Clase II</v>
          </cell>
          <cell r="C386" t="str">
            <v>m³</v>
          </cell>
          <cell r="D386">
            <v>489200</v>
          </cell>
        </row>
        <row r="387">
          <cell r="A387" t="str">
            <v>12.13</v>
          </cell>
          <cell r="B387" t="str">
            <v>CONCRETOS CANALES, ZANJAS Y CUNETAS</v>
          </cell>
        </row>
        <row r="388">
          <cell r="A388" t="str">
            <v>12.13.1</v>
          </cell>
          <cell r="B388" t="str">
            <v>Zanja Colectora en Concreto Clase II producido en Obra</v>
          </cell>
          <cell r="C388" t="str">
            <v>m³</v>
          </cell>
          <cell r="D388">
            <v>372616</v>
          </cell>
        </row>
        <row r="389">
          <cell r="A389" t="str">
            <v>12.13.2</v>
          </cell>
          <cell r="B389" t="str">
            <v>Cuneta para Vía Vehicular en Concreto Clase II producido en Obra</v>
          </cell>
          <cell r="C389" t="str">
            <v>m³</v>
          </cell>
          <cell r="D389">
            <v>351345</v>
          </cell>
        </row>
        <row r="390">
          <cell r="A390" t="str">
            <v>12.13.3</v>
          </cell>
          <cell r="B390" t="str">
            <v>Cuneta para Vía Peatonal en Concreto Clase II producido en Obra</v>
          </cell>
          <cell r="C390" t="str">
            <v>m³</v>
          </cell>
          <cell r="D390">
            <v>334136</v>
          </cell>
        </row>
        <row r="391">
          <cell r="A391" t="str">
            <v>12.13.4</v>
          </cell>
          <cell r="B391" t="str">
            <v>Canales con pantallas deflectoras y rápidas con tapa concreto clase II 21 Mpa, producido en obra</v>
          </cell>
          <cell r="C391" t="str">
            <v>m³</v>
          </cell>
          <cell r="D391">
            <v>440188</v>
          </cell>
        </row>
        <row r="392">
          <cell r="A392" t="str">
            <v>12.14</v>
          </cell>
          <cell r="B392" t="str">
            <v>CINTAS PVC</v>
          </cell>
        </row>
        <row r="393">
          <cell r="A393" t="str">
            <v>12.14.1</v>
          </cell>
          <cell r="B393" t="str">
            <v>Cinta Pvc V - 10 (10 cm.) para Juntas de Concreto</v>
          </cell>
          <cell r="C393" t="str">
            <v>m</v>
          </cell>
          <cell r="D393">
            <v>14874</v>
          </cell>
        </row>
        <row r="394">
          <cell r="A394" t="str">
            <v>12.14.2</v>
          </cell>
          <cell r="B394" t="str">
            <v>Cinta Pvc V - 15 (15 cm.) para Juntas de Concreto</v>
          </cell>
          <cell r="C394" t="str">
            <v>m</v>
          </cell>
          <cell r="D394">
            <v>24560</v>
          </cell>
        </row>
        <row r="395">
          <cell r="A395" t="str">
            <v>12.14.3</v>
          </cell>
          <cell r="B395" t="str">
            <v>Cinta Pvc V - 22 (22 cm.) para Juntas de Concreto</v>
          </cell>
          <cell r="C395" t="str">
            <v>m</v>
          </cell>
          <cell r="D395">
            <v>39723</v>
          </cell>
        </row>
        <row r="396">
          <cell r="A396" t="str">
            <v>12.15</v>
          </cell>
          <cell r="B396" t="str">
            <v>PASES TUBERIA AGUAS LLUVIAS</v>
          </cell>
        </row>
        <row r="397">
          <cell r="A397" t="str">
            <v>12.15.1</v>
          </cell>
          <cell r="B397" t="str">
            <v>Pases en Tubería Pvc Aguas Lluvias de 4" para Muros</v>
          </cell>
          <cell r="C397" t="str">
            <v>m</v>
          </cell>
          <cell r="D397">
            <v>16772</v>
          </cell>
        </row>
        <row r="398">
          <cell r="A398" t="str">
            <v>12.15.2</v>
          </cell>
          <cell r="B398" t="str">
            <v>Pases en Tubería Pvc Aguas Lluvias de 2" para Muros</v>
          </cell>
          <cell r="C398" t="str">
            <v>m</v>
          </cell>
          <cell r="D398">
            <v>8880</v>
          </cell>
        </row>
        <row r="400">
          <cell r="B400" t="str">
            <v>CAPITULO 13 - OBRAS CIVILES VARIAS</v>
          </cell>
        </row>
        <row r="402">
          <cell r="A402" t="str">
            <v>13.1</v>
          </cell>
          <cell r="B402" t="str">
            <v>Estructuras en Gaviones con malla triple torsión</v>
          </cell>
          <cell r="C402" t="str">
            <v>m³</v>
          </cell>
          <cell r="D402">
            <v>123682</v>
          </cell>
        </row>
        <row r="403">
          <cell r="A403" t="str">
            <v>13.2</v>
          </cell>
          <cell r="B403" t="str">
            <v>Reparación-Resane y Pintura de Fachadas y Bajantes de Inmuebles</v>
          </cell>
          <cell r="C403" t="str">
            <v>m²</v>
          </cell>
          <cell r="D403">
            <v>11217</v>
          </cell>
        </row>
        <row r="404">
          <cell r="A404" t="str">
            <v>13.3</v>
          </cell>
          <cell r="B404" t="str">
            <v xml:space="preserve">Suministro/Instalación de Bajantes de Aguas Lluvias en Tubería Pvc </v>
          </cell>
        </row>
        <row r="405">
          <cell r="A405" t="str">
            <v>13.3.1</v>
          </cell>
          <cell r="B405" t="str">
            <v>Suministro/Instalación de Bajantes de Aguas Lluvias en Tubería Pvc de 4"</v>
          </cell>
          <cell r="C405" t="str">
            <v>m</v>
          </cell>
          <cell r="D405">
            <v>23359</v>
          </cell>
        </row>
        <row r="406">
          <cell r="A406" t="str">
            <v>13.3.2</v>
          </cell>
          <cell r="B406" t="str">
            <v>Suministro/Instalación de Bajantes de Aguas Lluvias en Tubería Pvc de 3"</v>
          </cell>
          <cell r="C406" t="str">
            <v>m</v>
          </cell>
          <cell r="D406">
            <v>13194</v>
          </cell>
        </row>
        <row r="407">
          <cell r="A407" t="str">
            <v>13.4</v>
          </cell>
          <cell r="B407" t="str">
            <v>Empradización de Taludes y Zonas verdes (Cespedon tipo Kikuyo)</v>
          </cell>
          <cell r="C407" t="str">
            <v>m²</v>
          </cell>
          <cell r="D407">
            <v>5382</v>
          </cell>
        </row>
        <row r="408">
          <cell r="A408" t="str">
            <v>13.5</v>
          </cell>
          <cell r="B408" t="str">
            <v xml:space="preserve">Trinchos </v>
          </cell>
        </row>
        <row r="409">
          <cell r="A409" t="str">
            <v>13.5.1</v>
          </cell>
          <cell r="B409" t="str">
            <v>Trinchos en Guadua</v>
          </cell>
          <cell r="C409" t="str">
            <v>m²</v>
          </cell>
          <cell r="D409">
            <v>28359</v>
          </cell>
        </row>
        <row r="410">
          <cell r="A410" t="str">
            <v>13.5.2</v>
          </cell>
          <cell r="B410" t="str">
            <v>Trinchos provisionales</v>
          </cell>
          <cell r="C410" t="str">
            <v>m</v>
          </cell>
          <cell r="D410">
            <v>9850</v>
          </cell>
        </row>
        <row r="411">
          <cell r="A411" t="str">
            <v>13.6</v>
          </cell>
          <cell r="B411" t="str">
            <v>Recubrimiento de Gaviones en Concreto Clase II producido en Obra</v>
          </cell>
          <cell r="C411" t="str">
            <v>m³</v>
          </cell>
          <cell r="D411">
            <v>348485</v>
          </cell>
        </row>
        <row r="412">
          <cell r="A412" t="str">
            <v>13.7</v>
          </cell>
          <cell r="B412" t="str">
            <v>Solados de Limpieza en Concreto pobre 1:3:6 producido en Obra</v>
          </cell>
          <cell r="C412" t="str">
            <v>m³</v>
          </cell>
          <cell r="D412">
            <v>203900</v>
          </cell>
        </row>
        <row r="413">
          <cell r="A413" t="str">
            <v>13.8</v>
          </cell>
          <cell r="B413" t="str">
            <v>Cabezotes en Concreto Hidráulico Clase II (21 Mpa) producido en Obra</v>
          </cell>
          <cell r="C413" t="str">
            <v>m³</v>
          </cell>
          <cell r="D413">
            <v>366484</v>
          </cell>
        </row>
        <row r="414">
          <cell r="A414" t="str">
            <v>13.9</v>
          </cell>
          <cell r="B414" t="str">
            <v>PINTURAS</v>
          </cell>
        </row>
        <row r="415">
          <cell r="A415" t="str">
            <v>13.9.1</v>
          </cell>
          <cell r="B415" t="str">
            <v>Pintura tipo Tráfico para Demarcación Horizontal de Vías</v>
          </cell>
          <cell r="C415" t="str">
            <v>m²</v>
          </cell>
          <cell r="D415">
            <v>15589</v>
          </cell>
        </row>
        <row r="416">
          <cell r="A416" t="str">
            <v>13.9.2</v>
          </cell>
          <cell r="B416" t="str">
            <v>Pintura carburo para tanques</v>
          </cell>
          <cell r="C416" t="str">
            <v>m²</v>
          </cell>
          <cell r="D416">
            <v>3512</v>
          </cell>
        </row>
        <row r="417">
          <cell r="A417" t="str">
            <v>13.9.3</v>
          </cell>
          <cell r="B417" t="str">
            <v>Pintura en esmalte para tuberías</v>
          </cell>
          <cell r="C417" t="str">
            <v>m²</v>
          </cell>
          <cell r="D417">
            <v>9747</v>
          </cell>
        </row>
        <row r="418">
          <cell r="A418" t="str">
            <v>13.9.4</v>
          </cell>
          <cell r="B418" t="str">
            <v xml:space="preserve"> Pintura reflectiva de aluminio para protección de tubería expuesta</v>
          </cell>
          <cell r="C418" t="str">
            <v>m²</v>
          </cell>
          <cell r="D418">
            <v>14507</v>
          </cell>
        </row>
        <row r="419">
          <cell r="A419" t="str">
            <v>13.10</v>
          </cell>
          <cell r="B419" t="str">
            <v>PAVIMENTOS EN ADOQUIN</v>
          </cell>
        </row>
        <row r="420">
          <cell r="A420" t="str">
            <v>13.10.1</v>
          </cell>
          <cell r="B420" t="str">
            <v>Pavimentos en Adoquín vehicular Naranja (E=8 cm) (Suministro+Instal)</v>
          </cell>
          <cell r="C420" t="str">
            <v>m²</v>
          </cell>
          <cell r="D420">
            <v>51584</v>
          </cell>
        </row>
        <row r="421">
          <cell r="A421" t="str">
            <v>13.10.2</v>
          </cell>
          <cell r="B421" t="str">
            <v>Pavimentos en Adoquín vehicular Naranja (E=8 cm) (Instalación)</v>
          </cell>
          <cell r="C421" t="str">
            <v>m²</v>
          </cell>
          <cell r="D421">
            <v>16734</v>
          </cell>
        </row>
        <row r="422">
          <cell r="A422" t="str">
            <v>13.11</v>
          </cell>
          <cell r="B422" t="str">
            <v>Pavimentos en concreto asfáltico compacto</v>
          </cell>
          <cell r="C422" t="str">
            <v>m³</v>
          </cell>
          <cell r="D422">
            <v>465290</v>
          </cell>
        </row>
        <row r="423">
          <cell r="A423" t="str">
            <v>13.12</v>
          </cell>
          <cell r="B423" t="str">
            <v>ANDENES EN ADOQUIN</v>
          </cell>
        </row>
        <row r="424">
          <cell r="A424" t="str">
            <v>13.12.1</v>
          </cell>
          <cell r="B424" t="str">
            <v>Andenes en Adoquín peatonal Naranja (E=6 cm) (Suministro+Instalación)</v>
          </cell>
          <cell r="C424" t="str">
            <v>m²</v>
          </cell>
          <cell r="D424">
            <v>43008</v>
          </cell>
        </row>
        <row r="425">
          <cell r="A425" t="str">
            <v>13.12.2</v>
          </cell>
          <cell r="B425" t="str">
            <v>Andenes en Adoquín peatonal Naranja (E=6 cm) (Instalación)</v>
          </cell>
          <cell r="C425" t="str">
            <v>m²</v>
          </cell>
          <cell r="D425">
            <v>15333</v>
          </cell>
        </row>
        <row r="426">
          <cell r="A426" t="str">
            <v>13.13</v>
          </cell>
          <cell r="B426" t="str">
            <v>CAÑUELA DE DESAGUE</v>
          </cell>
        </row>
        <row r="427">
          <cell r="A427" t="str">
            <v>13.13.1</v>
          </cell>
          <cell r="B427" t="str">
            <v>Cañuela desague bicapa roja de 0.8x0.5x0.15 m. (Suministro+Instalación)</v>
          </cell>
          <cell r="C427" t="str">
            <v>m</v>
          </cell>
          <cell r="D427">
            <v>68356</v>
          </cell>
        </row>
        <row r="428">
          <cell r="A428" t="str">
            <v>13.13.2</v>
          </cell>
          <cell r="B428" t="str">
            <v>Cañuela desague bicapa roja de 0.8x0.5x0.15 m. (Instalación)</v>
          </cell>
          <cell r="C428" t="str">
            <v>m</v>
          </cell>
          <cell r="D428">
            <v>13606</v>
          </cell>
        </row>
        <row r="429">
          <cell r="A429" t="str">
            <v>13.14</v>
          </cell>
          <cell r="B429" t="str">
            <v>CONFINAMIENTO</v>
          </cell>
        </row>
        <row r="430">
          <cell r="A430" t="str">
            <v>13.14.1</v>
          </cell>
          <cell r="B430" t="str">
            <v>Confinamiento bicapa rojo de 0.8x0.5x0.15 m. (Suministro+Instalación)</v>
          </cell>
          <cell r="C430" t="str">
            <v>m</v>
          </cell>
          <cell r="D430">
            <v>69386</v>
          </cell>
        </row>
        <row r="431">
          <cell r="A431" t="str">
            <v>13.14.2</v>
          </cell>
          <cell r="B431" t="str">
            <v>Confinamiento bicapa rojo de 0.8x0.5x0.15 m. (Instalación)</v>
          </cell>
          <cell r="C431" t="str">
            <v>m</v>
          </cell>
          <cell r="D431">
            <v>14461</v>
          </cell>
        </row>
        <row r="432">
          <cell r="A432" t="str">
            <v>13.15</v>
          </cell>
          <cell r="B432" t="str">
            <v>Piedra pegada en mortero 1:3</v>
          </cell>
          <cell r="C432" t="str">
            <v>m³</v>
          </cell>
          <cell r="D432">
            <v>200977</v>
          </cell>
        </row>
        <row r="433">
          <cell r="A433" t="str">
            <v>13.16</v>
          </cell>
          <cell r="B433" t="str">
            <v xml:space="preserve">Mortero fluido 1:5 </v>
          </cell>
          <cell r="C433" t="str">
            <v>m³</v>
          </cell>
          <cell r="D433">
            <v>256837</v>
          </cell>
        </row>
        <row r="434">
          <cell r="A434" t="str">
            <v>13.17</v>
          </cell>
          <cell r="B434" t="str">
            <v>ADITIVOS PARA CONCRETOS</v>
          </cell>
        </row>
        <row r="435">
          <cell r="A435" t="str">
            <v>13.17.1</v>
          </cell>
          <cell r="B435" t="str">
            <v>Suministro y aplicación de Imprimante y puente de adherencia normal.</v>
          </cell>
          <cell r="C435" t="str">
            <v>kg</v>
          </cell>
          <cell r="D435">
            <v>63964</v>
          </cell>
        </row>
        <row r="436">
          <cell r="A436" t="str">
            <v>13.17.2</v>
          </cell>
          <cell r="B436" t="str">
            <v>Suministro y adición de Acelerante de fraguado y resistencia para concretos</v>
          </cell>
          <cell r="C436" t="str">
            <v>kg</v>
          </cell>
          <cell r="D436">
            <v>10122</v>
          </cell>
        </row>
        <row r="437">
          <cell r="A437" t="str">
            <v>13.18</v>
          </cell>
          <cell r="B437" t="str">
            <v>Estructura Cercha métalica incluye pintura anticorrosivo y pintura esmalte alquídico</v>
          </cell>
          <cell r="C437" t="str">
            <v>kg</v>
          </cell>
          <cell r="D437">
            <v>8313</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a Prueba"/>
      <sheetName val="Cert. Calibración"/>
      <sheetName val="individual"/>
      <sheetName val="No Conforme "/>
      <sheetName val="SEM 26"/>
      <sheetName val="CANTIDADES"/>
    </sheetNames>
    <sheetDataSet>
      <sheetData sheetId="0">
        <row r="11">
          <cell r="EI11">
            <v>407</v>
          </cell>
        </row>
        <row r="12">
          <cell r="EI12">
            <v>408</v>
          </cell>
        </row>
        <row r="13">
          <cell r="EI13">
            <v>409</v>
          </cell>
        </row>
        <row r="14">
          <cell r="EI14">
            <v>410</v>
          </cell>
        </row>
        <row r="15">
          <cell r="EI15">
            <v>411</v>
          </cell>
        </row>
        <row r="16">
          <cell r="EI16">
            <v>412</v>
          </cell>
        </row>
        <row r="17">
          <cell r="EI17">
            <v>413</v>
          </cell>
        </row>
        <row r="18">
          <cell r="EI18">
            <v>414</v>
          </cell>
        </row>
        <row r="19">
          <cell r="EI19">
            <v>415</v>
          </cell>
        </row>
        <row r="20">
          <cell r="EI20">
            <v>416</v>
          </cell>
        </row>
        <row r="21">
          <cell r="EI21">
            <v>417</v>
          </cell>
        </row>
        <row r="22">
          <cell r="EI22">
            <v>418</v>
          </cell>
        </row>
        <row r="23">
          <cell r="EI23">
            <v>419</v>
          </cell>
        </row>
        <row r="24">
          <cell r="EI24">
            <v>420</v>
          </cell>
        </row>
        <row r="25">
          <cell r="EI25">
            <v>421</v>
          </cell>
        </row>
        <row r="26">
          <cell r="EI26">
            <v>422</v>
          </cell>
        </row>
        <row r="27">
          <cell r="EI27">
            <v>423</v>
          </cell>
        </row>
        <row r="28">
          <cell r="EI28">
            <v>424</v>
          </cell>
        </row>
        <row r="29">
          <cell r="EI29">
            <v>425</v>
          </cell>
        </row>
        <row r="30">
          <cell r="EI30">
            <v>426</v>
          </cell>
        </row>
        <row r="31">
          <cell r="EI31">
            <v>427</v>
          </cell>
        </row>
        <row r="32">
          <cell r="EI32">
            <v>428</v>
          </cell>
        </row>
        <row r="33">
          <cell r="EI33">
            <v>429</v>
          </cell>
        </row>
        <row r="34">
          <cell r="EI34">
            <v>430</v>
          </cell>
        </row>
        <row r="35">
          <cell r="EI35">
            <v>431</v>
          </cell>
        </row>
        <row r="36">
          <cell r="EI36">
            <v>432</v>
          </cell>
        </row>
        <row r="37">
          <cell r="EI37">
            <v>433</v>
          </cell>
        </row>
        <row r="38">
          <cell r="EI38">
            <v>434</v>
          </cell>
        </row>
        <row r="39">
          <cell r="EI39">
            <v>435</v>
          </cell>
        </row>
        <row r="40">
          <cell r="EI40">
            <v>436</v>
          </cell>
        </row>
        <row r="41">
          <cell r="EI41">
            <v>437</v>
          </cell>
        </row>
        <row r="42">
          <cell r="EI42">
            <v>438</v>
          </cell>
        </row>
        <row r="43">
          <cell r="EI43">
            <v>439</v>
          </cell>
        </row>
        <row r="44">
          <cell r="EI44">
            <v>440</v>
          </cell>
        </row>
        <row r="45">
          <cell r="EI45">
            <v>441</v>
          </cell>
        </row>
        <row r="46">
          <cell r="EI46">
            <v>442</v>
          </cell>
        </row>
        <row r="47">
          <cell r="EI47">
            <v>443</v>
          </cell>
        </row>
        <row r="48">
          <cell r="EI48">
            <v>444</v>
          </cell>
        </row>
        <row r="49">
          <cell r="EI49">
            <v>445</v>
          </cell>
        </row>
        <row r="50">
          <cell r="EI50">
            <v>446</v>
          </cell>
        </row>
        <row r="51">
          <cell r="EI51">
            <v>447</v>
          </cell>
        </row>
        <row r="52">
          <cell r="EI52">
            <v>448</v>
          </cell>
        </row>
        <row r="53">
          <cell r="EI53">
            <v>449</v>
          </cell>
        </row>
        <row r="54">
          <cell r="EI54">
            <v>450</v>
          </cell>
        </row>
        <row r="55">
          <cell r="EI55">
            <v>451</v>
          </cell>
        </row>
        <row r="56">
          <cell r="EI56">
            <v>452</v>
          </cell>
        </row>
        <row r="57">
          <cell r="EI57">
            <v>453</v>
          </cell>
        </row>
        <row r="58">
          <cell r="EI58">
            <v>454</v>
          </cell>
        </row>
        <row r="59">
          <cell r="EI59">
            <v>455</v>
          </cell>
        </row>
        <row r="60">
          <cell r="EI60">
            <v>456</v>
          </cell>
        </row>
        <row r="61">
          <cell r="EI61">
            <v>457</v>
          </cell>
        </row>
        <row r="62">
          <cell r="EI62">
            <v>458</v>
          </cell>
        </row>
        <row r="63">
          <cell r="EI63">
            <v>459</v>
          </cell>
        </row>
        <row r="64">
          <cell r="EI64">
            <v>460</v>
          </cell>
        </row>
        <row r="65">
          <cell r="EI65">
            <v>461</v>
          </cell>
        </row>
        <row r="66">
          <cell r="EI66">
            <v>462</v>
          </cell>
        </row>
        <row r="67">
          <cell r="EI67">
            <v>463</v>
          </cell>
        </row>
        <row r="68">
          <cell r="EI68">
            <v>464</v>
          </cell>
        </row>
        <row r="69">
          <cell r="EI69">
            <v>465</v>
          </cell>
        </row>
        <row r="70">
          <cell r="EI70">
            <v>466</v>
          </cell>
        </row>
        <row r="71">
          <cell r="EI71">
            <v>467</v>
          </cell>
        </row>
        <row r="72">
          <cell r="EI72">
            <v>468</v>
          </cell>
        </row>
        <row r="73">
          <cell r="EI73">
            <v>469</v>
          </cell>
        </row>
        <row r="74">
          <cell r="EI74">
            <v>470</v>
          </cell>
        </row>
        <row r="75">
          <cell r="EI75">
            <v>471</v>
          </cell>
        </row>
        <row r="76">
          <cell r="EI76">
            <v>472</v>
          </cell>
        </row>
        <row r="77">
          <cell r="EI77">
            <v>473</v>
          </cell>
        </row>
        <row r="78">
          <cell r="EI78">
            <v>474</v>
          </cell>
        </row>
        <row r="79">
          <cell r="EI79">
            <v>475</v>
          </cell>
        </row>
        <row r="80">
          <cell r="EI80">
            <v>476</v>
          </cell>
        </row>
        <row r="81">
          <cell r="EI81">
            <v>477</v>
          </cell>
        </row>
        <row r="82">
          <cell r="EI82">
            <v>478</v>
          </cell>
        </row>
        <row r="83">
          <cell r="EI83">
            <v>479</v>
          </cell>
        </row>
        <row r="84">
          <cell r="EI84">
            <v>480</v>
          </cell>
        </row>
        <row r="85">
          <cell r="EI85">
            <v>481</v>
          </cell>
        </row>
        <row r="86">
          <cell r="EI86">
            <v>482</v>
          </cell>
        </row>
        <row r="87">
          <cell r="EI87">
            <v>483</v>
          </cell>
        </row>
        <row r="88">
          <cell r="EI88">
            <v>484</v>
          </cell>
        </row>
        <row r="89">
          <cell r="EI89">
            <v>485</v>
          </cell>
        </row>
        <row r="90">
          <cell r="EI90">
            <v>486</v>
          </cell>
        </row>
      </sheetData>
      <sheetData sheetId="1"/>
      <sheetData sheetId="2" refreshError="1"/>
      <sheetData sheetId="3"/>
      <sheetData sheetId="4"/>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sheetName val="LP-ELE2"/>
      <sheetName val="APU-ELE2"/>
      <sheetName val="P-AEL"/>
      <sheetName val="A"/>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3">
          <cell r="B3" t="str">
            <v>Amarre de cable ACSR en aislador de pin.</v>
          </cell>
        </row>
        <row r="4">
          <cell r="B4" t="str">
            <v>Aplicación de soldadura exotermica</v>
          </cell>
        </row>
        <row r="5">
          <cell r="B5" t="str">
            <v>Conexionado de baja para medida de energia indirecta</v>
          </cell>
        </row>
        <row r="6">
          <cell r="B6" t="str">
            <v>Construccion a todo costo de camara primaria 1m x 1m x1,50 m</v>
          </cell>
        </row>
        <row r="7">
          <cell r="B7" t="str">
            <v>Ensamble de celda de medida en tres elementos para 33 KV</v>
          </cell>
        </row>
        <row r="8">
          <cell r="B8" t="str">
            <v>Ensamble de celda de transformador de 630 KVA</v>
          </cell>
        </row>
        <row r="9">
          <cell r="B9" t="str">
            <v>Excabacion en tierra</v>
          </cell>
        </row>
        <row r="10">
          <cell r="B10" t="str">
            <v>Instalacion (conexión de señales y potencia) de celda de medida en tres elementos para 33 kv</v>
          </cell>
        </row>
        <row r="11">
          <cell r="B11" t="str">
            <v>Instalacion aislador de pin para 15 KV con espigo</v>
          </cell>
        </row>
        <row r="12">
          <cell r="B12" t="str">
            <v>Instalacion aislador de pin para 34.5 KV con espigo</v>
          </cell>
        </row>
        <row r="13">
          <cell r="B13" t="str">
            <v>Instalacion aislador polimerico para 15 KV</v>
          </cell>
        </row>
        <row r="14">
          <cell r="B14" t="str">
            <v>Instalacion aislador polimerico para 34.5 KV</v>
          </cell>
        </row>
        <row r="15">
          <cell r="B15" t="str">
            <v>Instalacion angulo galvanizado pie amigo de de 2 1/2" x 2 1/2" x 3/16" x 1.5m</v>
          </cell>
        </row>
        <row r="16">
          <cell r="B16" t="str">
            <v>Instalacion caja primaria o cortacircuito completo 100 A, 15 KV.</v>
          </cell>
        </row>
        <row r="17">
          <cell r="B17" t="str">
            <v>Instalacion caja primaria o cortacircuito completo 100 A, 38 KV, 20 KA, con camara rompearco.</v>
          </cell>
        </row>
        <row r="18">
          <cell r="B18" t="str">
            <v>Instalacion cruceta galvanizada de 3" x 3" x 1/4" x 2.5m</v>
          </cell>
        </row>
        <row r="19">
          <cell r="B19" t="str">
            <v>Instalacion cruceta galvanizada de 3" x 3" x 1/4" x 3.2m</v>
          </cell>
        </row>
        <row r="20">
          <cell r="B20" t="str">
            <v>Instalacion cruceta galvanizada de 3" x 3" x 1/4" x 4m</v>
          </cell>
        </row>
        <row r="21">
          <cell r="B21" t="str">
            <v>Instalacion de accesorio de blindobarra</v>
          </cell>
        </row>
        <row r="22">
          <cell r="B22" t="str">
            <v>Instalacion de accesorio para alambron de aluminio</v>
          </cell>
        </row>
        <row r="23">
          <cell r="B23" t="str">
            <v xml:space="preserve">Instalacion de bayoneta </v>
          </cell>
        </row>
        <row r="24">
          <cell r="B24" t="str">
            <v>Instalacion de borna terminal de barril largo para cable 1/0 a 4/0</v>
          </cell>
        </row>
        <row r="25">
          <cell r="B25" t="str">
            <v>Instalacion de borna terminal de barril largo para cable 250 a 500</v>
          </cell>
        </row>
        <row r="26">
          <cell r="B26" t="str">
            <v>Instalacion de borna terminal de barril largo para cable desde #2 a 8</v>
          </cell>
        </row>
        <row r="27">
          <cell r="B27" t="str">
            <v>Instalacion de borna terminal para cable 8 a 2 AWG</v>
          </cell>
        </row>
        <row r="28">
          <cell r="B28" t="str">
            <v>Instalacion de bota termoencogible</v>
          </cell>
        </row>
        <row r="29">
          <cell r="B29" t="str">
            <v>Instalacion de conector DBH</v>
          </cell>
        </row>
        <row r="30">
          <cell r="B30" t="str">
            <v xml:space="preserve">Instalacion de cable Nº 4 AWG de puesta a tierra para descargador en poste </v>
          </cell>
        </row>
        <row r="31">
          <cell r="B31" t="str">
            <v xml:space="preserve">Instalacion de celda con seccionador en SF6 para 36 KV 400  A </v>
          </cell>
        </row>
        <row r="32">
          <cell r="B32" t="str">
            <v>Instalacion de descargador de sobretension 15 KV en poste</v>
          </cell>
        </row>
        <row r="33">
          <cell r="B33" t="str">
            <v>Instalacion de descargador de sobretension 30 KV en poste</v>
          </cell>
        </row>
        <row r="34">
          <cell r="B34" t="str">
            <v>Instalacion de fusible HH hasta 60 A</v>
          </cell>
        </row>
        <row r="35">
          <cell r="B35" t="str">
            <v>Instalacion de medidor de energia en caja sobre poste</v>
          </cell>
        </row>
        <row r="36">
          <cell r="B36" t="str">
            <v>Instalacion de pieamigo para cruceta de 2.5 m</v>
          </cell>
        </row>
        <row r="37">
          <cell r="B37" t="str">
            <v>Instalacion de poste de 12 m</v>
          </cell>
        </row>
        <row r="38">
          <cell r="B38" t="str">
            <v>Instalacion de poste de 16 m</v>
          </cell>
        </row>
        <row r="39">
          <cell r="B39" t="str">
            <v>Instalacion de punta franklin de 1 metro x 5/8</v>
          </cell>
        </row>
        <row r="40">
          <cell r="B40" t="str">
            <v>Instalacion de terminal premoldeado 35 KV para cable 1/0</v>
          </cell>
        </row>
        <row r="41">
          <cell r="B41" t="str">
            <v>Instalacion de tramo de blindobarra</v>
          </cell>
        </row>
        <row r="42">
          <cell r="B42" t="str">
            <v>Instalacion de transformador de 225 KVA en estructura en H</v>
          </cell>
        </row>
        <row r="43">
          <cell r="B43" t="str">
            <v>Instalacion de transformador de medida en estructura en H</v>
          </cell>
        </row>
        <row r="44">
          <cell r="B44" t="str">
            <v>Instalacion de transformador trifasico seco de 630 KVA 33 KV/230 V</v>
          </cell>
        </row>
        <row r="45">
          <cell r="B45" t="str">
            <v>Instalacion de tuberia EMT de 3/4" sobre muro</v>
          </cell>
        </row>
        <row r="46">
          <cell r="B46" t="str">
            <v>Instalacion de tuberia IMC de 3/4 en poste</v>
          </cell>
        </row>
        <row r="47">
          <cell r="B47" t="str">
            <v>Instalacion de tuberia IMC de 4" en poste</v>
          </cell>
        </row>
        <row r="48">
          <cell r="B48" t="str">
            <v>Instalacion de tuberia IMC de 6" en poste</v>
          </cell>
        </row>
        <row r="49">
          <cell r="B49" t="str">
            <v>Instalacion de tuberia PVC de 2"</v>
          </cell>
        </row>
        <row r="50">
          <cell r="B50" t="str">
            <v>Instalacion de tuberia PVC de 4"</v>
          </cell>
        </row>
        <row r="51">
          <cell r="B51" t="str">
            <v>Instalacion de varilla de cobre de 5/8 x 2.4 metros vertical en terreno.</v>
          </cell>
        </row>
        <row r="52">
          <cell r="B52" t="str">
            <v>Instalacion de viento en poste de 12 a 14m</v>
          </cell>
        </row>
        <row r="53">
          <cell r="B53" t="str">
            <v>Instalacion trafo de 150 KVA baja-baja</v>
          </cell>
        </row>
        <row r="54">
          <cell r="B54" t="str">
            <v>Obra civil para la Instalacion de 2 ductos de 4" para red subterranea de media tension (con materiales)</v>
          </cell>
        </row>
        <row r="55">
          <cell r="B55" t="str">
            <v>Sujecion cable XLPE con abrazadera</v>
          </cell>
        </row>
        <row r="56">
          <cell r="B56" t="str">
            <v>Sujecion de cable hasta Nª 2/0 con grapa de retencion.</v>
          </cell>
        </row>
        <row r="57">
          <cell r="B57" t="str">
            <v>Sujecion de cable XLPE a cruceta con abrazadera</v>
          </cell>
        </row>
        <row r="58">
          <cell r="B58" t="str">
            <v>Tendida de cable de cobre desnudo 4 AWG</v>
          </cell>
        </row>
        <row r="59">
          <cell r="B59" t="str">
            <v>Tendida de cable de cobre desnudo 2 AWG</v>
          </cell>
        </row>
        <row r="60">
          <cell r="B60" t="str">
            <v>Tendida de cable XLPE al 133%</v>
          </cell>
        </row>
        <row r="61">
          <cell r="B61" t="str">
            <v>Tendido de alambron de aluminio de 8 mm por techo</v>
          </cell>
        </row>
        <row r="62">
          <cell r="B62" t="str">
            <v>Tendido de cable 10 AWG</v>
          </cell>
        </row>
        <row r="63">
          <cell r="B63" t="str">
            <v>Tendido de cable 2/0 en malla a tierra</v>
          </cell>
        </row>
        <row r="64">
          <cell r="B64" t="str">
            <v>Tendido de cable ACSR hasta calibre 2/0 aereo.</v>
          </cell>
        </row>
        <row r="65">
          <cell r="B65" t="str">
            <v>Tendido de cable de cobre 10 AWG THHN/THWN</v>
          </cell>
        </row>
        <row r="66">
          <cell r="B66" t="str">
            <v>Tendido de cable de cobre 2 AWG THHN/THWN</v>
          </cell>
        </row>
        <row r="67">
          <cell r="B67" t="str">
            <v>Tendido de cable de cobre 2/0 AWG THHN/THWN por bandeja</v>
          </cell>
        </row>
        <row r="68">
          <cell r="B68" t="str">
            <v>Tendido de cable de cobre 250 KCMIL THHN/THWN por bandeja</v>
          </cell>
        </row>
        <row r="69">
          <cell r="B69" t="str">
            <v>Tendido de cable de cobre 4 AWG THHN/THWN</v>
          </cell>
        </row>
        <row r="70">
          <cell r="B70" t="str">
            <v>Tendido de cable de cobre 4/0 AWG THHN/THWN por bandeja</v>
          </cell>
        </row>
        <row r="71">
          <cell r="B71" t="str">
            <v>Tendido de cable de cobre 500 KCMIL THHN/THWN por bandeja</v>
          </cell>
        </row>
        <row r="72">
          <cell r="B72" t="str">
            <v>Tendido de cable de cobre 6 AWG THHN/THWN</v>
          </cell>
        </row>
        <row r="73">
          <cell r="B73" t="str">
            <v>Tendido de cable de cobre 8 AWG THHN/THWN</v>
          </cell>
        </row>
        <row r="74">
          <cell r="B74" t="str">
            <v>Tendido de cable de fuerza multipolar 4 x 2 AWG por bandeja</v>
          </cell>
        </row>
        <row r="75">
          <cell r="B75" t="str">
            <v>Tendido de cable de fuerza multipolar 4 x 4 AWG por bandeja</v>
          </cell>
        </row>
        <row r="76">
          <cell r="B76" t="str">
            <v>Tendido de cable de fuerza multipolar 4 x 6 AWG por bandeja</v>
          </cell>
        </row>
        <row r="77">
          <cell r="B77" t="str">
            <v>Tendido de cable de guarda de 3/8 aereo.</v>
          </cell>
        </row>
        <row r="78">
          <cell r="B78" t="str">
            <v>Tendido de cable de cobre 1/0 AWG THHN/THWN por tubo</v>
          </cell>
        </row>
        <row r="79">
          <cell r="B79" t="str">
            <v>Tendido de cable de cobre 300 MCM THHN/THWN por tubo</v>
          </cell>
        </row>
      </sheetData>
      <sheetData sheetId="1"/>
      <sheetData sheetId="2" refreshError="1"/>
      <sheetData sheetId="3"/>
      <sheetData sheetId="4" refreshError="1"/>
      <sheetData sheetId="5">
        <row r="1">
          <cell r="B1" t="str">
            <v>Suministro e instalacion poste de concreto 750 KG de tension de ruptura en la punta, incluye excabacion, isada y aplomada.</v>
          </cell>
        </row>
      </sheetData>
      <sheetData sheetId="6">
        <row r="1">
          <cell r="B1" t="str">
            <v xml:space="preserve">Suministro e instalacion de vestida de estructura de arranque, incluye 2 crucetas de 2.5 m, pieamigos, tres aisladores polimericos para 15 KV, bayoneta, accesorios y herrajes necesarios </v>
          </cell>
        </row>
      </sheetData>
      <sheetData sheetId="7">
        <row r="1">
          <cell r="B1" t="str">
            <v xml:space="preserve">Suministro e instalacion de vestida de estructura de retencion (estructura A1), incluye 2 crucetas de 2.5 m, pieamigos, bayoneta, seis aisladores polimericos para 15 KV, accesorios y herrajes necesarios </v>
          </cell>
        </row>
      </sheetData>
      <sheetData sheetId="8">
        <row r="1">
          <cell r="B1" t="str">
            <v>Suministro e instalacion de seccion primaria en el arranque de la linea, incluye cortacircuitos completos, cruceta de 2,5 m, accesorios y herrajes necesarios</v>
          </cell>
        </row>
      </sheetData>
      <sheetData sheetId="9">
        <row r="1">
          <cell r="B1" t="str">
            <v>Suministro e instalacion de vestida de estructura de retencion (estructura A2), incluye 4 crucetas de 2,4 m, 6 aisladores polimericos para 15 KV, pie amigos, bayoneta, accesorios y herrajes necesarios</v>
          </cell>
        </row>
      </sheetData>
      <sheetData sheetId="10">
        <row r="1">
          <cell r="B1" t="str">
            <v>Suministro e instalacion de vestida de estructura de suspensión (estructura A3), incluye 2 crucetas de 2.5 m, tres aisladores de pin, pieamigos, accesorios y herrajes necesarios.</v>
          </cell>
        </row>
      </sheetData>
      <sheetData sheetId="11">
        <row r="1">
          <cell r="B1" t="str">
            <v>Suministro e instalacion de vestida de estructura de retencion en H (estructura A2), incluye 2 crucetas de 3 m, 3 aisladores polimericos para 15 KV, accesorios y herrajes necesarios</v>
          </cell>
        </row>
      </sheetData>
      <sheetData sheetId="12">
        <row r="1">
          <cell r="B1" t="str">
            <v>Suministro e instalacion de templete para poste de 12 m en nivel de tension de 13.2 KV</v>
          </cell>
        </row>
      </sheetData>
      <sheetData sheetId="13">
        <row r="1">
          <cell r="B1" t="str">
            <v>Suministro e instalacion de seccion primaria en la llegada de la linea, incluye 2 crucetas de 3 m, 3 pararrayos, tres cortacircuitos completos, accesorios y herrajes necesarios</v>
          </cell>
        </row>
      </sheetData>
      <sheetData sheetId="14">
        <row r="1">
          <cell r="B1" t="str">
            <v>Suministro e instalacion de red aerea primaria en cable 3x2 AWG ACSR+ cable de guarda 2 AWG ACSR.</v>
          </cell>
        </row>
      </sheetData>
      <sheetData sheetId="15">
        <row r="1">
          <cell r="B1" t="str">
            <v>Suministro e instalacion de medida en dos elementos en nivel de 13.2 KV, incluye 2 crucetas de 3 m, 2 transformadores de corriente, 2 transformadores de potencial, bloque de pruebas, medidor de energia, caja para medidor de energia para instalacion en poste, cableado, tuberia, accesorios y herrajes necesarios.</v>
          </cell>
        </row>
      </sheetData>
      <sheetData sheetId="16">
        <row r="1">
          <cell r="B1" t="str">
            <v>Suministro e instalacion de transformador de potencia de 225 KVA, 13.2 KV / 220 V, en estructura tipo H.</v>
          </cell>
        </row>
      </sheetData>
      <sheetData sheetId="17">
        <row r="1">
          <cell r="B1" t="str">
            <v>Suministro e instalacion de bajante en tuberia IMC de 4" para conduccion de acometida secundaria desde transformador hasta tablero de transferencia.</v>
          </cell>
        </row>
      </sheetData>
      <sheetData sheetId="18">
        <row r="1">
          <cell r="B1" t="str">
            <v>Suministro e instalacion de bajante de puesta a tierra en poste</v>
          </cell>
        </row>
      </sheetData>
      <sheetData sheetId="19">
        <row r="1">
          <cell r="B1" t="str">
            <v>Suministro e instalacion de acometida secundaria en cable de cobre 6x 300 MCM + 1/0 AWG.</v>
          </cell>
        </row>
      </sheetData>
      <sheetData sheetId="20">
        <row r="1">
          <cell r="B1" t="str">
            <v>Suministro e instalacion de malla de puesta a tierra.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Materiales"/>
      <sheetName val="análisis precios básicos"/>
      <sheetName val="CostosUnitarios"/>
      <sheetName val="ResúmenCostosUnitarios"/>
      <sheetName val="análisis mano de obra"/>
      <sheetName val="análisis prestaciones"/>
      <sheetName val="REFUERZ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ENAMI (2)"/>
      <sheetName val="Cantidades (2)"/>
      <sheetName val="FM - Fac. Multi"/>
      <sheetName val="Prop. Economica"/>
      <sheetName val="ALIENAMI"/>
      <sheetName val="Cantidades"/>
      <sheetName val="PRESUP NORCASIA"/>
      <sheetName val="PRESUP NORCASIA (E1)"/>
      <sheetName val="APU BASICO NORCASIA"/>
      <sheetName val="AUI ALIVIADERO"/>
      <sheetName val="CRONOGRAMA ALCANT DESVIO"/>
      <sheetName val="PRECIOS BASICOS "/>
      <sheetName val="CRONOGRAMA ALCANT CARRERA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D15">
            <v>3.5</v>
          </cell>
        </row>
      </sheetData>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Cantidades"/>
      <sheetName val="A.P.U"/>
      <sheetName val="Hoja1"/>
      <sheetName val="Insumos"/>
      <sheetName val="Analisis Mano de Obra"/>
      <sheetName val="Analisis Factor Prestacional"/>
      <sheetName val="AIU"/>
      <sheetName val="Programación"/>
      <sheetName val="Analisis AIU"/>
    </sheetNames>
    <sheetDataSet>
      <sheetData sheetId="0"/>
      <sheetData sheetId="1"/>
      <sheetData sheetId="2">
        <row r="10">
          <cell r="B10" t="str">
            <v>P-1</v>
          </cell>
          <cell r="C10" t="str">
            <v>PRELIMINARES</v>
          </cell>
        </row>
        <row r="11">
          <cell r="B11" t="str">
            <v>P-1.47</v>
          </cell>
          <cell r="C11" t="str">
            <v>BODEGA PARA CAMPAMENTO (INCLUYE ADECUACIONES)</v>
          </cell>
          <cell r="D11" t="str">
            <v>m2-mes</v>
          </cell>
        </row>
        <row r="12">
          <cell r="B12" t="str">
            <v>P-1.50</v>
          </cell>
          <cell r="C12" t="str">
            <v>INSTALACION PROVISIONAL DE ACUEDUCTO</v>
          </cell>
          <cell r="D12" t="str">
            <v>und</v>
          </cell>
        </row>
        <row r="13">
          <cell r="B13" t="str">
            <v>P-1.51</v>
          </cell>
          <cell r="C13" t="str">
            <v>INSTALACION PROVISIONAL DE ENERGIA</v>
          </cell>
          <cell r="D13" t="str">
            <v>und</v>
          </cell>
        </row>
        <row r="14">
          <cell r="B14" t="str">
            <v>P-1.1</v>
          </cell>
          <cell r="C14" t="str">
            <v>LOCALIZACION Y REPLANTEO EDIFICIO</v>
          </cell>
          <cell r="D14" t="str">
            <v>m2</v>
          </cell>
        </row>
        <row r="15">
          <cell r="B15" t="str">
            <v>P-1.54</v>
          </cell>
          <cell r="C15" t="str">
            <v>SUMINISTRO, TRANSPORTE E INSTALACION SEÑAL PREVENTIVA, REGLAMENTARIA E INFORMATIVA</v>
          </cell>
          <cell r="D15" t="str">
            <v>und</v>
          </cell>
        </row>
        <row r="16">
          <cell r="B16" t="str">
            <v>P-1.52</v>
          </cell>
          <cell r="C16" t="str">
            <v>SUMINISTRO, TRANSPORTE E INSTALACION VALLA INFORMATIVA GENERAL DEL PROYECTO</v>
          </cell>
          <cell r="D16" t="str">
            <v>m2</v>
          </cell>
        </row>
        <row r="17">
          <cell r="B17" t="str">
            <v>P-1.44</v>
          </cell>
          <cell r="C17" t="str">
            <v xml:space="preserve">DESCAPOTE MANUAL e=0.20 m. </v>
          </cell>
          <cell r="D17" t="str">
            <v>m2</v>
          </cell>
        </row>
        <row r="18">
          <cell r="B18" t="str">
            <v>DE-29.7</v>
          </cell>
          <cell r="C18" t="str">
            <v>DEMOLICIÓN DE ANDENES Y SARDINELES EN CONCRETO HIDRÁULICO</v>
          </cell>
          <cell r="D18" t="str">
            <v>m3</v>
          </cell>
        </row>
        <row r="19">
          <cell r="B19" t="str">
            <v>P-1.74</v>
          </cell>
          <cell r="C19" t="str">
            <v>EVACUACION ESCOMBROS Y SOBRANTES EN VEHICULO AUTOMOTOR MEDIDO EN BANCO</v>
          </cell>
          <cell r="D19" t="str">
            <v>m3</v>
          </cell>
        </row>
        <row r="20">
          <cell r="B20" t="str">
            <v>P-1.49</v>
          </cell>
          <cell r="C20" t="str">
            <v>SUMINISTRO, TRANSPORTE E INSTALACIÓN CERRAMIENTO EN YUTE H= 2 M</v>
          </cell>
          <cell r="D20" t="str">
            <v>ml</v>
          </cell>
        </row>
        <row r="21">
          <cell r="B21" t="str">
            <v>P-1.61</v>
          </cell>
          <cell r="C21" t="str">
            <v xml:space="preserve">SUMINISTRO, TRANSPORTE E INSTALACION CORDÓN PARA CONTROL DE AGUAS LLUVIAS                                 </v>
          </cell>
          <cell r="D21" t="str">
            <v>ml</v>
          </cell>
        </row>
        <row r="22">
          <cell r="B22" t="str">
            <v>P-1.42</v>
          </cell>
          <cell r="C22" t="str">
            <v>LOCALIZACION Y REPLANTEO REDES INCLUYE PLANO RECORD</v>
          </cell>
          <cell r="D22" t="str">
            <v>Día</v>
          </cell>
        </row>
        <row r="23">
          <cell r="C23" t="str">
            <v>Total  PRELIMINARES</v>
          </cell>
        </row>
        <row r="24">
          <cell r="B24" t="str">
            <v>MT-2</v>
          </cell>
          <cell r="C24" t="str">
            <v>MOVIMIENTO DE TIERRAS</v>
          </cell>
        </row>
        <row r="25">
          <cell r="B25" t="str">
            <v>MT-2.1</v>
          </cell>
          <cell r="C25" t="str">
            <v xml:space="preserve">EXCAVACIÓN EN ZANJA - MATERIAL COMÚN - 0.0 A 2.0 M                                                     </v>
          </cell>
          <cell r="D25" t="str">
            <v>m3</v>
          </cell>
        </row>
        <row r="26">
          <cell r="B26" t="str">
            <v>MT-2.39</v>
          </cell>
          <cell r="C26" t="str">
            <v xml:space="preserve">EXCAVACION MECANICA EN MATERIAL COMUN </v>
          </cell>
          <cell r="D26" t="str">
            <v>m3</v>
          </cell>
        </row>
        <row r="27">
          <cell r="B27" t="str">
            <v>MT-2.67</v>
          </cell>
          <cell r="C27" t="str">
            <v>EXCAVACION PARA CAISSONS EN TIERRA 0-4 m CONDICIONES HUMEDAS</v>
          </cell>
          <cell r="D27" t="str">
            <v>m3</v>
          </cell>
        </row>
        <row r="28">
          <cell r="B28" t="str">
            <v>MT-2.68</v>
          </cell>
          <cell r="C28" t="str">
            <v>EXCAVACION PARA CAISSONS EN TIERRA 4-8 m CONDICIONES HUMEDAS</v>
          </cell>
          <cell r="D28" t="str">
            <v>m3</v>
          </cell>
        </row>
        <row r="29">
          <cell r="B29" t="str">
            <v>MT-2.71</v>
          </cell>
          <cell r="C29" t="str">
            <v>EXCAVACION PARA CAISSONS EN TIERRA 8-12m CONDICIONES HUMEDAS</v>
          </cell>
          <cell r="D29" t="str">
            <v>m3</v>
          </cell>
        </row>
        <row r="30">
          <cell r="B30" t="str">
            <v>MT-2.72</v>
          </cell>
          <cell r="C30" t="str">
            <v>EXCAVACION PARA CAISSONS EN TIERRA 12-16 MTS , CONDICIONES HUMEDAS</v>
          </cell>
          <cell r="D30" t="str">
            <v>m3</v>
          </cell>
        </row>
        <row r="31">
          <cell r="B31" t="str">
            <v>MT-2.10</v>
          </cell>
          <cell r="C31" t="str">
            <v>EXCAVACIÓN PARA ESTRUCTURAS - MATERIAL COMÚN - 0.0 A 2.0 M</v>
          </cell>
          <cell r="D31" t="str">
            <v>m3</v>
          </cell>
        </row>
        <row r="32">
          <cell r="B32" t="str">
            <v>MT-2.30</v>
          </cell>
          <cell r="C32" t="str">
            <v>EXCAVACION PARA PILOTES D=40 cm</v>
          </cell>
          <cell r="D32" t="str">
            <v>m3</v>
          </cell>
        </row>
        <row r="33">
          <cell r="B33" t="str">
            <v>MT-2.53</v>
          </cell>
          <cell r="C33" t="str">
            <v xml:space="preserve">SUMINISTRO, TRANSPORTE E INSTALACIÓN RELLENO COMPACTADO CON MATERIAL DE PRESTAMO </v>
          </cell>
          <cell r="D33" t="str">
            <v>m3</v>
          </cell>
        </row>
        <row r="34">
          <cell r="B34" t="str">
            <v>MT-2.52</v>
          </cell>
          <cell r="C34" t="str">
            <v>FILTRO EN PIEDRA</v>
          </cell>
          <cell r="D34" t="str">
            <v>m3</v>
          </cell>
        </row>
        <row r="35">
          <cell r="B35" t="str">
            <v>MT-2.55</v>
          </cell>
          <cell r="C35" t="str">
            <v>RETIRO DE MATERIAL SOBRANTE EN VOLQUETA, CARGUE MECANICO</v>
          </cell>
          <cell r="D35" t="str">
            <v>m3</v>
          </cell>
        </row>
        <row r="36">
          <cell r="C36" t="str">
            <v>Total  MOVIMIENTO DE TIERRAS</v>
          </cell>
        </row>
        <row r="37">
          <cell r="B37" t="str">
            <v>C-2</v>
          </cell>
          <cell r="C37" t="str">
            <v>CIMIENTOS</v>
          </cell>
        </row>
        <row r="38">
          <cell r="B38" t="str">
            <v>C-2.3</v>
          </cell>
          <cell r="C38" t="str">
            <v>SUMINISTRO, TRANSPORTE E INSTALACION SOLADO DE LIMPIEZA 2.000 PSI  E = 5 cm</v>
          </cell>
          <cell r="D38" t="str">
            <v>m2</v>
          </cell>
        </row>
        <row r="39">
          <cell r="B39" t="str">
            <v>C-2.15</v>
          </cell>
          <cell r="C39" t="str">
            <v>SUMINISTRO, TRANSPORTE E INSTALACION CAISSONS 3000 PSI</v>
          </cell>
          <cell r="D39" t="str">
            <v>m3</v>
          </cell>
        </row>
        <row r="40">
          <cell r="B40" t="str">
            <v>C-2.21</v>
          </cell>
          <cell r="C40" t="str">
            <v>SUMINISTRO, TRANSPORTE E INSTALACION SOBRE CIMIENTO h=0,20  m REVOQUE IMPERMEABILIZADO 2 CARAS</v>
          </cell>
          <cell r="D40" t="str">
            <v>m2</v>
          </cell>
        </row>
        <row r="41">
          <cell r="B41" t="str">
            <v>C-2.5</v>
          </cell>
          <cell r="C41" t="str">
            <v xml:space="preserve">SUMINISTRO, TRANSPORTE E INSTALACION VIGA CIMENTACION CONCRETO 3000 PSI  </v>
          </cell>
          <cell r="D41" t="str">
            <v>m3</v>
          </cell>
        </row>
        <row r="42">
          <cell r="B42" t="str">
            <v>C-2.8</v>
          </cell>
          <cell r="C42" t="str">
            <v>SUMINISTRO, TRANSPORTE E INSTALACION ZARPA PARA MURO DE CONTENCION CONCRETO 3000 PSI</v>
          </cell>
          <cell r="D42" t="str">
            <v>m3</v>
          </cell>
        </row>
        <row r="43">
          <cell r="B43" t="str">
            <v>C-2.23</v>
          </cell>
          <cell r="C43" t="str">
            <v>SUMINISTRO, TRANSPORTE E INSTALACION CAPITEL DE CAISSON EN CONCRETO 3000 PSI</v>
          </cell>
          <cell r="D43" t="str">
            <v>m3</v>
          </cell>
        </row>
        <row r="44">
          <cell r="B44" t="str">
            <v>C-2.24</v>
          </cell>
          <cell r="C44" t="str">
            <v>SUMINISTRO, TRANSPORTE E INSTALACION DE ANILLO DE PROTECCIÓN PARA CAISSON CONCRETO CAISSONS 3000 PSI</v>
          </cell>
          <cell r="D44" t="str">
            <v>m3</v>
          </cell>
        </row>
        <row r="45">
          <cell r="C45" t="str">
            <v>Total  CIMIENTOS</v>
          </cell>
        </row>
        <row r="46">
          <cell r="B46" t="str">
            <v>S-3</v>
          </cell>
          <cell r="C46" t="str">
            <v>DESAGUES E INSTALACIONES SANITARIAS</v>
          </cell>
        </row>
        <row r="47">
          <cell r="B47" t="str">
            <v>S-3.12</v>
          </cell>
          <cell r="C47" t="str">
            <v>SUMINISTRO, TRANSPORTE E INSTALACION BAJANTE AGUAS LLUVIAS  PVC   6"   (INCLUYE CODO, UNION Y ACCESORIOS DE FIJACION)</v>
          </cell>
          <cell r="D47" t="str">
            <v>ml</v>
          </cell>
        </row>
        <row r="48">
          <cell r="B48" t="str">
            <v>S-3.9</v>
          </cell>
          <cell r="C48" t="str">
            <v>SUMINISTRO, TRANSPORTE E INSTALACION BAJANTE AGUAS NEGRAS  PVC   6"   (INCLUYE CODO, UNION Y ACCESORIOS DE FIJACION)</v>
          </cell>
          <cell r="D48" t="str">
            <v>ml</v>
          </cell>
        </row>
        <row r="49">
          <cell r="B49" t="str">
            <v>S-3.8</v>
          </cell>
          <cell r="C49" t="str">
            <v>SUMINISTRO, TRANSPORTE E INSTALACION BAJANTE AGUAS NEGRAS  PVC   4"   (INCLUYE CODO, UNION Y ACCESORIOS DE FIJACION)</v>
          </cell>
          <cell r="D49" t="str">
            <v>ml</v>
          </cell>
        </row>
        <row r="50">
          <cell r="B50" t="str">
            <v>S-3.4</v>
          </cell>
          <cell r="C50" t="str">
            <v>SUMINISTRO, TRANSPORTE E INSTALACION CAJA DE INSPECCION  0.80*0.80*1 m.  (Incluye, ladrillo común, marco en angulo 2 1/2 x 2 1/2 * 3/16" y tapa reforzada en platina de 3 * 3/16" con parrilla en varilla 3/8 cada 10 cm.).</v>
          </cell>
          <cell r="D50" t="str">
            <v>und</v>
          </cell>
        </row>
        <row r="51">
          <cell r="B51" t="str">
            <v>S-3.2</v>
          </cell>
          <cell r="C51" t="str">
            <v>SUMINISTRO, TRANSPORTE E INSTALACION CAJA DE INSPECCION 0.40*0.40*0.40 m.(INCLUYE, LADRILLO COMÚN, MARCO EN ANGULO 1 1/2 X 1 1/2 * 1/8" Y TAPA REFORZADA EN PLATINA DE 2 * 1/8" CON PARRILLA EN VARILLA 3/8 CADA 10 CM.)</v>
          </cell>
          <cell r="D51" t="str">
            <v>und</v>
          </cell>
        </row>
        <row r="52">
          <cell r="B52" t="str">
            <v>S-3.65</v>
          </cell>
          <cell r="C52" t="str">
            <v>SUMINISTRO, TRANSPORTE E INSTALACION CARCAMO  A=0.20 m.  H=0.20 m. CON REJILLA EN FUNDICION DE HIERRO (Incluye rejilla fundición de hierro gris ref. CAR -30x50 cm.)</v>
          </cell>
          <cell r="D52" t="str">
            <v>ml</v>
          </cell>
        </row>
        <row r="53">
          <cell r="B53" t="str">
            <v>S-3.63</v>
          </cell>
          <cell r="C53" t="str">
            <v>SUMINISTRO, TRANSPORTE E INSTALACION CARCAMO  A=0.30 m.  H=0.20 m. CON REJILLA PREFABRICADA (Incluye rejilla prefabricada concreto)</v>
          </cell>
          <cell r="D53" t="str">
            <v>ml</v>
          </cell>
        </row>
        <row r="54">
          <cell r="B54" t="str">
            <v>S-3.13</v>
          </cell>
          <cell r="C54" t="str">
            <v>SUMINISTRO, TRANSPORTE E INSTALACION PUNTO DESAGUE PVC   2" Aparatos sanitarios y desagues  (INCLUYE CODO, YEE Y ACCESORIOS)</v>
          </cell>
          <cell r="D54" t="str">
            <v>und</v>
          </cell>
        </row>
        <row r="55">
          <cell r="B55" t="str">
            <v>S-3.15</v>
          </cell>
          <cell r="C55" t="str">
            <v>SUMINISTRO, TRANSPORTE E INSTALACION PUNTO DESAGUE PVC   4" Aparatos sanitarios (INCLUYE CODO, YEE Y ACCESORIOS)</v>
          </cell>
          <cell r="D55" t="str">
            <v>und</v>
          </cell>
        </row>
        <row r="56">
          <cell r="B56" t="str">
            <v>S-3.18</v>
          </cell>
          <cell r="C56" t="str">
            <v>SUMINISTRO, TRANSPORTE E INSTALACION PUNTO REVENTILACION PVC   2" (Incluye accesorios de  conexión unión y yee ).</v>
          </cell>
          <cell r="D56" t="str">
            <v>und</v>
          </cell>
        </row>
        <row r="57">
          <cell r="B57" t="str">
            <v>S-3.66</v>
          </cell>
          <cell r="C57" t="str">
            <v xml:space="preserve">SUMINISTRO, TRANSPORTE E INSTALACION REJILLA  Aluminio  3" x 2"  con Sosco Tradicional  - Ref. T-3"x2"  </v>
          </cell>
          <cell r="D57" t="str">
            <v>und</v>
          </cell>
        </row>
        <row r="58">
          <cell r="B58" t="str">
            <v>S-3.22</v>
          </cell>
          <cell r="C58" t="str">
            <v>SUMINISTRO, TRANSPORTE E INSTALACION TUBERIA PVC-S 1 1/2" (VENTILACION Y AGUAS LLUVIAS, INCLUYE ACCESORIOS)</v>
          </cell>
          <cell r="D58" t="str">
            <v>ml</v>
          </cell>
        </row>
        <row r="59">
          <cell r="B59" t="str">
            <v>S-3.31</v>
          </cell>
          <cell r="C59" t="str">
            <v>SUMINISTRO, TRANSPORTE E INSTALACION TUBERIA PVC-S 2" (RED SANITARIA DESCOLGADA, INCLUYE ACCESORIOS)</v>
          </cell>
          <cell r="D59" t="str">
            <v>ml</v>
          </cell>
        </row>
        <row r="60">
          <cell r="B60" t="str">
            <v>S-3.23</v>
          </cell>
          <cell r="C60" t="str">
            <v>SUMINISTRO, TRANSPORTE E INSTALACION TUBERIA PVC-S 2" (VENTILACION Y AGUAS LLUVIAS, INCLUYE ACCESORIOS)</v>
          </cell>
          <cell r="D60" t="str">
            <v>ml</v>
          </cell>
        </row>
        <row r="61">
          <cell r="B61" t="str">
            <v>S-3.33</v>
          </cell>
          <cell r="C61" t="str">
            <v>SUMINISTRO, TRANSPORTE E INSTALACION TUBERIA PVC-S 4" (RED SANITARIA DESCOLGADA, INCLUYE ACCESORIOS)</v>
          </cell>
          <cell r="D61" t="str">
            <v>ml</v>
          </cell>
        </row>
        <row r="62">
          <cell r="B62" t="str">
            <v>S-3.34</v>
          </cell>
          <cell r="C62" t="str">
            <v>SUMINISTRO, TRANSPORTE E INSTALACION TUBERIA PVC-S 6" (RED SANITARIA DESCOLGADA, INCLUYE ACCESORIOS)</v>
          </cell>
          <cell r="D62" t="str">
            <v>ml</v>
          </cell>
        </row>
        <row r="63">
          <cell r="C63" t="str">
            <v xml:space="preserve">Total  DESAGUES E INSTALACIONES SANITARIAS </v>
          </cell>
        </row>
        <row r="64">
          <cell r="B64" t="str">
            <v>PB-4</v>
          </cell>
          <cell r="C64" t="str">
            <v>PISOS-BASES-RELLENOS</v>
          </cell>
        </row>
        <row r="65">
          <cell r="B65" t="str">
            <v>PB-4.3</v>
          </cell>
          <cell r="C65" t="str">
            <v>SUMINISTRO, TRANSPORTE E INSTALACION POLIETILENO CAL. 6 (Impermeabilización piso)</v>
          </cell>
          <cell r="D65" t="str">
            <v>m2</v>
          </cell>
        </row>
        <row r="66">
          <cell r="B66" t="str">
            <v>PB-4.2</v>
          </cell>
          <cell r="C66" t="str">
            <v>SUMINISTRO, TRANSPORTE E INSTALACION RELLENO CON BASE GRANULAR B-400 COMPACTADO AL 100% DEL PROCTOR</v>
          </cell>
          <cell r="D66" t="str">
            <v>m3</v>
          </cell>
        </row>
        <row r="67">
          <cell r="B67" t="str">
            <v>PB-4.13</v>
          </cell>
          <cell r="C67" t="str">
            <v>SUMINISTRO, TRANSPORTE E INSTALACION AFIRMADO COMPACTADO PARA ESTRUCTURAS</v>
          </cell>
          <cell r="D67" t="str">
            <v>m3</v>
          </cell>
        </row>
        <row r="68">
          <cell r="C68" t="str">
            <v>Total  PISOS - BASES - RELLENOS</v>
          </cell>
        </row>
        <row r="69">
          <cell r="B69" t="str">
            <v>EC-5</v>
          </cell>
          <cell r="C69" t="str">
            <v>ESTRUCTURAS EN CONCRETO, METALICAS Y DE MADERA</v>
          </cell>
        </row>
        <row r="70">
          <cell r="B70" t="str">
            <v>EC-5.1</v>
          </cell>
          <cell r="C70" t="str">
            <v>ACERO 60.000 PSI (Incluye alambre negro y figuración )</v>
          </cell>
          <cell r="D70" t="str">
            <v>kg</v>
          </cell>
        </row>
        <row r="71">
          <cell r="B71" t="str">
            <v>EC-5.77</v>
          </cell>
          <cell r="C71" t="str">
            <v>SUMINISTRO, TRANSPORTE E INSTALACION ACERO 60.000 psi para Templetes o tirantillos  y cortavientos ( Incluye soldadura, anticorrosivo y esmalte )</v>
          </cell>
          <cell r="D71" t="str">
            <v>kg</v>
          </cell>
        </row>
        <row r="72">
          <cell r="B72" t="str">
            <v>EC-5.47</v>
          </cell>
          <cell r="C72" t="str">
            <v>SUMINISTRO, TRANSPORTE E INSTALACION ALBARDILLAS PROTECCION MUROS  EN CONCRETO DE 3000 PSI</v>
          </cell>
          <cell r="D72" t="str">
            <v>ml</v>
          </cell>
        </row>
        <row r="73">
          <cell r="B73" t="str">
            <v>EC-5.62</v>
          </cell>
          <cell r="C73" t="str">
            <v xml:space="preserve">SUMINISTRO, TRANSPORTE E INSTALACION COLUMNAS CONCRETO 4000 PSI  A LA VISTA </v>
          </cell>
          <cell r="D73" t="str">
            <v>m3</v>
          </cell>
        </row>
        <row r="74">
          <cell r="B74" t="str">
            <v>EC-5.38</v>
          </cell>
          <cell r="C74" t="str">
            <v>SUMINISTRO, TRANSPORTE E INSTALACION COLUMNETA CONFINAMIENTO CONCRETO 3000 PSI  0.20 x 0.12 m.</v>
          </cell>
          <cell r="D74" t="str">
            <v>ml</v>
          </cell>
        </row>
        <row r="75">
          <cell r="B75" t="str">
            <v>EC-5.73</v>
          </cell>
          <cell r="C75" t="str">
            <v>SUMINISTRO, TRANSPORTE E INSTALACION ESTRUCTURA Perfil Lámina Delgada PHR ASTM A500 Grado 50. Calibre según diseño (Incluye vigas, cerchas, correas, anticorrosivo y esmalte)</v>
          </cell>
          <cell r="D75" t="str">
            <v>kg</v>
          </cell>
        </row>
        <row r="76">
          <cell r="B76" t="str">
            <v>EC-5.56</v>
          </cell>
          <cell r="C76" t="str">
            <v>SUMINISTRO, TRANSPORTE E INSTALACION JUNTA DE DILATACION PARA PLACA CONTRAPISO (Inlcuye sellante)</v>
          </cell>
          <cell r="D76" t="str">
            <v>ml</v>
          </cell>
        </row>
        <row r="77">
          <cell r="B77" t="str">
            <v>EC-5.17</v>
          </cell>
          <cell r="C77" t="str">
            <v xml:space="preserve">SUMINISTRO, TRANSPORTE E INSTALACION LOSA DE ENTREPISO ALIGERADA CON CASETON DE GUADUA h= 0.35 m. Torta superior 5cm. e inferior de 3 cm. Concreto 4000 PSI.   </v>
          </cell>
          <cell r="D77" t="str">
            <v>m2</v>
          </cell>
        </row>
        <row r="78">
          <cell r="B78" t="str">
            <v>EC-5.7</v>
          </cell>
          <cell r="C78" t="str">
            <v>SUMINISTRO, TRANSPORTE E INSTALACION MALLA ELECTROSOLDADA M-159 Q-4 Φ 5.5mm c/.15m en ambos sentidos (Incluye alambre negro, colocación y traslapo).</v>
          </cell>
          <cell r="D78" t="str">
            <v>kg</v>
          </cell>
        </row>
        <row r="79">
          <cell r="B79" t="str">
            <v>EC-5.48</v>
          </cell>
          <cell r="C79" t="str">
            <v>SUMINISTRO, TRANSPORTE E INSTALACION MESON EN CONCRETO 3000 psi a=0.60 m e=0.08 m.</v>
          </cell>
          <cell r="D79" t="str">
            <v>ml</v>
          </cell>
        </row>
        <row r="80">
          <cell r="B80" t="str">
            <v>EC-5.75</v>
          </cell>
          <cell r="C80" t="str">
            <v>SUMINISTRO, TRANSPORTE E INSTALACION PERFILES IPE A-36  ( Incluye soldadura, anticorrosivo y esmalte + proteccion antifuego e instalacion)</v>
          </cell>
          <cell r="D80" t="str">
            <v>kg</v>
          </cell>
        </row>
        <row r="81">
          <cell r="B81" t="str">
            <v>EC-5.13</v>
          </cell>
          <cell r="C81" t="str">
            <v xml:space="preserve">SUMINISTRO, TRANSPORTE E INSTALACION PLACA CONTRAPISO CONCRETO 3000 PSI  </v>
          </cell>
          <cell r="D81" t="str">
            <v>m3</v>
          </cell>
        </row>
        <row r="82">
          <cell r="B82" t="str">
            <v>EC-5.33</v>
          </cell>
          <cell r="C82" t="str">
            <v xml:space="preserve">SUMINISTRO, TRANSPORTE E INSTALACION PLACA FOSO ASCENSOR CONCRETO 3000 PSI </v>
          </cell>
          <cell r="D82" t="str">
            <v>m3</v>
          </cell>
        </row>
        <row r="83">
          <cell r="B83" t="str">
            <v>EC-5.78</v>
          </cell>
          <cell r="C83" t="str">
            <v>SUMINISTRO, TRANSPORTE E INSTALACION PLATINAS Y ANGULOS DE UNION ACERO A-36  ( Incluye soldadura, anticorrosivo y esmalte + proteccion antifuego e instalacion)</v>
          </cell>
          <cell r="D83" t="str">
            <v>kg</v>
          </cell>
        </row>
        <row r="84">
          <cell r="B84" t="str">
            <v>EC-5.57</v>
          </cell>
          <cell r="C84" t="str">
            <v>SUMINISTRO, TRANSPORTE E INSTALACION POCETA EN CONCRETO 3000 psi  Dimensión: 1.12 * 0.70 * 0.15 m.</v>
          </cell>
          <cell r="D84" t="str">
            <v>und</v>
          </cell>
        </row>
        <row r="85">
          <cell r="B85" t="str">
            <v>EC-5.63</v>
          </cell>
          <cell r="C85" t="str">
            <v>SUMINISTRO, TRANSPORTE E INSTALACION VIGA AEREA CONCRETO 4000 PSI  A LA VISTA .</v>
          </cell>
          <cell r="D85" t="str">
            <v>m3</v>
          </cell>
        </row>
        <row r="86">
          <cell r="B86" t="str">
            <v>EC-5.36</v>
          </cell>
          <cell r="C86" t="str">
            <v>SUMINISTRO, TRANSPORTE E INSTALACION VIGUETA CONFINAMIENTO CONCRETO 3000 PSI 0.20 x 0.12 m.</v>
          </cell>
          <cell r="D86" t="str">
            <v>ml</v>
          </cell>
        </row>
        <row r="87">
          <cell r="B87" t="str">
            <v>EC-5.80</v>
          </cell>
          <cell r="C87" t="str">
            <v>SUMINISTRO, TRANSPORTE E INSTALACION CINTA SIKA PVC V - 22 para Juntas</v>
          </cell>
          <cell r="D87" t="str">
            <v>ml</v>
          </cell>
        </row>
        <row r="88">
          <cell r="B88" t="str">
            <v>ADI-32.10</v>
          </cell>
          <cell r="C88" t="str">
            <v>SUMINISTRO, TRANSPORTE E INSTALACION VIGA CANALES CONCRETO 3000 PSI 0,35M3/ML</v>
          </cell>
          <cell r="D88" t="str">
            <v>ml</v>
          </cell>
        </row>
        <row r="89">
          <cell r="C89" t="str">
            <v>Total  ESTRUCTURAS EN CONCRETO Y METALICAS</v>
          </cell>
        </row>
        <row r="90">
          <cell r="B90" t="str">
            <v>M-6</v>
          </cell>
          <cell r="C90" t="str">
            <v>MAMPOSTERIA</v>
          </cell>
        </row>
        <row r="91">
          <cell r="B91" t="str">
            <v>M-6.18</v>
          </cell>
          <cell r="C91" t="str">
            <v>SUMINISTRO, TRANSPORTE E INSTALACION DINTEL EN DRYWALL TRES TAPAS (perfileria cal. 26)  Incluye tres (3) manos de pintura</v>
          </cell>
          <cell r="D91" t="str">
            <v>ml</v>
          </cell>
        </row>
        <row r="92">
          <cell r="B92" t="str">
            <v>M-6.3</v>
          </cell>
          <cell r="C92" t="str">
            <v>SUMINISTRO, TRANSPORTE E INSTALACION MURO EN BLOQUE Nº5  Arcilla 33*23*11.5 cm.</v>
          </cell>
          <cell r="D92" t="str">
            <v>m2</v>
          </cell>
        </row>
        <row r="93">
          <cell r="B93" t="str">
            <v>M-6.15</v>
          </cell>
          <cell r="C93" t="str">
            <v>SUMINISTRO, TRANSPORTE E INSTALACION MURO EN DRYWALL DOS CARAS (Perfileria Cal. 26)  Incluye tres (3) manos de pintura</v>
          </cell>
          <cell r="D93" t="str">
            <v>m2</v>
          </cell>
        </row>
        <row r="94">
          <cell r="B94" t="str">
            <v>M-6.19</v>
          </cell>
          <cell r="C94" t="str">
            <v>SUMINISTRO, TRANSPORTE E INSTALACION MURO SUPERBOARD 8 mm. DOS CARAS ( Perfileria Cal. 26 cada 60 cm.)  Incluye tres (3) manos de pintura</v>
          </cell>
          <cell r="D94" t="str">
            <v>m2</v>
          </cell>
        </row>
        <row r="95">
          <cell r="B95" t="str">
            <v>M-6.21</v>
          </cell>
          <cell r="C95" t="str">
            <v>SUMINISTRO, TRANSPORTE E INSTALACION RECUBRIMIENTO BAJANTES AGUAS LLUVIAS EN MURO SUPERBOARD 8 mm. ( Perfileria cal. 26 cada 60 cm.)  Incluye tres (3) manos de pintura</v>
          </cell>
          <cell r="D95" t="str">
            <v>ml</v>
          </cell>
        </row>
        <row r="96">
          <cell r="C96" t="str">
            <v>Total  MAMPOSTERIA</v>
          </cell>
        </row>
        <row r="97">
          <cell r="B97" t="str">
            <v>H-7</v>
          </cell>
          <cell r="C97" t="str">
            <v>INSTALACIONES HIDRAULICAS</v>
          </cell>
        </row>
        <row r="98">
          <cell r="B98" t="str">
            <v>H-7.79</v>
          </cell>
          <cell r="C98" t="str">
            <v>SUMINISTRO, TRANSPORTE E INSTALACION ACOMETIDA  AGUA PRESION  PVC 2 ".  Incluye accesorios.</v>
          </cell>
          <cell r="D98" t="str">
            <v>ml</v>
          </cell>
        </row>
        <row r="99">
          <cell r="B99" t="str">
            <v>H-7.13</v>
          </cell>
          <cell r="C99" t="str">
            <v>SUMINISTRO, TRANSPORTE E INSTALACION CHEQUE Roscado Red White 2"  (Incluye Universal).</v>
          </cell>
          <cell r="D99" t="str">
            <v>und</v>
          </cell>
        </row>
        <row r="100">
          <cell r="B100" t="str">
            <v>H-7.77</v>
          </cell>
          <cell r="C100" t="str">
            <v xml:space="preserve">SUMINISTRO, TRANSPORTE E INSTALACION MEDIDORES AGUA  1 1/2"  (Incluye caja de 60*60*14) </v>
          </cell>
          <cell r="D100" t="str">
            <v>und</v>
          </cell>
        </row>
        <row r="101">
          <cell r="B101" t="str">
            <v>H-7.19</v>
          </cell>
          <cell r="C101" t="str">
            <v>SUMINISTRO, TRANSPORTE E INSTALACION PUNTO  AGUA FRIA  1" PVC-P ( Incluye accesorios de instalación )</v>
          </cell>
          <cell r="D101" t="str">
            <v>und</v>
          </cell>
        </row>
        <row r="102">
          <cell r="B102" t="str">
            <v>H-7.33</v>
          </cell>
          <cell r="C102" t="str">
            <v>SUMINISTRO, TRANSPORTE E INSTALACION TUBERIA PVC-P  RDE 21  1 1/4"  Agua Fria  (Red de suministro Descolgada) Incluye instalación y accesorios.</v>
          </cell>
          <cell r="D102" t="str">
            <v>ml</v>
          </cell>
        </row>
        <row r="103">
          <cell r="B103" t="str">
            <v>H-7.35</v>
          </cell>
          <cell r="C103" t="str">
            <v>SUMINISTRO, TRANSPORTE E INSTALACION TUBERIA PVC-P  RDE 21  2" Agua Fria  (Red de suministro Descolgada) Incluye instalación y accesorios.</v>
          </cell>
          <cell r="D103" t="str">
            <v>ml</v>
          </cell>
        </row>
        <row r="104">
          <cell r="B104" t="str">
            <v>H-7.85</v>
          </cell>
          <cell r="C104" t="str">
            <v>SUMINISTRO, TRANSPORTE E INSTALACION VALVULA BETA COMPUERTA ELASTICA 2" ( Hierro ductil ASTM A-536 Clase 65-48-18 ). Incluye bridas y llave de operar.</v>
          </cell>
          <cell r="D104" t="str">
            <v>und</v>
          </cell>
        </row>
        <row r="105">
          <cell r="B105" t="str">
            <v>H-7.107</v>
          </cell>
          <cell r="C105" t="str">
            <v>SUMINISTRO, TRANSPORTE E INSTALACION CAJAS REGISTROS 15*15 ( Incluye marco y tapa Ladrillo Tolete )</v>
          </cell>
          <cell r="D105" t="str">
            <v>und</v>
          </cell>
        </row>
        <row r="106">
          <cell r="C106" t="str">
            <v>Total  INSTALACIONES HIDRAULICAS</v>
          </cell>
        </row>
        <row r="107">
          <cell r="B107" t="str">
            <v>IE-8B</v>
          </cell>
          <cell r="C107" t="str">
            <v>INSTALACIONES ELECTRICAS - REDES INTERNAS</v>
          </cell>
        </row>
        <row r="108">
          <cell r="B108" t="str">
            <v>IE-8B.8</v>
          </cell>
          <cell r="C108" t="str">
            <v>SUMINISTRO, TRANSPORTE E INSTALACION ACOMETIDA 3F4H Cu THHN/THWN EN CABLE 3X8AWG + 8AWG (N). NO INCLUYE CONDULINADO.</v>
          </cell>
          <cell r="D108" t="str">
            <v>ml</v>
          </cell>
        </row>
        <row r="109">
          <cell r="B109" t="str">
            <v>IE-8B.44</v>
          </cell>
          <cell r="C109" t="str">
            <v xml:space="preserve">SUMINISTRO E INSTALACION DE TUBERIA CONDUIT EMT 3/4". </v>
          </cell>
          <cell r="D109" t="str">
            <v>ml</v>
          </cell>
        </row>
        <row r="110">
          <cell r="B110" t="str">
            <v>IE-8B.51</v>
          </cell>
          <cell r="C110" t="str">
            <v xml:space="preserve">SUMINISTRO E INSTALACION DE TUBERIA CONDUIT IMC ó RIDGID 1". </v>
          </cell>
          <cell r="D110" t="str">
            <v>ml</v>
          </cell>
        </row>
        <row r="111">
          <cell r="B111" t="str">
            <v>IE-8B.102</v>
          </cell>
          <cell r="C111" t="str">
            <v>SUMINISTRO E INSTALACION DE TABLERO DE 18 CIRCUITOS 3F5H, CON PUERTA Y ESPACIO PARA TOTALIZADOR, BARRAJE PARA 200A BARRA NEUTRO Y BARRA TIERRA  Calidad Legrand, Siemens, SqareD o superior de marca reconocida y homologada por el CIDET</v>
          </cell>
          <cell r="D111" t="str">
            <v>und</v>
          </cell>
        </row>
        <row r="112">
          <cell r="B112" t="str">
            <v>IE-8B.112</v>
          </cell>
          <cell r="C112" t="str">
            <v>SUMINISTRO E INSTALACION DE TABLERO DE 8 CIRCUITOS 2F4H, CON PUERTA. BARRAJE PARA 200A BARRA NEUTRO Y BARRA TIERRA  Calidad Legrand, Siemens, SqareD o superior de marca reconocida y homologada por el CIDET</v>
          </cell>
          <cell r="D112" t="str">
            <v>und</v>
          </cell>
        </row>
        <row r="113">
          <cell r="B113" t="str">
            <v>IE-8B.173</v>
          </cell>
          <cell r="C113" t="str">
            <v xml:space="preserve">SUMINISTRO, TRANSPORTE E INSTALACION SALIDA ILUMINACION EN TUBERIA CONDUIT EMT 3/4", ALAMBRE No 12 AWG </v>
          </cell>
          <cell r="D113" t="str">
            <v>und</v>
          </cell>
        </row>
        <row r="114">
          <cell r="B114" t="str">
            <v>IE-8B.179</v>
          </cell>
          <cell r="C114" t="str">
            <v xml:space="preserve">SUMINISTRO, TRANSPORTE E INSTALACION SALIDA TOMACORRIENTE GFCI DOBLE EN TUBERIA CONDUIT EMT 3/4", ALAMBRE No 12 AWG </v>
          </cell>
          <cell r="D114" t="str">
            <v>und</v>
          </cell>
        </row>
        <row r="115">
          <cell r="B115" t="str">
            <v>IE-8B.194</v>
          </cell>
          <cell r="C115" t="str">
            <v>SUMINISTRO, TRANSPORTE E INSTALACION SALIDA TOMACORRIENTE 3F5H EN TUBERIA CONDUIT EMT 3/4", ALAMBRE No 10 AWG. SIN APARATO</v>
          </cell>
          <cell r="D115" t="str">
            <v>und</v>
          </cell>
        </row>
        <row r="116">
          <cell r="B116" t="str">
            <v>IE-8B.197</v>
          </cell>
          <cell r="C116" t="str">
            <v xml:space="preserve">SUMINISTRO, TRANSPORTE E INSTALACION SALIDA INTERRUPTOR SENCILLO EN TUBERIA CONDUIT EMT 3/4", ALAMBRE No 12 AWG. </v>
          </cell>
          <cell r="D116" t="str">
            <v>und</v>
          </cell>
        </row>
        <row r="117">
          <cell r="B117" t="str">
            <v>IE-8B.203</v>
          </cell>
          <cell r="C117" t="str">
            <v xml:space="preserve">SUMINISTRO, TRANSPORTE E INSTALACION SALIDA INTERRUPTOR DOBLE EN TUBERIA CONDUIT EMT 3/4", ALAMBRE No 12 AWG. </v>
          </cell>
          <cell r="D117" t="str">
            <v>und</v>
          </cell>
        </row>
        <row r="118">
          <cell r="B118" t="str">
            <v>IE-8B.200</v>
          </cell>
          <cell r="C118" t="str">
            <v xml:space="preserve">SUMINISTRO, TRANSPORTE E INSTALACION SALIDA INTERRUPTOR SENCILLO CONMUTABLE EN TUBERIA CONDUIT EMT 3/4", ALAMBRE No 12 AWG. </v>
          </cell>
          <cell r="D118" t="str">
            <v>und</v>
          </cell>
        </row>
        <row r="119">
          <cell r="B119" t="str">
            <v>IE-8B.206</v>
          </cell>
          <cell r="C119" t="str">
            <v xml:space="preserve">SUMINISTRO, TRANSPORTE E INSTALACION SALIDA INTERRUPTOR DOBLE CONMUTABLE EN TUBERIA CONDUIT EMT 3/4", ALAMBRE No 12 AWG. </v>
          </cell>
          <cell r="D119" t="str">
            <v>und</v>
          </cell>
        </row>
        <row r="120">
          <cell r="B120" t="str">
            <v>IE-8B.247</v>
          </cell>
          <cell r="C120" t="str">
            <v xml:space="preserve">SUMINISTRO, TRANSPORTE E INSTALACION SUMINISTRO E INSTALACIÓN DE LUMINARIA DE EMPOTRAR TIPO BALA PANEL LED REDONDO, 14W BLANCO OPAL. 1200lm . INCLUYE DRIVER SC
</v>
          </cell>
          <cell r="D120" t="str">
            <v>und</v>
          </cell>
        </row>
        <row r="121">
          <cell r="B121" t="str">
            <v>IE-8B.249</v>
          </cell>
          <cell r="C121" t="str">
            <v xml:space="preserve">SUMINISTRO E INSTALACION DE CAJA METALICA INCRUSTAR TIPO LEGRAND CP-15X15 CON PUERTA Y CHAPA  </v>
          </cell>
          <cell r="D121" t="str">
            <v>und</v>
          </cell>
        </row>
        <row r="122">
          <cell r="B122" t="str">
            <v>IE-8B.257-A</v>
          </cell>
          <cell r="C122" t="str">
            <v>SUMINISTRO, TRANSPORTE E INSTALACION PLAFON LOZA BLANCO.</v>
          </cell>
          <cell r="D122" t="str">
            <v>und</v>
          </cell>
        </row>
        <row r="123">
          <cell r="B123" t="str">
            <v>IE-8B.258</v>
          </cell>
          <cell r="C123" t="str">
            <v>SUMINISTRO, TRANSPORTE E INSTALACION APLIQUE EXTERIOR TIPO DUBLIN PHILIPS. BOMBILLO AHORRADOR 26W E27.</v>
          </cell>
          <cell r="D123" t="str">
            <v>und</v>
          </cell>
        </row>
        <row r="124">
          <cell r="B124" t="str">
            <v>IE-8B.264</v>
          </cell>
          <cell r="C124" t="str">
            <v xml:space="preserve">CERTIFICACIÓN RETIE DE LA INSTALACIÓN </v>
          </cell>
          <cell r="D124" t="str">
            <v>m2</v>
          </cell>
        </row>
        <row r="125">
          <cell r="C125" t="str">
            <v xml:space="preserve">TOTAL INSTALACIONES ELECTRICAS </v>
          </cell>
        </row>
        <row r="126">
          <cell r="C126" t="str">
            <v>REVOQUES</v>
          </cell>
        </row>
        <row r="127">
          <cell r="B127" t="str">
            <v>PR-9.1</v>
          </cell>
          <cell r="C127" t="str">
            <v>SUMINISTRO,TRANSPORTE E INSTALACION REVOQUE LISO MUROS   1:3  INTERIOR  ( INCLUYE FILOS Y DILATACIONES )</v>
          </cell>
          <cell r="D127" t="str">
            <v>m2</v>
          </cell>
        </row>
        <row r="128">
          <cell r="B128" t="str">
            <v>PR-9.5</v>
          </cell>
          <cell r="C128" t="str">
            <v>SUMINISTRO,TRANSPORTE E INSTALACION REVOQUE LISO MUROS 1:3  IMPERMEABILIZADO (INCLUYE FILOS Y DILATACIONES)</v>
          </cell>
          <cell r="D128" t="str">
            <v>m2</v>
          </cell>
        </row>
        <row r="129">
          <cell r="B129" t="str">
            <v>PR-9.15</v>
          </cell>
          <cell r="C129" t="str">
            <v>SUMINISTRO,TRANSPORTE E INSTALACION REVOQUE LISO MUROS 1:3  EXTERIOR CON DILATACIONES 5 CM. CADA 62.5 CM. (INCLUYE FILOS Y DILATACIONES HASTA ALTURA 3 M.)</v>
          </cell>
          <cell r="D129" t="str">
            <v>m2</v>
          </cell>
        </row>
        <row r="130">
          <cell r="C130" t="str">
            <v>TOTAL REVOQUES</v>
          </cell>
        </row>
        <row r="131">
          <cell r="B131" t="str">
            <v>CB-10</v>
          </cell>
          <cell r="C131" t="str">
            <v>CUBIERTAS</v>
          </cell>
        </row>
        <row r="132">
          <cell r="B132" t="str">
            <v>CB-10.23</v>
          </cell>
          <cell r="C132" t="str">
            <v>SUMINISTRO, TRANSPORTE E INSTALACION FLANCHE EN LAMINA GALVANIZADA Cal .20 d/ 1.00 m. (Suministro e instalación con wash primer + esmalte + anclaje a muro + silicona)</v>
          </cell>
          <cell r="D132" t="str">
            <v>ml</v>
          </cell>
        </row>
        <row r="133">
          <cell r="B133" t="str">
            <v>CB-10.10</v>
          </cell>
          <cell r="C133" t="str">
            <v>SUMINISTRO, TRANSPORTE E INSTALACION TEJA CINDURIB a=0.88 m. o similar según diseño. (Incluye instalación, ganchos de fijación y el suministro de todos los accesorios requeridos para el correcto montaje.)</v>
          </cell>
          <cell r="D133" t="str">
            <v>m2</v>
          </cell>
        </row>
        <row r="134">
          <cell r="B134" t="str">
            <v>ADI-32.37</v>
          </cell>
          <cell r="C134" t="str">
            <v>SUMINISTRO, TRANSPORTE E INSTALACION CUBIERTA POLICARBONATO ALVEOLAR 6MM</v>
          </cell>
          <cell r="D134" t="str">
            <v>m2</v>
          </cell>
        </row>
        <row r="135">
          <cell r="C135" t="str">
            <v>Total  CUBIERTAS</v>
          </cell>
        </row>
        <row r="136">
          <cell r="B136" t="str">
            <v>CR-11</v>
          </cell>
          <cell r="C136" t="str">
            <v>CIELO RASOS</v>
          </cell>
        </row>
        <row r="137">
          <cell r="B137" t="str">
            <v>CR-11.3</v>
          </cell>
          <cell r="C137" t="str">
            <v>SUMINISTRO, TRANSPORTE E INSTALACION CIELO RASO 8 mm. SUPERBOARD SUSPENDIDO JUNTA PERDIDA (Perfileria Cal. 24) Incluye masillado total  y tres (3) manos de pintura.</v>
          </cell>
          <cell r="D137" t="str">
            <v>m2</v>
          </cell>
        </row>
        <row r="138">
          <cell r="C138" t="str">
            <v xml:space="preserve">Total  CIELOS RASOS </v>
          </cell>
        </row>
        <row r="139">
          <cell r="B139" t="str">
            <v>PA-12</v>
          </cell>
          <cell r="C139" t="str">
            <v>PISOS - ACABADOS</v>
          </cell>
        </row>
        <row r="140">
          <cell r="B140" t="str">
            <v>PA-12.1</v>
          </cell>
          <cell r="C140" t="str">
            <v>SUMINISTRO, TRANSPORTE E INSTALACION  ALISTADO PISOS Mortero 1:4  e= 0.03 mts</v>
          </cell>
          <cell r="D140" t="str">
            <v>m2</v>
          </cell>
        </row>
        <row r="141">
          <cell r="B141" t="str">
            <v>PA-12.2</v>
          </cell>
          <cell r="C141" t="str">
            <v>SUMINISTRO, TRANSPORTE E INSTALACION  ALISTADO PISOS Mortero 1:4  Impermeabilizado e= 0.03 mts</v>
          </cell>
          <cell r="D141" t="str">
            <v>m2</v>
          </cell>
        </row>
        <row r="142">
          <cell r="B142" t="str">
            <v>PA-12.4</v>
          </cell>
          <cell r="C142" t="str">
            <v>SUMINISTRO, TRANSPORTE E INSTALACION  ALISTADO PISOS Mortero 1:4  Impermeabilizado e= 0.04 mts</v>
          </cell>
          <cell r="D142" t="str">
            <v>m2</v>
          </cell>
        </row>
        <row r="143">
          <cell r="B143" t="str">
            <v>PA-12.52</v>
          </cell>
          <cell r="C143" t="str">
            <v xml:space="preserve">SUMINISTRO, TRANSPORTE E INSTALACION BOCAPUERTA Gravilla lavada Nº2  (Incluye dilatación en bronce) </v>
          </cell>
          <cell r="D143" t="str">
            <v>ml</v>
          </cell>
        </row>
        <row r="144">
          <cell r="B144" t="str">
            <v>PA-12.5</v>
          </cell>
          <cell r="C144" t="str">
            <v>SUMINISTRO, TRANSPORTE E INSTALACION ENDURECEDOR Color. Losa en concreto (Tipo rocktop de toxement o similar.)acabado con allanadora mecanica</v>
          </cell>
          <cell r="D144" t="str">
            <v>m2</v>
          </cell>
        </row>
        <row r="145">
          <cell r="B145" t="str">
            <v>PA-12.31</v>
          </cell>
          <cell r="C145" t="str">
            <v>SUMINISTRO, TRANSPORTE E INSTALACION GUARDAESCOBA Ceramica Tipo Antique h = 10 cm. Tipo Alfa o Similar. Color Beige o Blanco según diseño (Incluye boquilla.)</v>
          </cell>
          <cell r="D145" t="str">
            <v>ml</v>
          </cell>
        </row>
        <row r="146">
          <cell r="B146" t="str">
            <v>PA-12.19</v>
          </cell>
          <cell r="C146" t="str">
            <v>SUMINISTRO, TRANSPORTE E INSTALACION PORCELANATTO BRILLANTE Lisboa  50 x 50 cm. Tipo Alfa o Similar. Color Beige con betas (Incluye boquilla.)</v>
          </cell>
          <cell r="D146" t="str">
            <v>m2</v>
          </cell>
        </row>
        <row r="147">
          <cell r="C147" t="str">
            <v>Total  PISOS - ACABADOS</v>
          </cell>
        </row>
        <row r="148">
          <cell r="B148" t="str">
            <v>E-13</v>
          </cell>
          <cell r="C148" t="str">
            <v>ENCHAPES Y ACCESORIOS</v>
          </cell>
        </row>
        <row r="149">
          <cell r="B149" t="str">
            <v>E-13.48</v>
          </cell>
          <cell r="C149" t="str">
            <v>SUMINISTRO, TRANSPORTE E INSTALACION BARRA DE SEGURIDAD DE PARED A PISO EN ACERO INOXIDABLE SATINADO CON TORNILLOS ESCONDIDOS PARA INSTALAR DERECHA A IZQUIERDA MARCA A &amp;A REF. 8-AA-506</v>
          </cell>
          <cell r="D149" t="str">
            <v>und</v>
          </cell>
        </row>
        <row r="150">
          <cell r="B150" t="str">
            <v>E-13.49</v>
          </cell>
          <cell r="C150" t="str">
            <v>SUMINISTRO, TRANSPORTE E INSTALACION BARRA DE SEGURIDAD EN ACERO INOXIDABLE SATINADO CON TORNILLOS ESCONDIDOS PARA INSTALAR EN SANITARIO SIN TANQUE MARCA A&amp;A REF 8-AA-808</v>
          </cell>
          <cell r="D150" t="str">
            <v>und</v>
          </cell>
        </row>
        <row r="151">
          <cell r="B151" t="str">
            <v>E-13.54</v>
          </cell>
          <cell r="C151" t="str">
            <v>SUMINISTRO, TRANSPORTE E INSTALACION CERAMICA PARED  EGEO BLANCO 30x60 Tipo cm. Tipo Corona o Similar. Color Blanco  (Incluye boquilla.)</v>
          </cell>
          <cell r="D151" t="str">
            <v>m2</v>
          </cell>
        </row>
        <row r="152">
          <cell r="B152" t="str">
            <v>E-13.43</v>
          </cell>
          <cell r="C152" t="str">
            <v>SUMINISTRO, TRANSPORTE E INSTALACION DISPENSADOR PARA JABON LIQUIDO MARCA A&amp;A CUERPO EN ACERO INOXIDABLE CAPACIDAD 1.2 LITROS. REF 8-AA-600</v>
          </cell>
          <cell r="D152" t="str">
            <v>und</v>
          </cell>
        </row>
        <row r="153">
          <cell r="B153" t="str">
            <v>E-13.31</v>
          </cell>
          <cell r="C153" t="str">
            <v>SUMINISTRO, TRANSPORTE E INSTALACION INCRUSTACIONES Porcelana - GANCHOS ESPACIO Ref. 04270100-1 Tipo Corona o Similar.</v>
          </cell>
          <cell r="D153" t="str">
            <v>und</v>
          </cell>
        </row>
        <row r="154">
          <cell r="B154" t="str">
            <v>E-13.34</v>
          </cell>
          <cell r="C154" t="str">
            <v>SUMINISTRO, TRANSPORTE E INSTALACION INCRUSTACIONES Porcelana - JABONERA DUCHA ESPACIO Ref. 04210100-1 Tipo Corona o Similar.</v>
          </cell>
          <cell r="D154" t="str">
            <v>und</v>
          </cell>
        </row>
        <row r="155">
          <cell r="B155" t="str">
            <v>E-13.24</v>
          </cell>
          <cell r="C155" t="str">
            <v>SUMINISTRO, TRANSPORTE E INSTALACION INCRUSTACIONES Porcelana - JABONERA LAVAMANOS ELITE Ref. 06130100-1 Tipo Corona o Similar.</v>
          </cell>
          <cell r="D155" t="str">
            <v>und</v>
          </cell>
        </row>
        <row r="156">
          <cell r="B156" t="str">
            <v>E-13.23</v>
          </cell>
          <cell r="C156" t="str">
            <v>SUMINISTRO, TRANSPORTE E INSTALACION INCRUSTACIONES Porcelana - PAPELERA Ref. -1 Tipo Corona o Similar.</v>
          </cell>
          <cell r="D156" t="str">
            <v>und</v>
          </cell>
        </row>
        <row r="157">
          <cell r="B157" t="str">
            <v>E-13.10</v>
          </cell>
          <cell r="C157" t="str">
            <v>SUMINISTRO, TRANSPORTE E INSTALACION MESON EN MARMOL CAFE PINTO Ancho:0.60 m.  Instalado sobre MUEBLE BAÑO  pulido y brillado).</v>
          </cell>
          <cell r="D157" t="str">
            <v>ml</v>
          </cell>
        </row>
        <row r="158">
          <cell r="B158" t="str">
            <v>E-13.19</v>
          </cell>
          <cell r="C158" t="str">
            <v>SUMINISTRO, TRANSPORTE E INSTALACION PIRLAN DUCHA MAMPOSTERIA h=22 x 10 cm. Enchapado Ceramica Stone (Incluye ceramica, win y alfacolor)</v>
          </cell>
          <cell r="D158" t="str">
            <v>ml</v>
          </cell>
        </row>
        <row r="159">
          <cell r="B159" t="str">
            <v>PA-12.19-1</v>
          </cell>
          <cell r="C159" t="str">
            <v>SUMINISTRO, TRANSPORTE E INSTALACION CERAMICA SPADA CREMA   60 x 60 cm. Tipo ceramica italia o Similar.(Incluye boquilla.)</v>
          </cell>
          <cell r="D159" t="str">
            <v>m2</v>
          </cell>
        </row>
        <row r="160">
          <cell r="C160" t="str">
            <v>Total  ENCHAPES Y ACCESORIOS</v>
          </cell>
        </row>
        <row r="161">
          <cell r="B161" t="str">
            <v>V-14</v>
          </cell>
          <cell r="C161" t="str">
            <v>VIDRIOS Y ESPEJOS</v>
          </cell>
        </row>
        <row r="162">
          <cell r="B162" t="str">
            <v>V-14.1</v>
          </cell>
          <cell r="C162" t="str">
            <v>SUMINISTRO, TRANSPORTE E INSTALACION  ESPEJO  4 MM. FLOTADO BISELADO Y SIN MARCO. (INCLUYE LOS ELEMENTOS DE FIJACIÓN AL MURO).</v>
          </cell>
          <cell r="D162" t="str">
            <v>m2</v>
          </cell>
        </row>
        <row r="164">
          <cell r="B164" t="str">
            <v>AS-15</v>
          </cell>
          <cell r="C164" t="str">
            <v>APARATOS SANITARIOS</v>
          </cell>
        </row>
        <row r="165">
          <cell r="B165" t="str">
            <v>AS-15.24</v>
          </cell>
          <cell r="C165" t="str">
            <v>SUMINISTRO, TRANSPORTE E INSTALACION DUCHA antivandálica con regadera tubular ref: 754000001 corona o similar</v>
          </cell>
          <cell r="D165" t="str">
            <v>und</v>
          </cell>
        </row>
        <row r="166">
          <cell r="B166" t="str">
            <v>AS-15.21</v>
          </cell>
          <cell r="C166" t="str">
            <v>SUMINISTRO, TRANSPORTE E INSTALACION GRIFERÍA LAVAMANOS antivandálico con piso expuesto Ref:701310001 Corona o similar</v>
          </cell>
          <cell r="D166" t="str">
            <v>und</v>
          </cell>
        </row>
        <row r="167">
          <cell r="B167" t="str">
            <v>AS-15.20</v>
          </cell>
          <cell r="C167" t="str">
            <v>SUMINISTRO, TRANSPORTE E INSTALACION LAVAMANOS SPACE Tipo push color blanco Corona  o Similar. (Incluye desagüe automatico, sifón botella, grapas 2 und, acople).</v>
          </cell>
          <cell r="D167" t="str">
            <v>und</v>
          </cell>
        </row>
        <row r="168">
          <cell r="B168" t="str">
            <v>AS-15.11</v>
          </cell>
          <cell r="C168" t="str">
            <v>SUMINISTRO, TRANSPORTE E INSTALACION ORINAL MEDIANO DE COLGAR con descarga y sifón en porcelana Color Blanco Linea Polo importado  Ref. 27 AA 590101 Tipo Accesorios &amp; Acabados o Similar con válvula antivándalica.</v>
          </cell>
          <cell r="D168" t="str">
            <v>und</v>
          </cell>
        </row>
        <row r="169">
          <cell r="B169" t="str">
            <v>AS-15.9</v>
          </cell>
          <cell r="C169" t="str">
            <v>SUMINISTRO, TRANSPORTE E INSTALACION SANITARIO PARA DISCAPACITADO ELONGADO Color Blanco linea Adriática Tipo Corona o Similar  de conexión por encima Ref. 21 AA 1318 con válvula antivandálica de descarga con palanca para MINUSVALIDO + escudo antivandálico</v>
          </cell>
          <cell r="D169" t="str">
            <v>und</v>
          </cell>
        </row>
        <row r="170">
          <cell r="B170" t="str">
            <v>AS-15.6</v>
          </cell>
          <cell r="C170" t="str">
            <v>SUMINISTRO, TRANSPORTE E INSTALACION SANITARIO Tipo Institucional Bajo Consumo 1.6 litros por descarga, color blanco para conexión por detrás, MANCESA Y/O SIMILAR REF 21-AA-41 (Incluye asiento sanitario comodor Blanco, Marca Grival+ VALVULA Y BOTON ANTIVA</v>
          </cell>
          <cell r="D170" t="str">
            <v>und</v>
          </cell>
        </row>
        <row r="171">
          <cell r="C171" t="str">
            <v>Total  APARATOS SANITARIOS</v>
          </cell>
        </row>
        <row r="172">
          <cell r="B172" t="str">
            <v>MA-16</v>
          </cell>
          <cell r="C172" t="str">
            <v>CARPINTERIA EN MADERA</v>
          </cell>
        </row>
        <row r="173">
          <cell r="B173" t="str">
            <v>MA-16.14</v>
          </cell>
          <cell r="C173" t="str">
            <v>SUMINISTRO, TRANSPORTE E INSTALACION MARCO EN MADECOR SENCILLO - KIT DE MARKO MADECOR TIPO PIZANO O SIMILAR. (2 LARGUEROS DE 2,40 M Y UN CABEZAL DE 1,20 M.) ANCHO MURO: 10 A 18 CM.  ACABADO: SEGÚN PINTA SELECCIONADA DE CARTA COLORES MADECOR</v>
          </cell>
          <cell r="D173" t="str">
            <v>und</v>
          </cell>
        </row>
        <row r="174">
          <cell r="B174" t="str">
            <v>MA-16.8</v>
          </cell>
          <cell r="C174" t="str">
            <v>SUMINISTRO, TRANSPORTE E INSTALACION PUERTA ENTAMBORADA EN MADEFONDO - TIPO PIZANO ARQUITECÓNICA O SIMILAR. ANCHO: 0,76 A 1,10 M. ALTO: 1,80 A 2,40 M. HOJA LISA CON 4 RANURAS HORIZONTALES PINTADAS Y CON MARQUETE EN CANTO DECORATIVO. ACABADO: SEGÚN PINTA S</v>
          </cell>
          <cell r="D174" t="str">
            <v>und</v>
          </cell>
        </row>
        <row r="175">
          <cell r="B175" t="str">
            <v>MA-16.5</v>
          </cell>
          <cell r="C175" t="str">
            <v>SUMINISTRO, TRANSPORTE E INSTALACION PUERTA ENTAMBORADA EN MADEFONDO - TIPO PIZANO ARQUITECTÓNICA O SIMILAR. ANCHO: 0,51 A 0,75 M. ALTO: 1,80 A 2,40 M. HOJA LISA CON MARQUETE EN CANTO DECORATIVO. ACABADO: SEGÚN PINTA SELECCIONADA DE CARTA COLORES MADECOR.</v>
          </cell>
          <cell r="D175" t="str">
            <v>und</v>
          </cell>
        </row>
        <row r="176">
          <cell r="B176" t="str">
            <v>ADI-34-A</v>
          </cell>
          <cell r="C176" t="str">
            <v>SUMINISTRO, TRANSPORTE E INSTALACIÓN FACHADA EN MADERA DE TECA, SEGÚN DISEÑO PRESENTADO, LA MADERA SERÁ INSTALADA DE CANTO Y EN FORMA VERTICAL.</v>
          </cell>
          <cell r="D176" t="str">
            <v>glb</v>
          </cell>
        </row>
        <row r="177">
          <cell r="C177" t="str">
            <v>Total  CARPINTERIA EN MADERA</v>
          </cell>
        </row>
        <row r="178">
          <cell r="B178" t="str">
            <v>ME-17</v>
          </cell>
          <cell r="C178" t="str">
            <v>CARPINTERIA METALICA</v>
          </cell>
        </row>
        <row r="179">
          <cell r="B179" t="str">
            <v>ME-17.25</v>
          </cell>
          <cell r="C179" t="str">
            <v>SUMINISTRO, TRANSPORTE E INSTALACION BARANDA PARA BALCONES  T PASAMANOS EN TUBERIA AGUAS NEGRAS EN 2",  3  VARILLA REDONDA DE 5/8,   LAMINA  PARA POSTES SEGUN DETALLE CALIBRE 1/4"X 2" CON ANTICORROSIVO Y  PINTURA ELECTROSTATICA  COLOR SEGÚN DISEÑO</v>
          </cell>
          <cell r="D179" t="str">
            <v>ml</v>
          </cell>
        </row>
        <row r="180">
          <cell r="B180" t="str">
            <v>ME-17.88</v>
          </cell>
          <cell r="C180" t="str">
            <v>SUMINISTRO, TRANSPORTE E INSTALACION CABINAS ORINALES 1.20*0,45 ACERO INOXIDABLE CAL. 20. SEGÚN DETALLE. INCLUYE SUMINISTRO E INSTALACIÓN, SEGÚN DETALLE.</v>
          </cell>
          <cell r="D180" t="str">
            <v>und</v>
          </cell>
        </row>
        <row r="181">
          <cell r="B181" t="str">
            <v>ME-17.59</v>
          </cell>
          <cell r="C181" t="str">
            <v>SUMINISTRO, TRANSPORTE E INSTALACION CABINAS SANITARIAS SISTEMA CANTILIVER EN LÁMINA GALVANIZADA CAL. 18 ENTAMBORADA. TIPO GRIJALBA O SIMILAR. INCLUYE PINTURA ELECTROSTATICA COLOR GRIS PLATA, SUMINISTRO, INSTALACIÓN, MARCO, CHAPETAS, PASADOR DE CIERRE Y P</v>
          </cell>
          <cell r="D181" t="str">
            <v>m2</v>
          </cell>
        </row>
        <row r="182">
          <cell r="B182" t="str">
            <v>ME-17.69</v>
          </cell>
          <cell r="C182" t="str">
            <v>SUMINISTRO, TRANSPORTE E INSTALACION ESCALERA DE GATO EN TUBERIA AGUA NEGRA 3/4" TIPO COLMENA EN "C" DE 6 PASOS. SUMINISTRO E INSTALACIÒN A TODO COSTO.</v>
          </cell>
          <cell r="D182" t="str">
            <v>und</v>
          </cell>
        </row>
        <row r="183">
          <cell r="B183" t="str">
            <v>ME-17.16</v>
          </cell>
          <cell r="C183" t="str">
            <v>SUMINISTRO, TRANSPORTE E INSTALACION MARCO METALICO PUERTAS E= 12 CM SENCILLO EN LÁMINA COLD ROLLED CAL. 18 PARA PUERTA CON ANCHO 0.76 A 1.10 M. Y ALTURA 2.11 A 2.40 M. ACABADO CON ANTICORROSIVO Y ESMALTE. INCLUYE EL SUMINISTRO DE TODOS LOS ACCESORIOS REQ</v>
          </cell>
          <cell r="D183" t="str">
            <v>und</v>
          </cell>
        </row>
        <row r="184">
          <cell r="B184" t="str">
            <v>ME-17.61</v>
          </cell>
          <cell r="C184" t="str">
            <v>SUMINISTRO, TRANSPORTE E INSTALACION PUERTA CABINAS SANITARIAS SISTEMA CANTILIVER EN ACERO INOXIDABLE CAL. 18.  SEGÚN DETALLE. INCLUYE SUMINISTRO, INSTALACIÓN, PASADOR DE CIERRE.</v>
          </cell>
          <cell r="D184" t="str">
            <v>m2</v>
          </cell>
        </row>
        <row r="185">
          <cell r="B185" t="str">
            <v>ME-17.40</v>
          </cell>
          <cell r="C185" t="str">
            <v xml:space="preserve">SUMINISTRO, TRANSPORTE E INSTALACION PUERTA DOBLE VIDRIO TEMPLADO 10 MM CON ZOCALO EN ALUMINIO CON BISAGRAS DE PISO NEUMATICAS, CON CERRADURAS Y MANIJAS. INCLUYE EL SUMINISTRO DE TODOS LOS ACCESORIOS REQUERIDOS PARA EL CORRECTO MONTAJE. SEGUN DETALLE. </v>
          </cell>
          <cell r="D185" t="str">
            <v>m2</v>
          </cell>
        </row>
        <row r="186">
          <cell r="B186" t="str">
            <v>ME-17.51</v>
          </cell>
          <cell r="C186" t="str">
            <v>SUMINISTRO, TRANSPORTE E INSTALACION PUERTA METALICA LÁMINA COLD ROLLED CAL. 18 TIPO REJILLA CON MARCO SENCILLO ( INCLUYE ANTICORROSIVO + PINTURA ELECTROSTATICA + MARCO COLD ROLLED CAL. 18 CARGADOS EN CONCRETO). INCLUYE EL SUMINISTRO DE TODOS LOS ACCESORI</v>
          </cell>
          <cell r="D186" t="str">
            <v>m2</v>
          </cell>
        </row>
        <row r="187">
          <cell r="B187" t="str">
            <v>ME-17.58</v>
          </cell>
          <cell r="C187" t="str">
            <v>SUMINISTRO, TRANSPORTE E INSTALACION PUERTA METALICA VAIVEN LÁMINA COLD ROLLED CAL.18 PIVOTE (INCLUYE PINTURA ELECTROSTATICA, ANTICORROSIVO Y MARCO COLD ROLLED CAL. 18 CARGADO EN CONCRETO) INCLUYE EL SUMINISTRO DE TODOS LOS ACCESORIOS REQUERIDOS PARA EL C</v>
          </cell>
          <cell r="D187" t="str">
            <v>m2</v>
          </cell>
        </row>
        <row r="188">
          <cell r="B188" t="str">
            <v>ME-17.70-A</v>
          </cell>
          <cell r="C188" t="str">
            <v>SUMINISTRO, TRANSPORTE E INSTALACION PUERTA EN ALUMINIO.</v>
          </cell>
          <cell r="D188" t="str">
            <v>m2</v>
          </cell>
        </row>
        <row r="189">
          <cell r="B189" t="str">
            <v>ME-17.27</v>
          </cell>
          <cell r="C189" t="str">
            <v xml:space="preserve">SUMINISTRO, TRANSPORTE E INSTALACION VENTANA CORREDIZA FIJA EN ALUMINIO  ANODIZADO VIDRIO 4 MM (INCLUYE MARCO EN PERFILERIA  PB 3831 O SIMILAR Y VIDRIO CRISTAL DE 4 MM. ). INCLUYE EL SUMINISTRO DE TODOS LOS ACCESORIOS REQUERIDOS PARA EL CORRECTO MONTAJE, </v>
          </cell>
          <cell r="D189" t="str">
            <v>m2</v>
          </cell>
        </row>
        <row r="190">
          <cell r="B190" t="str">
            <v>ME-17.84</v>
          </cell>
          <cell r="C190" t="str">
            <v>SUMINISTRO, TRANSPORTE E INSTALACION VENTANERIA APOYADA EN PERFILERIA DE ALUMINIO ANODIZADO MATE COLOR BLANCO, VIDRIO TEMPLADO DE 8MM INCOLORO CON UNIONES A TOPE +REJILLA SUPERIOR</v>
          </cell>
          <cell r="D190" t="str">
            <v>m2</v>
          </cell>
        </row>
        <row r="191">
          <cell r="B191" t="str">
            <v>ME-17.89</v>
          </cell>
          <cell r="C191" t="str">
            <v>SUMINISTRO, TRANSPORTE E INSTALACION BARANDA EN TUBERIA GALVANIZADA 2 HILOS DE 2", ENTRE 0,9 Y 1MTS, PARALES VERTICALES CADA 2 MTS, RELLENA DE CONCRETO, INCLUYE WASH PRIMER, PINTURA, ANCLAJES Y RETIRO DE SOBRANTES.</v>
          </cell>
          <cell r="D191" t="str">
            <v>ml</v>
          </cell>
        </row>
        <row r="192">
          <cell r="C192" t="str">
            <v xml:space="preserve">TOTAL CARPINTERIA METALICA </v>
          </cell>
        </row>
        <row r="193">
          <cell r="B193" t="str">
            <v>CE-18</v>
          </cell>
          <cell r="C193" t="str">
            <v>CERRAJERIA</v>
          </cell>
        </row>
        <row r="194">
          <cell r="B194" t="str">
            <v>CE-18.9</v>
          </cell>
          <cell r="C194" t="str">
            <v xml:space="preserve">SUMINISTRO, TRANSPORTE E INSTALACION BARRA ANTIPANICO HORIZONTAL SOLO SALIDA - TIPO AZBE O SIMILAR REF. B0950. CON MANILLA Y CILINDRO EXTERIOR PARA BARRA ANTIPANICO HORIZONTAL - TIPO AZBE REF. 9510M.O SIMILAR   </v>
          </cell>
          <cell r="D194" t="str">
            <v>und</v>
          </cell>
        </row>
        <row r="195">
          <cell r="B195" t="str">
            <v>CE-18.2</v>
          </cell>
          <cell r="C195" t="str">
            <v xml:space="preserve">SUMINISTRO, TRANSPORTE E INSTALACION CERRADURA BELL WOOD POMO MADERA - ALCOBA U OFICINA  REF. A50WS TIPO SCHALAGE O SIMILAR.. ACABADO SEGÚN DISEÑO. </v>
          </cell>
          <cell r="D195" t="str">
            <v>und</v>
          </cell>
        </row>
        <row r="196">
          <cell r="B196" t="str">
            <v>CE-18.1</v>
          </cell>
          <cell r="C196" t="str">
            <v xml:space="preserve">SUMINISTRO, TRANSPORTE E INSTALACION CERRADURA BELL WOOD POMO MADERA - BAÑO  REF. A40S TIPO SCHALAGE O SIMILAR. ACABADO SEGÚN DISEÑO.  </v>
          </cell>
          <cell r="D196" t="str">
            <v>und</v>
          </cell>
        </row>
        <row r="197">
          <cell r="B197" t="str">
            <v>CE-18.7</v>
          </cell>
          <cell r="C197" t="str">
            <v xml:space="preserve">SUMINISTRO, TRANSPORTE E INSTALACION CERRADURA CERROJO DOBLE LLAVE - REF. B362PX TIPO SCHALAGE O SIMILAR. ACABADO SEGÚN DISEÑO.  </v>
          </cell>
          <cell r="D197" t="str">
            <v>und</v>
          </cell>
        </row>
        <row r="198">
          <cell r="B198" t="str">
            <v>CE-18.10</v>
          </cell>
          <cell r="C198" t="str">
            <v xml:space="preserve">SUMINISTRO, TRANSPORTE E INSTALACION CERRADURA ENTRADA PRINCIPAL - REF. H387 . TIPO SCHLAGE O SIMILAR. ACABADO SEGÚN DISEÑO.   </v>
          </cell>
          <cell r="D198" t="str">
            <v>und</v>
          </cell>
        </row>
        <row r="199">
          <cell r="C199" t="str">
            <v>Total  CERRAJERÍA</v>
          </cell>
        </row>
        <row r="200">
          <cell r="B200" t="str">
            <v>PI-19</v>
          </cell>
          <cell r="C200" t="str">
            <v>PINTURA</v>
          </cell>
        </row>
        <row r="201">
          <cell r="B201" t="str">
            <v>PI-19.1</v>
          </cell>
          <cell r="C201" t="str">
            <v>SUMINISTRO, TRANSPORTE E INSTALACION ESTUCO Y VINILO 3 MANOS SOBRE MURO INTERIOR (INCLUYE ESTUCO, 1 MANO EN PINTURA TIPO 2  Y DOS MANOS EN PINTURA TIPO 1, FILOS Y DILATACIONES). COLOR SEGÚN DISEÑO POR M2</v>
          </cell>
          <cell r="D201" t="str">
            <v>m2</v>
          </cell>
        </row>
        <row r="202">
          <cell r="C202" t="str">
            <v>Total  PINTURA</v>
          </cell>
        </row>
        <row r="203">
          <cell r="B203" t="str">
            <v>EE-20</v>
          </cell>
          <cell r="C203" t="str">
            <v>EQUIPOS ESPECIALES</v>
          </cell>
        </row>
        <row r="204">
          <cell r="B204" t="str">
            <v>EE-20.1</v>
          </cell>
          <cell r="C204" t="str">
            <v>SUMINISTRO, TRANSPORTE E INSTALACIÓN DE ASCENSOR TIPO PASAJEROS, PARA 8 PERSONAS O 630 KILOGRAMOS, 3 PARADAS MAQUINA LATERAL 1.10 * 1.40 * 2.43; RECORRIDO 7.53m, A TODO COSTO</v>
          </cell>
          <cell r="D204" t="str">
            <v>und</v>
          </cell>
        </row>
        <row r="205">
          <cell r="C205" t="str">
            <v xml:space="preserve">Total  EQUIPOS ESPECIALES </v>
          </cell>
        </row>
        <row r="206">
          <cell r="B206" t="str">
            <v>OE-21</v>
          </cell>
          <cell r="C206" t="str">
            <v>OBRAS EXTERIORES</v>
          </cell>
        </row>
        <row r="207">
          <cell r="B207" t="str">
            <v>OE-21.3</v>
          </cell>
          <cell r="C207" t="str">
            <v>SUMINISTRO, TRANSPORTE E INSTALACION ANDEN CONCRETO 3000 PSI  REFORZADO  E= 0.10M.  ACABADO: ADOQUIN DE 24 X 6 X 8 CM. Y PIEZA ESPECIAL EN L DE 26 X 6 CM. + ESCOBIADO.</v>
          </cell>
          <cell r="D207" t="str">
            <v>m2</v>
          </cell>
        </row>
        <row r="208">
          <cell r="B208" t="str">
            <v>OE-21.34</v>
          </cell>
          <cell r="C208" t="str">
            <v>SUMINISTRO, TRANSPORTE E INSTALACION ESCALAS CONCRETO 3000 PSI E= 0.10M.  SOBRE TIERRA ACABADO ESCOBIADO</v>
          </cell>
          <cell r="D208" t="str">
            <v>m2</v>
          </cell>
        </row>
        <row r="209">
          <cell r="B209" t="str">
            <v>OE-21.38</v>
          </cell>
          <cell r="C209" t="str">
            <v>CORTE MECANIZADO DE ANDEN EN CONCRETO 0.03 M</v>
          </cell>
          <cell r="D209" t="str">
            <v>ml</v>
          </cell>
        </row>
        <row r="210">
          <cell r="B210" t="str">
            <v>ADI-33.122</v>
          </cell>
          <cell r="C210" t="str">
            <v>SUMINISTRO, TRANSPORTE E INSTALACION ANDEN Y RAMPA PEATONAL CONCRETO PRODUCIDO EN OBRA 3000 PSI ACABADO:  ESCOBIADO</v>
          </cell>
          <cell r="D210" t="str">
            <v>m3</v>
          </cell>
        </row>
        <row r="211">
          <cell r="B211" t="str">
            <v>ADI-32.17</v>
          </cell>
          <cell r="C211" t="str">
            <v>SUMINISTRO, TRANSPORTE E INSTALACION SARDINEL ANCHO = 20 CM H = ENTRE  15 Y 20 CM  EN CONCRETO 3000 PSI, CHAFLANADO</v>
          </cell>
          <cell r="D211" t="str">
            <v>ml</v>
          </cell>
        </row>
        <row r="212">
          <cell r="C212" t="str">
            <v>Total  OBRAS EXTERIORES</v>
          </cell>
        </row>
        <row r="213">
          <cell r="B213" t="str">
            <v>AG-22</v>
          </cell>
          <cell r="C213" t="str">
            <v>ASEO GENERAL Y LIMPIEZA</v>
          </cell>
        </row>
        <row r="214">
          <cell r="B214" t="str">
            <v>AG-22.1</v>
          </cell>
          <cell r="C214" t="str">
            <v>ASEO GENERAL</v>
          </cell>
          <cell r="D214" t="str">
            <v>m2</v>
          </cell>
        </row>
        <row r="215">
          <cell r="C215" t="str">
            <v>Total  ASEO GENERAL Y LIMPIEZA</v>
          </cell>
        </row>
        <row r="216">
          <cell r="B216" t="str">
            <v>AL-24</v>
          </cell>
          <cell r="C216" t="str">
            <v>ALCALTARILLADO</v>
          </cell>
        </row>
        <row r="217">
          <cell r="B217" t="str">
            <v>AL-24.2</v>
          </cell>
          <cell r="C217" t="str">
            <v xml:space="preserve">SUMINISTRO, TRANSPORTE E INSTALACION TUBERÍA PVC CORRUGADA 160 M.M. (6") PARA ALCANTARILLADO                                        </v>
          </cell>
          <cell r="D217" t="str">
            <v>ml</v>
          </cell>
        </row>
        <row r="218">
          <cell r="B218" t="str">
            <v>AL-24.100</v>
          </cell>
          <cell r="C218" t="str">
            <v xml:space="preserve">SUMINISTRO, TRANSPORTE E INSTALACION CAJA DE INSPECCIÓN TIPO II (0,80X0,80 M) EN CONCRETO CLASE II                                                                                                                      </v>
          </cell>
          <cell r="D218" t="str">
            <v>ml</v>
          </cell>
        </row>
        <row r="219">
          <cell r="B219" t="str">
            <v>AL-24.106</v>
          </cell>
          <cell r="C219" t="str">
            <v xml:space="preserve">SUMINISTRO, TRANSPORTE E INSTALACION TAPA P/CAJA DE INSPECCIÓN TIPO II (0,9X0,9X0,1 M) CONCRETO CLASE II                                       </v>
          </cell>
          <cell r="D219" t="str">
            <v>und</v>
          </cell>
        </row>
        <row r="220">
          <cell r="B220" t="str">
            <v>AL-24.120</v>
          </cell>
          <cell r="C220" t="str">
            <v xml:space="preserve">SUMINISTRO, TRANSPORTE E INSTALACION EMPALME A CÁMARAS DE INSPECCIÓN CONCRETO CLASE II                                       </v>
          </cell>
          <cell r="D220" t="str">
            <v>und</v>
          </cell>
        </row>
        <row r="221">
          <cell r="C221" t="str">
            <v>Total  ALCANTARILLADO</v>
          </cell>
        </row>
        <row r="222">
          <cell r="B222" t="str">
            <v>ET-27</v>
          </cell>
          <cell r="C222" t="str">
            <v>ESTABILIDAD DE TALUDES</v>
          </cell>
        </row>
        <row r="223">
          <cell r="B223" t="str">
            <v>ET-27.1</v>
          </cell>
          <cell r="C223" t="str">
            <v>SUMINISTRO, TRANSPORTE E INSTALACION MUROS Y PANTALLAS DE CONTENCION CONCRETO REFORZADO de 3000 PSI  .</v>
          </cell>
          <cell r="D223" t="str">
            <v>m3</v>
          </cell>
        </row>
        <row r="224">
          <cell r="B224" t="str">
            <v>ADI-33.126</v>
          </cell>
          <cell r="C224" t="str">
            <v>SUMINISTRO, TRANSPORTE E INSTALACION PERFORACION PARA ANCLAJE EN TIERRA CON EQUIPO MANUAL LONGITUD &lt; DE 10 METROS, Tuberia 2"-4"</v>
          </cell>
          <cell r="D224" t="str">
            <v>ml</v>
          </cell>
        </row>
        <row r="225">
          <cell r="B225" t="str">
            <v>ET-27.6</v>
          </cell>
          <cell r="C225" t="str">
            <v>SUMINISTRO, TRANSPORTE E INSTALACION INYECCION MORTERO 1:2 PARA ANCLAJE PANTALLA PASIVA</v>
          </cell>
          <cell r="D225" t="str">
            <v>ml</v>
          </cell>
        </row>
        <row r="226">
          <cell r="B226" t="str">
            <v>C-2.19-A</v>
          </cell>
          <cell r="C226" t="str">
            <v>SUMINISTRO, TRANSPORTE E INSTALACION PILOTES EN CONCRETO 4500 PSI D= 0.40 m</v>
          </cell>
          <cell r="D226" t="str">
            <v>m3</v>
          </cell>
        </row>
        <row r="227">
          <cell r="B227" t="str">
            <v>ET-27.19</v>
          </cell>
          <cell r="C227" t="str">
            <v>SUMINISTRO, TRANSPORTE E INSTALACION TUBERIA Ø 3" ALL PERFORADA PARA DRENES</v>
          </cell>
          <cell r="D227" t="str">
            <v>ml</v>
          </cell>
        </row>
        <row r="228">
          <cell r="B228" t="str">
            <v>ET-27.22</v>
          </cell>
          <cell r="C228" t="str">
            <v>SUMINISTRO, TRANSPORTE E INSTALACION PERFORACION PARA DREN HORIZONTAL EN TIERRA CON EQUIPO MECANICO</v>
          </cell>
          <cell r="D228" t="str">
            <v>ml</v>
          </cell>
        </row>
        <row r="229">
          <cell r="B229" t="str">
            <v>ADI-33.98</v>
          </cell>
          <cell r="C229" t="str">
            <v>SUMINISTRO, TRANSPORTE E INSTALACION FILTRO DRENAJE (0.30 x 1,7 m) Tubo Drenaje Corrugado de 4" con filtro. Incluye relleno piedra filtro, Geotextil NT 3000</v>
          </cell>
          <cell r="D229" t="str">
            <v>ml</v>
          </cell>
        </row>
        <row r="230">
          <cell r="C230" t="str">
            <v>Total  ESTABILIDAD DE TALUDES</v>
          </cell>
        </row>
      </sheetData>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ORIA"/>
      <sheetName val="CANTIDADES ALL"/>
      <sheetName val="GLADYS"/>
      <sheetName val="A.I.U"/>
      <sheetName val="Hoja2"/>
      <sheetName val="Hoja4"/>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s>
    <sheetDataSet>
      <sheetData sheetId="0">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
      <sheetName val="MATERIALES"/>
      <sheetName val="CONCRETO 3000"/>
      <sheetName val="HIERRO "/>
      <sheetName val="FORMALETA"/>
      <sheetName val="EXCAVACION 1MTS"/>
      <sheetName val="RELLENO DE BRECHAS"/>
      <sheetName val="TUBERIA 3&quot;"/>
      <sheetName val="TUBERÍA 2&quot;"/>
      <sheetName val="UNION 3&quot;"/>
      <sheetName val="UNION 2&quot;"/>
      <sheetName val="BUJE 3X2"/>
      <sheetName val="TEE 4X4X3"/>
      <sheetName val="TEE 3&quot;"/>
      <sheetName val="TEE 2&quot;"/>
      <sheetName val="CODO 3&quot; 90º"/>
      <sheetName val="CODO 2&quot; 90º"/>
      <sheetName val="CRUZ 3X2"/>
      <sheetName val="CRUZ 3X3"/>
      <sheetName val="CRUZ 2X2"/>
      <sheetName val="VALVULA CONTROL 3&quot;"/>
      <sheetName val="VALVULA CONTROL 2&quot;"/>
      <sheetName val="HIDRANTE 3&quot;"/>
      <sheetName val="UNION DE 4&quot;"/>
      <sheetName val="INSTALACION TUB. 2&quot; - 3&quot;"/>
      <sheetName val="CAJILLAS VALVULA ,6X,6"/>
      <sheetName val="TUBERIA 0,5&quot;"/>
      <sheetName val="COLLAR 3&quot;X0,5&quot;"/>
      <sheetName val="COLLAR 2&quot;X0,5&quot;"/>
      <sheetName val="ADAPTADOR MACHO"/>
      <sheetName val="ADAPTADOR HEMBRA"/>
      <sheetName val="VALVULA DE BOLA 0,5"/>
      <sheetName val="MICROMEDIDOR"/>
      <sheetName val="CAJILLA CEMENTO AC"/>
      <sheetName val="TAPA HF CAJILLA"/>
      <sheetName val="CODO HG 0,5"/>
      <sheetName val="UNION HG 0,5"/>
      <sheetName val="BRECHA Y TAPADA"/>
      <sheetName val="INSTALCION 0,5"/>
      <sheetName val="INSTALCION DOMICILIARIA"/>
      <sheetName val="CUADRO RESUMEN2"/>
    </sheetNames>
    <sheetDataSet>
      <sheetData sheetId="0" refreshError="1"/>
      <sheetData sheetId="1">
        <row r="1">
          <cell r="A1" t="str">
            <v>Referencia</v>
          </cell>
        </row>
        <row r="4">
          <cell r="H4">
            <v>0.1</v>
          </cell>
        </row>
        <row r="5">
          <cell r="H5">
            <v>0.03</v>
          </cell>
        </row>
        <row r="6">
          <cell r="H6">
            <v>7.0000000000000007E-2</v>
          </cell>
        </row>
        <row r="66">
          <cell r="A66">
            <v>1</v>
          </cell>
          <cell r="B66" t="str">
            <v>Cemento Gris</v>
          </cell>
          <cell r="C66" t="str">
            <v>Saco 50 Kg</v>
          </cell>
        </row>
        <row r="67">
          <cell r="A67">
            <v>2</v>
          </cell>
          <cell r="B67" t="str">
            <v>Arena</v>
          </cell>
          <cell r="C67" t="str">
            <v>m3</v>
          </cell>
        </row>
        <row r="68">
          <cell r="A68">
            <v>3</v>
          </cell>
          <cell r="B68" t="str">
            <v>Grava</v>
          </cell>
          <cell r="C68" t="str">
            <v>m3</v>
          </cell>
        </row>
        <row r="69">
          <cell r="A69">
            <v>4</v>
          </cell>
          <cell r="B69" t="str">
            <v xml:space="preserve">Marerial de Recebo </v>
          </cell>
          <cell r="C69" t="str">
            <v>m3</v>
          </cell>
        </row>
        <row r="70">
          <cell r="A70">
            <v>5</v>
          </cell>
          <cell r="B70" t="str">
            <v>Compactadora (rana)</v>
          </cell>
          <cell r="C70" t="str">
            <v>Hr</v>
          </cell>
        </row>
        <row r="71">
          <cell r="A71">
            <v>6</v>
          </cell>
          <cell r="B71" t="str">
            <v>Compactadora (saltarin)</v>
          </cell>
          <cell r="C71" t="str">
            <v>Hr</v>
          </cell>
        </row>
        <row r="72">
          <cell r="A72">
            <v>7</v>
          </cell>
          <cell r="B72" t="str">
            <v>Hierro D = 1/2"</v>
          </cell>
          <cell r="C72" t="str">
            <v>Kg</v>
          </cell>
        </row>
        <row r="73">
          <cell r="A73">
            <v>8</v>
          </cell>
          <cell r="B73" t="str">
            <v>Hierro D = 3/8"</v>
          </cell>
          <cell r="C73" t="str">
            <v>Kg</v>
          </cell>
        </row>
        <row r="74">
          <cell r="A74">
            <v>9</v>
          </cell>
          <cell r="B74" t="str">
            <v>Hierro D = 1/4"</v>
          </cell>
          <cell r="C74" t="str">
            <v>Kg</v>
          </cell>
        </row>
        <row r="75">
          <cell r="A75">
            <v>10</v>
          </cell>
          <cell r="B75" t="str">
            <v>Agua</v>
          </cell>
          <cell r="C75" t="str">
            <v>Lt</v>
          </cell>
        </row>
        <row r="76">
          <cell r="A76">
            <v>11</v>
          </cell>
          <cell r="B76" t="str">
            <v>Piedra Para Ciclopeo</v>
          </cell>
          <cell r="C76" t="str">
            <v>m3</v>
          </cell>
        </row>
        <row r="77">
          <cell r="A77">
            <v>12</v>
          </cell>
          <cell r="B77" t="str">
            <v>Mezcladora</v>
          </cell>
          <cell r="C77" t="str">
            <v>Hr</v>
          </cell>
        </row>
        <row r="78">
          <cell r="A78">
            <v>13</v>
          </cell>
          <cell r="B78" t="str">
            <v>Vibrador</v>
          </cell>
          <cell r="C78" t="str">
            <v>Hr</v>
          </cell>
        </row>
        <row r="79">
          <cell r="A79">
            <v>14</v>
          </cell>
          <cell r="B79" t="str">
            <v>Limpiador de PVC</v>
          </cell>
          <cell r="C79" t="str">
            <v>Unid.</v>
          </cell>
          <cell r="D79">
            <v>49</v>
          </cell>
        </row>
        <row r="80">
          <cell r="A80">
            <v>15</v>
          </cell>
          <cell r="B80" t="str">
            <v>Soldadura de PVC</v>
          </cell>
          <cell r="C80" t="str">
            <v>Unid.</v>
          </cell>
          <cell r="D80">
            <v>7</v>
          </cell>
        </row>
        <row r="81">
          <cell r="A81">
            <v>16</v>
          </cell>
          <cell r="B81" t="str">
            <v>Tubería PVC  RDE 41 de 3" UM</v>
          </cell>
          <cell r="C81" t="str">
            <v>Ml</v>
          </cell>
          <cell r="D81">
            <v>23</v>
          </cell>
        </row>
        <row r="82">
          <cell r="A82">
            <v>17</v>
          </cell>
          <cell r="B82" t="str">
            <v>Tubería PVC  RDE 41 de 2" UM</v>
          </cell>
          <cell r="C82" t="str">
            <v>Ml</v>
          </cell>
          <cell r="D82">
            <v>11</v>
          </cell>
        </row>
        <row r="83">
          <cell r="A83">
            <v>18</v>
          </cell>
          <cell r="B83" t="str">
            <v>Buje PVC de  3" X 2"  US</v>
          </cell>
          <cell r="C83" t="str">
            <v>Unid.</v>
          </cell>
          <cell r="D83">
            <v>37</v>
          </cell>
        </row>
        <row r="84">
          <cell r="A84">
            <v>19</v>
          </cell>
          <cell r="B84" t="str">
            <v>Tabla burra</v>
          </cell>
          <cell r="C84" t="str">
            <v>Unid.</v>
          </cell>
          <cell r="D84">
            <v>16</v>
          </cell>
        </row>
        <row r="85">
          <cell r="A85">
            <v>20</v>
          </cell>
          <cell r="B85" t="str">
            <v>Codo PVC 3" de 90º US</v>
          </cell>
          <cell r="C85" t="str">
            <v>Unid.</v>
          </cell>
          <cell r="D85">
            <v>73</v>
          </cell>
        </row>
        <row r="86">
          <cell r="A86">
            <v>21</v>
          </cell>
          <cell r="B86" t="str">
            <v>Codo PVC 2" de 90º US</v>
          </cell>
          <cell r="C86" t="str">
            <v>Unid.</v>
          </cell>
          <cell r="D86">
            <v>22</v>
          </cell>
        </row>
        <row r="87">
          <cell r="A87">
            <v>22</v>
          </cell>
          <cell r="B87" t="str">
            <v>Puntilla</v>
          </cell>
          <cell r="C87" t="str">
            <v>Lb</v>
          </cell>
          <cell r="D87">
            <v>4</v>
          </cell>
        </row>
        <row r="88">
          <cell r="A88">
            <v>23</v>
          </cell>
          <cell r="B88" t="str">
            <v>Polin</v>
          </cell>
          <cell r="C88" t="str">
            <v>Unid.</v>
          </cell>
          <cell r="D88">
            <v>14</v>
          </cell>
        </row>
        <row r="89">
          <cell r="A89">
            <v>24</v>
          </cell>
          <cell r="B89" t="str">
            <v>Unión de reparación PVC 3" UM</v>
          </cell>
          <cell r="C89" t="str">
            <v>Unid.</v>
          </cell>
          <cell r="D89">
            <v>72</v>
          </cell>
        </row>
        <row r="90">
          <cell r="A90">
            <v>25</v>
          </cell>
          <cell r="B90" t="str">
            <v>Unión de reparación PVC 2" UM</v>
          </cell>
          <cell r="C90" t="str">
            <v>Unid.</v>
          </cell>
          <cell r="D90">
            <v>44</v>
          </cell>
        </row>
        <row r="91">
          <cell r="A91">
            <v>26</v>
          </cell>
          <cell r="B91" t="str">
            <v>Valvula control de 3" sello de bronce</v>
          </cell>
          <cell r="C91" t="str">
            <v>Unid.</v>
          </cell>
          <cell r="D91">
            <v>1360</v>
          </cell>
        </row>
        <row r="92">
          <cell r="A92">
            <v>27</v>
          </cell>
          <cell r="B92" t="str">
            <v>Valvula control de 2" sello de bronce</v>
          </cell>
          <cell r="C92" t="str">
            <v>Unid.</v>
          </cell>
          <cell r="D92">
            <v>1020</v>
          </cell>
        </row>
        <row r="93">
          <cell r="A93">
            <v>28</v>
          </cell>
          <cell r="B93" t="str">
            <v>Hidrante HF tipo Milan de 3"</v>
          </cell>
          <cell r="C93" t="str">
            <v>Unid.</v>
          </cell>
          <cell r="D93">
            <v>4114</v>
          </cell>
        </row>
        <row r="94">
          <cell r="A94">
            <v>29</v>
          </cell>
          <cell r="B94" t="str">
            <v>Tee PVC de 4"x 4"x 3"  UM</v>
          </cell>
          <cell r="C94" t="str">
            <v>Unid.</v>
          </cell>
          <cell r="D94">
            <v>38</v>
          </cell>
        </row>
        <row r="95">
          <cell r="A95">
            <v>30</v>
          </cell>
          <cell r="B95" t="str">
            <v>Tubería PVC RDE 13,5 de 1/2"</v>
          </cell>
          <cell r="C95" t="str">
            <v>Ml</v>
          </cell>
          <cell r="D95">
            <v>5</v>
          </cell>
        </row>
        <row r="96">
          <cell r="A96">
            <v>31</v>
          </cell>
          <cell r="B96" t="str">
            <v>Adaptador macho PVC de 1/2"</v>
          </cell>
          <cell r="C96" t="str">
            <v>Unid.</v>
          </cell>
          <cell r="D96">
            <v>1</v>
          </cell>
        </row>
        <row r="97">
          <cell r="A97">
            <v>32</v>
          </cell>
          <cell r="B97" t="str">
            <v>Adaptador hembra PVC de 1/2"</v>
          </cell>
          <cell r="C97" t="str">
            <v>Unid.</v>
          </cell>
          <cell r="D97">
            <v>1</v>
          </cell>
        </row>
        <row r="98">
          <cell r="A98">
            <v>33</v>
          </cell>
          <cell r="B98" t="str">
            <v>Valvula de bola de 1/2" TP</v>
          </cell>
          <cell r="C98" t="str">
            <v>Unid.</v>
          </cell>
          <cell r="D98">
            <v>16</v>
          </cell>
        </row>
        <row r="99">
          <cell r="A99">
            <v>34</v>
          </cell>
          <cell r="B99" t="str">
            <v>Micromedidor de velocidad de 1/2"</v>
          </cell>
          <cell r="C99" t="str">
            <v>Unid.</v>
          </cell>
          <cell r="D99">
            <v>188</v>
          </cell>
        </row>
        <row r="100">
          <cell r="A100">
            <v>35</v>
          </cell>
          <cell r="B100" t="str">
            <v>Cajilla de cemento para anden</v>
          </cell>
          <cell r="C100" t="str">
            <v>Unid.</v>
          </cell>
          <cell r="D100">
            <v>30</v>
          </cell>
        </row>
        <row r="101">
          <cell r="A101">
            <v>36</v>
          </cell>
          <cell r="B101" t="str">
            <v xml:space="preserve">Tapa HF para cajilla </v>
          </cell>
          <cell r="C101" t="str">
            <v>Unid.</v>
          </cell>
          <cell r="D101">
            <v>30</v>
          </cell>
        </row>
        <row r="102">
          <cell r="A102">
            <v>37</v>
          </cell>
          <cell r="B102" t="str">
            <v>Tee PVC de 3"  US</v>
          </cell>
          <cell r="C102" t="str">
            <v>Unid.</v>
          </cell>
          <cell r="D102">
            <v>38</v>
          </cell>
        </row>
        <row r="103">
          <cell r="A103">
            <v>38</v>
          </cell>
          <cell r="B103" t="str">
            <v>Tee PVC de 2"  US</v>
          </cell>
          <cell r="C103" t="str">
            <v>Unid.</v>
          </cell>
          <cell r="D103">
            <v>38</v>
          </cell>
        </row>
        <row r="104">
          <cell r="A104">
            <v>39</v>
          </cell>
          <cell r="B104" t="str">
            <v>Codo HG de 1/2" X 90</v>
          </cell>
          <cell r="C104" t="str">
            <v>Unid.</v>
          </cell>
          <cell r="D104">
            <v>1</v>
          </cell>
        </row>
        <row r="105">
          <cell r="A105">
            <v>40</v>
          </cell>
          <cell r="B105" t="str">
            <v>Unión HG de 1/2"</v>
          </cell>
          <cell r="C105" t="str">
            <v>Unid.</v>
          </cell>
          <cell r="D105">
            <v>1</v>
          </cell>
        </row>
        <row r="106">
          <cell r="A106">
            <v>41</v>
          </cell>
          <cell r="B106" t="str">
            <v>Llave terminal metalica de 1/2" TP</v>
          </cell>
          <cell r="C106" t="str">
            <v>Unid.</v>
          </cell>
          <cell r="D106">
            <v>31</v>
          </cell>
        </row>
        <row r="107">
          <cell r="A107">
            <v>42</v>
          </cell>
          <cell r="B107" t="str">
            <v>Collar derivador de PVC 3" X 1/2"</v>
          </cell>
          <cell r="C107" t="str">
            <v>Unid.</v>
          </cell>
          <cell r="D107">
            <v>28</v>
          </cell>
        </row>
        <row r="108">
          <cell r="A108">
            <v>43</v>
          </cell>
          <cell r="B108" t="str">
            <v>Collar derivador de PVC 2" X 1/2"</v>
          </cell>
          <cell r="C108" t="str">
            <v>Unid.</v>
          </cell>
          <cell r="D108">
            <v>14</v>
          </cell>
        </row>
        <row r="109">
          <cell r="A109">
            <v>44</v>
          </cell>
          <cell r="B109" t="str">
            <v>Cruz H.F de 3"x 2"</v>
          </cell>
          <cell r="C109" t="str">
            <v>Unid.</v>
          </cell>
          <cell r="D109">
            <v>282</v>
          </cell>
        </row>
        <row r="110">
          <cell r="A110">
            <v>45</v>
          </cell>
          <cell r="B110" t="str">
            <v>Cruz H.F de 3"x 3"</v>
          </cell>
          <cell r="C110" t="str">
            <v>Unid.</v>
          </cell>
          <cell r="D110">
            <v>343</v>
          </cell>
        </row>
        <row r="111">
          <cell r="A111">
            <v>46</v>
          </cell>
          <cell r="B111" t="str">
            <v>Cruz H.F de 2"x 2"</v>
          </cell>
          <cell r="C111" t="str">
            <v>Unid.</v>
          </cell>
          <cell r="D111">
            <v>194</v>
          </cell>
        </row>
        <row r="112">
          <cell r="A112">
            <v>47</v>
          </cell>
          <cell r="B112" t="str">
            <v>Unión de reparación PVC 4" UM</v>
          </cell>
          <cell r="C112" t="str">
            <v>Unid.</v>
          </cell>
          <cell r="D112">
            <v>111</v>
          </cell>
        </row>
        <row r="113">
          <cell r="A113">
            <v>48</v>
          </cell>
        </row>
        <row r="114">
          <cell r="A114">
            <v>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LOCALIZACION"/>
      <sheetName val="CTO BOCA 300 PSI"/>
      <sheetName val="CTO CICLOP "/>
      <sheetName val="AC 3 D 8&quot;"/>
      <sheetName val="AC 1 D 2"/>
      <sheetName val="AC 5 D 8"/>
      <sheetName val="REJILLA"/>
      <sheetName val="PVC BOC 4&quot; "/>
      <sheetName val="ADAPTADOR 4&quot;"/>
      <sheetName val="VAL CORT 4"/>
      <sheetName val="UN ION 4&quot;"/>
      <sheetName val="SUMINISTRO TUB 4"/>
      <sheetName val="INSTALACION TUB 4&quot;"/>
      <sheetName val="INST TUB 3&quot;"/>
      <sheetName val="INST TUB 2 1,2 - 2&quot;"/>
      <sheetName val="INST TUB 1 1,2&quot; - 1 1,4&quot;"/>
      <sheetName val="INST TUB 1&quot; - 3,4&quot;"/>
      <sheetName val="INST TUB 1,2&quot;"/>
      <sheetName val="localizacion des"/>
      <sheetName val="CTO DESAR"/>
      <sheetName val="CTO 2000PSI SOLADO"/>
      <sheetName val="PTE IMP Y ESMALT"/>
    </sheetNames>
    <sheetDataSet>
      <sheetData sheetId="0" refreshError="1">
        <row r="1">
          <cell r="A1" t="str">
            <v>REFERENCIA</v>
          </cell>
          <cell r="I1" t="str">
            <v>REFERENCIA</v>
          </cell>
          <cell r="J1" t="str">
            <v>DESCRIPCION</v>
          </cell>
          <cell r="K1" t="str">
            <v>UND</v>
          </cell>
          <cell r="L1" t="str">
            <v>VR/ UNIT</v>
          </cell>
        </row>
        <row r="2">
          <cell r="I2">
            <v>1</v>
          </cell>
          <cell r="J2" t="str">
            <v>MORTERO 1:4</v>
          </cell>
          <cell r="K2" t="str">
            <v>M3</v>
          </cell>
          <cell r="L2">
            <v>279503</v>
          </cell>
        </row>
        <row r="3">
          <cell r="I3">
            <v>2</v>
          </cell>
          <cell r="J3" t="str">
            <v xml:space="preserve">CONSTRUCCION DE BOCATOMA EN CON CONCRETO 3000 PSI A TODO COSTO. </v>
          </cell>
          <cell r="K3" t="str">
            <v>M3</v>
          </cell>
          <cell r="L3">
            <v>490001</v>
          </cell>
        </row>
        <row r="4">
          <cell r="I4">
            <v>3</v>
          </cell>
          <cell r="J4" t="str">
            <v>REJILLA DE .80*.40 CON BARROTES DE 5/8" LISAS, SEPARADAS CADA 10 mm</v>
          </cell>
          <cell r="K4" t="str">
            <v>UN</v>
          </cell>
          <cell r="L4">
            <v>250000</v>
          </cell>
        </row>
        <row r="5">
          <cell r="F5" t="str">
            <v>OFICIAL</v>
          </cell>
          <cell r="G5">
            <v>15000</v>
          </cell>
          <cell r="I5">
            <v>4</v>
          </cell>
          <cell r="J5" t="str">
            <v>PAÑETE IMPERMEABILIZADO Y ESMALTADO</v>
          </cell>
          <cell r="K5" t="str">
            <v>M2</v>
          </cell>
          <cell r="L5">
            <v>20000</v>
          </cell>
        </row>
        <row r="6">
          <cell r="F6" t="str">
            <v>AYUDANTE</v>
          </cell>
          <cell r="G6">
            <v>10000</v>
          </cell>
          <cell r="I6">
            <v>5</v>
          </cell>
          <cell r="J6" t="str">
            <v>FORMALETA</v>
          </cell>
          <cell r="K6" t="str">
            <v>M3</v>
          </cell>
          <cell r="L6">
            <v>36695</v>
          </cell>
        </row>
        <row r="7">
          <cell r="G7">
            <v>0</v>
          </cell>
          <cell r="I7">
            <v>6</v>
          </cell>
          <cell r="J7" t="str">
            <v>EXCAVACION</v>
          </cell>
          <cell r="K7" t="str">
            <v>M3</v>
          </cell>
          <cell r="L7">
            <v>12950</v>
          </cell>
        </row>
        <row r="8">
          <cell r="G8">
            <v>0.05</v>
          </cell>
          <cell r="I8">
            <v>7</v>
          </cell>
        </row>
        <row r="9">
          <cell r="G9">
            <v>0.05</v>
          </cell>
          <cell r="I9">
            <v>8</v>
          </cell>
        </row>
        <row r="10">
          <cell r="G10">
            <v>0.85</v>
          </cell>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row r="33">
          <cell r="I33">
            <v>32</v>
          </cell>
        </row>
        <row r="34">
          <cell r="I34">
            <v>33</v>
          </cell>
        </row>
        <row r="35">
          <cell r="I35">
            <v>34</v>
          </cell>
        </row>
        <row r="36">
          <cell r="I36">
            <v>35</v>
          </cell>
        </row>
        <row r="37">
          <cell r="I37">
            <v>36</v>
          </cell>
        </row>
        <row r="38">
          <cell r="I38">
            <v>37</v>
          </cell>
        </row>
        <row r="39">
          <cell r="I39">
            <v>38</v>
          </cell>
        </row>
        <row r="40">
          <cell r="I40">
            <v>39</v>
          </cell>
        </row>
        <row r="41">
          <cell r="I41">
            <v>40</v>
          </cell>
        </row>
        <row r="42">
          <cell r="I42">
            <v>41</v>
          </cell>
        </row>
        <row r="43">
          <cell r="I43">
            <v>42</v>
          </cell>
        </row>
        <row r="44">
          <cell r="I44">
            <v>43</v>
          </cell>
        </row>
        <row r="45">
          <cell r="I45">
            <v>44</v>
          </cell>
        </row>
        <row r="46">
          <cell r="I46">
            <v>45</v>
          </cell>
        </row>
        <row r="47">
          <cell r="I47">
            <v>46</v>
          </cell>
        </row>
        <row r="48">
          <cell r="I48">
            <v>47</v>
          </cell>
        </row>
        <row r="49">
          <cell r="I49">
            <v>48</v>
          </cell>
        </row>
        <row r="50">
          <cell r="I50">
            <v>49</v>
          </cell>
        </row>
        <row r="51">
          <cell r="I51">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t="str">
            <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t="str">
            <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t="str">
            <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t="str">
            <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t="str">
            <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t="str">
            <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t="str">
            <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t="str">
            <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WKR527"/>
  <sheetViews>
    <sheetView tabSelected="1" workbookViewId="0">
      <selection activeCell="M464" sqref="M464:M467"/>
    </sheetView>
  </sheetViews>
  <sheetFormatPr baseColWidth="10" defaultColWidth="11.42578125" defaultRowHeight="16.5" x14ac:dyDescent="0.3"/>
  <cols>
    <col min="1" max="1" width="3" style="8" customWidth="1"/>
    <col min="2" max="2" width="13.7109375" style="11" customWidth="1"/>
    <col min="3" max="3" width="50.85546875" style="12" customWidth="1"/>
    <col min="4" max="4" width="15" style="13" bestFit="1" customWidth="1"/>
    <col min="5" max="5" width="22.7109375" style="14" customWidth="1"/>
    <col min="6" max="6" width="9.7109375" style="15" customWidth="1"/>
    <col min="7" max="7" width="9.7109375" style="16" customWidth="1"/>
    <col min="8" max="8" width="11" style="16" customWidth="1"/>
    <col min="9" max="9" width="13.28515625" style="16" customWidth="1"/>
    <col min="10" max="10" width="9.85546875" style="16" customWidth="1"/>
    <col min="11" max="11" width="3" style="7" customWidth="1"/>
    <col min="12" max="13" width="11.42578125" style="8"/>
    <col min="14" max="14" width="11.85546875" style="8" bestFit="1" customWidth="1"/>
    <col min="15" max="16" width="14.28515625" style="8" bestFit="1" customWidth="1"/>
    <col min="17" max="17" width="11.7109375" style="8" bestFit="1" customWidth="1"/>
    <col min="18" max="16384" width="11.42578125" style="8"/>
  </cols>
  <sheetData>
    <row r="2" spans="2:15852" ht="20.25" x14ac:dyDescent="0.3">
      <c r="B2" s="1" t="s">
        <v>0</v>
      </c>
      <c r="C2" s="2"/>
      <c r="D2" s="3"/>
      <c r="E2" s="4"/>
      <c r="F2" s="5"/>
      <c r="G2" s="6"/>
      <c r="H2" s="6"/>
      <c r="I2" s="6"/>
      <c r="J2" s="6"/>
    </row>
    <row r="3" spans="2:15852" ht="20.25" x14ac:dyDescent="0.3">
      <c r="B3" s="1" t="s">
        <v>1</v>
      </c>
      <c r="C3" s="2"/>
      <c r="D3" s="3"/>
      <c r="E3" s="4"/>
      <c r="F3" s="5"/>
      <c r="G3" s="6"/>
      <c r="H3" s="6"/>
      <c r="I3" s="6"/>
      <c r="J3" s="6"/>
    </row>
    <row r="4" spans="2:15852" ht="20.25" x14ac:dyDescent="0.3">
      <c r="B4" s="1" t="s">
        <v>2</v>
      </c>
      <c r="C4" s="2"/>
      <c r="D4" s="3"/>
      <c r="E4" s="4"/>
      <c r="F4" s="5"/>
      <c r="G4" s="6"/>
      <c r="H4" s="6"/>
      <c r="I4" s="6"/>
      <c r="J4" s="6"/>
    </row>
    <row r="6" spans="2:15852" ht="27.75" x14ac:dyDescent="0.2">
      <c r="B6" s="9" t="s">
        <v>3</v>
      </c>
      <c r="C6" s="9"/>
      <c r="D6" s="9"/>
      <c r="E6" s="9"/>
      <c r="F6" s="9"/>
      <c r="G6" s="9"/>
      <c r="H6" s="9"/>
      <c r="I6" s="9"/>
      <c r="J6" s="9"/>
      <c r="K6" s="10"/>
    </row>
    <row r="7" spans="2:15852" ht="17.25" thickBot="1" x14ac:dyDescent="0.35"/>
    <row r="8" spans="2:15852" ht="21" thickBot="1" x14ac:dyDescent="0.35">
      <c r="B8" s="17" t="s">
        <v>4</v>
      </c>
      <c r="C8" s="18"/>
      <c r="D8" s="18"/>
      <c r="E8" s="18"/>
      <c r="F8" s="18"/>
      <c r="G8" s="18"/>
      <c r="H8" s="18"/>
      <c r="I8" s="18"/>
      <c r="J8" s="19"/>
    </row>
    <row r="9" spans="2:15852" ht="17.25" thickBot="1" x14ac:dyDescent="0.35">
      <c r="B9" s="15" t="s">
        <v>5</v>
      </c>
      <c r="C9" s="20"/>
      <c r="D9" s="21"/>
      <c r="E9" s="22"/>
      <c r="G9" s="23"/>
      <c r="H9" s="23"/>
      <c r="I9" s="23"/>
      <c r="J9" s="23"/>
      <c r="K9" s="24"/>
    </row>
    <row r="10" spans="2:15852" thickBot="1" x14ac:dyDescent="0.3">
      <c r="B10" s="25" t="s">
        <v>6</v>
      </c>
      <c r="C10" s="26" t="s">
        <v>7</v>
      </c>
      <c r="D10" s="26" t="s">
        <v>8</v>
      </c>
      <c r="E10" s="26" t="s">
        <v>9</v>
      </c>
      <c r="F10" s="26"/>
      <c r="G10" s="26" t="s">
        <v>10</v>
      </c>
      <c r="H10" s="26" t="s">
        <v>11</v>
      </c>
      <c r="I10" s="26" t="s">
        <v>12</v>
      </c>
      <c r="J10" s="27" t="s">
        <v>13</v>
      </c>
      <c r="K10" s="24"/>
      <c r="M10" s="28"/>
      <c r="N10" s="29"/>
      <c r="O10" s="30"/>
      <c r="P10" s="31"/>
      <c r="Q10" s="32"/>
      <c r="R10" s="33"/>
      <c r="S10" s="33"/>
      <c r="T10" s="33"/>
      <c r="U10" s="34"/>
      <c r="V10" s="28"/>
      <c r="W10" s="29"/>
      <c r="X10" s="30"/>
      <c r="Y10" s="31"/>
      <c r="Z10" s="32"/>
      <c r="AA10" s="33"/>
      <c r="AB10" s="33"/>
      <c r="AC10" s="33"/>
      <c r="AD10" s="34"/>
      <c r="AE10" s="28"/>
      <c r="AF10" s="29"/>
      <c r="AG10" s="30"/>
      <c r="AH10" s="31"/>
      <c r="AI10" s="32"/>
      <c r="AJ10" s="33"/>
      <c r="AK10" s="33"/>
      <c r="AL10" s="33"/>
      <c r="AM10" s="34"/>
      <c r="AN10" s="28"/>
      <c r="AO10" s="29"/>
      <c r="AP10" s="30"/>
      <c r="AQ10" s="31"/>
      <c r="AR10" s="32"/>
      <c r="AS10" s="33"/>
      <c r="AT10" s="33"/>
      <c r="AU10" s="33"/>
      <c r="AV10" s="34"/>
      <c r="AW10" s="28"/>
      <c r="AX10" s="29"/>
      <c r="AY10" s="30"/>
      <c r="AZ10" s="31"/>
      <c r="BA10" s="32"/>
      <c r="BB10" s="33"/>
      <c r="BC10" s="33"/>
      <c r="BD10" s="33"/>
      <c r="BE10" s="34"/>
      <c r="BF10" s="28"/>
      <c r="BG10" s="29"/>
      <c r="BH10" s="30"/>
      <c r="BI10" s="31"/>
      <c r="BJ10" s="32"/>
      <c r="BK10" s="33"/>
      <c r="BL10" s="33"/>
      <c r="BM10" s="33"/>
      <c r="BN10" s="34"/>
      <c r="BO10" s="28"/>
      <c r="BP10" s="29"/>
      <c r="BQ10" s="30"/>
      <c r="BR10" s="31"/>
      <c r="BS10" s="32"/>
      <c r="BT10" s="33"/>
      <c r="BU10" s="33"/>
      <c r="BV10" s="33"/>
      <c r="BW10" s="34"/>
      <c r="BX10" s="28"/>
      <c r="BY10" s="29"/>
      <c r="BZ10" s="30"/>
      <c r="CA10" s="31"/>
      <c r="CB10" s="32"/>
      <c r="CC10" s="33"/>
      <c r="CD10" s="33"/>
      <c r="CE10" s="33"/>
      <c r="CF10" s="34"/>
      <c r="CG10" s="28"/>
      <c r="CH10" s="29"/>
      <c r="CI10" s="30"/>
      <c r="CJ10" s="31"/>
      <c r="CK10" s="32"/>
      <c r="CL10" s="33"/>
      <c r="CM10" s="33"/>
      <c r="CN10" s="33"/>
      <c r="CO10" s="34"/>
      <c r="CP10" s="28"/>
      <c r="CQ10" s="29"/>
      <c r="CR10" s="30"/>
      <c r="CS10" s="31"/>
      <c r="CT10" s="32"/>
      <c r="CU10" s="33"/>
      <c r="CV10" s="33"/>
      <c r="CW10" s="33"/>
      <c r="CX10" s="34"/>
      <c r="CY10" s="28"/>
      <c r="CZ10" s="29"/>
      <c r="DA10" s="30"/>
      <c r="DB10" s="31"/>
      <c r="DC10" s="32"/>
      <c r="DD10" s="33"/>
      <c r="DE10" s="33"/>
      <c r="DF10" s="33"/>
      <c r="DG10" s="34"/>
      <c r="DH10" s="28"/>
      <c r="DI10" s="29"/>
      <c r="DJ10" s="30"/>
      <c r="DK10" s="31"/>
      <c r="DL10" s="32"/>
      <c r="DM10" s="33"/>
      <c r="DN10" s="33"/>
      <c r="DO10" s="33"/>
      <c r="DP10" s="34"/>
      <c r="DQ10" s="28"/>
      <c r="DR10" s="29"/>
      <c r="DS10" s="30"/>
      <c r="DT10" s="31"/>
      <c r="DU10" s="32"/>
      <c r="DV10" s="33"/>
      <c r="DW10" s="33"/>
      <c r="DX10" s="33"/>
      <c r="DY10" s="34"/>
      <c r="DZ10" s="28"/>
      <c r="EA10" s="29"/>
      <c r="EB10" s="30"/>
      <c r="EC10" s="31"/>
      <c r="ED10" s="32"/>
      <c r="EE10" s="33"/>
      <c r="EF10" s="33"/>
      <c r="EG10" s="33"/>
      <c r="EH10" s="34"/>
      <c r="EI10" s="28"/>
      <c r="EJ10" s="29"/>
      <c r="EK10" s="30"/>
      <c r="EL10" s="31"/>
      <c r="EM10" s="32"/>
      <c r="EN10" s="33"/>
      <c r="EO10" s="33"/>
      <c r="EP10" s="33"/>
      <c r="EQ10" s="34"/>
      <c r="ER10" s="28"/>
      <c r="ES10" s="29"/>
      <c r="ET10" s="30"/>
      <c r="EU10" s="31"/>
      <c r="EV10" s="32"/>
      <c r="EW10" s="33"/>
      <c r="EX10" s="33"/>
      <c r="EY10" s="33"/>
      <c r="EZ10" s="34"/>
      <c r="FA10" s="28"/>
      <c r="FB10" s="29"/>
      <c r="FC10" s="30"/>
      <c r="FD10" s="31"/>
      <c r="FE10" s="32"/>
      <c r="FF10" s="33"/>
      <c r="FG10" s="33"/>
      <c r="FH10" s="33"/>
      <c r="FI10" s="34"/>
      <c r="FJ10" s="28"/>
      <c r="FK10" s="29"/>
      <c r="FL10" s="30"/>
      <c r="FM10" s="31"/>
      <c r="FN10" s="32"/>
      <c r="FO10" s="33"/>
      <c r="FP10" s="33"/>
      <c r="FQ10" s="33"/>
      <c r="FR10" s="34"/>
      <c r="FS10" s="28"/>
      <c r="FT10" s="29"/>
      <c r="FU10" s="30"/>
      <c r="FV10" s="31"/>
      <c r="FW10" s="32"/>
      <c r="FX10" s="33"/>
      <c r="FY10" s="33"/>
      <c r="FZ10" s="33"/>
      <c r="GA10" s="34"/>
      <c r="GB10" s="28"/>
      <c r="GC10" s="29"/>
      <c r="GD10" s="30"/>
      <c r="GE10" s="31"/>
      <c r="GF10" s="32"/>
      <c r="GG10" s="33"/>
      <c r="GH10" s="33"/>
      <c r="GI10" s="33"/>
      <c r="GJ10" s="34"/>
      <c r="GK10" s="28"/>
      <c r="GL10" s="29"/>
      <c r="GM10" s="30"/>
      <c r="GN10" s="31"/>
      <c r="GO10" s="32"/>
      <c r="GP10" s="33"/>
      <c r="GQ10" s="33"/>
      <c r="GR10" s="33"/>
      <c r="GS10" s="34"/>
      <c r="GT10" s="28"/>
      <c r="GU10" s="29"/>
      <c r="GV10" s="30"/>
      <c r="GW10" s="31"/>
      <c r="GX10" s="32"/>
      <c r="GY10" s="33"/>
      <c r="GZ10" s="33"/>
      <c r="HA10" s="33"/>
      <c r="HB10" s="34"/>
      <c r="HC10" s="28"/>
      <c r="HD10" s="29"/>
      <c r="HE10" s="30"/>
      <c r="HF10" s="31"/>
      <c r="HG10" s="32"/>
      <c r="HH10" s="33"/>
      <c r="HI10" s="33"/>
      <c r="HJ10" s="33"/>
      <c r="HK10" s="34"/>
      <c r="HL10" s="28"/>
      <c r="HM10" s="29"/>
      <c r="HN10" s="30"/>
      <c r="HO10" s="31"/>
      <c r="HP10" s="32"/>
      <c r="HQ10" s="33"/>
      <c r="HR10" s="33"/>
      <c r="HS10" s="33"/>
      <c r="HT10" s="34"/>
      <c r="HU10" s="28"/>
      <c r="HV10" s="29"/>
      <c r="HW10" s="30"/>
      <c r="HX10" s="31"/>
      <c r="HY10" s="32"/>
      <c r="HZ10" s="33"/>
      <c r="IA10" s="33"/>
      <c r="IB10" s="33"/>
      <c r="IC10" s="34"/>
      <c r="ID10" s="28"/>
      <c r="IE10" s="29"/>
      <c r="IF10" s="30"/>
      <c r="IG10" s="31"/>
      <c r="IH10" s="32"/>
      <c r="II10" s="33"/>
      <c r="IJ10" s="33"/>
      <c r="IK10" s="33"/>
      <c r="IL10" s="34"/>
      <c r="IM10" s="28"/>
      <c r="IN10" s="29"/>
      <c r="IO10" s="30"/>
      <c r="IP10" s="31"/>
      <c r="IQ10" s="32"/>
      <c r="IR10" s="33"/>
      <c r="IS10" s="33"/>
      <c r="IT10" s="33"/>
      <c r="IU10" s="34"/>
      <c r="IV10" s="28"/>
      <c r="IW10" s="29"/>
      <c r="IX10" s="30"/>
      <c r="IY10" s="31"/>
      <c r="IZ10" s="32"/>
      <c r="JA10" s="33"/>
      <c r="JB10" s="33"/>
      <c r="JC10" s="33"/>
      <c r="JD10" s="34"/>
      <c r="JE10" s="28"/>
      <c r="JF10" s="29"/>
      <c r="JG10" s="30"/>
      <c r="JH10" s="31"/>
      <c r="JI10" s="32"/>
      <c r="JJ10" s="33"/>
      <c r="JK10" s="33"/>
      <c r="JL10" s="33"/>
      <c r="JM10" s="34"/>
      <c r="JN10" s="28"/>
      <c r="JO10" s="29"/>
      <c r="JP10" s="30"/>
      <c r="JQ10" s="31"/>
      <c r="JR10" s="32"/>
      <c r="JS10" s="33"/>
      <c r="JT10" s="33"/>
      <c r="JU10" s="33"/>
      <c r="JV10" s="34"/>
      <c r="JW10" s="28"/>
      <c r="JX10" s="29"/>
      <c r="JY10" s="30"/>
      <c r="JZ10" s="31"/>
      <c r="KA10" s="32"/>
      <c r="KB10" s="33"/>
      <c r="KC10" s="33"/>
      <c r="KD10" s="33"/>
      <c r="KE10" s="34"/>
      <c r="KF10" s="28"/>
      <c r="KG10" s="29"/>
      <c r="KH10" s="30"/>
      <c r="KI10" s="31"/>
      <c r="KJ10" s="32"/>
      <c r="KK10" s="33"/>
      <c r="KL10" s="33"/>
      <c r="KM10" s="33"/>
      <c r="KN10" s="34"/>
      <c r="KO10" s="28"/>
      <c r="KP10" s="29"/>
      <c r="KQ10" s="30"/>
      <c r="KR10" s="31"/>
      <c r="KS10" s="32"/>
      <c r="KT10" s="33"/>
      <c r="KU10" s="33"/>
      <c r="KV10" s="33"/>
      <c r="KW10" s="34"/>
      <c r="KX10" s="28"/>
      <c r="KY10" s="29"/>
      <c r="KZ10" s="30"/>
      <c r="LA10" s="31"/>
      <c r="LB10" s="32"/>
      <c r="LC10" s="33"/>
      <c r="LD10" s="33"/>
      <c r="LE10" s="33"/>
      <c r="LF10" s="34"/>
      <c r="LG10" s="28"/>
      <c r="LH10" s="29"/>
      <c r="LI10" s="30"/>
      <c r="LJ10" s="31"/>
      <c r="LK10" s="32"/>
      <c r="LL10" s="33"/>
      <c r="LM10" s="33"/>
      <c r="LN10" s="33"/>
      <c r="LO10" s="34"/>
      <c r="LP10" s="28"/>
      <c r="LQ10" s="29"/>
      <c r="LR10" s="30"/>
      <c r="LS10" s="31"/>
      <c r="LT10" s="32"/>
      <c r="LU10" s="33"/>
      <c r="LV10" s="33"/>
      <c r="LW10" s="33"/>
      <c r="LX10" s="34"/>
      <c r="LY10" s="28"/>
      <c r="LZ10" s="29"/>
      <c r="MA10" s="30"/>
      <c r="MB10" s="31"/>
      <c r="MC10" s="32"/>
      <c r="MD10" s="33"/>
      <c r="ME10" s="33"/>
      <c r="MF10" s="33"/>
      <c r="MG10" s="34"/>
      <c r="MH10" s="28"/>
      <c r="MI10" s="29"/>
      <c r="MJ10" s="30"/>
      <c r="MK10" s="31"/>
      <c r="ML10" s="32"/>
      <c r="MM10" s="33"/>
      <c r="MN10" s="33"/>
      <c r="MO10" s="33"/>
      <c r="MP10" s="34"/>
      <c r="MQ10" s="28"/>
      <c r="MR10" s="29"/>
      <c r="MS10" s="30"/>
      <c r="MT10" s="31"/>
      <c r="MU10" s="32"/>
      <c r="MV10" s="33"/>
      <c r="MW10" s="33"/>
      <c r="MX10" s="33"/>
      <c r="MY10" s="34"/>
      <c r="MZ10" s="28"/>
      <c r="NA10" s="29"/>
      <c r="NB10" s="30"/>
      <c r="NC10" s="31"/>
      <c r="ND10" s="32"/>
      <c r="NE10" s="33"/>
      <c r="NF10" s="33"/>
      <c r="NG10" s="33"/>
      <c r="NH10" s="34"/>
      <c r="NI10" s="28"/>
      <c r="NJ10" s="29"/>
      <c r="NK10" s="30"/>
      <c r="NL10" s="31"/>
      <c r="NM10" s="32"/>
      <c r="NN10" s="33"/>
      <c r="NO10" s="33"/>
      <c r="NP10" s="33"/>
      <c r="NQ10" s="34"/>
      <c r="NR10" s="28"/>
      <c r="NS10" s="29"/>
      <c r="NT10" s="30"/>
      <c r="NU10" s="31"/>
      <c r="NV10" s="32"/>
      <c r="NW10" s="33"/>
      <c r="NX10" s="33"/>
      <c r="NY10" s="33"/>
      <c r="NZ10" s="34"/>
      <c r="OA10" s="28"/>
      <c r="OB10" s="29"/>
      <c r="OC10" s="30"/>
      <c r="OD10" s="31"/>
      <c r="OE10" s="32"/>
      <c r="OF10" s="33"/>
      <c r="OG10" s="33"/>
      <c r="OH10" s="33"/>
      <c r="OI10" s="34"/>
      <c r="OJ10" s="28"/>
      <c r="OK10" s="29"/>
      <c r="OL10" s="30"/>
      <c r="OM10" s="31"/>
      <c r="ON10" s="32"/>
      <c r="OO10" s="33"/>
      <c r="OP10" s="33"/>
      <c r="OQ10" s="33"/>
      <c r="OR10" s="34"/>
      <c r="OS10" s="28"/>
      <c r="OT10" s="29"/>
      <c r="OU10" s="30"/>
      <c r="OV10" s="31"/>
      <c r="OW10" s="32"/>
      <c r="OX10" s="33"/>
      <c r="OY10" s="33"/>
      <c r="OZ10" s="33"/>
      <c r="PA10" s="34"/>
      <c r="PB10" s="28"/>
      <c r="PC10" s="29"/>
      <c r="PD10" s="30"/>
      <c r="PE10" s="31"/>
      <c r="PF10" s="32"/>
      <c r="PG10" s="33"/>
      <c r="PH10" s="33"/>
      <c r="PI10" s="33"/>
      <c r="PJ10" s="34"/>
      <c r="PK10" s="28"/>
      <c r="PL10" s="29"/>
      <c r="PM10" s="30"/>
      <c r="PN10" s="31"/>
      <c r="PO10" s="32"/>
      <c r="PP10" s="33"/>
      <c r="PQ10" s="33"/>
      <c r="PR10" s="33"/>
      <c r="PS10" s="34"/>
      <c r="PT10" s="28"/>
      <c r="PU10" s="29"/>
      <c r="PV10" s="30"/>
      <c r="PW10" s="31"/>
      <c r="PX10" s="32"/>
      <c r="PY10" s="33"/>
      <c r="PZ10" s="33"/>
      <c r="QA10" s="33"/>
      <c r="QB10" s="34"/>
      <c r="QC10" s="28"/>
      <c r="QD10" s="29"/>
      <c r="QE10" s="30"/>
      <c r="QF10" s="31"/>
      <c r="QG10" s="32"/>
      <c r="QH10" s="33"/>
      <c r="QI10" s="33"/>
      <c r="QJ10" s="33"/>
      <c r="QK10" s="34"/>
      <c r="QL10" s="28"/>
      <c r="QM10" s="29"/>
      <c r="QN10" s="30"/>
      <c r="QO10" s="31"/>
      <c r="QP10" s="32"/>
      <c r="QQ10" s="33"/>
      <c r="QR10" s="33"/>
      <c r="QS10" s="33"/>
      <c r="QT10" s="34"/>
      <c r="QU10" s="28"/>
      <c r="QV10" s="29"/>
      <c r="QW10" s="30"/>
      <c r="QX10" s="31"/>
      <c r="QY10" s="32"/>
      <c r="QZ10" s="33"/>
      <c r="RA10" s="33"/>
      <c r="RB10" s="33"/>
      <c r="RC10" s="34"/>
      <c r="RD10" s="28"/>
      <c r="RE10" s="29"/>
      <c r="RF10" s="30"/>
      <c r="RG10" s="31"/>
      <c r="RH10" s="32"/>
      <c r="RI10" s="33"/>
      <c r="RJ10" s="33"/>
      <c r="RK10" s="33"/>
      <c r="RL10" s="34"/>
      <c r="RM10" s="28"/>
      <c r="RN10" s="29"/>
      <c r="RO10" s="30"/>
      <c r="RP10" s="31"/>
      <c r="RQ10" s="32"/>
      <c r="RR10" s="33"/>
      <c r="RS10" s="33"/>
      <c r="RT10" s="33"/>
      <c r="RU10" s="34"/>
      <c r="RV10" s="28"/>
      <c r="RW10" s="29"/>
      <c r="RX10" s="30"/>
      <c r="RY10" s="31"/>
      <c r="RZ10" s="32"/>
      <c r="SA10" s="33"/>
      <c r="SB10" s="33"/>
      <c r="SC10" s="33"/>
      <c r="SD10" s="34"/>
      <c r="SE10" s="28"/>
      <c r="SF10" s="29"/>
      <c r="SG10" s="30"/>
      <c r="SH10" s="31"/>
      <c r="SI10" s="32"/>
      <c r="SJ10" s="33"/>
      <c r="SK10" s="33"/>
      <c r="SL10" s="33"/>
      <c r="SM10" s="34"/>
      <c r="SN10" s="28"/>
      <c r="SO10" s="29"/>
      <c r="SP10" s="30"/>
      <c r="SQ10" s="31"/>
      <c r="SR10" s="32"/>
      <c r="SS10" s="33"/>
      <c r="ST10" s="33"/>
      <c r="SU10" s="33"/>
      <c r="SV10" s="34"/>
      <c r="SW10" s="28"/>
      <c r="SX10" s="29"/>
      <c r="SY10" s="30"/>
      <c r="SZ10" s="31"/>
      <c r="TA10" s="32"/>
      <c r="TB10" s="33"/>
      <c r="TC10" s="33"/>
      <c r="TD10" s="33"/>
      <c r="TE10" s="34"/>
      <c r="TF10" s="28"/>
      <c r="TG10" s="29"/>
      <c r="TH10" s="30"/>
      <c r="TI10" s="31"/>
      <c r="TJ10" s="32"/>
      <c r="TK10" s="33"/>
      <c r="TL10" s="33"/>
      <c r="TM10" s="33"/>
      <c r="TN10" s="34"/>
      <c r="TO10" s="28"/>
      <c r="TP10" s="29"/>
      <c r="TQ10" s="30"/>
      <c r="TR10" s="31"/>
      <c r="TS10" s="32"/>
      <c r="TT10" s="33"/>
      <c r="TU10" s="33"/>
      <c r="TV10" s="33"/>
      <c r="TW10" s="34"/>
      <c r="TX10" s="28"/>
      <c r="TY10" s="29"/>
      <c r="TZ10" s="30"/>
      <c r="UA10" s="31"/>
      <c r="UB10" s="32"/>
      <c r="UC10" s="33"/>
      <c r="UD10" s="33"/>
      <c r="UE10" s="33"/>
      <c r="UF10" s="34"/>
      <c r="UG10" s="28"/>
      <c r="UH10" s="29"/>
      <c r="UI10" s="30"/>
      <c r="UJ10" s="31"/>
      <c r="UK10" s="32"/>
      <c r="UL10" s="33"/>
      <c r="UM10" s="33"/>
      <c r="UN10" s="33"/>
      <c r="UO10" s="34"/>
      <c r="UP10" s="28"/>
      <c r="UQ10" s="29"/>
      <c r="UR10" s="30"/>
      <c r="US10" s="31"/>
      <c r="UT10" s="32"/>
      <c r="UU10" s="33"/>
      <c r="UV10" s="33"/>
      <c r="UW10" s="33"/>
      <c r="UX10" s="34"/>
      <c r="UY10" s="28"/>
      <c r="UZ10" s="29"/>
      <c r="VA10" s="30"/>
      <c r="VB10" s="31"/>
      <c r="VC10" s="32"/>
      <c r="VD10" s="33"/>
      <c r="VE10" s="33"/>
      <c r="VF10" s="33"/>
      <c r="VG10" s="34"/>
      <c r="VH10" s="28"/>
      <c r="VI10" s="29"/>
      <c r="VJ10" s="30"/>
      <c r="VK10" s="31"/>
      <c r="VL10" s="32"/>
      <c r="VM10" s="33"/>
      <c r="VN10" s="33"/>
      <c r="VO10" s="33"/>
      <c r="VP10" s="34"/>
      <c r="VQ10" s="28"/>
      <c r="VR10" s="29"/>
      <c r="VS10" s="30"/>
      <c r="VT10" s="31"/>
      <c r="VU10" s="32"/>
      <c r="VV10" s="33"/>
      <c r="VW10" s="33"/>
      <c r="VX10" s="33"/>
      <c r="VY10" s="34"/>
      <c r="VZ10" s="28"/>
      <c r="WA10" s="29"/>
      <c r="WB10" s="30"/>
      <c r="WC10" s="31"/>
      <c r="WD10" s="32"/>
      <c r="WE10" s="33"/>
      <c r="WF10" s="33"/>
      <c r="WG10" s="33"/>
      <c r="WH10" s="34"/>
      <c r="WI10" s="28"/>
      <c r="WJ10" s="29"/>
      <c r="WK10" s="30"/>
      <c r="WL10" s="31"/>
      <c r="WM10" s="32"/>
      <c r="WN10" s="33"/>
      <c r="WO10" s="33"/>
      <c r="WP10" s="33"/>
      <c r="WQ10" s="34"/>
      <c r="WR10" s="28"/>
      <c r="WS10" s="29"/>
      <c r="WT10" s="30"/>
      <c r="WU10" s="31"/>
      <c r="WV10" s="32"/>
      <c r="WW10" s="33"/>
      <c r="WX10" s="33"/>
      <c r="WY10" s="33"/>
      <c r="WZ10" s="34"/>
      <c r="XA10" s="28"/>
      <c r="XB10" s="29"/>
      <c r="XC10" s="30"/>
      <c r="XD10" s="31"/>
      <c r="XE10" s="32"/>
      <c r="XF10" s="33"/>
      <c r="XG10" s="33"/>
      <c r="XH10" s="33"/>
      <c r="XI10" s="34"/>
      <c r="XJ10" s="28"/>
      <c r="XK10" s="29"/>
      <c r="XL10" s="30"/>
      <c r="XM10" s="31"/>
      <c r="XN10" s="32"/>
      <c r="XO10" s="33"/>
      <c r="XP10" s="33"/>
      <c r="XQ10" s="33"/>
      <c r="XR10" s="34"/>
      <c r="XS10" s="28"/>
      <c r="XT10" s="29"/>
      <c r="XU10" s="30"/>
      <c r="XV10" s="31"/>
      <c r="XW10" s="32"/>
      <c r="XX10" s="33"/>
      <c r="XY10" s="33"/>
      <c r="XZ10" s="33"/>
      <c r="YA10" s="34"/>
      <c r="YB10" s="28"/>
      <c r="YC10" s="29"/>
      <c r="YD10" s="30"/>
      <c r="YE10" s="31"/>
      <c r="YF10" s="32"/>
      <c r="YG10" s="33"/>
      <c r="YH10" s="33"/>
      <c r="YI10" s="33"/>
      <c r="YJ10" s="34"/>
      <c r="YK10" s="28"/>
      <c r="YL10" s="29"/>
      <c r="YM10" s="30"/>
      <c r="YN10" s="31"/>
      <c r="YO10" s="32"/>
      <c r="YP10" s="33"/>
      <c r="YQ10" s="33"/>
      <c r="YR10" s="33"/>
      <c r="YS10" s="34"/>
      <c r="YT10" s="28"/>
      <c r="YU10" s="29"/>
      <c r="YV10" s="30"/>
      <c r="YW10" s="31"/>
      <c r="YX10" s="32"/>
      <c r="YY10" s="33"/>
      <c r="YZ10" s="33"/>
      <c r="ZA10" s="33"/>
      <c r="ZB10" s="34"/>
      <c r="ZC10" s="28"/>
      <c r="ZD10" s="29"/>
      <c r="ZE10" s="30"/>
      <c r="ZF10" s="31"/>
      <c r="ZG10" s="32"/>
      <c r="ZH10" s="33"/>
      <c r="ZI10" s="33"/>
      <c r="ZJ10" s="33"/>
      <c r="ZK10" s="34"/>
      <c r="ZL10" s="28"/>
      <c r="ZM10" s="29"/>
      <c r="ZN10" s="30"/>
      <c r="ZO10" s="31"/>
      <c r="ZP10" s="32"/>
      <c r="ZQ10" s="33"/>
      <c r="ZR10" s="33"/>
      <c r="ZS10" s="33"/>
      <c r="ZT10" s="34"/>
      <c r="ZU10" s="28"/>
      <c r="ZV10" s="29"/>
      <c r="ZW10" s="30"/>
      <c r="ZX10" s="31"/>
      <c r="ZY10" s="32"/>
      <c r="ZZ10" s="33"/>
      <c r="AAA10" s="33"/>
      <c r="AAB10" s="33"/>
      <c r="AAC10" s="34"/>
      <c r="AAD10" s="28"/>
      <c r="AAE10" s="29"/>
      <c r="AAF10" s="30"/>
      <c r="AAG10" s="31"/>
      <c r="AAH10" s="32"/>
      <c r="AAI10" s="33"/>
      <c r="AAJ10" s="33"/>
      <c r="AAK10" s="33"/>
      <c r="AAL10" s="34"/>
      <c r="AAM10" s="28"/>
      <c r="AAN10" s="29"/>
      <c r="AAO10" s="30"/>
      <c r="AAP10" s="31"/>
      <c r="AAQ10" s="32"/>
      <c r="AAR10" s="33"/>
      <c r="AAS10" s="33"/>
      <c r="AAT10" s="33"/>
      <c r="AAU10" s="34"/>
      <c r="AAV10" s="28"/>
      <c r="AAW10" s="29"/>
      <c r="AAX10" s="30"/>
      <c r="AAY10" s="31"/>
      <c r="AAZ10" s="32"/>
      <c r="ABA10" s="33"/>
      <c r="ABB10" s="33"/>
      <c r="ABC10" s="33"/>
      <c r="ABD10" s="34"/>
      <c r="ABE10" s="28"/>
      <c r="ABF10" s="29"/>
      <c r="ABG10" s="30"/>
      <c r="ABH10" s="31"/>
      <c r="ABI10" s="32"/>
      <c r="ABJ10" s="33"/>
      <c r="ABK10" s="33"/>
      <c r="ABL10" s="33"/>
      <c r="ABM10" s="34"/>
      <c r="ABN10" s="28"/>
      <c r="ABO10" s="29"/>
      <c r="ABP10" s="30"/>
      <c r="ABQ10" s="31"/>
      <c r="ABR10" s="32"/>
      <c r="ABS10" s="33"/>
      <c r="ABT10" s="33"/>
      <c r="ABU10" s="33"/>
      <c r="ABV10" s="34"/>
      <c r="ABW10" s="28"/>
      <c r="ABX10" s="29"/>
      <c r="ABY10" s="30"/>
      <c r="ABZ10" s="31"/>
      <c r="ACA10" s="32"/>
      <c r="ACB10" s="33"/>
      <c r="ACC10" s="33"/>
      <c r="ACD10" s="33"/>
      <c r="ACE10" s="34"/>
      <c r="ACF10" s="28"/>
      <c r="ACG10" s="29"/>
      <c r="ACH10" s="30"/>
      <c r="ACI10" s="31"/>
      <c r="ACJ10" s="32"/>
      <c r="ACK10" s="33"/>
      <c r="ACL10" s="33"/>
      <c r="ACM10" s="33"/>
      <c r="ACN10" s="34"/>
      <c r="ACO10" s="28"/>
      <c r="ACP10" s="29"/>
      <c r="ACQ10" s="30"/>
      <c r="ACR10" s="31"/>
      <c r="ACS10" s="32"/>
      <c r="ACT10" s="33"/>
      <c r="ACU10" s="33"/>
      <c r="ACV10" s="33"/>
      <c r="ACW10" s="34"/>
      <c r="ACX10" s="28"/>
      <c r="ACY10" s="29"/>
      <c r="ACZ10" s="30"/>
      <c r="ADA10" s="31"/>
      <c r="ADB10" s="32"/>
      <c r="ADC10" s="33"/>
      <c r="ADD10" s="33"/>
      <c r="ADE10" s="33"/>
      <c r="ADF10" s="34"/>
      <c r="ADG10" s="28"/>
      <c r="ADH10" s="29"/>
      <c r="ADI10" s="30"/>
      <c r="ADJ10" s="31"/>
      <c r="ADK10" s="32"/>
      <c r="ADL10" s="33"/>
      <c r="ADM10" s="33"/>
      <c r="ADN10" s="33"/>
      <c r="ADO10" s="34"/>
      <c r="ADP10" s="28"/>
      <c r="ADQ10" s="29"/>
      <c r="ADR10" s="30"/>
      <c r="ADS10" s="31"/>
      <c r="ADT10" s="32"/>
      <c r="ADU10" s="33"/>
      <c r="ADV10" s="33"/>
      <c r="ADW10" s="33"/>
      <c r="ADX10" s="34"/>
      <c r="ADY10" s="28"/>
      <c r="ADZ10" s="29"/>
      <c r="AEA10" s="30"/>
      <c r="AEB10" s="31"/>
      <c r="AEC10" s="32"/>
      <c r="AED10" s="33"/>
      <c r="AEE10" s="33"/>
      <c r="AEF10" s="33"/>
      <c r="AEG10" s="34"/>
      <c r="AEH10" s="28"/>
      <c r="AEI10" s="29"/>
      <c r="AEJ10" s="30"/>
      <c r="AEK10" s="31"/>
      <c r="AEL10" s="32"/>
      <c r="AEM10" s="33"/>
      <c r="AEN10" s="33"/>
      <c r="AEO10" s="33"/>
      <c r="AEP10" s="34"/>
      <c r="AEQ10" s="28"/>
      <c r="AER10" s="29"/>
      <c r="AES10" s="30"/>
      <c r="AET10" s="31"/>
      <c r="AEU10" s="32"/>
      <c r="AEV10" s="33"/>
      <c r="AEW10" s="33"/>
      <c r="AEX10" s="33"/>
      <c r="AEY10" s="34"/>
      <c r="AEZ10" s="28"/>
      <c r="AFA10" s="29"/>
      <c r="AFB10" s="30"/>
      <c r="AFC10" s="31"/>
      <c r="AFD10" s="32"/>
      <c r="AFE10" s="33"/>
      <c r="AFF10" s="33"/>
      <c r="AFG10" s="33"/>
      <c r="AFH10" s="34"/>
      <c r="AFI10" s="28"/>
      <c r="AFJ10" s="29"/>
      <c r="AFK10" s="30"/>
      <c r="AFL10" s="31"/>
      <c r="AFM10" s="32"/>
      <c r="AFN10" s="33"/>
      <c r="AFO10" s="33"/>
      <c r="AFP10" s="33"/>
      <c r="AFQ10" s="34"/>
      <c r="AFR10" s="28"/>
      <c r="AFS10" s="29"/>
      <c r="AFT10" s="30"/>
      <c r="AFU10" s="31"/>
      <c r="AFV10" s="32"/>
      <c r="AFW10" s="33"/>
      <c r="AFX10" s="33"/>
      <c r="AFY10" s="33"/>
      <c r="AFZ10" s="34"/>
      <c r="AGA10" s="28"/>
      <c r="AGB10" s="29"/>
      <c r="AGC10" s="30"/>
      <c r="AGD10" s="31"/>
      <c r="AGE10" s="32"/>
      <c r="AGF10" s="33"/>
      <c r="AGG10" s="33"/>
      <c r="AGH10" s="33"/>
      <c r="AGI10" s="34"/>
      <c r="AGJ10" s="28"/>
      <c r="AGK10" s="29"/>
      <c r="AGL10" s="30"/>
      <c r="AGM10" s="31"/>
      <c r="AGN10" s="32"/>
      <c r="AGO10" s="33"/>
      <c r="AGP10" s="33"/>
      <c r="AGQ10" s="33"/>
      <c r="AGR10" s="34"/>
      <c r="AGS10" s="28"/>
      <c r="AGT10" s="29"/>
      <c r="AGU10" s="30"/>
      <c r="AGV10" s="31"/>
      <c r="AGW10" s="32"/>
      <c r="AGX10" s="33"/>
      <c r="AGY10" s="33"/>
      <c r="AGZ10" s="33"/>
      <c r="AHA10" s="34"/>
      <c r="AHB10" s="28"/>
      <c r="AHC10" s="29"/>
      <c r="AHD10" s="30"/>
      <c r="AHE10" s="31"/>
      <c r="AHF10" s="32"/>
      <c r="AHG10" s="33"/>
      <c r="AHH10" s="33"/>
      <c r="AHI10" s="33"/>
      <c r="AHJ10" s="34"/>
      <c r="AHK10" s="28"/>
      <c r="AHL10" s="29"/>
      <c r="AHM10" s="30"/>
      <c r="AHN10" s="31"/>
      <c r="AHO10" s="32"/>
      <c r="AHP10" s="33"/>
      <c r="AHQ10" s="33"/>
      <c r="AHR10" s="33"/>
      <c r="AHS10" s="34"/>
      <c r="AHT10" s="28"/>
      <c r="AHU10" s="29"/>
      <c r="AHV10" s="30"/>
      <c r="AHW10" s="31"/>
      <c r="AHX10" s="32"/>
      <c r="AHY10" s="33"/>
      <c r="AHZ10" s="33"/>
      <c r="AIA10" s="33"/>
      <c r="AIB10" s="34"/>
      <c r="AIC10" s="28"/>
      <c r="AID10" s="29"/>
      <c r="AIE10" s="30"/>
      <c r="AIF10" s="31"/>
      <c r="AIG10" s="32"/>
      <c r="AIH10" s="33"/>
      <c r="AII10" s="33"/>
      <c r="AIJ10" s="33"/>
      <c r="AIK10" s="34"/>
      <c r="AIL10" s="28"/>
      <c r="AIM10" s="29"/>
      <c r="AIN10" s="30"/>
      <c r="AIO10" s="31"/>
      <c r="AIP10" s="32"/>
      <c r="AIQ10" s="33"/>
      <c r="AIR10" s="33"/>
      <c r="AIS10" s="33"/>
      <c r="AIT10" s="34"/>
      <c r="AIU10" s="28"/>
      <c r="AIV10" s="29"/>
      <c r="AIW10" s="30"/>
      <c r="AIX10" s="31"/>
      <c r="AIY10" s="32"/>
      <c r="AIZ10" s="33"/>
      <c r="AJA10" s="33"/>
      <c r="AJB10" s="33"/>
      <c r="AJC10" s="34"/>
      <c r="AJD10" s="28"/>
      <c r="AJE10" s="29"/>
      <c r="AJF10" s="30"/>
      <c r="AJG10" s="31"/>
      <c r="AJH10" s="32"/>
      <c r="AJI10" s="33"/>
      <c r="AJJ10" s="33"/>
      <c r="AJK10" s="33"/>
      <c r="AJL10" s="34"/>
      <c r="AJM10" s="28"/>
      <c r="AJN10" s="29"/>
      <c r="AJO10" s="30"/>
      <c r="AJP10" s="31"/>
      <c r="AJQ10" s="32"/>
      <c r="AJR10" s="33"/>
      <c r="AJS10" s="33"/>
      <c r="AJT10" s="33"/>
      <c r="AJU10" s="34"/>
      <c r="AJV10" s="28"/>
      <c r="AJW10" s="29"/>
      <c r="AJX10" s="30"/>
      <c r="AJY10" s="31"/>
      <c r="AJZ10" s="32"/>
      <c r="AKA10" s="33"/>
      <c r="AKB10" s="33"/>
      <c r="AKC10" s="33"/>
      <c r="AKD10" s="34"/>
      <c r="AKE10" s="28"/>
      <c r="AKF10" s="29"/>
      <c r="AKG10" s="30"/>
      <c r="AKH10" s="31"/>
      <c r="AKI10" s="32"/>
      <c r="AKJ10" s="33"/>
      <c r="AKK10" s="33"/>
      <c r="AKL10" s="33"/>
      <c r="AKM10" s="34"/>
      <c r="AKN10" s="28"/>
      <c r="AKO10" s="29"/>
      <c r="AKP10" s="30"/>
      <c r="AKQ10" s="31"/>
      <c r="AKR10" s="32"/>
      <c r="AKS10" s="33"/>
      <c r="AKT10" s="33"/>
      <c r="AKU10" s="33"/>
      <c r="AKV10" s="34"/>
      <c r="AKW10" s="28"/>
      <c r="AKX10" s="29"/>
      <c r="AKY10" s="30"/>
      <c r="AKZ10" s="31"/>
      <c r="ALA10" s="32"/>
      <c r="ALB10" s="33"/>
      <c r="ALC10" s="33"/>
      <c r="ALD10" s="33"/>
      <c r="ALE10" s="34"/>
      <c r="ALF10" s="28"/>
      <c r="ALG10" s="29"/>
      <c r="ALH10" s="30"/>
      <c r="ALI10" s="31"/>
      <c r="ALJ10" s="32"/>
      <c r="ALK10" s="33"/>
      <c r="ALL10" s="33"/>
      <c r="ALM10" s="33"/>
      <c r="ALN10" s="34"/>
      <c r="ALO10" s="28"/>
      <c r="ALP10" s="29"/>
      <c r="ALQ10" s="30"/>
      <c r="ALR10" s="31"/>
      <c r="ALS10" s="32"/>
      <c r="ALT10" s="33"/>
      <c r="ALU10" s="33"/>
      <c r="ALV10" s="33"/>
      <c r="ALW10" s="34"/>
      <c r="ALX10" s="28"/>
      <c r="ALY10" s="29"/>
      <c r="ALZ10" s="30"/>
      <c r="AMA10" s="31"/>
      <c r="AMB10" s="32"/>
      <c r="AMC10" s="33"/>
      <c r="AMD10" s="33"/>
      <c r="AME10" s="33"/>
      <c r="AMF10" s="34"/>
      <c r="AMG10" s="28"/>
      <c r="AMH10" s="29"/>
      <c r="AMI10" s="30"/>
      <c r="AMJ10" s="31"/>
      <c r="AMK10" s="32"/>
      <c r="AML10" s="33"/>
      <c r="AMM10" s="33"/>
      <c r="AMN10" s="33"/>
      <c r="AMO10" s="34"/>
      <c r="AMP10" s="28"/>
      <c r="AMQ10" s="29"/>
      <c r="AMR10" s="30"/>
      <c r="AMS10" s="31"/>
      <c r="AMT10" s="32"/>
      <c r="AMU10" s="33"/>
      <c r="AMV10" s="33"/>
      <c r="AMW10" s="33"/>
      <c r="AMX10" s="34"/>
      <c r="AMY10" s="28"/>
      <c r="AMZ10" s="29"/>
      <c r="ANA10" s="30"/>
      <c r="ANB10" s="31"/>
      <c r="ANC10" s="32"/>
      <c r="AND10" s="33"/>
      <c r="ANE10" s="33"/>
      <c r="ANF10" s="33"/>
      <c r="ANG10" s="34"/>
      <c r="ANH10" s="28"/>
      <c r="ANI10" s="29"/>
      <c r="ANJ10" s="30"/>
      <c r="ANK10" s="31"/>
      <c r="ANL10" s="32"/>
      <c r="ANM10" s="33"/>
      <c r="ANN10" s="33"/>
      <c r="ANO10" s="33"/>
      <c r="ANP10" s="34"/>
      <c r="ANQ10" s="28"/>
      <c r="ANR10" s="29"/>
      <c r="ANS10" s="30"/>
      <c r="ANT10" s="31"/>
      <c r="ANU10" s="32"/>
      <c r="ANV10" s="33"/>
      <c r="ANW10" s="33"/>
      <c r="ANX10" s="33"/>
      <c r="ANY10" s="34"/>
      <c r="ANZ10" s="28"/>
      <c r="AOA10" s="29"/>
      <c r="AOB10" s="30"/>
      <c r="AOC10" s="31"/>
      <c r="AOD10" s="32"/>
      <c r="AOE10" s="33"/>
      <c r="AOF10" s="33"/>
      <c r="AOG10" s="33"/>
      <c r="AOH10" s="34"/>
      <c r="AOI10" s="28"/>
      <c r="AOJ10" s="29"/>
      <c r="AOK10" s="30"/>
      <c r="AOL10" s="31"/>
      <c r="AOM10" s="32"/>
      <c r="AON10" s="33"/>
      <c r="AOO10" s="33"/>
      <c r="AOP10" s="33"/>
      <c r="AOQ10" s="34"/>
      <c r="AOR10" s="28"/>
      <c r="AOS10" s="29"/>
      <c r="AOT10" s="30"/>
      <c r="AOU10" s="31"/>
      <c r="AOV10" s="32"/>
      <c r="AOW10" s="33"/>
      <c r="AOX10" s="33"/>
      <c r="AOY10" s="33"/>
      <c r="AOZ10" s="34"/>
      <c r="APA10" s="28"/>
      <c r="APB10" s="29"/>
      <c r="APC10" s="30"/>
      <c r="APD10" s="31"/>
      <c r="APE10" s="32"/>
      <c r="APF10" s="33"/>
      <c r="APG10" s="33"/>
      <c r="APH10" s="33"/>
      <c r="API10" s="34"/>
      <c r="APJ10" s="28"/>
      <c r="APK10" s="29"/>
      <c r="APL10" s="30"/>
      <c r="APM10" s="31"/>
      <c r="APN10" s="32"/>
      <c r="APO10" s="33"/>
      <c r="APP10" s="33"/>
      <c r="APQ10" s="33"/>
      <c r="APR10" s="34"/>
      <c r="APS10" s="28"/>
      <c r="APT10" s="29"/>
      <c r="APU10" s="30"/>
      <c r="APV10" s="31"/>
      <c r="APW10" s="32"/>
      <c r="APX10" s="33"/>
      <c r="APY10" s="33"/>
      <c r="APZ10" s="33"/>
      <c r="AQA10" s="34"/>
      <c r="AQB10" s="28"/>
      <c r="AQC10" s="29"/>
      <c r="AQD10" s="30"/>
      <c r="AQE10" s="31"/>
      <c r="AQF10" s="32"/>
      <c r="AQG10" s="33"/>
      <c r="AQH10" s="33"/>
      <c r="AQI10" s="33"/>
      <c r="AQJ10" s="34"/>
      <c r="AQK10" s="28"/>
      <c r="AQL10" s="29"/>
      <c r="AQM10" s="30"/>
      <c r="AQN10" s="31"/>
      <c r="AQO10" s="32"/>
      <c r="AQP10" s="33"/>
      <c r="AQQ10" s="33"/>
      <c r="AQR10" s="33"/>
      <c r="AQS10" s="34"/>
      <c r="AQT10" s="28"/>
      <c r="AQU10" s="29"/>
      <c r="AQV10" s="30"/>
      <c r="AQW10" s="31"/>
      <c r="AQX10" s="32"/>
      <c r="AQY10" s="33"/>
      <c r="AQZ10" s="33"/>
      <c r="ARA10" s="33"/>
      <c r="ARB10" s="34"/>
      <c r="ARC10" s="28"/>
      <c r="ARD10" s="29"/>
      <c r="ARE10" s="30"/>
      <c r="ARF10" s="31"/>
      <c r="ARG10" s="32"/>
      <c r="ARH10" s="33"/>
      <c r="ARI10" s="33"/>
      <c r="ARJ10" s="33"/>
      <c r="ARK10" s="34"/>
      <c r="ARL10" s="28"/>
      <c r="ARM10" s="29"/>
      <c r="ARN10" s="30"/>
      <c r="ARO10" s="31"/>
      <c r="ARP10" s="32"/>
      <c r="ARQ10" s="33"/>
      <c r="ARR10" s="33"/>
      <c r="ARS10" s="33"/>
      <c r="ART10" s="34"/>
      <c r="ARU10" s="28"/>
      <c r="ARV10" s="29"/>
      <c r="ARW10" s="30"/>
      <c r="ARX10" s="31"/>
      <c r="ARY10" s="32"/>
      <c r="ARZ10" s="33"/>
      <c r="ASA10" s="33"/>
      <c r="ASB10" s="33"/>
      <c r="ASC10" s="34"/>
      <c r="ASD10" s="28"/>
      <c r="ASE10" s="29"/>
      <c r="ASF10" s="30"/>
      <c r="ASG10" s="31"/>
      <c r="ASH10" s="32"/>
      <c r="ASI10" s="33"/>
      <c r="ASJ10" s="33"/>
      <c r="ASK10" s="33"/>
      <c r="ASL10" s="34"/>
      <c r="ASM10" s="28"/>
      <c r="ASN10" s="29"/>
      <c r="ASO10" s="30"/>
      <c r="ASP10" s="31"/>
      <c r="ASQ10" s="32"/>
      <c r="ASR10" s="33"/>
      <c r="ASS10" s="33"/>
      <c r="AST10" s="33"/>
      <c r="ASU10" s="34"/>
      <c r="ASV10" s="28"/>
      <c r="ASW10" s="29"/>
      <c r="ASX10" s="30"/>
      <c r="ASY10" s="31"/>
      <c r="ASZ10" s="32"/>
      <c r="ATA10" s="33"/>
      <c r="ATB10" s="33"/>
      <c r="ATC10" s="33"/>
      <c r="ATD10" s="34"/>
      <c r="ATE10" s="28"/>
      <c r="ATF10" s="29"/>
      <c r="ATG10" s="30"/>
      <c r="ATH10" s="31"/>
      <c r="ATI10" s="32"/>
      <c r="ATJ10" s="33"/>
      <c r="ATK10" s="33"/>
      <c r="ATL10" s="33"/>
      <c r="ATM10" s="34"/>
      <c r="ATN10" s="28"/>
      <c r="ATO10" s="29"/>
      <c r="ATP10" s="30"/>
      <c r="ATQ10" s="31"/>
      <c r="ATR10" s="32"/>
      <c r="ATS10" s="33"/>
      <c r="ATT10" s="33"/>
      <c r="ATU10" s="33"/>
      <c r="ATV10" s="34"/>
      <c r="ATW10" s="28"/>
      <c r="ATX10" s="29"/>
      <c r="ATY10" s="30"/>
      <c r="ATZ10" s="31"/>
      <c r="AUA10" s="32"/>
      <c r="AUB10" s="33"/>
      <c r="AUC10" s="33"/>
      <c r="AUD10" s="33"/>
      <c r="AUE10" s="34"/>
      <c r="AUF10" s="28"/>
      <c r="AUG10" s="29"/>
      <c r="AUH10" s="30"/>
      <c r="AUI10" s="31"/>
      <c r="AUJ10" s="32"/>
      <c r="AUK10" s="33"/>
      <c r="AUL10" s="33"/>
      <c r="AUM10" s="33"/>
      <c r="AUN10" s="34"/>
      <c r="AUO10" s="28"/>
      <c r="AUP10" s="29"/>
      <c r="AUQ10" s="30"/>
      <c r="AUR10" s="31"/>
      <c r="AUS10" s="32"/>
      <c r="AUT10" s="33"/>
      <c r="AUU10" s="33"/>
      <c r="AUV10" s="33"/>
      <c r="AUW10" s="34"/>
      <c r="AUX10" s="28"/>
      <c r="AUY10" s="29"/>
      <c r="AUZ10" s="30"/>
      <c r="AVA10" s="31"/>
      <c r="AVB10" s="32"/>
      <c r="AVC10" s="33"/>
      <c r="AVD10" s="33"/>
      <c r="AVE10" s="33"/>
      <c r="AVF10" s="34"/>
      <c r="AVG10" s="28"/>
      <c r="AVH10" s="29"/>
      <c r="AVI10" s="30"/>
      <c r="AVJ10" s="31"/>
      <c r="AVK10" s="32"/>
      <c r="AVL10" s="33"/>
      <c r="AVM10" s="33"/>
      <c r="AVN10" s="33"/>
      <c r="AVO10" s="34"/>
      <c r="AVP10" s="28"/>
      <c r="AVQ10" s="29"/>
      <c r="AVR10" s="30"/>
      <c r="AVS10" s="31"/>
      <c r="AVT10" s="32"/>
      <c r="AVU10" s="33"/>
      <c r="AVV10" s="33"/>
      <c r="AVW10" s="33"/>
      <c r="AVX10" s="34"/>
      <c r="AVY10" s="28"/>
      <c r="AVZ10" s="29"/>
      <c r="AWA10" s="30"/>
      <c r="AWB10" s="31"/>
      <c r="AWC10" s="32"/>
      <c r="AWD10" s="33"/>
      <c r="AWE10" s="33"/>
      <c r="AWF10" s="33"/>
      <c r="AWG10" s="34"/>
      <c r="AWH10" s="28"/>
      <c r="AWI10" s="29"/>
      <c r="AWJ10" s="30"/>
      <c r="AWK10" s="31"/>
      <c r="AWL10" s="32"/>
      <c r="AWM10" s="33"/>
      <c r="AWN10" s="33"/>
      <c r="AWO10" s="33"/>
      <c r="AWP10" s="34"/>
      <c r="AWQ10" s="28"/>
      <c r="AWR10" s="29"/>
      <c r="AWS10" s="30"/>
      <c r="AWT10" s="31"/>
      <c r="AWU10" s="32"/>
      <c r="AWV10" s="33"/>
      <c r="AWW10" s="33"/>
      <c r="AWX10" s="33"/>
      <c r="AWY10" s="34"/>
      <c r="AWZ10" s="28"/>
      <c r="AXA10" s="29"/>
      <c r="AXB10" s="30"/>
      <c r="AXC10" s="31"/>
      <c r="AXD10" s="32"/>
      <c r="AXE10" s="33"/>
      <c r="AXF10" s="33"/>
      <c r="AXG10" s="33"/>
      <c r="AXH10" s="34"/>
      <c r="AXI10" s="28"/>
      <c r="AXJ10" s="29"/>
      <c r="AXK10" s="30"/>
      <c r="AXL10" s="31"/>
      <c r="AXM10" s="32"/>
      <c r="AXN10" s="33"/>
      <c r="AXO10" s="33"/>
      <c r="AXP10" s="33"/>
      <c r="AXQ10" s="34"/>
      <c r="AXR10" s="28"/>
      <c r="AXS10" s="29"/>
      <c r="AXT10" s="30"/>
      <c r="AXU10" s="31"/>
      <c r="AXV10" s="32"/>
      <c r="AXW10" s="33"/>
      <c r="AXX10" s="33"/>
      <c r="AXY10" s="33"/>
      <c r="AXZ10" s="34"/>
      <c r="AYA10" s="28"/>
      <c r="AYB10" s="29"/>
      <c r="AYC10" s="30"/>
      <c r="AYD10" s="31"/>
      <c r="AYE10" s="32"/>
      <c r="AYF10" s="33"/>
      <c r="AYG10" s="33"/>
      <c r="AYH10" s="33"/>
      <c r="AYI10" s="34"/>
      <c r="AYJ10" s="28"/>
      <c r="AYK10" s="29"/>
      <c r="AYL10" s="30"/>
      <c r="AYM10" s="31"/>
      <c r="AYN10" s="32"/>
      <c r="AYO10" s="33"/>
      <c r="AYP10" s="33"/>
      <c r="AYQ10" s="33"/>
      <c r="AYR10" s="34"/>
      <c r="AYS10" s="28"/>
      <c r="AYT10" s="29"/>
      <c r="AYU10" s="30"/>
      <c r="AYV10" s="31"/>
      <c r="AYW10" s="32"/>
      <c r="AYX10" s="33"/>
      <c r="AYY10" s="33"/>
      <c r="AYZ10" s="33"/>
      <c r="AZA10" s="34"/>
      <c r="AZB10" s="28"/>
      <c r="AZC10" s="29"/>
      <c r="AZD10" s="30"/>
      <c r="AZE10" s="31"/>
      <c r="AZF10" s="32"/>
      <c r="AZG10" s="33"/>
      <c r="AZH10" s="33"/>
      <c r="AZI10" s="33"/>
      <c r="AZJ10" s="34"/>
      <c r="AZK10" s="28"/>
      <c r="AZL10" s="29"/>
      <c r="AZM10" s="30"/>
      <c r="AZN10" s="31"/>
      <c r="AZO10" s="32"/>
      <c r="AZP10" s="33"/>
      <c r="AZQ10" s="33"/>
      <c r="AZR10" s="33"/>
      <c r="AZS10" s="34"/>
      <c r="AZT10" s="28"/>
      <c r="AZU10" s="29"/>
      <c r="AZV10" s="30"/>
      <c r="AZW10" s="31"/>
      <c r="AZX10" s="32"/>
      <c r="AZY10" s="33"/>
      <c r="AZZ10" s="33"/>
      <c r="BAA10" s="33"/>
      <c r="BAB10" s="34"/>
      <c r="BAC10" s="28"/>
      <c r="BAD10" s="29"/>
      <c r="BAE10" s="30"/>
      <c r="BAF10" s="31"/>
      <c r="BAG10" s="32"/>
      <c r="BAH10" s="33"/>
      <c r="BAI10" s="33"/>
      <c r="BAJ10" s="33"/>
      <c r="BAK10" s="34"/>
      <c r="BAL10" s="28"/>
      <c r="BAM10" s="29"/>
      <c r="BAN10" s="30"/>
      <c r="BAO10" s="31"/>
      <c r="BAP10" s="32"/>
      <c r="BAQ10" s="33"/>
      <c r="BAR10" s="33"/>
      <c r="BAS10" s="33"/>
      <c r="BAT10" s="34"/>
      <c r="BAU10" s="28"/>
      <c r="BAV10" s="29"/>
      <c r="BAW10" s="30"/>
      <c r="BAX10" s="31"/>
      <c r="BAY10" s="32"/>
      <c r="BAZ10" s="33"/>
      <c r="BBA10" s="33"/>
      <c r="BBB10" s="33"/>
      <c r="BBC10" s="34"/>
      <c r="BBD10" s="28"/>
      <c r="BBE10" s="29"/>
      <c r="BBF10" s="30"/>
      <c r="BBG10" s="31"/>
      <c r="BBH10" s="32"/>
      <c r="BBI10" s="33"/>
      <c r="BBJ10" s="33"/>
      <c r="BBK10" s="33"/>
      <c r="BBL10" s="34"/>
      <c r="BBM10" s="28"/>
      <c r="BBN10" s="29"/>
      <c r="BBO10" s="30"/>
      <c r="BBP10" s="31"/>
      <c r="BBQ10" s="32"/>
      <c r="BBR10" s="33"/>
      <c r="BBS10" s="33"/>
      <c r="BBT10" s="33"/>
      <c r="BBU10" s="34"/>
      <c r="BBV10" s="28"/>
      <c r="BBW10" s="29"/>
      <c r="BBX10" s="30"/>
      <c r="BBY10" s="31"/>
      <c r="BBZ10" s="32"/>
      <c r="BCA10" s="33"/>
      <c r="BCB10" s="33"/>
      <c r="BCC10" s="33"/>
      <c r="BCD10" s="34"/>
      <c r="BCE10" s="28"/>
      <c r="BCF10" s="29"/>
      <c r="BCG10" s="30"/>
      <c r="BCH10" s="31"/>
      <c r="BCI10" s="32"/>
      <c r="BCJ10" s="33"/>
      <c r="BCK10" s="33"/>
      <c r="BCL10" s="33"/>
      <c r="BCM10" s="34"/>
      <c r="BCN10" s="28"/>
      <c r="BCO10" s="29"/>
      <c r="BCP10" s="30"/>
      <c r="BCQ10" s="31"/>
      <c r="BCR10" s="32"/>
      <c r="BCS10" s="33"/>
      <c r="BCT10" s="33"/>
      <c r="BCU10" s="33"/>
      <c r="BCV10" s="34"/>
      <c r="BCW10" s="28"/>
      <c r="BCX10" s="29"/>
      <c r="BCY10" s="30"/>
      <c r="BCZ10" s="31"/>
      <c r="BDA10" s="32"/>
      <c r="BDB10" s="33"/>
      <c r="BDC10" s="33"/>
      <c r="BDD10" s="33"/>
      <c r="BDE10" s="34"/>
      <c r="BDF10" s="28"/>
      <c r="BDG10" s="29"/>
      <c r="BDH10" s="30"/>
      <c r="BDI10" s="31"/>
      <c r="BDJ10" s="32"/>
      <c r="BDK10" s="33"/>
      <c r="BDL10" s="33"/>
      <c r="BDM10" s="33"/>
      <c r="BDN10" s="34"/>
      <c r="BDO10" s="28"/>
      <c r="BDP10" s="29"/>
      <c r="BDQ10" s="30"/>
      <c r="BDR10" s="31"/>
      <c r="BDS10" s="32"/>
      <c r="BDT10" s="33"/>
      <c r="BDU10" s="33"/>
      <c r="BDV10" s="33"/>
      <c r="BDW10" s="34"/>
      <c r="BDX10" s="28"/>
      <c r="BDY10" s="29"/>
      <c r="BDZ10" s="30"/>
      <c r="BEA10" s="31"/>
      <c r="BEB10" s="32"/>
      <c r="BEC10" s="33"/>
      <c r="BED10" s="33"/>
      <c r="BEE10" s="33"/>
      <c r="BEF10" s="34"/>
      <c r="BEG10" s="28"/>
      <c r="BEH10" s="29"/>
      <c r="BEI10" s="30"/>
      <c r="BEJ10" s="31"/>
      <c r="BEK10" s="32"/>
      <c r="BEL10" s="33"/>
      <c r="BEM10" s="33"/>
      <c r="BEN10" s="33"/>
      <c r="BEO10" s="34"/>
      <c r="BEP10" s="28"/>
      <c r="BEQ10" s="29"/>
      <c r="BER10" s="30"/>
      <c r="BES10" s="31"/>
      <c r="BET10" s="32"/>
      <c r="BEU10" s="33"/>
      <c r="BEV10" s="33"/>
      <c r="BEW10" s="33"/>
      <c r="BEX10" s="34"/>
      <c r="BEY10" s="28"/>
      <c r="BEZ10" s="29"/>
      <c r="BFA10" s="30"/>
      <c r="BFB10" s="31"/>
      <c r="BFC10" s="32"/>
      <c r="BFD10" s="33"/>
      <c r="BFE10" s="33"/>
      <c r="BFF10" s="33"/>
      <c r="BFG10" s="34"/>
      <c r="BFH10" s="28"/>
      <c r="BFI10" s="29"/>
      <c r="BFJ10" s="30"/>
      <c r="BFK10" s="31"/>
      <c r="BFL10" s="32"/>
      <c r="BFM10" s="33"/>
      <c r="BFN10" s="33"/>
      <c r="BFO10" s="33"/>
      <c r="BFP10" s="34"/>
      <c r="BFQ10" s="28"/>
      <c r="BFR10" s="29"/>
      <c r="BFS10" s="30"/>
      <c r="BFT10" s="31"/>
      <c r="BFU10" s="32"/>
      <c r="BFV10" s="33"/>
      <c r="BFW10" s="33"/>
      <c r="BFX10" s="33"/>
      <c r="BFY10" s="34"/>
      <c r="BFZ10" s="28"/>
      <c r="BGA10" s="29"/>
      <c r="BGB10" s="30"/>
      <c r="BGC10" s="31"/>
      <c r="BGD10" s="32"/>
      <c r="BGE10" s="33"/>
      <c r="BGF10" s="33"/>
      <c r="BGG10" s="33"/>
      <c r="BGH10" s="34"/>
      <c r="BGI10" s="28"/>
      <c r="BGJ10" s="29"/>
      <c r="BGK10" s="30"/>
      <c r="BGL10" s="31"/>
      <c r="BGM10" s="32"/>
      <c r="BGN10" s="33"/>
      <c r="BGO10" s="33"/>
      <c r="BGP10" s="33"/>
      <c r="BGQ10" s="34"/>
      <c r="BGR10" s="28"/>
      <c r="BGS10" s="29"/>
      <c r="BGT10" s="30"/>
      <c r="BGU10" s="31"/>
      <c r="BGV10" s="32"/>
      <c r="BGW10" s="33"/>
      <c r="BGX10" s="33"/>
      <c r="BGY10" s="33"/>
      <c r="BGZ10" s="34"/>
      <c r="BHA10" s="28"/>
      <c r="BHB10" s="29"/>
      <c r="BHC10" s="30"/>
      <c r="BHD10" s="31"/>
      <c r="BHE10" s="32"/>
      <c r="BHF10" s="33"/>
      <c r="BHG10" s="33"/>
      <c r="BHH10" s="33"/>
      <c r="BHI10" s="34"/>
      <c r="BHJ10" s="28"/>
      <c r="BHK10" s="29"/>
      <c r="BHL10" s="30"/>
      <c r="BHM10" s="31"/>
      <c r="BHN10" s="32"/>
      <c r="BHO10" s="33"/>
      <c r="BHP10" s="33"/>
      <c r="BHQ10" s="33"/>
      <c r="BHR10" s="34"/>
      <c r="BHS10" s="28"/>
      <c r="BHT10" s="29"/>
      <c r="BHU10" s="30"/>
      <c r="BHV10" s="31"/>
      <c r="BHW10" s="32"/>
      <c r="BHX10" s="33"/>
      <c r="BHY10" s="33"/>
      <c r="BHZ10" s="33"/>
      <c r="BIA10" s="34"/>
      <c r="BIB10" s="28"/>
      <c r="BIC10" s="29"/>
      <c r="BID10" s="30"/>
      <c r="BIE10" s="31"/>
      <c r="BIF10" s="32"/>
      <c r="BIG10" s="33"/>
      <c r="BIH10" s="33"/>
      <c r="BII10" s="33"/>
      <c r="BIJ10" s="34"/>
      <c r="BIK10" s="28"/>
      <c r="BIL10" s="29"/>
      <c r="BIM10" s="30"/>
      <c r="BIN10" s="31"/>
      <c r="BIO10" s="32"/>
      <c r="BIP10" s="33"/>
      <c r="BIQ10" s="33"/>
      <c r="BIR10" s="33"/>
      <c r="BIS10" s="34"/>
      <c r="BIT10" s="28"/>
      <c r="BIU10" s="29"/>
      <c r="BIV10" s="30"/>
      <c r="BIW10" s="31"/>
      <c r="BIX10" s="32"/>
      <c r="BIY10" s="33"/>
      <c r="BIZ10" s="33"/>
      <c r="BJA10" s="33"/>
      <c r="BJB10" s="34"/>
      <c r="BJC10" s="28"/>
      <c r="BJD10" s="29"/>
      <c r="BJE10" s="30"/>
      <c r="BJF10" s="31"/>
      <c r="BJG10" s="32"/>
      <c r="BJH10" s="33"/>
      <c r="BJI10" s="33"/>
      <c r="BJJ10" s="33"/>
      <c r="BJK10" s="34"/>
      <c r="BJL10" s="28"/>
      <c r="BJM10" s="29"/>
      <c r="BJN10" s="30"/>
      <c r="BJO10" s="31"/>
      <c r="BJP10" s="32"/>
      <c r="BJQ10" s="33"/>
      <c r="BJR10" s="33"/>
      <c r="BJS10" s="33"/>
      <c r="BJT10" s="34"/>
      <c r="BJU10" s="28"/>
      <c r="BJV10" s="29"/>
      <c r="BJW10" s="30"/>
      <c r="BJX10" s="31"/>
      <c r="BJY10" s="32"/>
      <c r="BJZ10" s="33"/>
      <c r="BKA10" s="33"/>
      <c r="BKB10" s="33"/>
      <c r="BKC10" s="34"/>
      <c r="BKD10" s="28"/>
      <c r="BKE10" s="29"/>
      <c r="BKF10" s="30"/>
      <c r="BKG10" s="31"/>
      <c r="BKH10" s="32"/>
      <c r="BKI10" s="33"/>
      <c r="BKJ10" s="33"/>
      <c r="BKK10" s="33"/>
      <c r="BKL10" s="34"/>
      <c r="BKM10" s="28"/>
      <c r="BKN10" s="29"/>
      <c r="BKO10" s="30"/>
      <c r="BKP10" s="31"/>
      <c r="BKQ10" s="32"/>
      <c r="BKR10" s="33"/>
      <c r="BKS10" s="33"/>
      <c r="BKT10" s="33"/>
      <c r="BKU10" s="34"/>
      <c r="BKV10" s="28"/>
      <c r="BKW10" s="29"/>
      <c r="BKX10" s="30"/>
      <c r="BKY10" s="31"/>
      <c r="BKZ10" s="32"/>
      <c r="BLA10" s="33"/>
      <c r="BLB10" s="33"/>
      <c r="BLC10" s="33"/>
      <c r="BLD10" s="34"/>
      <c r="BLE10" s="28"/>
      <c r="BLF10" s="29"/>
      <c r="BLG10" s="30"/>
      <c r="BLH10" s="31"/>
      <c r="BLI10" s="32"/>
      <c r="BLJ10" s="33"/>
      <c r="BLK10" s="33"/>
      <c r="BLL10" s="33"/>
      <c r="BLM10" s="34"/>
      <c r="BLN10" s="28"/>
      <c r="BLO10" s="29"/>
      <c r="BLP10" s="30"/>
      <c r="BLQ10" s="31"/>
      <c r="BLR10" s="32"/>
      <c r="BLS10" s="33"/>
      <c r="BLT10" s="33"/>
      <c r="BLU10" s="33"/>
      <c r="BLV10" s="34"/>
      <c r="BLW10" s="28"/>
      <c r="BLX10" s="29"/>
      <c r="BLY10" s="30"/>
      <c r="BLZ10" s="31"/>
      <c r="BMA10" s="32"/>
      <c r="BMB10" s="33"/>
      <c r="BMC10" s="33"/>
      <c r="BMD10" s="33"/>
      <c r="BME10" s="34"/>
      <c r="BMF10" s="28"/>
      <c r="BMG10" s="29"/>
      <c r="BMH10" s="30"/>
      <c r="BMI10" s="31"/>
      <c r="BMJ10" s="32"/>
      <c r="BMK10" s="33"/>
      <c r="BML10" s="33"/>
      <c r="BMM10" s="33"/>
      <c r="BMN10" s="34"/>
      <c r="BMO10" s="28"/>
      <c r="BMP10" s="29"/>
      <c r="BMQ10" s="30"/>
      <c r="BMR10" s="31"/>
      <c r="BMS10" s="32"/>
      <c r="BMT10" s="33"/>
      <c r="BMU10" s="33"/>
      <c r="BMV10" s="33"/>
      <c r="BMW10" s="34"/>
      <c r="BMX10" s="28"/>
      <c r="BMY10" s="29"/>
      <c r="BMZ10" s="30"/>
      <c r="BNA10" s="31"/>
      <c r="BNB10" s="32"/>
      <c r="BNC10" s="33"/>
      <c r="BND10" s="33"/>
      <c r="BNE10" s="33"/>
      <c r="BNF10" s="34"/>
      <c r="BNG10" s="28"/>
      <c r="BNH10" s="29"/>
      <c r="BNI10" s="30"/>
      <c r="BNJ10" s="31"/>
      <c r="BNK10" s="32"/>
      <c r="BNL10" s="33"/>
      <c r="BNM10" s="33"/>
      <c r="BNN10" s="33"/>
      <c r="BNO10" s="34"/>
      <c r="BNP10" s="28"/>
      <c r="BNQ10" s="29"/>
      <c r="BNR10" s="30"/>
      <c r="BNS10" s="31"/>
      <c r="BNT10" s="32"/>
      <c r="BNU10" s="33"/>
      <c r="BNV10" s="33"/>
      <c r="BNW10" s="33"/>
      <c r="BNX10" s="34"/>
      <c r="BNY10" s="28"/>
      <c r="BNZ10" s="29"/>
      <c r="BOA10" s="30"/>
      <c r="BOB10" s="31"/>
      <c r="BOC10" s="32"/>
      <c r="BOD10" s="33"/>
      <c r="BOE10" s="33"/>
      <c r="BOF10" s="33"/>
      <c r="BOG10" s="34"/>
      <c r="BOH10" s="28"/>
      <c r="BOI10" s="29"/>
      <c r="BOJ10" s="30"/>
      <c r="BOK10" s="31"/>
      <c r="BOL10" s="32"/>
      <c r="BOM10" s="33"/>
      <c r="BON10" s="33"/>
      <c r="BOO10" s="33"/>
      <c r="BOP10" s="34"/>
      <c r="BOQ10" s="28"/>
      <c r="BOR10" s="29"/>
      <c r="BOS10" s="30"/>
      <c r="BOT10" s="31"/>
      <c r="BOU10" s="32"/>
      <c r="BOV10" s="33"/>
      <c r="BOW10" s="33"/>
      <c r="BOX10" s="33"/>
      <c r="BOY10" s="34"/>
      <c r="BOZ10" s="28"/>
      <c r="BPA10" s="29"/>
      <c r="BPB10" s="30"/>
      <c r="BPC10" s="31"/>
      <c r="BPD10" s="32"/>
      <c r="BPE10" s="33"/>
      <c r="BPF10" s="33"/>
      <c r="BPG10" s="33"/>
      <c r="BPH10" s="34"/>
      <c r="BPI10" s="28"/>
      <c r="BPJ10" s="29"/>
      <c r="BPK10" s="30"/>
      <c r="BPL10" s="31"/>
      <c r="BPM10" s="32"/>
      <c r="BPN10" s="33"/>
      <c r="BPO10" s="33"/>
      <c r="BPP10" s="33"/>
      <c r="BPQ10" s="34"/>
      <c r="BPR10" s="28"/>
      <c r="BPS10" s="29"/>
      <c r="BPT10" s="30"/>
      <c r="BPU10" s="31"/>
      <c r="BPV10" s="32"/>
      <c r="BPW10" s="33"/>
      <c r="BPX10" s="33"/>
      <c r="BPY10" s="33"/>
      <c r="BPZ10" s="34"/>
      <c r="BQA10" s="28"/>
      <c r="BQB10" s="29"/>
      <c r="BQC10" s="30"/>
      <c r="BQD10" s="31"/>
      <c r="BQE10" s="32"/>
      <c r="BQF10" s="33"/>
      <c r="BQG10" s="33"/>
      <c r="BQH10" s="33"/>
      <c r="BQI10" s="34"/>
      <c r="BQJ10" s="28"/>
      <c r="BQK10" s="29"/>
      <c r="BQL10" s="30"/>
      <c r="BQM10" s="31"/>
      <c r="BQN10" s="32"/>
      <c r="BQO10" s="33"/>
      <c r="BQP10" s="33"/>
      <c r="BQQ10" s="33"/>
      <c r="BQR10" s="34"/>
      <c r="BQS10" s="28"/>
      <c r="BQT10" s="29"/>
      <c r="BQU10" s="30"/>
      <c r="BQV10" s="31"/>
      <c r="BQW10" s="32"/>
      <c r="BQX10" s="33"/>
      <c r="BQY10" s="33"/>
      <c r="BQZ10" s="33"/>
      <c r="BRA10" s="34"/>
      <c r="BRB10" s="28"/>
      <c r="BRC10" s="29"/>
      <c r="BRD10" s="30"/>
      <c r="BRE10" s="31"/>
      <c r="BRF10" s="32"/>
      <c r="BRG10" s="33"/>
      <c r="BRH10" s="33"/>
      <c r="BRI10" s="33"/>
      <c r="BRJ10" s="34"/>
      <c r="BRK10" s="28"/>
      <c r="BRL10" s="29"/>
      <c r="BRM10" s="30"/>
      <c r="BRN10" s="31"/>
      <c r="BRO10" s="32"/>
      <c r="BRP10" s="33"/>
      <c r="BRQ10" s="33"/>
      <c r="BRR10" s="33"/>
      <c r="BRS10" s="34"/>
      <c r="BRT10" s="28"/>
      <c r="BRU10" s="29"/>
      <c r="BRV10" s="30"/>
      <c r="BRW10" s="31"/>
      <c r="BRX10" s="32"/>
      <c r="BRY10" s="33"/>
      <c r="BRZ10" s="33"/>
      <c r="BSA10" s="33"/>
      <c r="BSB10" s="34"/>
      <c r="BSC10" s="28"/>
      <c r="BSD10" s="29"/>
      <c r="BSE10" s="30"/>
      <c r="BSF10" s="31"/>
      <c r="BSG10" s="32"/>
      <c r="BSH10" s="33"/>
      <c r="BSI10" s="33"/>
      <c r="BSJ10" s="33"/>
      <c r="BSK10" s="34"/>
      <c r="BSL10" s="28"/>
      <c r="BSM10" s="29"/>
      <c r="BSN10" s="30"/>
      <c r="BSO10" s="31"/>
      <c r="BSP10" s="32"/>
      <c r="BSQ10" s="33"/>
      <c r="BSR10" s="33"/>
      <c r="BSS10" s="33"/>
      <c r="BST10" s="34"/>
      <c r="BSU10" s="28"/>
      <c r="BSV10" s="29"/>
      <c r="BSW10" s="30"/>
      <c r="BSX10" s="31"/>
      <c r="BSY10" s="32"/>
      <c r="BSZ10" s="33"/>
      <c r="BTA10" s="33"/>
      <c r="BTB10" s="33"/>
      <c r="BTC10" s="34"/>
      <c r="BTD10" s="28"/>
      <c r="BTE10" s="29"/>
      <c r="BTF10" s="30"/>
      <c r="BTG10" s="31"/>
      <c r="BTH10" s="32"/>
      <c r="BTI10" s="33"/>
      <c r="BTJ10" s="33"/>
      <c r="BTK10" s="33"/>
      <c r="BTL10" s="34"/>
      <c r="BTM10" s="28"/>
      <c r="BTN10" s="29"/>
      <c r="BTO10" s="30"/>
      <c r="BTP10" s="31"/>
      <c r="BTQ10" s="32"/>
      <c r="BTR10" s="33"/>
      <c r="BTS10" s="33"/>
      <c r="BTT10" s="33"/>
      <c r="BTU10" s="34"/>
      <c r="BTV10" s="28"/>
      <c r="BTW10" s="29"/>
      <c r="BTX10" s="30"/>
      <c r="BTY10" s="31"/>
      <c r="BTZ10" s="32"/>
      <c r="BUA10" s="33"/>
      <c r="BUB10" s="33"/>
      <c r="BUC10" s="33"/>
      <c r="BUD10" s="34"/>
      <c r="BUE10" s="28"/>
      <c r="BUF10" s="29"/>
      <c r="BUG10" s="30"/>
      <c r="BUH10" s="31"/>
      <c r="BUI10" s="32"/>
      <c r="BUJ10" s="33"/>
      <c r="BUK10" s="33"/>
      <c r="BUL10" s="33"/>
      <c r="BUM10" s="34"/>
      <c r="BUN10" s="28"/>
      <c r="BUO10" s="29"/>
      <c r="BUP10" s="30"/>
      <c r="BUQ10" s="31"/>
      <c r="BUR10" s="32"/>
      <c r="BUS10" s="33"/>
      <c r="BUT10" s="33"/>
      <c r="BUU10" s="33"/>
      <c r="BUV10" s="34"/>
      <c r="BUW10" s="28"/>
      <c r="BUX10" s="29"/>
      <c r="BUY10" s="30"/>
      <c r="BUZ10" s="31"/>
      <c r="BVA10" s="32"/>
      <c r="BVB10" s="33"/>
      <c r="BVC10" s="33"/>
      <c r="BVD10" s="33"/>
      <c r="BVE10" s="34"/>
      <c r="BVF10" s="28"/>
      <c r="BVG10" s="29"/>
      <c r="BVH10" s="30"/>
      <c r="BVI10" s="31"/>
      <c r="BVJ10" s="32"/>
      <c r="BVK10" s="33"/>
      <c r="BVL10" s="33"/>
      <c r="BVM10" s="33"/>
      <c r="BVN10" s="34"/>
      <c r="BVO10" s="28"/>
      <c r="BVP10" s="29"/>
      <c r="BVQ10" s="30"/>
      <c r="BVR10" s="31"/>
      <c r="BVS10" s="32"/>
      <c r="BVT10" s="33"/>
      <c r="BVU10" s="33"/>
      <c r="BVV10" s="33"/>
      <c r="BVW10" s="34"/>
      <c r="BVX10" s="28"/>
      <c r="BVY10" s="29"/>
      <c r="BVZ10" s="30"/>
      <c r="BWA10" s="31"/>
      <c r="BWB10" s="32"/>
      <c r="BWC10" s="33"/>
      <c r="BWD10" s="33"/>
      <c r="BWE10" s="33"/>
      <c r="BWF10" s="34"/>
      <c r="BWG10" s="28"/>
      <c r="BWH10" s="29"/>
      <c r="BWI10" s="30"/>
      <c r="BWJ10" s="31"/>
      <c r="BWK10" s="32"/>
      <c r="BWL10" s="33"/>
      <c r="BWM10" s="33"/>
      <c r="BWN10" s="33"/>
      <c r="BWO10" s="34"/>
      <c r="BWP10" s="28"/>
      <c r="BWQ10" s="29"/>
      <c r="BWR10" s="30"/>
      <c r="BWS10" s="31"/>
      <c r="BWT10" s="32"/>
      <c r="BWU10" s="33"/>
      <c r="BWV10" s="33"/>
      <c r="BWW10" s="33"/>
      <c r="BWX10" s="34"/>
      <c r="BWY10" s="28"/>
      <c r="BWZ10" s="29"/>
      <c r="BXA10" s="30"/>
      <c r="BXB10" s="31"/>
      <c r="BXC10" s="32"/>
      <c r="BXD10" s="33"/>
      <c r="BXE10" s="33"/>
      <c r="BXF10" s="33"/>
      <c r="BXG10" s="34"/>
      <c r="BXH10" s="28"/>
      <c r="BXI10" s="29"/>
      <c r="BXJ10" s="30"/>
      <c r="BXK10" s="31"/>
      <c r="BXL10" s="32"/>
      <c r="BXM10" s="33"/>
      <c r="BXN10" s="33"/>
      <c r="BXO10" s="33"/>
      <c r="BXP10" s="34"/>
      <c r="BXQ10" s="28"/>
      <c r="BXR10" s="29"/>
      <c r="BXS10" s="30"/>
      <c r="BXT10" s="31"/>
      <c r="BXU10" s="32"/>
      <c r="BXV10" s="33"/>
      <c r="BXW10" s="33"/>
      <c r="BXX10" s="33"/>
      <c r="BXY10" s="34"/>
      <c r="BXZ10" s="28"/>
      <c r="BYA10" s="29"/>
      <c r="BYB10" s="30"/>
      <c r="BYC10" s="31"/>
      <c r="BYD10" s="32"/>
      <c r="BYE10" s="33"/>
      <c r="BYF10" s="33"/>
      <c r="BYG10" s="33"/>
      <c r="BYH10" s="34"/>
      <c r="BYI10" s="28"/>
      <c r="BYJ10" s="29"/>
      <c r="BYK10" s="30"/>
      <c r="BYL10" s="31"/>
      <c r="BYM10" s="32"/>
      <c r="BYN10" s="33"/>
      <c r="BYO10" s="33"/>
      <c r="BYP10" s="33"/>
      <c r="BYQ10" s="34"/>
      <c r="BYR10" s="28"/>
      <c r="BYS10" s="29"/>
      <c r="BYT10" s="30"/>
      <c r="BYU10" s="31"/>
      <c r="BYV10" s="32"/>
      <c r="BYW10" s="33"/>
      <c r="BYX10" s="33"/>
      <c r="BYY10" s="33"/>
      <c r="BYZ10" s="34"/>
      <c r="BZA10" s="28"/>
      <c r="BZB10" s="29"/>
      <c r="BZC10" s="30"/>
      <c r="BZD10" s="31"/>
      <c r="BZE10" s="32"/>
      <c r="BZF10" s="33"/>
      <c r="BZG10" s="33"/>
      <c r="BZH10" s="33"/>
      <c r="BZI10" s="34"/>
      <c r="BZJ10" s="28"/>
      <c r="BZK10" s="29"/>
      <c r="BZL10" s="30"/>
      <c r="BZM10" s="31"/>
      <c r="BZN10" s="32"/>
      <c r="BZO10" s="33"/>
      <c r="BZP10" s="33"/>
      <c r="BZQ10" s="33"/>
      <c r="BZR10" s="34"/>
      <c r="BZS10" s="28"/>
      <c r="BZT10" s="29"/>
      <c r="BZU10" s="30"/>
      <c r="BZV10" s="31"/>
      <c r="BZW10" s="32"/>
      <c r="BZX10" s="33"/>
      <c r="BZY10" s="33"/>
      <c r="BZZ10" s="33"/>
      <c r="CAA10" s="34"/>
      <c r="CAB10" s="28"/>
      <c r="CAC10" s="29"/>
      <c r="CAD10" s="30"/>
      <c r="CAE10" s="31"/>
      <c r="CAF10" s="32"/>
      <c r="CAG10" s="33"/>
      <c r="CAH10" s="33"/>
      <c r="CAI10" s="33"/>
      <c r="CAJ10" s="34"/>
      <c r="CAK10" s="28"/>
      <c r="CAL10" s="29"/>
      <c r="CAM10" s="30"/>
      <c r="CAN10" s="31"/>
      <c r="CAO10" s="32"/>
      <c r="CAP10" s="33"/>
      <c r="CAQ10" s="33"/>
      <c r="CAR10" s="33"/>
      <c r="CAS10" s="34"/>
      <c r="CAT10" s="28"/>
      <c r="CAU10" s="29"/>
      <c r="CAV10" s="30"/>
      <c r="CAW10" s="31"/>
      <c r="CAX10" s="32"/>
      <c r="CAY10" s="33"/>
      <c r="CAZ10" s="33"/>
      <c r="CBA10" s="33"/>
      <c r="CBB10" s="34"/>
      <c r="CBC10" s="28"/>
      <c r="CBD10" s="29"/>
      <c r="CBE10" s="30"/>
      <c r="CBF10" s="31"/>
      <c r="CBG10" s="32"/>
      <c r="CBH10" s="33"/>
      <c r="CBI10" s="33"/>
      <c r="CBJ10" s="33"/>
      <c r="CBK10" s="34"/>
      <c r="CBL10" s="28"/>
      <c r="CBM10" s="29"/>
      <c r="CBN10" s="30"/>
      <c r="CBO10" s="31"/>
      <c r="CBP10" s="32"/>
      <c r="CBQ10" s="33"/>
      <c r="CBR10" s="33"/>
      <c r="CBS10" s="33"/>
      <c r="CBT10" s="34"/>
      <c r="CBU10" s="28"/>
      <c r="CBV10" s="29"/>
      <c r="CBW10" s="30"/>
      <c r="CBX10" s="31"/>
      <c r="CBY10" s="32"/>
      <c r="CBZ10" s="33"/>
      <c r="CCA10" s="33"/>
      <c r="CCB10" s="33"/>
      <c r="CCC10" s="34"/>
      <c r="CCD10" s="28"/>
      <c r="CCE10" s="29"/>
      <c r="CCF10" s="30"/>
      <c r="CCG10" s="31"/>
      <c r="CCH10" s="32"/>
      <c r="CCI10" s="33"/>
      <c r="CCJ10" s="33"/>
      <c r="CCK10" s="33"/>
      <c r="CCL10" s="34"/>
      <c r="CCM10" s="28"/>
      <c r="CCN10" s="29"/>
      <c r="CCO10" s="30"/>
      <c r="CCP10" s="31"/>
      <c r="CCQ10" s="32"/>
      <c r="CCR10" s="33"/>
      <c r="CCS10" s="33"/>
      <c r="CCT10" s="33"/>
      <c r="CCU10" s="34"/>
      <c r="CCV10" s="28"/>
      <c r="CCW10" s="29"/>
      <c r="CCX10" s="30"/>
      <c r="CCY10" s="31"/>
      <c r="CCZ10" s="32"/>
      <c r="CDA10" s="33"/>
      <c r="CDB10" s="33"/>
      <c r="CDC10" s="33"/>
      <c r="CDD10" s="34"/>
      <c r="CDE10" s="28"/>
      <c r="CDF10" s="29"/>
      <c r="CDG10" s="30"/>
      <c r="CDH10" s="31"/>
      <c r="CDI10" s="32"/>
      <c r="CDJ10" s="33"/>
      <c r="CDK10" s="33"/>
      <c r="CDL10" s="33"/>
      <c r="CDM10" s="34"/>
      <c r="CDN10" s="28"/>
      <c r="CDO10" s="29"/>
      <c r="CDP10" s="30"/>
      <c r="CDQ10" s="31"/>
      <c r="CDR10" s="32"/>
      <c r="CDS10" s="33"/>
      <c r="CDT10" s="33"/>
      <c r="CDU10" s="33"/>
      <c r="CDV10" s="34"/>
      <c r="CDW10" s="28"/>
      <c r="CDX10" s="29"/>
      <c r="CDY10" s="30"/>
      <c r="CDZ10" s="31"/>
      <c r="CEA10" s="32"/>
      <c r="CEB10" s="33"/>
      <c r="CEC10" s="33"/>
      <c r="CED10" s="33"/>
      <c r="CEE10" s="34"/>
      <c r="CEF10" s="28"/>
      <c r="CEG10" s="29"/>
      <c r="CEH10" s="30"/>
      <c r="CEI10" s="31"/>
      <c r="CEJ10" s="32"/>
      <c r="CEK10" s="33"/>
      <c r="CEL10" s="33"/>
      <c r="CEM10" s="33"/>
      <c r="CEN10" s="34"/>
      <c r="CEO10" s="28"/>
      <c r="CEP10" s="29"/>
      <c r="CEQ10" s="30"/>
      <c r="CER10" s="31"/>
      <c r="CES10" s="32"/>
      <c r="CET10" s="33"/>
      <c r="CEU10" s="33"/>
      <c r="CEV10" s="33"/>
      <c r="CEW10" s="34"/>
      <c r="CEX10" s="28"/>
      <c r="CEY10" s="29"/>
      <c r="CEZ10" s="30"/>
      <c r="CFA10" s="31"/>
      <c r="CFB10" s="32"/>
      <c r="CFC10" s="33"/>
      <c r="CFD10" s="33"/>
      <c r="CFE10" s="33"/>
      <c r="CFF10" s="34"/>
      <c r="CFG10" s="28"/>
      <c r="CFH10" s="29"/>
      <c r="CFI10" s="30"/>
      <c r="CFJ10" s="31"/>
      <c r="CFK10" s="32"/>
      <c r="CFL10" s="33"/>
      <c r="CFM10" s="33"/>
      <c r="CFN10" s="33"/>
      <c r="CFO10" s="34"/>
      <c r="CFP10" s="28"/>
      <c r="CFQ10" s="29"/>
      <c r="CFR10" s="30"/>
      <c r="CFS10" s="31"/>
      <c r="CFT10" s="32"/>
      <c r="CFU10" s="33"/>
      <c r="CFV10" s="33"/>
      <c r="CFW10" s="33"/>
      <c r="CFX10" s="34"/>
      <c r="CFY10" s="28"/>
      <c r="CFZ10" s="29"/>
      <c r="CGA10" s="30"/>
      <c r="CGB10" s="31"/>
      <c r="CGC10" s="32"/>
      <c r="CGD10" s="33"/>
      <c r="CGE10" s="33"/>
      <c r="CGF10" s="33"/>
      <c r="CGG10" s="34"/>
      <c r="CGH10" s="28"/>
      <c r="CGI10" s="29"/>
      <c r="CGJ10" s="30"/>
      <c r="CGK10" s="31"/>
      <c r="CGL10" s="32"/>
      <c r="CGM10" s="33"/>
      <c r="CGN10" s="33"/>
      <c r="CGO10" s="33"/>
      <c r="CGP10" s="34"/>
      <c r="CGQ10" s="28"/>
      <c r="CGR10" s="29"/>
      <c r="CGS10" s="30"/>
      <c r="CGT10" s="31"/>
      <c r="CGU10" s="32"/>
      <c r="CGV10" s="33"/>
      <c r="CGW10" s="33"/>
      <c r="CGX10" s="33"/>
      <c r="CGY10" s="34"/>
      <c r="CGZ10" s="28"/>
      <c r="CHA10" s="29"/>
      <c r="CHB10" s="30"/>
      <c r="CHC10" s="31"/>
      <c r="CHD10" s="32"/>
      <c r="CHE10" s="33"/>
      <c r="CHF10" s="33"/>
      <c r="CHG10" s="33"/>
      <c r="CHH10" s="34"/>
      <c r="CHI10" s="28"/>
      <c r="CHJ10" s="29"/>
      <c r="CHK10" s="30"/>
      <c r="CHL10" s="31"/>
      <c r="CHM10" s="32"/>
      <c r="CHN10" s="33"/>
      <c r="CHO10" s="33"/>
      <c r="CHP10" s="33"/>
      <c r="CHQ10" s="34"/>
      <c r="CHR10" s="28"/>
      <c r="CHS10" s="29"/>
      <c r="CHT10" s="30"/>
      <c r="CHU10" s="31"/>
      <c r="CHV10" s="32"/>
      <c r="CHW10" s="33"/>
      <c r="CHX10" s="33"/>
      <c r="CHY10" s="33"/>
      <c r="CHZ10" s="34"/>
      <c r="CIA10" s="28"/>
      <c r="CIB10" s="29"/>
      <c r="CIC10" s="30"/>
      <c r="CID10" s="31"/>
      <c r="CIE10" s="32"/>
      <c r="CIF10" s="33"/>
      <c r="CIG10" s="33"/>
      <c r="CIH10" s="33"/>
      <c r="CII10" s="34"/>
      <c r="CIJ10" s="28"/>
      <c r="CIK10" s="29"/>
      <c r="CIL10" s="30"/>
      <c r="CIM10" s="31"/>
      <c r="CIN10" s="32"/>
      <c r="CIO10" s="33"/>
      <c r="CIP10" s="33"/>
      <c r="CIQ10" s="33"/>
      <c r="CIR10" s="34"/>
      <c r="CIS10" s="28"/>
      <c r="CIT10" s="29"/>
      <c r="CIU10" s="30"/>
      <c r="CIV10" s="31"/>
      <c r="CIW10" s="32"/>
      <c r="CIX10" s="33"/>
      <c r="CIY10" s="33"/>
      <c r="CIZ10" s="33"/>
      <c r="CJA10" s="34"/>
      <c r="CJB10" s="28"/>
      <c r="CJC10" s="29"/>
      <c r="CJD10" s="30"/>
      <c r="CJE10" s="31"/>
      <c r="CJF10" s="32"/>
      <c r="CJG10" s="33"/>
      <c r="CJH10" s="33"/>
      <c r="CJI10" s="33"/>
      <c r="CJJ10" s="34"/>
      <c r="CJK10" s="28"/>
      <c r="CJL10" s="29"/>
      <c r="CJM10" s="30"/>
      <c r="CJN10" s="31"/>
      <c r="CJO10" s="32"/>
      <c r="CJP10" s="33"/>
      <c r="CJQ10" s="33"/>
      <c r="CJR10" s="33"/>
      <c r="CJS10" s="34"/>
      <c r="CJT10" s="28"/>
      <c r="CJU10" s="29"/>
      <c r="CJV10" s="30"/>
      <c r="CJW10" s="31"/>
      <c r="CJX10" s="32"/>
      <c r="CJY10" s="33"/>
      <c r="CJZ10" s="33"/>
      <c r="CKA10" s="33"/>
      <c r="CKB10" s="34"/>
      <c r="CKC10" s="28"/>
      <c r="CKD10" s="29"/>
      <c r="CKE10" s="30"/>
      <c r="CKF10" s="31"/>
      <c r="CKG10" s="32"/>
      <c r="CKH10" s="33"/>
      <c r="CKI10" s="33"/>
      <c r="CKJ10" s="33"/>
      <c r="CKK10" s="34"/>
      <c r="CKL10" s="28"/>
      <c r="CKM10" s="29"/>
      <c r="CKN10" s="30"/>
      <c r="CKO10" s="31"/>
      <c r="CKP10" s="32"/>
      <c r="CKQ10" s="33"/>
      <c r="CKR10" s="33"/>
      <c r="CKS10" s="33"/>
      <c r="CKT10" s="34"/>
      <c r="CKU10" s="28"/>
      <c r="CKV10" s="29"/>
      <c r="CKW10" s="30"/>
      <c r="CKX10" s="31"/>
      <c r="CKY10" s="32"/>
      <c r="CKZ10" s="33"/>
      <c r="CLA10" s="33"/>
      <c r="CLB10" s="33"/>
      <c r="CLC10" s="34"/>
      <c r="CLD10" s="28"/>
      <c r="CLE10" s="29"/>
      <c r="CLF10" s="30"/>
      <c r="CLG10" s="31"/>
      <c r="CLH10" s="32"/>
      <c r="CLI10" s="33"/>
      <c r="CLJ10" s="33"/>
      <c r="CLK10" s="33"/>
      <c r="CLL10" s="34"/>
      <c r="CLM10" s="28"/>
      <c r="CLN10" s="29"/>
      <c r="CLO10" s="30"/>
      <c r="CLP10" s="31"/>
      <c r="CLQ10" s="32"/>
      <c r="CLR10" s="33"/>
      <c r="CLS10" s="33"/>
      <c r="CLT10" s="33"/>
      <c r="CLU10" s="34"/>
      <c r="CLV10" s="28"/>
      <c r="CLW10" s="29"/>
      <c r="CLX10" s="30"/>
      <c r="CLY10" s="31"/>
      <c r="CLZ10" s="32"/>
      <c r="CMA10" s="33"/>
      <c r="CMB10" s="33"/>
      <c r="CMC10" s="33"/>
      <c r="CMD10" s="34"/>
      <c r="CME10" s="28"/>
      <c r="CMF10" s="29"/>
      <c r="CMG10" s="30"/>
      <c r="CMH10" s="31"/>
      <c r="CMI10" s="32"/>
      <c r="CMJ10" s="33"/>
      <c r="CMK10" s="33"/>
      <c r="CML10" s="33"/>
      <c r="CMM10" s="34"/>
      <c r="CMN10" s="28"/>
      <c r="CMO10" s="29"/>
      <c r="CMP10" s="30"/>
      <c r="CMQ10" s="31"/>
      <c r="CMR10" s="32"/>
      <c r="CMS10" s="33"/>
      <c r="CMT10" s="33"/>
      <c r="CMU10" s="33"/>
      <c r="CMV10" s="34"/>
      <c r="CMW10" s="28"/>
      <c r="CMX10" s="29"/>
      <c r="CMY10" s="30"/>
      <c r="CMZ10" s="31"/>
      <c r="CNA10" s="32"/>
      <c r="CNB10" s="33"/>
      <c r="CNC10" s="33"/>
      <c r="CND10" s="33"/>
      <c r="CNE10" s="34"/>
      <c r="CNF10" s="28"/>
      <c r="CNG10" s="29"/>
      <c r="CNH10" s="30"/>
      <c r="CNI10" s="31"/>
      <c r="CNJ10" s="32"/>
      <c r="CNK10" s="33"/>
      <c r="CNL10" s="33"/>
      <c r="CNM10" s="33"/>
      <c r="CNN10" s="34"/>
      <c r="CNO10" s="28"/>
      <c r="CNP10" s="29"/>
      <c r="CNQ10" s="30"/>
      <c r="CNR10" s="31"/>
      <c r="CNS10" s="32"/>
      <c r="CNT10" s="33"/>
      <c r="CNU10" s="33"/>
      <c r="CNV10" s="33"/>
      <c r="CNW10" s="34"/>
      <c r="CNX10" s="28"/>
      <c r="CNY10" s="29"/>
      <c r="CNZ10" s="30"/>
      <c r="COA10" s="31"/>
      <c r="COB10" s="32"/>
      <c r="COC10" s="33"/>
      <c r="COD10" s="33"/>
      <c r="COE10" s="33"/>
      <c r="COF10" s="34"/>
      <c r="COG10" s="28"/>
      <c r="COH10" s="29"/>
      <c r="COI10" s="30"/>
      <c r="COJ10" s="31"/>
      <c r="COK10" s="32"/>
      <c r="COL10" s="33"/>
      <c r="COM10" s="33"/>
      <c r="CON10" s="33"/>
      <c r="COO10" s="34"/>
      <c r="COP10" s="28"/>
      <c r="COQ10" s="29"/>
      <c r="COR10" s="30"/>
      <c r="COS10" s="31"/>
      <c r="COT10" s="32"/>
      <c r="COU10" s="33"/>
      <c r="COV10" s="33"/>
      <c r="COW10" s="33"/>
      <c r="COX10" s="34"/>
      <c r="COY10" s="28"/>
      <c r="COZ10" s="29"/>
      <c r="CPA10" s="30"/>
      <c r="CPB10" s="31"/>
      <c r="CPC10" s="32"/>
      <c r="CPD10" s="33"/>
      <c r="CPE10" s="33"/>
      <c r="CPF10" s="33"/>
      <c r="CPG10" s="34"/>
      <c r="CPH10" s="28"/>
      <c r="CPI10" s="29"/>
      <c r="CPJ10" s="30"/>
      <c r="CPK10" s="31"/>
      <c r="CPL10" s="32"/>
      <c r="CPM10" s="33"/>
      <c r="CPN10" s="33"/>
      <c r="CPO10" s="33"/>
      <c r="CPP10" s="34"/>
      <c r="CPQ10" s="28"/>
      <c r="CPR10" s="29"/>
      <c r="CPS10" s="30"/>
      <c r="CPT10" s="31"/>
      <c r="CPU10" s="32"/>
      <c r="CPV10" s="33"/>
      <c r="CPW10" s="33"/>
      <c r="CPX10" s="33"/>
      <c r="CPY10" s="34"/>
      <c r="CPZ10" s="28"/>
      <c r="CQA10" s="29"/>
      <c r="CQB10" s="30"/>
      <c r="CQC10" s="31"/>
      <c r="CQD10" s="32"/>
      <c r="CQE10" s="33"/>
      <c r="CQF10" s="33"/>
      <c r="CQG10" s="33"/>
      <c r="CQH10" s="34"/>
      <c r="CQI10" s="28"/>
      <c r="CQJ10" s="29"/>
      <c r="CQK10" s="30"/>
      <c r="CQL10" s="31"/>
      <c r="CQM10" s="32"/>
      <c r="CQN10" s="33"/>
      <c r="CQO10" s="33"/>
      <c r="CQP10" s="33"/>
      <c r="CQQ10" s="34"/>
      <c r="CQR10" s="28"/>
      <c r="CQS10" s="29"/>
      <c r="CQT10" s="30"/>
      <c r="CQU10" s="31"/>
      <c r="CQV10" s="32"/>
      <c r="CQW10" s="33"/>
      <c r="CQX10" s="33"/>
      <c r="CQY10" s="33"/>
      <c r="CQZ10" s="34"/>
      <c r="CRA10" s="28"/>
      <c r="CRB10" s="29"/>
      <c r="CRC10" s="30"/>
      <c r="CRD10" s="31"/>
      <c r="CRE10" s="32"/>
      <c r="CRF10" s="33"/>
      <c r="CRG10" s="33"/>
      <c r="CRH10" s="33"/>
      <c r="CRI10" s="34"/>
      <c r="CRJ10" s="28"/>
      <c r="CRK10" s="29"/>
      <c r="CRL10" s="30"/>
      <c r="CRM10" s="31"/>
      <c r="CRN10" s="32"/>
      <c r="CRO10" s="33"/>
      <c r="CRP10" s="33"/>
      <c r="CRQ10" s="33"/>
      <c r="CRR10" s="34"/>
      <c r="CRS10" s="28"/>
      <c r="CRT10" s="29"/>
      <c r="CRU10" s="30"/>
      <c r="CRV10" s="31"/>
      <c r="CRW10" s="32"/>
      <c r="CRX10" s="33"/>
      <c r="CRY10" s="33"/>
      <c r="CRZ10" s="33"/>
      <c r="CSA10" s="34"/>
      <c r="CSB10" s="28"/>
      <c r="CSC10" s="29"/>
      <c r="CSD10" s="30"/>
      <c r="CSE10" s="31"/>
      <c r="CSF10" s="32"/>
      <c r="CSG10" s="33"/>
      <c r="CSH10" s="33"/>
      <c r="CSI10" s="33"/>
      <c r="CSJ10" s="34"/>
      <c r="CSK10" s="28"/>
      <c r="CSL10" s="29"/>
      <c r="CSM10" s="30"/>
      <c r="CSN10" s="31"/>
      <c r="CSO10" s="32"/>
      <c r="CSP10" s="33"/>
      <c r="CSQ10" s="33"/>
      <c r="CSR10" s="33"/>
      <c r="CSS10" s="34"/>
      <c r="CST10" s="28"/>
      <c r="CSU10" s="29"/>
      <c r="CSV10" s="30"/>
      <c r="CSW10" s="31"/>
      <c r="CSX10" s="32"/>
      <c r="CSY10" s="33"/>
      <c r="CSZ10" s="33"/>
      <c r="CTA10" s="33"/>
      <c r="CTB10" s="34"/>
      <c r="CTC10" s="28"/>
      <c r="CTD10" s="29"/>
      <c r="CTE10" s="30"/>
      <c r="CTF10" s="31"/>
      <c r="CTG10" s="32"/>
      <c r="CTH10" s="33"/>
      <c r="CTI10" s="33"/>
      <c r="CTJ10" s="33"/>
      <c r="CTK10" s="34"/>
      <c r="CTL10" s="28"/>
      <c r="CTM10" s="29"/>
      <c r="CTN10" s="30"/>
      <c r="CTO10" s="31"/>
      <c r="CTP10" s="32"/>
      <c r="CTQ10" s="33"/>
      <c r="CTR10" s="33"/>
      <c r="CTS10" s="33"/>
      <c r="CTT10" s="34"/>
      <c r="CTU10" s="28"/>
      <c r="CTV10" s="29"/>
      <c r="CTW10" s="30"/>
      <c r="CTX10" s="31"/>
      <c r="CTY10" s="32"/>
      <c r="CTZ10" s="33"/>
      <c r="CUA10" s="33"/>
      <c r="CUB10" s="33"/>
      <c r="CUC10" s="34"/>
      <c r="CUD10" s="28"/>
      <c r="CUE10" s="29"/>
      <c r="CUF10" s="30"/>
      <c r="CUG10" s="31"/>
      <c r="CUH10" s="32"/>
      <c r="CUI10" s="33"/>
      <c r="CUJ10" s="33"/>
      <c r="CUK10" s="33"/>
      <c r="CUL10" s="34"/>
      <c r="CUM10" s="28"/>
      <c r="CUN10" s="29"/>
      <c r="CUO10" s="30"/>
      <c r="CUP10" s="31"/>
      <c r="CUQ10" s="32"/>
      <c r="CUR10" s="33"/>
      <c r="CUS10" s="33"/>
      <c r="CUT10" s="33"/>
      <c r="CUU10" s="34"/>
      <c r="CUV10" s="28"/>
      <c r="CUW10" s="29"/>
      <c r="CUX10" s="30"/>
      <c r="CUY10" s="31"/>
      <c r="CUZ10" s="32"/>
      <c r="CVA10" s="33"/>
      <c r="CVB10" s="33"/>
      <c r="CVC10" s="33"/>
      <c r="CVD10" s="34"/>
      <c r="CVE10" s="28"/>
      <c r="CVF10" s="29"/>
      <c r="CVG10" s="30"/>
      <c r="CVH10" s="31"/>
      <c r="CVI10" s="32"/>
      <c r="CVJ10" s="33"/>
      <c r="CVK10" s="33"/>
      <c r="CVL10" s="33"/>
      <c r="CVM10" s="34"/>
      <c r="CVN10" s="28"/>
      <c r="CVO10" s="29"/>
      <c r="CVP10" s="30"/>
      <c r="CVQ10" s="31"/>
      <c r="CVR10" s="32"/>
      <c r="CVS10" s="33"/>
      <c r="CVT10" s="33"/>
      <c r="CVU10" s="33"/>
      <c r="CVV10" s="34"/>
      <c r="CVW10" s="28"/>
      <c r="CVX10" s="29"/>
      <c r="CVY10" s="30"/>
      <c r="CVZ10" s="31"/>
      <c r="CWA10" s="32"/>
      <c r="CWB10" s="33"/>
      <c r="CWC10" s="33"/>
      <c r="CWD10" s="33"/>
      <c r="CWE10" s="34"/>
      <c r="CWF10" s="28"/>
      <c r="CWG10" s="29"/>
      <c r="CWH10" s="30"/>
      <c r="CWI10" s="31"/>
      <c r="CWJ10" s="32"/>
      <c r="CWK10" s="33"/>
      <c r="CWL10" s="33"/>
      <c r="CWM10" s="33"/>
      <c r="CWN10" s="34"/>
      <c r="CWO10" s="28"/>
      <c r="CWP10" s="29"/>
      <c r="CWQ10" s="30"/>
      <c r="CWR10" s="31"/>
      <c r="CWS10" s="32"/>
      <c r="CWT10" s="33"/>
      <c r="CWU10" s="33"/>
      <c r="CWV10" s="33"/>
      <c r="CWW10" s="34"/>
      <c r="CWX10" s="28"/>
      <c r="CWY10" s="29"/>
      <c r="CWZ10" s="30"/>
      <c r="CXA10" s="31"/>
      <c r="CXB10" s="32"/>
      <c r="CXC10" s="33"/>
      <c r="CXD10" s="33"/>
      <c r="CXE10" s="33"/>
      <c r="CXF10" s="34"/>
      <c r="CXG10" s="28"/>
      <c r="CXH10" s="29"/>
      <c r="CXI10" s="30"/>
      <c r="CXJ10" s="31"/>
      <c r="CXK10" s="32"/>
      <c r="CXL10" s="33"/>
      <c r="CXM10" s="33"/>
      <c r="CXN10" s="33"/>
      <c r="CXO10" s="34"/>
      <c r="CXP10" s="28"/>
      <c r="CXQ10" s="29"/>
      <c r="CXR10" s="30"/>
      <c r="CXS10" s="31"/>
      <c r="CXT10" s="32"/>
      <c r="CXU10" s="33"/>
      <c r="CXV10" s="33"/>
      <c r="CXW10" s="33"/>
      <c r="CXX10" s="34"/>
      <c r="CXY10" s="28"/>
      <c r="CXZ10" s="29"/>
      <c r="CYA10" s="30"/>
      <c r="CYB10" s="31"/>
      <c r="CYC10" s="32"/>
      <c r="CYD10" s="33"/>
      <c r="CYE10" s="33"/>
      <c r="CYF10" s="33"/>
      <c r="CYG10" s="34"/>
      <c r="CYH10" s="28"/>
      <c r="CYI10" s="29"/>
      <c r="CYJ10" s="30"/>
      <c r="CYK10" s="31"/>
      <c r="CYL10" s="32"/>
      <c r="CYM10" s="33"/>
      <c r="CYN10" s="33"/>
      <c r="CYO10" s="33"/>
      <c r="CYP10" s="34"/>
      <c r="CYQ10" s="28"/>
      <c r="CYR10" s="29"/>
      <c r="CYS10" s="30"/>
      <c r="CYT10" s="31"/>
      <c r="CYU10" s="32"/>
      <c r="CYV10" s="33"/>
      <c r="CYW10" s="33"/>
      <c r="CYX10" s="33"/>
      <c r="CYY10" s="34"/>
      <c r="CYZ10" s="28"/>
      <c r="CZA10" s="29"/>
      <c r="CZB10" s="30"/>
      <c r="CZC10" s="31"/>
      <c r="CZD10" s="32"/>
      <c r="CZE10" s="33"/>
      <c r="CZF10" s="33"/>
      <c r="CZG10" s="33"/>
      <c r="CZH10" s="34"/>
      <c r="CZI10" s="28"/>
      <c r="CZJ10" s="29"/>
      <c r="CZK10" s="30"/>
      <c r="CZL10" s="31"/>
      <c r="CZM10" s="32"/>
      <c r="CZN10" s="33"/>
      <c r="CZO10" s="33"/>
      <c r="CZP10" s="33"/>
      <c r="CZQ10" s="34"/>
      <c r="CZR10" s="28"/>
      <c r="CZS10" s="29"/>
      <c r="CZT10" s="30"/>
      <c r="CZU10" s="31"/>
      <c r="CZV10" s="32"/>
      <c r="CZW10" s="33"/>
      <c r="CZX10" s="33"/>
      <c r="CZY10" s="33"/>
      <c r="CZZ10" s="34"/>
      <c r="DAA10" s="28"/>
      <c r="DAB10" s="29"/>
      <c r="DAC10" s="30"/>
      <c r="DAD10" s="31"/>
      <c r="DAE10" s="32"/>
      <c r="DAF10" s="33"/>
      <c r="DAG10" s="33"/>
      <c r="DAH10" s="33"/>
      <c r="DAI10" s="34"/>
      <c r="DAJ10" s="28"/>
      <c r="DAK10" s="29"/>
      <c r="DAL10" s="30"/>
      <c r="DAM10" s="31"/>
      <c r="DAN10" s="32"/>
      <c r="DAO10" s="33"/>
      <c r="DAP10" s="33"/>
      <c r="DAQ10" s="33"/>
      <c r="DAR10" s="34"/>
      <c r="DAS10" s="28"/>
      <c r="DAT10" s="29"/>
      <c r="DAU10" s="30"/>
      <c r="DAV10" s="31"/>
      <c r="DAW10" s="32"/>
      <c r="DAX10" s="33"/>
      <c r="DAY10" s="33"/>
      <c r="DAZ10" s="33"/>
      <c r="DBA10" s="34"/>
      <c r="DBB10" s="28"/>
      <c r="DBC10" s="29"/>
      <c r="DBD10" s="30"/>
      <c r="DBE10" s="31"/>
      <c r="DBF10" s="32"/>
      <c r="DBG10" s="33"/>
      <c r="DBH10" s="33"/>
      <c r="DBI10" s="33"/>
      <c r="DBJ10" s="34"/>
      <c r="DBK10" s="28"/>
      <c r="DBL10" s="29"/>
      <c r="DBM10" s="30"/>
      <c r="DBN10" s="31"/>
      <c r="DBO10" s="32"/>
      <c r="DBP10" s="33"/>
      <c r="DBQ10" s="33"/>
      <c r="DBR10" s="33"/>
      <c r="DBS10" s="34"/>
      <c r="DBT10" s="28"/>
      <c r="DBU10" s="29"/>
      <c r="DBV10" s="30"/>
      <c r="DBW10" s="31"/>
      <c r="DBX10" s="32"/>
      <c r="DBY10" s="33"/>
      <c r="DBZ10" s="33"/>
      <c r="DCA10" s="33"/>
      <c r="DCB10" s="34"/>
      <c r="DCC10" s="28"/>
      <c r="DCD10" s="29"/>
      <c r="DCE10" s="30"/>
      <c r="DCF10" s="31"/>
      <c r="DCG10" s="32"/>
      <c r="DCH10" s="33"/>
      <c r="DCI10" s="33"/>
      <c r="DCJ10" s="33"/>
      <c r="DCK10" s="34"/>
      <c r="DCL10" s="28"/>
      <c r="DCM10" s="29"/>
      <c r="DCN10" s="30"/>
      <c r="DCO10" s="31"/>
      <c r="DCP10" s="32"/>
      <c r="DCQ10" s="33"/>
      <c r="DCR10" s="33"/>
      <c r="DCS10" s="33"/>
      <c r="DCT10" s="34"/>
      <c r="DCU10" s="28"/>
      <c r="DCV10" s="29"/>
      <c r="DCW10" s="30"/>
      <c r="DCX10" s="31"/>
      <c r="DCY10" s="32"/>
      <c r="DCZ10" s="33"/>
      <c r="DDA10" s="33"/>
      <c r="DDB10" s="33"/>
      <c r="DDC10" s="34"/>
      <c r="DDD10" s="28"/>
      <c r="DDE10" s="29"/>
      <c r="DDF10" s="30"/>
      <c r="DDG10" s="31"/>
      <c r="DDH10" s="32"/>
      <c r="DDI10" s="33"/>
      <c r="DDJ10" s="33"/>
      <c r="DDK10" s="33"/>
      <c r="DDL10" s="34"/>
      <c r="DDM10" s="28"/>
      <c r="DDN10" s="29"/>
      <c r="DDO10" s="30"/>
      <c r="DDP10" s="31"/>
      <c r="DDQ10" s="32"/>
      <c r="DDR10" s="33"/>
      <c r="DDS10" s="33"/>
      <c r="DDT10" s="33"/>
      <c r="DDU10" s="34"/>
      <c r="DDV10" s="28"/>
      <c r="DDW10" s="29"/>
      <c r="DDX10" s="30"/>
      <c r="DDY10" s="31"/>
      <c r="DDZ10" s="32"/>
      <c r="DEA10" s="33"/>
      <c r="DEB10" s="33"/>
      <c r="DEC10" s="33"/>
      <c r="DED10" s="34"/>
      <c r="DEE10" s="28"/>
      <c r="DEF10" s="29"/>
      <c r="DEG10" s="30"/>
      <c r="DEH10" s="31"/>
      <c r="DEI10" s="32"/>
      <c r="DEJ10" s="33"/>
      <c r="DEK10" s="33"/>
      <c r="DEL10" s="33"/>
      <c r="DEM10" s="34"/>
      <c r="DEN10" s="28"/>
      <c r="DEO10" s="29"/>
      <c r="DEP10" s="30"/>
      <c r="DEQ10" s="31"/>
      <c r="DER10" s="32"/>
      <c r="DES10" s="33"/>
      <c r="DET10" s="33"/>
      <c r="DEU10" s="33"/>
      <c r="DEV10" s="34"/>
      <c r="DEW10" s="28"/>
      <c r="DEX10" s="29"/>
      <c r="DEY10" s="30"/>
      <c r="DEZ10" s="31"/>
      <c r="DFA10" s="32"/>
      <c r="DFB10" s="33"/>
      <c r="DFC10" s="33"/>
      <c r="DFD10" s="33"/>
      <c r="DFE10" s="34"/>
      <c r="DFF10" s="28"/>
      <c r="DFG10" s="29"/>
      <c r="DFH10" s="30"/>
      <c r="DFI10" s="31"/>
      <c r="DFJ10" s="32"/>
      <c r="DFK10" s="33"/>
      <c r="DFL10" s="33"/>
      <c r="DFM10" s="33"/>
      <c r="DFN10" s="34"/>
      <c r="DFO10" s="28"/>
      <c r="DFP10" s="29"/>
      <c r="DFQ10" s="30"/>
      <c r="DFR10" s="31"/>
      <c r="DFS10" s="32"/>
      <c r="DFT10" s="33"/>
      <c r="DFU10" s="33"/>
      <c r="DFV10" s="33"/>
      <c r="DFW10" s="34"/>
      <c r="DFX10" s="28"/>
      <c r="DFY10" s="29"/>
      <c r="DFZ10" s="30"/>
      <c r="DGA10" s="31"/>
      <c r="DGB10" s="32"/>
      <c r="DGC10" s="33"/>
      <c r="DGD10" s="33"/>
      <c r="DGE10" s="33"/>
      <c r="DGF10" s="34"/>
      <c r="DGG10" s="28"/>
      <c r="DGH10" s="29"/>
      <c r="DGI10" s="30"/>
      <c r="DGJ10" s="31"/>
      <c r="DGK10" s="32"/>
      <c r="DGL10" s="33"/>
      <c r="DGM10" s="33"/>
      <c r="DGN10" s="33"/>
      <c r="DGO10" s="34"/>
      <c r="DGP10" s="28"/>
      <c r="DGQ10" s="29"/>
      <c r="DGR10" s="30"/>
      <c r="DGS10" s="31"/>
      <c r="DGT10" s="32"/>
      <c r="DGU10" s="33"/>
      <c r="DGV10" s="33"/>
      <c r="DGW10" s="33"/>
      <c r="DGX10" s="34"/>
      <c r="DGY10" s="28"/>
      <c r="DGZ10" s="29"/>
      <c r="DHA10" s="30"/>
      <c r="DHB10" s="31"/>
      <c r="DHC10" s="32"/>
      <c r="DHD10" s="33"/>
      <c r="DHE10" s="33"/>
      <c r="DHF10" s="33"/>
      <c r="DHG10" s="34"/>
      <c r="DHH10" s="28"/>
      <c r="DHI10" s="29"/>
      <c r="DHJ10" s="30"/>
      <c r="DHK10" s="31"/>
      <c r="DHL10" s="32"/>
      <c r="DHM10" s="33"/>
      <c r="DHN10" s="33"/>
      <c r="DHO10" s="33"/>
      <c r="DHP10" s="34"/>
      <c r="DHQ10" s="28"/>
      <c r="DHR10" s="29"/>
      <c r="DHS10" s="30"/>
      <c r="DHT10" s="31"/>
      <c r="DHU10" s="32"/>
      <c r="DHV10" s="33"/>
      <c r="DHW10" s="33"/>
      <c r="DHX10" s="33"/>
      <c r="DHY10" s="34"/>
      <c r="DHZ10" s="28"/>
      <c r="DIA10" s="29"/>
      <c r="DIB10" s="30"/>
      <c r="DIC10" s="31"/>
      <c r="DID10" s="32"/>
      <c r="DIE10" s="33"/>
      <c r="DIF10" s="33"/>
      <c r="DIG10" s="33"/>
      <c r="DIH10" s="34"/>
      <c r="DII10" s="28"/>
      <c r="DIJ10" s="29"/>
      <c r="DIK10" s="30"/>
      <c r="DIL10" s="31"/>
      <c r="DIM10" s="32"/>
      <c r="DIN10" s="33"/>
      <c r="DIO10" s="33"/>
      <c r="DIP10" s="33"/>
      <c r="DIQ10" s="34"/>
      <c r="DIR10" s="28"/>
      <c r="DIS10" s="29"/>
      <c r="DIT10" s="30"/>
      <c r="DIU10" s="31"/>
      <c r="DIV10" s="32"/>
      <c r="DIW10" s="33"/>
      <c r="DIX10" s="33"/>
      <c r="DIY10" s="33"/>
      <c r="DIZ10" s="34"/>
      <c r="DJA10" s="28"/>
      <c r="DJB10" s="29"/>
      <c r="DJC10" s="30"/>
      <c r="DJD10" s="31"/>
      <c r="DJE10" s="32"/>
      <c r="DJF10" s="33"/>
      <c r="DJG10" s="33"/>
      <c r="DJH10" s="33"/>
      <c r="DJI10" s="34"/>
      <c r="DJJ10" s="28"/>
      <c r="DJK10" s="29"/>
      <c r="DJL10" s="30"/>
      <c r="DJM10" s="31"/>
      <c r="DJN10" s="32"/>
      <c r="DJO10" s="33"/>
      <c r="DJP10" s="33"/>
      <c r="DJQ10" s="33"/>
      <c r="DJR10" s="34"/>
      <c r="DJS10" s="28"/>
      <c r="DJT10" s="29"/>
      <c r="DJU10" s="30"/>
      <c r="DJV10" s="31"/>
      <c r="DJW10" s="32"/>
      <c r="DJX10" s="33"/>
      <c r="DJY10" s="33"/>
      <c r="DJZ10" s="33"/>
      <c r="DKA10" s="34"/>
      <c r="DKB10" s="28"/>
      <c r="DKC10" s="29"/>
      <c r="DKD10" s="30"/>
      <c r="DKE10" s="31"/>
      <c r="DKF10" s="32"/>
      <c r="DKG10" s="33"/>
      <c r="DKH10" s="33"/>
      <c r="DKI10" s="33"/>
      <c r="DKJ10" s="34"/>
      <c r="DKK10" s="28"/>
      <c r="DKL10" s="29"/>
      <c r="DKM10" s="30"/>
      <c r="DKN10" s="31"/>
      <c r="DKO10" s="32"/>
      <c r="DKP10" s="33"/>
      <c r="DKQ10" s="33"/>
      <c r="DKR10" s="33"/>
      <c r="DKS10" s="34"/>
      <c r="DKT10" s="28"/>
      <c r="DKU10" s="29"/>
      <c r="DKV10" s="30"/>
      <c r="DKW10" s="31"/>
      <c r="DKX10" s="32"/>
      <c r="DKY10" s="33"/>
      <c r="DKZ10" s="33"/>
      <c r="DLA10" s="33"/>
      <c r="DLB10" s="34"/>
      <c r="DLC10" s="28"/>
      <c r="DLD10" s="29"/>
      <c r="DLE10" s="30"/>
      <c r="DLF10" s="31"/>
      <c r="DLG10" s="32"/>
      <c r="DLH10" s="33"/>
      <c r="DLI10" s="33"/>
      <c r="DLJ10" s="33"/>
      <c r="DLK10" s="34"/>
      <c r="DLL10" s="28"/>
      <c r="DLM10" s="29"/>
      <c r="DLN10" s="30"/>
      <c r="DLO10" s="31"/>
      <c r="DLP10" s="32"/>
      <c r="DLQ10" s="33"/>
      <c r="DLR10" s="33"/>
      <c r="DLS10" s="33"/>
      <c r="DLT10" s="34"/>
      <c r="DLU10" s="28"/>
      <c r="DLV10" s="29"/>
      <c r="DLW10" s="30"/>
      <c r="DLX10" s="31"/>
      <c r="DLY10" s="32"/>
      <c r="DLZ10" s="33"/>
      <c r="DMA10" s="33"/>
      <c r="DMB10" s="33"/>
      <c r="DMC10" s="34"/>
      <c r="DMD10" s="28"/>
      <c r="DME10" s="29"/>
      <c r="DMF10" s="30"/>
      <c r="DMG10" s="31"/>
      <c r="DMH10" s="32"/>
      <c r="DMI10" s="33"/>
      <c r="DMJ10" s="33"/>
      <c r="DMK10" s="33"/>
      <c r="DML10" s="34"/>
      <c r="DMM10" s="28"/>
      <c r="DMN10" s="29"/>
      <c r="DMO10" s="30"/>
      <c r="DMP10" s="31"/>
      <c r="DMQ10" s="32"/>
      <c r="DMR10" s="33"/>
      <c r="DMS10" s="33"/>
      <c r="DMT10" s="33"/>
      <c r="DMU10" s="34"/>
      <c r="DMV10" s="28"/>
      <c r="DMW10" s="29"/>
      <c r="DMX10" s="30"/>
      <c r="DMY10" s="31"/>
      <c r="DMZ10" s="32"/>
      <c r="DNA10" s="33"/>
      <c r="DNB10" s="33"/>
      <c r="DNC10" s="33"/>
      <c r="DND10" s="34"/>
      <c r="DNE10" s="28"/>
      <c r="DNF10" s="29"/>
      <c r="DNG10" s="30"/>
      <c r="DNH10" s="31"/>
      <c r="DNI10" s="32"/>
      <c r="DNJ10" s="33"/>
      <c r="DNK10" s="33"/>
      <c r="DNL10" s="33"/>
      <c r="DNM10" s="34"/>
      <c r="DNN10" s="28"/>
      <c r="DNO10" s="29"/>
      <c r="DNP10" s="30"/>
      <c r="DNQ10" s="31"/>
      <c r="DNR10" s="32"/>
      <c r="DNS10" s="33"/>
      <c r="DNT10" s="33"/>
      <c r="DNU10" s="33"/>
      <c r="DNV10" s="34"/>
      <c r="DNW10" s="28"/>
      <c r="DNX10" s="29"/>
      <c r="DNY10" s="30"/>
      <c r="DNZ10" s="31"/>
      <c r="DOA10" s="32"/>
      <c r="DOB10" s="33"/>
      <c r="DOC10" s="33"/>
      <c r="DOD10" s="33"/>
      <c r="DOE10" s="34"/>
      <c r="DOF10" s="28"/>
      <c r="DOG10" s="29"/>
      <c r="DOH10" s="30"/>
      <c r="DOI10" s="31"/>
      <c r="DOJ10" s="32"/>
      <c r="DOK10" s="33"/>
      <c r="DOL10" s="33"/>
      <c r="DOM10" s="33"/>
      <c r="DON10" s="34"/>
      <c r="DOO10" s="28"/>
      <c r="DOP10" s="29"/>
      <c r="DOQ10" s="30"/>
      <c r="DOR10" s="31"/>
      <c r="DOS10" s="32"/>
      <c r="DOT10" s="33"/>
      <c r="DOU10" s="33"/>
      <c r="DOV10" s="33"/>
      <c r="DOW10" s="34"/>
      <c r="DOX10" s="28"/>
      <c r="DOY10" s="29"/>
      <c r="DOZ10" s="30"/>
      <c r="DPA10" s="31"/>
      <c r="DPB10" s="32"/>
      <c r="DPC10" s="33"/>
      <c r="DPD10" s="33"/>
      <c r="DPE10" s="33"/>
      <c r="DPF10" s="34"/>
      <c r="DPG10" s="28"/>
      <c r="DPH10" s="29"/>
      <c r="DPI10" s="30"/>
      <c r="DPJ10" s="31"/>
      <c r="DPK10" s="32"/>
      <c r="DPL10" s="33"/>
      <c r="DPM10" s="33"/>
      <c r="DPN10" s="33"/>
      <c r="DPO10" s="34"/>
      <c r="DPP10" s="28"/>
      <c r="DPQ10" s="29"/>
      <c r="DPR10" s="30"/>
      <c r="DPS10" s="31"/>
      <c r="DPT10" s="32"/>
      <c r="DPU10" s="33"/>
      <c r="DPV10" s="33"/>
      <c r="DPW10" s="33"/>
      <c r="DPX10" s="34"/>
      <c r="DPY10" s="28"/>
      <c r="DPZ10" s="29"/>
      <c r="DQA10" s="30"/>
      <c r="DQB10" s="31"/>
      <c r="DQC10" s="32"/>
      <c r="DQD10" s="33"/>
      <c r="DQE10" s="33"/>
      <c r="DQF10" s="33"/>
      <c r="DQG10" s="34"/>
      <c r="DQH10" s="28"/>
      <c r="DQI10" s="29"/>
      <c r="DQJ10" s="30"/>
      <c r="DQK10" s="31"/>
      <c r="DQL10" s="32"/>
      <c r="DQM10" s="33"/>
      <c r="DQN10" s="33"/>
      <c r="DQO10" s="33"/>
      <c r="DQP10" s="34"/>
      <c r="DQQ10" s="28"/>
      <c r="DQR10" s="29"/>
      <c r="DQS10" s="30"/>
      <c r="DQT10" s="31"/>
      <c r="DQU10" s="32"/>
      <c r="DQV10" s="33"/>
      <c r="DQW10" s="33"/>
      <c r="DQX10" s="33"/>
      <c r="DQY10" s="34"/>
      <c r="DQZ10" s="28"/>
      <c r="DRA10" s="29"/>
      <c r="DRB10" s="30"/>
      <c r="DRC10" s="31"/>
      <c r="DRD10" s="32"/>
      <c r="DRE10" s="33"/>
      <c r="DRF10" s="33"/>
      <c r="DRG10" s="33"/>
      <c r="DRH10" s="34"/>
      <c r="DRI10" s="28"/>
      <c r="DRJ10" s="29"/>
      <c r="DRK10" s="30"/>
      <c r="DRL10" s="31"/>
      <c r="DRM10" s="32"/>
      <c r="DRN10" s="33"/>
      <c r="DRO10" s="33"/>
      <c r="DRP10" s="33"/>
      <c r="DRQ10" s="34"/>
      <c r="DRR10" s="28"/>
      <c r="DRS10" s="29"/>
      <c r="DRT10" s="30"/>
      <c r="DRU10" s="31"/>
      <c r="DRV10" s="32"/>
      <c r="DRW10" s="33"/>
      <c r="DRX10" s="33"/>
      <c r="DRY10" s="33"/>
      <c r="DRZ10" s="34"/>
      <c r="DSA10" s="28"/>
      <c r="DSB10" s="29"/>
      <c r="DSC10" s="30"/>
      <c r="DSD10" s="31"/>
      <c r="DSE10" s="32"/>
      <c r="DSF10" s="33"/>
      <c r="DSG10" s="33"/>
      <c r="DSH10" s="33"/>
      <c r="DSI10" s="34"/>
      <c r="DSJ10" s="28"/>
      <c r="DSK10" s="29"/>
      <c r="DSL10" s="30"/>
      <c r="DSM10" s="31"/>
      <c r="DSN10" s="32"/>
      <c r="DSO10" s="33"/>
      <c r="DSP10" s="33"/>
      <c r="DSQ10" s="33"/>
      <c r="DSR10" s="34"/>
      <c r="DSS10" s="28"/>
      <c r="DST10" s="29"/>
      <c r="DSU10" s="30"/>
      <c r="DSV10" s="31"/>
      <c r="DSW10" s="32"/>
      <c r="DSX10" s="33"/>
      <c r="DSY10" s="33"/>
      <c r="DSZ10" s="33"/>
      <c r="DTA10" s="34"/>
      <c r="DTB10" s="28"/>
      <c r="DTC10" s="29"/>
      <c r="DTD10" s="30"/>
      <c r="DTE10" s="31"/>
      <c r="DTF10" s="32"/>
      <c r="DTG10" s="33"/>
      <c r="DTH10" s="33"/>
      <c r="DTI10" s="33"/>
      <c r="DTJ10" s="34"/>
      <c r="DTK10" s="28"/>
      <c r="DTL10" s="29"/>
      <c r="DTM10" s="30"/>
      <c r="DTN10" s="31"/>
      <c r="DTO10" s="32"/>
      <c r="DTP10" s="33"/>
      <c r="DTQ10" s="33"/>
      <c r="DTR10" s="33"/>
      <c r="DTS10" s="34"/>
      <c r="DTT10" s="28"/>
      <c r="DTU10" s="29"/>
      <c r="DTV10" s="30"/>
      <c r="DTW10" s="31"/>
      <c r="DTX10" s="32"/>
      <c r="DTY10" s="33"/>
      <c r="DTZ10" s="33"/>
      <c r="DUA10" s="33"/>
      <c r="DUB10" s="34"/>
      <c r="DUC10" s="28"/>
      <c r="DUD10" s="29"/>
      <c r="DUE10" s="30"/>
      <c r="DUF10" s="31"/>
      <c r="DUG10" s="32"/>
      <c r="DUH10" s="33"/>
      <c r="DUI10" s="33"/>
      <c r="DUJ10" s="33"/>
      <c r="DUK10" s="34"/>
      <c r="DUL10" s="28"/>
      <c r="DUM10" s="29"/>
      <c r="DUN10" s="30"/>
      <c r="DUO10" s="31"/>
      <c r="DUP10" s="32"/>
      <c r="DUQ10" s="33"/>
      <c r="DUR10" s="33"/>
      <c r="DUS10" s="33"/>
      <c r="DUT10" s="34"/>
      <c r="DUU10" s="28"/>
      <c r="DUV10" s="29"/>
      <c r="DUW10" s="30"/>
      <c r="DUX10" s="31"/>
      <c r="DUY10" s="32"/>
      <c r="DUZ10" s="33"/>
      <c r="DVA10" s="33"/>
      <c r="DVB10" s="33"/>
      <c r="DVC10" s="34"/>
      <c r="DVD10" s="28"/>
      <c r="DVE10" s="29"/>
      <c r="DVF10" s="30"/>
      <c r="DVG10" s="31"/>
      <c r="DVH10" s="32"/>
      <c r="DVI10" s="33"/>
      <c r="DVJ10" s="33"/>
      <c r="DVK10" s="33"/>
      <c r="DVL10" s="34"/>
      <c r="DVM10" s="28"/>
      <c r="DVN10" s="29"/>
      <c r="DVO10" s="30"/>
      <c r="DVP10" s="31"/>
      <c r="DVQ10" s="32"/>
      <c r="DVR10" s="33"/>
      <c r="DVS10" s="33"/>
      <c r="DVT10" s="33"/>
      <c r="DVU10" s="34"/>
      <c r="DVV10" s="28"/>
      <c r="DVW10" s="29"/>
      <c r="DVX10" s="30"/>
      <c r="DVY10" s="31"/>
      <c r="DVZ10" s="32"/>
      <c r="DWA10" s="33"/>
      <c r="DWB10" s="33"/>
      <c r="DWC10" s="33"/>
      <c r="DWD10" s="34"/>
      <c r="DWE10" s="28"/>
      <c r="DWF10" s="29"/>
      <c r="DWG10" s="30"/>
      <c r="DWH10" s="31"/>
      <c r="DWI10" s="32"/>
      <c r="DWJ10" s="33"/>
      <c r="DWK10" s="33"/>
      <c r="DWL10" s="33"/>
      <c r="DWM10" s="34"/>
      <c r="DWN10" s="28"/>
      <c r="DWO10" s="29"/>
      <c r="DWP10" s="30"/>
      <c r="DWQ10" s="31"/>
      <c r="DWR10" s="32"/>
      <c r="DWS10" s="33"/>
      <c r="DWT10" s="33"/>
      <c r="DWU10" s="33"/>
      <c r="DWV10" s="34"/>
      <c r="DWW10" s="28"/>
      <c r="DWX10" s="29"/>
      <c r="DWY10" s="30"/>
      <c r="DWZ10" s="31"/>
      <c r="DXA10" s="32"/>
      <c r="DXB10" s="33"/>
      <c r="DXC10" s="33"/>
      <c r="DXD10" s="33"/>
      <c r="DXE10" s="34"/>
      <c r="DXF10" s="28"/>
      <c r="DXG10" s="29"/>
      <c r="DXH10" s="30"/>
      <c r="DXI10" s="31"/>
      <c r="DXJ10" s="32"/>
      <c r="DXK10" s="33"/>
      <c r="DXL10" s="33"/>
      <c r="DXM10" s="33"/>
      <c r="DXN10" s="34"/>
      <c r="DXO10" s="28"/>
      <c r="DXP10" s="29"/>
      <c r="DXQ10" s="30"/>
      <c r="DXR10" s="31"/>
      <c r="DXS10" s="32"/>
      <c r="DXT10" s="33"/>
      <c r="DXU10" s="33"/>
      <c r="DXV10" s="33"/>
      <c r="DXW10" s="34"/>
      <c r="DXX10" s="28"/>
      <c r="DXY10" s="29"/>
      <c r="DXZ10" s="30"/>
      <c r="DYA10" s="31"/>
      <c r="DYB10" s="32"/>
      <c r="DYC10" s="33"/>
      <c r="DYD10" s="33"/>
      <c r="DYE10" s="33"/>
      <c r="DYF10" s="34"/>
      <c r="DYG10" s="28"/>
      <c r="DYH10" s="29"/>
      <c r="DYI10" s="30"/>
      <c r="DYJ10" s="31"/>
      <c r="DYK10" s="32"/>
      <c r="DYL10" s="33"/>
      <c r="DYM10" s="33"/>
      <c r="DYN10" s="33"/>
      <c r="DYO10" s="34"/>
      <c r="DYP10" s="28"/>
      <c r="DYQ10" s="29"/>
      <c r="DYR10" s="30"/>
      <c r="DYS10" s="31"/>
      <c r="DYT10" s="32"/>
      <c r="DYU10" s="33"/>
      <c r="DYV10" s="33"/>
      <c r="DYW10" s="33"/>
      <c r="DYX10" s="34"/>
      <c r="DYY10" s="28"/>
      <c r="DYZ10" s="29"/>
      <c r="DZA10" s="30"/>
      <c r="DZB10" s="31"/>
      <c r="DZC10" s="32"/>
      <c r="DZD10" s="33"/>
      <c r="DZE10" s="33"/>
      <c r="DZF10" s="33"/>
      <c r="DZG10" s="34"/>
      <c r="DZH10" s="28"/>
      <c r="DZI10" s="29"/>
      <c r="DZJ10" s="30"/>
      <c r="DZK10" s="31"/>
      <c r="DZL10" s="32"/>
      <c r="DZM10" s="33"/>
      <c r="DZN10" s="33"/>
      <c r="DZO10" s="33"/>
      <c r="DZP10" s="34"/>
      <c r="DZQ10" s="28"/>
      <c r="DZR10" s="29"/>
      <c r="DZS10" s="30"/>
      <c r="DZT10" s="31"/>
      <c r="DZU10" s="32"/>
      <c r="DZV10" s="33"/>
      <c r="DZW10" s="33"/>
      <c r="DZX10" s="33"/>
      <c r="DZY10" s="34"/>
      <c r="DZZ10" s="28"/>
      <c r="EAA10" s="29"/>
      <c r="EAB10" s="30"/>
      <c r="EAC10" s="31"/>
      <c r="EAD10" s="32"/>
      <c r="EAE10" s="33"/>
      <c r="EAF10" s="33"/>
      <c r="EAG10" s="33"/>
      <c r="EAH10" s="34"/>
      <c r="EAI10" s="28"/>
      <c r="EAJ10" s="29"/>
      <c r="EAK10" s="30"/>
      <c r="EAL10" s="31"/>
      <c r="EAM10" s="32"/>
      <c r="EAN10" s="33"/>
      <c r="EAO10" s="33"/>
      <c r="EAP10" s="33"/>
      <c r="EAQ10" s="34"/>
      <c r="EAR10" s="28"/>
      <c r="EAS10" s="29"/>
      <c r="EAT10" s="30"/>
      <c r="EAU10" s="31"/>
      <c r="EAV10" s="32"/>
      <c r="EAW10" s="33"/>
      <c r="EAX10" s="33"/>
      <c r="EAY10" s="33"/>
      <c r="EAZ10" s="34"/>
      <c r="EBA10" s="28"/>
      <c r="EBB10" s="29"/>
      <c r="EBC10" s="30"/>
      <c r="EBD10" s="31"/>
      <c r="EBE10" s="32"/>
      <c r="EBF10" s="33"/>
      <c r="EBG10" s="33"/>
      <c r="EBH10" s="33"/>
      <c r="EBI10" s="34"/>
      <c r="EBJ10" s="28"/>
      <c r="EBK10" s="29"/>
      <c r="EBL10" s="30"/>
      <c r="EBM10" s="31"/>
      <c r="EBN10" s="32"/>
      <c r="EBO10" s="33"/>
      <c r="EBP10" s="33"/>
      <c r="EBQ10" s="33"/>
      <c r="EBR10" s="34"/>
      <c r="EBS10" s="28"/>
      <c r="EBT10" s="29"/>
      <c r="EBU10" s="30"/>
      <c r="EBV10" s="31"/>
      <c r="EBW10" s="32"/>
      <c r="EBX10" s="33"/>
      <c r="EBY10" s="33"/>
      <c r="EBZ10" s="33"/>
      <c r="ECA10" s="34"/>
      <c r="ECB10" s="28"/>
      <c r="ECC10" s="29"/>
      <c r="ECD10" s="30"/>
      <c r="ECE10" s="31"/>
      <c r="ECF10" s="32"/>
      <c r="ECG10" s="33"/>
      <c r="ECH10" s="33"/>
      <c r="ECI10" s="33"/>
      <c r="ECJ10" s="34"/>
      <c r="ECK10" s="28"/>
      <c r="ECL10" s="29"/>
      <c r="ECM10" s="30"/>
      <c r="ECN10" s="31"/>
      <c r="ECO10" s="32"/>
      <c r="ECP10" s="33"/>
      <c r="ECQ10" s="33"/>
      <c r="ECR10" s="33"/>
      <c r="ECS10" s="34"/>
      <c r="ECT10" s="28"/>
      <c r="ECU10" s="29"/>
      <c r="ECV10" s="30"/>
      <c r="ECW10" s="31"/>
      <c r="ECX10" s="32"/>
      <c r="ECY10" s="33"/>
      <c r="ECZ10" s="33"/>
      <c r="EDA10" s="33"/>
      <c r="EDB10" s="34"/>
      <c r="EDC10" s="28"/>
      <c r="EDD10" s="29"/>
      <c r="EDE10" s="30"/>
      <c r="EDF10" s="31"/>
      <c r="EDG10" s="32"/>
      <c r="EDH10" s="33"/>
      <c r="EDI10" s="33"/>
      <c r="EDJ10" s="33"/>
      <c r="EDK10" s="34"/>
      <c r="EDL10" s="28"/>
      <c r="EDM10" s="29"/>
      <c r="EDN10" s="30"/>
      <c r="EDO10" s="31"/>
      <c r="EDP10" s="32"/>
      <c r="EDQ10" s="33"/>
      <c r="EDR10" s="33"/>
      <c r="EDS10" s="33"/>
      <c r="EDT10" s="34"/>
      <c r="EDU10" s="28"/>
      <c r="EDV10" s="29"/>
      <c r="EDW10" s="30"/>
      <c r="EDX10" s="31"/>
      <c r="EDY10" s="32"/>
      <c r="EDZ10" s="33"/>
      <c r="EEA10" s="33"/>
      <c r="EEB10" s="33"/>
      <c r="EEC10" s="34"/>
      <c r="EED10" s="28"/>
      <c r="EEE10" s="29"/>
      <c r="EEF10" s="30"/>
      <c r="EEG10" s="31"/>
      <c r="EEH10" s="32"/>
      <c r="EEI10" s="33"/>
      <c r="EEJ10" s="33"/>
      <c r="EEK10" s="33"/>
      <c r="EEL10" s="34"/>
      <c r="EEM10" s="28"/>
      <c r="EEN10" s="29"/>
      <c r="EEO10" s="30"/>
      <c r="EEP10" s="31"/>
      <c r="EEQ10" s="32"/>
      <c r="EER10" s="33"/>
      <c r="EES10" s="33"/>
      <c r="EET10" s="33"/>
      <c r="EEU10" s="34"/>
      <c r="EEV10" s="28"/>
      <c r="EEW10" s="29"/>
      <c r="EEX10" s="30"/>
      <c r="EEY10" s="31"/>
      <c r="EEZ10" s="32"/>
      <c r="EFA10" s="33"/>
      <c r="EFB10" s="33"/>
      <c r="EFC10" s="33"/>
      <c r="EFD10" s="34"/>
      <c r="EFE10" s="28"/>
      <c r="EFF10" s="29"/>
      <c r="EFG10" s="30"/>
      <c r="EFH10" s="31"/>
      <c r="EFI10" s="32"/>
      <c r="EFJ10" s="33"/>
      <c r="EFK10" s="33"/>
      <c r="EFL10" s="33"/>
      <c r="EFM10" s="34"/>
      <c r="EFN10" s="28"/>
      <c r="EFO10" s="29"/>
      <c r="EFP10" s="30"/>
      <c r="EFQ10" s="31"/>
      <c r="EFR10" s="32"/>
      <c r="EFS10" s="33"/>
      <c r="EFT10" s="33"/>
      <c r="EFU10" s="33"/>
      <c r="EFV10" s="34"/>
      <c r="EFW10" s="28"/>
      <c r="EFX10" s="29"/>
      <c r="EFY10" s="30"/>
      <c r="EFZ10" s="31"/>
      <c r="EGA10" s="32"/>
      <c r="EGB10" s="33"/>
      <c r="EGC10" s="33"/>
      <c r="EGD10" s="33"/>
      <c r="EGE10" s="34"/>
      <c r="EGF10" s="28"/>
      <c r="EGG10" s="29"/>
      <c r="EGH10" s="30"/>
      <c r="EGI10" s="31"/>
      <c r="EGJ10" s="32"/>
      <c r="EGK10" s="33"/>
      <c r="EGL10" s="33"/>
      <c r="EGM10" s="33"/>
      <c r="EGN10" s="34"/>
      <c r="EGO10" s="28"/>
      <c r="EGP10" s="29"/>
      <c r="EGQ10" s="30"/>
      <c r="EGR10" s="31"/>
      <c r="EGS10" s="32"/>
      <c r="EGT10" s="33"/>
      <c r="EGU10" s="33"/>
      <c r="EGV10" s="33"/>
      <c r="EGW10" s="34"/>
      <c r="EGX10" s="28"/>
      <c r="EGY10" s="29"/>
      <c r="EGZ10" s="30"/>
      <c r="EHA10" s="31"/>
      <c r="EHB10" s="32"/>
      <c r="EHC10" s="33"/>
      <c r="EHD10" s="33"/>
      <c r="EHE10" s="33"/>
      <c r="EHF10" s="34"/>
      <c r="EHG10" s="28"/>
      <c r="EHH10" s="29"/>
      <c r="EHI10" s="30"/>
      <c r="EHJ10" s="31"/>
      <c r="EHK10" s="32"/>
      <c r="EHL10" s="33"/>
      <c r="EHM10" s="33"/>
      <c r="EHN10" s="33"/>
      <c r="EHO10" s="34"/>
      <c r="EHP10" s="28"/>
      <c r="EHQ10" s="29"/>
      <c r="EHR10" s="30"/>
      <c r="EHS10" s="31"/>
      <c r="EHT10" s="32"/>
      <c r="EHU10" s="33"/>
      <c r="EHV10" s="33"/>
      <c r="EHW10" s="33"/>
      <c r="EHX10" s="34"/>
      <c r="EHY10" s="28"/>
      <c r="EHZ10" s="29"/>
      <c r="EIA10" s="30"/>
      <c r="EIB10" s="31"/>
      <c r="EIC10" s="32"/>
      <c r="EID10" s="33"/>
      <c r="EIE10" s="33"/>
      <c r="EIF10" s="33"/>
      <c r="EIG10" s="34"/>
      <c r="EIH10" s="28"/>
      <c r="EII10" s="29"/>
      <c r="EIJ10" s="30"/>
      <c r="EIK10" s="31"/>
      <c r="EIL10" s="32"/>
      <c r="EIM10" s="33"/>
      <c r="EIN10" s="33"/>
      <c r="EIO10" s="33"/>
      <c r="EIP10" s="34"/>
      <c r="EIQ10" s="28"/>
      <c r="EIR10" s="29"/>
      <c r="EIS10" s="30"/>
      <c r="EIT10" s="31"/>
      <c r="EIU10" s="32"/>
      <c r="EIV10" s="33"/>
      <c r="EIW10" s="33"/>
      <c r="EIX10" s="33"/>
      <c r="EIY10" s="34"/>
      <c r="EIZ10" s="28"/>
      <c r="EJA10" s="29"/>
      <c r="EJB10" s="30"/>
      <c r="EJC10" s="31"/>
      <c r="EJD10" s="32"/>
      <c r="EJE10" s="33"/>
      <c r="EJF10" s="33"/>
      <c r="EJG10" s="33"/>
      <c r="EJH10" s="34"/>
      <c r="EJI10" s="28"/>
      <c r="EJJ10" s="29"/>
      <c r="EJK10" s="30"/>
      <c r="EJL10" s="31"/>
      <c r="EJM10" s="32"/>
      <c r="EJN10" s="33"/>
      <c r="EJO10" s="33"/>
      <c r="EJP10" s="33"/>
      <c r="EJQ10" s="34"/>
      <c r="EJR10" s="28"/>
      <c r="EJS10" s="29"/>
      <c r="EJT10" s="30"/>
      <c r="EJU10" s="31"/>
      <c r="EJV10" s="32"/>
      <c r="EJW10" s="33"/>
      <c r="EJX10" s="33"/>
      <c r="EJY10" s="33"/>
      <c r="EJZ10" s="34"/>
      <c r="EKA10" s="28"/>
      <c r="EKB10" s="29"/>
      <c r="EKC10" s="30"/>
      <c r="EKD10" s="31"/>
      <c r="EKE10" s="32"/>
      <c r="EKF10" s="33"/>
      <c r="EKG10" s="33"/>
      <c r="EKH10" s="33"/>
      <c r="EKI10" s="34"/>
      <c r="EKJ10" s="28"/>
      <c r="EKK10" s="29"/>
      <c r="EKL10" s="30"/>
      <c r="EKM10" s="31"/>
      <c r="EKN10" s="32"/>
      <c r="EKO10" s="33"/>
      <c r="EKP10" s="33"/>
      <c r="EKQ10" s="33"/>
      <c r="EKR10" s="34"/>
      <c r="EKS10" s="28"/>
      <c r="EKT10" s="29"/>
      <c r="EKU10" s="30"/>
      <c r="EKV10" s="31"/>
      <c r="EKW10" s="32"/>
      <c r="EKX10" s="33"/>
      <c r="EKY10" s="33"/>
      <c r="EKZ10" s="33"/>
      <c r="ELA10" s="34"/>
      <c r="ELB10" s="28"/>
      <c r="ELC10" s="29"/>
      <c r="ELD10" s="30"/>
      <c r="ELE10" s="31"/>
      <c r="ELF10" s="32"/>
      <c r="ELG10" s="33"/>
      <c r="ELH10" s="33"/>
      <c r="ELI10" s="33"/>
      <c r="ELJ10" s="34"/>
      <c r="ELK10" s="28"/>
      <c r="ELL10" s="29"/>
      <c r="ELM10" s="30"/>
      <c r="ELN10" s="31"/>
      <c r="ELO10" s="32"/>
      <c r="ELP10" s="33"/>
      <c r="ELQ10" s="33"/>
      <c r="ELR10" s="33"/>
      <c r="ELS10" s="34"/>
      <c r="ELT10" s="28"/>
      <c r="ELU10" s="29"/>
      <c r="ELV10" s="30"/>
      <c r="ELW10" s="31"/>
      <c r="ELX10" s="32"/>
      <c r="ELY10" s="33"/>
      <c r="ELZ10" s="33"/>
      <c r="EMA10" s="33"/>
      <c r="EMB10" s="34"/>
      <c r="EMC10" s="28"/>
      <c r="EMD10" s="29"/>
      <c r="EME10" s="30"/>
      <c r="EMF10" s="31"/>
      <c r="EMG10" s="32"/>
      <c r="EMH10" s="33"/>
      <c r="EMI10" s="33"/>
      <c r="EMJ10" s="33"/>
      <c r="EMK10" s="34"/>
      <c r="EML10" s="28"/>
      <c r="EMM10" s="29"/>
      <c r="EMN10" s="30"/>
      <c r="EMO10" s="31"/>
      <c r="EMP10" s="32"/>
      <c r="EMQ10" s="33"/>
      <c r="EMR10" s="33"/>
      <c r="EMS10" s="33"/>
      <c r="EMT10" s="34"/>
      <c r="EMU10" s="28"/>
      <c r="EMV10" s="29"/>
      <c r="EMW10" s="30"/>
      <c r="EMX10" s="31"/>
      <c r="EMY10" s="32"/>
      <c r="EMZ10" s="33"/>
      <c r="ENA10" s="33"/>
      <c r="ENB10" s="33"/>
      <c r="ENC10" s="34"/>
      <c r="END10" s="28"/>
      <c r="ENE10" s="29"/>
      <c r="ENF10" s="30"/>
      <c r="ENG10" s="31"/>
      <c r="ENH10" s="32"/>
      <c r="ENI10" s="33"/>
      <c r="ENJ10" s="33"/>
      <c r="ENK10" s="33"/>
      <c r="ENL10" s="34"/>
      <c r="ENM10" s="28"/>
      <c r="ENN10" s="29"/>
      <c r="ENO10" s="30"/>
      <c r="ENP10" s="31"/>
      <c r="ENQ10" s="32"/>
      <c r="ENR10" s="33"/>
      <c r="ENS10" s="33"/>
      <c r="ENT10" s="33"/>
      <c r="ENU10" s="34"/>
      <c r="ENV10" s="28"/>
      <c r="ENW10" s="29"/>
      <c r="ENX10" s="30"/>
      <c r="ENY10" s="31"/>
      <c r="ENZ10" s="32"/>
      <c r="EOA10" s="33"/>
      <c r="EOB10" s="33"/>
      <c r="EOC10" s="33"/>
      <c r="EOD10" s="34"/>
      <c r="EOE10" s="28"/>
      <c r="EOF10" s="29"/>
      <c r="EOG10" s="30"/>
      <c r="EOH10" s="31"/>
      <c r="EOI10" s="32"/>
      <c r="EOJ10" s="33"/>
      <c r="EOK10" s="33"/>
      <c r="EOL10" s="33"/>
      <c r="EOM10" s="34"/>
      <c r="EON10" s="28"/>
      <c r="EOO10" s="29"/>
      <c r="EOP10" s="30"/>
      <c r="EOQ10" s="31"/>
      <c r="EOR10" s="32"/>
      <c r="EOS10" s="33"/>
      <c r="EOT10" s="33"/>
      <c r="EOU10" s="33"/>
      <c r="EOV10" s="34"/>
      <c r="EOW10" s="28"/>
      <c r="EOX10" s="29"/>
      <c r="EOY10" s="30"/>
      <c r="EOZ10" s="31"/>
      <c r="EPA10" s="32"/>
      <c r="EPB10" s="33"/>
      <c r="EPC10" s="33"/>
      <c r="EPD10" s="33"/>
      <c r="EPE10" s="34"/>
      <c r="EPF10" s="28"/>
      <c r="EPG10" s="29"/>
      <c r="EPH10" s="30"/>
      <c r="EPI10" s="31"/>
      <c r="EPJ10" s="32"/>
      <c r="EPK10" s="33"/>
      <c r="EPL10" s="33"/>
      <c r="EPM10" s="33"/>
      <c r="EPN10" s="34"/>
      <c r="EPO10" s="28"/>
      <c r="EPP10" s="29"/>
      <c r="EPQ10" s="30"/>
      <c r="EPR10" s="31"/>
      <c r="EPS10" s="32"/>
      <c r="EPT10" s="33"/>
      <c r="EPU10" s="33"/>
      <c r="EPV10" s="33"/>
      <c r="EPW10" s="34"/>
      <c r="EPX10" s="28"/>
      <c r="EPY10" s="29"/>
      <c r="EPZ10" s="30"/>
      <c r="EQA10" s="31"/>
      <c r="EQB10" s="32"/>
      <c r="EQC10" s="33"/>
      <c r="EQD10" s="33"/>
      <c r="EQE10" s="33"/>
      <c r="EQF10" s="34"/>
      <c r="EQG10" s="28"/>
      <c r="EQH10" s="29"/>
      <c r="EQI10" s="30"/>
      <c r="EQJ10" s="31"/>
      <c r="EQK10" s="32"/>
      <c r="EQL10" s="33"/>
      <c r="EQM10" s="33"/>
      <c r="EQN10" s="33"/>
      <c r="EQO10" s="34"/>
      <c r="EQP10" s="28"/>
      <c r="EQQ10" s="29"/>
      <c r="EQR10" s="30"/>
      <c r="EQS10" s="31"/>
      <c r="EQT10" s="32"/>
      <c r="EQU10" s="33"/>
      <c r="EQV10" s="33"/>
      <c r="EQW10" s="33"/>
      <c r="EQX10" s="34"/>
      <c r="EQY10" s="28"/>
      <c r="EQZ10" s="29"/>
      <c r="ERA10" s="30"/>
      <c r="ERB10" s="31"/>
      <c r="ERC10" s="32"/>
      <c r="ERD10" s="33"/>
      <c r="ERE10" s="33"/>
      <c r="ERF10" s="33"/>
      <c r="ERG10" s="34"/>
      <c r="ERH10" s="28"/>
      <c r="ERI10" s="29"/>
      <c r="ERJ10" s="30"/>
      <c r="ERK10" s="31"/>
      <c r="ERL10" s="32"/>
      <c r="ERM10" s="33"/>
      <c r="ERN10" s="33"/>
      <c r="ERO10" s="33"/>
      <c r="ERP10" s="34"/>
      <c r="ERQ10" s="28"/>
      <c r="ERR10" s="29"/>
      <c r="ERS10" s="30"/>
      <c r="ERT10" s="31"/>
      <c r="ERU10" s="32"/>
      <c r="ERV10" s="33"/>
      <c r="ERW10" s="33"/>
      <c r="ERX10" s="33"/>
      <c r="ERY10" s="34"/>
      <c r="ERZ10" s="28"/>
      <c r="ESA10" s="29"/>
      <c r="ESB10" s="30"/>
      <c r="ESC10" s="31"/>
      <c r="ESD10" s="32"/>
      <c r="ESE10" s="33"/>
      <c r="ESF10" s="33"/>
      <c r="ESG10" s="33"/>
      <c r="ESH10" s="34"/>
      <c r="ESI10" s="28"/>
      <c r="ESJ10" s="29"/>
      <c r="ESK10" s="30"/>
      <c r="ESL10" s="31"/>
      <c r="ESM10" s="32"/>
      <c r="ESN10" s="33"/>
      <c r="ESO10" s="33"/>
      <c r="ESP10" s="33"/>
      <c r="ESQ10" s="34"/>
      <c r="ESR10" s="28"/>
      <c r="ESS10" s="29"/>
      <c r="EST10" s="30"/>
      <c r="ESU10" s="31"/>
      <c r="ESV10" s="32"/>
      <c r="ESW10" s="33"/>
      <c r="ESX10" s="33"/>
      <c r="ESY10" s="33"/>
      <c r="ESZ10" s="34"/>
      <c r="ETA10" s="28"/>
      <c r="ETB10" s="29"/>
      <c r="ETC10" s="30"/>
      <c r="ETD10" s="31"/>
      <c r="ETE10" s="32"/>
      <c r="ETF10" s="33"/>
      <c r="ETG10" s="33"/>
      <c r="ETH10" s="33"/>
      <c r="ETI10" s="34"/>
      <c r="ETJ10" s="28"/>
      <c r="ETK10" s="29"/>
      <c r="ETL10" s="30"/>
      <c r="ETM10" s="31"/>
      <c r="ETN10" s="32"/>
      <c r="ETO10" s="33"/>
      <c r="ETP10" s="33"/>
      <c r="ETQ10" s="33"/>
      <c r="ETR10" s="34"/>
      <c r="ETS10" s="28"/>
      <c r="ETT10" s="29"/>
      <c r="ETU10" s="30"/>
      <c r="ETV10" s="31"/>
      <c r="ETW10" s="32"/>
      <c r="ETX10" s="33"/>
      <c r="ETY10" s="33"/>
      <c r="ETZ10" s="33"/>
      <c r="EUA10" s="34"/>
      <c r="EUB10" s="28"/>
      <c r="EUC10" s="29"/>
      <c r="EUD10" s="30"/>
      <c r="EUE10" s="31"/>
      <c r="EUF10" s="32"/>
      <c r="EUG10" s="33"/>
      <c r="EUH10" s="33"/>
      <c r="EUI10" s="33"/>
      <c r="EUJ10" s="34"/>
      <c r="EUK10" s="28"/>
      <c r="EUL10" s="29"/>
      <c r="EUM10" s="30"/>
      <c r="EUN10" s="31"/>
      <c r="EUO10" s="32"/>
      <c r="EUP10" s="33"/>
      <c r="EUQ10" s="33"/>
      <c r="EUR10" s="33"/>
      <c r="EUS10" s="34"/>
      <c r="EUT10" s="28"/>
      <c r="EUU10" s="29"/>
      <c r="EUV10" s="30"/>
      <c r="EUW10" s="31"/>
      <c r="EUX10" s="32"/>
      <c r="EUY10" s="33"/>
      <c r="EUZ10" s="33"/>
      <c r="EVA10" s="33"/>
      <c r="EVB10" s="34"/>
      <c r="EVC10" s="28"/>
      <c r="EVD10" s="29"/>
      <c r="EVE10" s="30"/>
      <c r="EVF10" s="31"/>
      <c r="EVG10" s="32"/>
      <c r="EVH10" s="33"/>
      <c r="EVI10" s="33"/>
      <c r="EVJ10" s="33"/>
      <c r="EVK10" s="34"/>
      <c r="EVL10" s="28"/>
      <c r="EVM10" s="29"/>
      <c r="EVN10" s="30"/>
      <c r="EVO10" s="31"/>
      <c r="EVP10" s="32"/>
      <c r="EVQ10" s="33"/>
      <c r="EVR10" s="33"/>
      <c r="EVS10" s="33"/>
      <c r="EVT10" s="34"/>
      <c r="EVU10" s="28"/>
      <c r="EVV10" s="29"/>
      <c r="EVW10" s="30"/>
      <c r="EVX10" s="31"/>
      <c r="EVY10" s="32"/>
      <c r="EVZ10" s="33"/>
      <c r="EWA10" s="33"/>
      <c r="EWB10" s="33"/>
      <c r="EWC10" s="34"/>
      <c r="EWD10" s="28"/>
      <c r="EWE10" s="29"/>
      <c r="EWF10" s="30"/>
      <c r="EWG10" s="31"/>
      <c r="EWH10" s="32"/>
      <c r="EWI10" s="33"/>
      <c r="EWJ10" s="33"/>
      <c r="EWK10" s="33"/>
      <c r="EWL10" s="34"/>
      <c r="EWM10" s="28"/>
      <c r="EWN10" s="29"/>
      <c r="EWO10" s="30"/>
      <c r="EWP10" s="31"/>
      <c r="EWQ10" s="32"/>
      <c r="EWR10" s="33"/>
      <c r="EWS10" s="33"/>
      <c r="EWT10" s="33"/>
      <c r="EWU10" s="34"/>
      <c r="EWV10" s="28"/>
      <c r="EWW10" s="29"/>
      <c r="EWX10" s="30"/>
      <c r="EWY10" s="31"/>
      <c r="EWZ10" s="32"/>
      <c r="EXA10" s="33"/>
      <c r="EXB10" s="33"/>
      <c r="EXC10" s="33"/>
      <c r="EXD10" s="34"/>
      <c r="EXE10" s="28"/>
      <c r="EXF10" s="29"/>
      <c r="EXG10" s="30"/>
      <c r="EXH10" s="31"/>
      <c r="EXI10" s="32"/>
      <c r="EXJ10" s="33"/>
      <c r="EXK10" s="33"/>
      <c r="EXL10" s="33"/>
      <c r="EXM10" s="34"/>
      <c r="EXN10" s="28"/>
      <c r="EXO10" s="29"/>
      <c r="EXP10" s="30"/>
      <c r="EXQ10" s="31"/>
      <c r="EXR10" s="32"/>
      <c r="EXS10" s="33"/>
      <c r="EXT10" s="33"/>
      <c r="EXU10" s="33"/>
      <c r="EXV10" s="34"/>
      <c r="EXW10" s="28"/>
      <c r="EXX10" s="29"/>
      <c r="EXY10" s="30"/>
      <c r="EXZ10" s="31"/>
      <c r="EYA10" s="32"/>
      <c r="EYB10" s="33"/>
      <c r="EYC10" s="33"/>
      <c r="EYD10" s="33"/>
      <c r="EYE10" s="34"/>
      <c r="EYF10" s="28"/>
      <c r="EYG10" s="29"/>
      <c r="EYH10" s="30"/>
      <c r="EYI10" s="31"/>
      <c r="EYJ10" s="32"/>
      <c r="EYK10" s="33"/>
      <c r="EYL10" s="33"/>
      <c r="EYM10" s="33"/>
      <c r="EYN10" s="34"/>
      <c r="EYO10" s="28"/>
      <c r="EYP10" s="29"/>
      <c r="EYQ10" s="30"/>
      <c r="EYR10" s="31"/>
      <c r="EYS10" s="32"/>
      <c r="EYT10" s="33"/>
      <c r="EYU10" s="33"/>
      <c r="EYV10" s="33"/>
      <c r="EYW10" s="34"/>
      <c r="EYX10" s="28"/>
      <c r="EYY10" s="29"/>
      <c r="EYZ10" s="30"/>
      <c r="EZA10" s="31"/>
      <c r="EZB10" s="32"/>
      <c r="EZC10" s="33"/>
      <c r="EZD10" s="33"/>
      <c r="EZE10" s="33"/>
      <c r="EZF10" s="34"/>
      <c r="EZG10" s="28"/>
      <c r="EZH10" s="29"/>
      <c r="EZI10" s="30"/>
      <c r="EZJ10" s="31"/>
      <c r="EZK10" s="32"/>
      <c r="EZL10" s="33"/>
      <c r="EZM10" s="33"/>
      <c r="EZN10" s="33"/>
      <c r="EZO10" s="34"/>
      <c r="EZP10" s="28"/>
      <c r="EZQ10" s="29"/>
      <c r="EZR10" s="30"/>
      <c r="EZS10" s="31"/>
      <c r="EZT10" s="32"/>
      <c r="EZU10" s="33"/>
      <c r="EZV10" s="33"/>
      <c r="EZW10" s="33"/>
      <c r="EZX10" s="34"/>
      <c r="EZY10" s="28"/>
      <c r="EZZ10" s="29"/>
      <c r="FAA10" s="30"/>
      <c r="FAB10" s="31"/>
      <c r="FAC10" s="32"/>
      <c r="FAD10" s="33"/>
      <c r="FAE10" s="33"/>
      <c r="FAF10" s="33"/>
      <c r="FAG10" s="34"/>
      <c r="FAH10" s="28"/>
      <c r="FAI10" s="29"/>
      <c r="FAJ10" s="30"/>
      <c r="FAK10" s="31"/>
      <c r="FAL10" s="32"/>
      <c r="FAM10" s="33"/>
      <c r="FAN10" s="33"/>
      <c r="FAO10" s="33"/>
      <c r="FAP10" s="34"/>
      <c r="FAQ10" s="28"/>
      <c r="FAR10" s="29"/>
      <c r="FAS10" s="30"/>
      <c r="FAT10" s="31"/>
      <c r="FAU10" s="32"/>
      <c r="FAV10" s="33"/>
      <c r="FAW10" s="33"/>
      <c r="FAX10" s="33"/>
      <c r="FAY10" s="34"/>
      <c r="FAZ10" s="28"/>
      <c r="FBA10" s="29"/>
      <c r="FBB10" s="30"/>
      <c r="FBC10" s="31"/>
      <c r="FBD10" s="32"/>
      <c r="FBE10" s="33"/>
      <c r="FBF10" s="33"/>
      <c r="FBG10" s="33"/>
      <c r="FBH10" s="34"/>
      <c r="FBI10" s="28"/>
      <c r="FBJ10" s="29"/>
      <c r="FBK10" s="30"/>
      <c r="FBL10" s="31"/>
      <c r="FBM10" s="32"/>
      <c r="FBN10" s="33"/>
      <c r="FBO10" s="33"/>
      <c r="FBP10" s="33"/>
      <c r="FBQ10" s="34"/>
      <c r="FBR10" s="28"/>
      <c r="FBS10" s="29"/>
      <c r="FBT10" s="30"/>
      <c r="FBU10" s="31"/>
      <c r="FBV10" s="32"/>
      <c r="FBW10" s="33"/>
      <c r="FBX10" s="33"/>
      <c r="FBY10" s="33"/>
      <c r="FBZ10" s="34"/>
      <c r="FCA10" s="28"/>
      <c r="FCB10" s="29"/>
      <c r="FCC10" s="30"/>
      <c r="FCD10" s="31"/>
      <c r="FCE10" s="32"/>
      <c r="FCF10" s="33"/>
      <c r="FCG10" s="33"/>
      <c r="FCH10" s="33"/>
      <c r="FCI10" s="34"/>
      <c r="FCJ10" s="28"/>
      <c r="FCK10" s="29"/>
      <c r="FCL10" s="30"/>
      <c r="FCM10" s="31"/>
      <c r="FCN10" s="32"/>
      <c r="FCO10" s="33"/>
      <c r="FCP10" s="33"/>
      <c r="FCQ10" s="33"/>
      <c r="FCR10" s="34"/>
      <c r="FCS10" s="28"/>
      <c r="FCT10" s="29"/>
      <c r="FCU10" s="30"/>
      <c r="FCV10" s="31"/>
      <c r="FCW10" s="32"/>
      <c r="FCX10" s="33"/>
      <c r="FCY10" s="33"/>
      <c r="FCZ10" s="33"/>
      <c r="FDA10" s="34"/>
      <c r="FDB10" s="28"/>
      <c r="FDC10" s="29"/>
      <c r="FDD10" s="30"/>
      <c r="FDE10" s="31"/>
      <c r="FDF10" s="32"/>
      <c r="FDG10" s="33"/>
      <c r="FDH10" s="33"/>
      <c r="FDI10" s="33"/>
      <c r="FDJ10" s="34"/>
      <c r="FDK10" s="28"/>
      <c r="FDL10" s="29"/>
      <c r="FDM10" s="30"/>
      <c r="FDN10" s="31"/>
      <c r="FDO10" s="32"/>
      <c r="FDP10" s="33"/>
      <c r="FDQ10" s="33"/>
      <c r="FDR10" s="33"/>
      <c r="FDS10" s="34"/>
      <c r="FDT10" s="28"/>
      <c r="FDU10" s="29"/>
      <c r="FDV10" s="30"/>
      <c r="FDW10" s="31"/>
      <c r="FDX10" s="32"/>
      <c r="FDY10" s="33"/>
      <c r="FDZ10" s="33"/>
      <c r="FEA10" s="33"/>
      <c r="FEB10" s="34"/>
      <c r="FEC10" s="28"/>
      <c r="FED10" s="29"/>
      <c r="FEE10" s="30"/>
      <c r="FEF10" s="31"/>
      <c r="FEG10" s="32"/>
      <c r="FEH10" s="33"/>
      <c r="FEI10" s="33"/>
      <c r="FEJ10" s="33"/>
      <c r="FEK10" s="34"/>
      <c r="FEL10" s="28"/>
      <c r="FEM10" s="29"/>
      <c r="FEN10" s="30"/>
      <c r="FEO10" s="31"/>
      <c r="FEP10" s="32"/>
      <c r="FEQ10" s="33"/>
      <c r="FER10" s="33"/>
      <c r="FES10" s="33"/>
      <c r="FET10" s="34"/>
      <c r="FEU10" s="28"/>
      <c r="FEV10" s="29"/>
      <c r="FEW10" s="30"/>
      <c r="FEX10" s="31"/>
      <c r="FEY10" s="32"/>
      <c r="FEZ10" s="33"/>
      <c r="FFA10" s="33"/>
      <c r="FFB10" s="33"/>
      <c r="FFC10" s="34"/>
      <c r="FFD10" s="28"/>
      <c r="FFE10" s="29"/>
      <c r="FFF10" s="30"/>
      <c r="FFG10" s="31"/>
      <c r="FFH10" s="32"/>
      <c r="FFI10" s="33"/>
      <c r="FFJ10" s="33"/>
      <c r="FFK10" s="33"/>
      <c r="FFL10" s="34"/>
      <c r="FFM10" s="28"/>
      <c r="FFN10" s="29"/>
      <c r="FFO10" s="30"/>
      <c r="FFP10" s="31"/>
      <c r="FFQ10" s="32"/>
      <c r="FFR10" s="33"/>
      <c r="FFS10" s="33"/>
      <c r="FFT10" s="33"/>
      <c r="FFU10" s="34"/>
      <c r="FFV10" s="28"/>
      <c r="FFW10" s="29"/>
      <c r="FFX10" s="30"/>
      <c r="FFY10" s="31"/>
      <c r="FFZ10" s="32"/>
      <c r="FGA10" s="33"/>
      <c r="FGB10" s="33"/>
      <c r="FGC10" s="33"/>
      <c r="FGD10" s="34"/>
      <c r="FGE10" s="28"/>
      <c r="FGF10" s="29"/>
      <c r="FGG10" s="30"/>
      <c r="FGH10" s="31"/>
      <c r="FGI10" s="32"/>
      <c r="FGJ10" s="33"/>
      <c r="FGK10" s="33"/>
      <c r="FGL10" s="33"/>
      <c r="FGM10" s="34"/>
      <c r="FGN10" s="28"/>
      <c r="FGO10" s="29"/>
      <c r="FGP10" s="30"/>
      <c r="FGQ10" s="31"/>
      <c r="FGR10" s="32"/>
      <c r="FGS10" s="33"/>
      <c r="FGT10" s="33"/>
      <c r="FGU10" s="33"/>
      <c r="FGV10" s="34"/>
      <c r="FGW10" s="28"/>
      <c r="FGX10" s="29"/>
      <c r="FGY10" s="30"/>
      <c r="FGZ10" s="31"/>
      <c r="FHA10" s="32"/>
      <c r="FHB10" s="33"/>
      <c r="FHC10" s="33"/>
      <c r="FHD10" s="33"/>
      <c r="FHE10" s="34"/>
      <c r="FHF10" s="28"/>
      <c r="FHG10" s="29"/>
      <c r="FHH10" s="30"/>
      <c r="FHI10" s="31"/>
      <c r="FHJ10" s="32"/>
      <c r="FHK10" s="33"/>
      <c r="FHL10" s="33"/>
      <c r="FHM10" s="33"/>
      <c r="FHN10" s="34"/>
      <c r="FHO10" s="28"/>
      <c r="FHP10" s="29"/>
      <c r="FHQ10" s="30"/>
      <c r="FHR10" s="31"/>
      <c r="FHS10" s="32"/>
      <c r="FHT10" s="33"/>
      <c r="FHU10" s="33"/>
      <c r="FHV10" s="33"/>
      <c r="FHW10" s="34"/>
      <c r="FHX10" s="28"/>
      <c r="FHY10" s="29"/>
      <c r="FHZ10" s="30"/>
      <c r="FIA10" s="31"/>
      <c r="FIB10" s="32"/>
      <c r="FIC10" s="33"/>
      <c r="FID10" s="33"/>
      <c r="FIE10" s="33"/>
      <c r="FIF10" s="34"/>
      <c r="FIG10" s="28"/>
      <c r="FIH10" s="29"/>
      <c r="FII10" s="30"/>
      <c r="FIJ10" s="31"/>
      <c r="FIK10" s="32"/>
      <c r="FIL10" s="33"/>
      <c r="FIM10" s="33"/>
      <c r="FIN10" s="33"/>
      <c r="FIO10" s="34"/>
      <c r="FIP10" s="28"/>
      <c r="FIQ10" s="29"/>
      <c r="FIR10" s="30"/>
      <c r="FIS10" s="31"/>
      <c r="FIT10" s="32"/>
      <c r="FIU10" s="33"/>
      <c r="FIV10" s="33"/>
      <c r="FIW10" s="33"/>
      <c r="FIX10" s="34"/>
      <c r="FIY10" s="28"/>
      <c r="FIZ10" s="29"/>
      <c r="FJA10" s="30"/>
      <c r="FJB10" s="31"/>
      <c r="FJC10" s="32"/>
      <c r="FJD10" s="33"/>
      <c r="FJE10" s="33"/>
      <c r="FJF10" s="33"/>
      <c r="FJG10" s="34"/>
      <c r="FJH10" s="28"/>
      <c r="FJI10" s="29"/>
      <c r="FJJ10" s="30"/>
      <c r="FJK10" s="31"/>
      <c r="FJL10" s="32"/>
      <c r="FJM10" s="33"/>
      <c r="FJN10" s="33"/>
      <c r="FJO10" s="33"/>
      <c r="FJP10" s="34"/>
      <c r="FJQ10" s="28"/>
      <c r="FJR10" s="29"/>
      <c r="FJS10" s="30"/>
      <c r="FJT10" s="31"/>
      <c r="FJU10" s="32"/>
      <c r="FJV10" s="33"/>
      <c r="FJW10" s="33"/>
      <c r="FJX10" s="33"/>
      <c r="FJY10" s="34"/>
      <c r="FJZ10" s="28"/>
      <c r="FKA10" s="29"/>
      <c r="FKB10" s="30"/>
      <c r="FKC10" s="31"/>
      <c r="FKD10" s="32"/>
      <c r="FKE10" s="33"/>
      <c r="FKF10" s="33"/>
      <c r="FKG10" s="33"/>
      <c r="FKH10" s="34"/>
      <c r="FKI10" s="28"/>
      <c r="FKJ10" s="29"/>
      <c r="FKK10" s="30"/>
      <c r="FKL10" s="31"/>
      <c r="FKM10" s="32"/>
      <c r="FKN10" s="33"/>
      <c r="FKO10" s="33"/>
      <c r="FKP10" s="33"/>
      <c r="FKQ10" s="34"/>
      <c r="FKR10" s="28"/>
      <c r="FKS10" s="29"/>
      <c r="FKT10" s="30"/>
      <c r="FKU10" s="31"/>
      <c r="FKV10" s="32"/>
      <c r="FKW10" s="33"/>
      <c r="FKX10" s="33"/>
      <c r="FKY10" s="33"/>
      <c r="FKZ10" s="34"/>
      <c r="FLA10" s="28"/>
      <c r="FLB10" s="29"/>
      <c r="FLC10" s="30"/>
      <c r="FLD10" s="31"/>
      <c r="FLE10" s="32"/>
      <c r="FLF10" s="33"/>
      <c r="FLG10" s="33"/>
      <c r="FLH10" s="33"/>
      <c r="FLI10" s="34"/>
      <c r="FLJ10" s="28"/>
      <c r="FLK10" s="29"/>
      <c r="FLL10" s="30"/>
      <c r="FLM10" s="31"/>
      <c r="FLN10" s="32"/>
      <c r="FLO10" s="33"/>
      <c r="FLP10" s="33"/>
      <c r="FLQ10" s="33"/>
      <c r="FLR10" s="34"/>
      <c r="FLS10" s="28"/>
      <c r="FLT10" s="29"/>
      <c r="FLU10" s="30"/>
      <c r="FLV10" s="31"/>
      <c r="FLW10" s="32"/>
      <c r="FLX10" s="33"/>
      <c r="FLY10" s="33"/>
      <c r="FLZ10" s="33"/>
      <c r="FMA10" s="34"/>
      <c r="FMB10" s="28"/>
      <c r="FMC10" s="29"/>
      <c r="FMD10" s="30"/>
      <c r="FME10" s="31"/>
      <c r="FMF10" s="32"/>
      <c r="FMG10" s="33"/>
      <c r="FMH10" s="33"/>
      <c r="FMI10" s="33"/>
      <c r="FMJ10" s="34"/>
      <c r="FMK10" s="28"/>
      <c r="FML10" s="29"/>
      <c r="FMM10" s="30"/>
      <c r="FMN10" s="31"/>
      <c r="FMO10" s="32"/>
      <c r="FMP10" s="33"/>
      <c r="FMQ10" s="33"/>
      <c r="FMR10" s="33"/>
      <c r="FMS10" s="34"/>
      <c r="FMT10" s="28"/>
      <c r="FMU10" s="29"/>
      <c r="FMV10" s="30"/>
      <c r="FMW10" s="31"/>
      <c r="FMX10" s="32"/>
      <c r="FMY10" s="33"/>
      <c r="FMZ10" s="33"/>
      <c r="FNA10" s="33"/>
      <c r="FNB10" s="34"/>
      <c r="FNC10" s="28"/>
      <c r="FND10" s="29"/>
      <c r="FNE10" s="30"/>
      <c r="FNF10" s="31"/>
      <c r="FNG10" s="32"/>
      <c r="FNH10" s="33"/>
      <c r="FNI10" s="33"/>
      <c r="FNJ10" s="33"/>
      <c r="FNK10" s="34"/>
      <c r="FNL10" s="28"/>
      <c r="FNM10" s="29"/>
      <c r="FNN10" s="30"/>
      <c r="FNO10" s="31"/>
      <c r="FNP10" s="32"/>
      <c r="FNQ10" s="33"/>
      <c r="FNR10" s="33"/>
      <c r="FNS10" s="33"/>
      <c r="FNT10" s="34"/>
      <c r="FNU10" s="28"/>
      <c r="FNV10" s="29"/>
      <c r="FNW10" s="30"/>
      <c r="FNX10" s="31"/>
      <c r="FNY10" s="32"/>
      <c r="FNZ10" s="33"/>
      <c r="FOA10" s="33"/>
      <c r="FOB10" s="33"/>
      <c r="FOC10" s="34"/>
      <c r="FOD10" s="28"/>
      <c r="FOE10" s="29"/>
      <c r="FOF10" s="30"/>
      <c r="FOG10" s="31"/>
      <c r="FOH10" s="32"/>
      <c r="FOI10" s="33"/>
      <c r="FOJ10" s="33"/>
      <c r="FOK10" s="33"/>
      <c r="FOL10" s="34"/>
      <c r="FOM10" s="28"/>
      <c r="FON10" s="29"/>
      <c r="FOO10" s="30"/>
      <c r="FOP10" s="31"/>
      <c r="FOQ10" s="32"/>
      <c r="FOR10" s="33"/>
      <c r="FOS10" s="33"/>
      <c r="FOT10" s="33"/>
      <c r="FOU10" s="34"/>
      <c r="FOV10" s="28"/>
      <c r="FOW10" s="29"/>
      <c r="FOX10" s="30"/>
      <c r="FOY10" s="31"/>
      <c r="FOZ10" s="32"/>
      <c r="FPA10" s="33"/>
      <c r="FPB10" s="33"/>
      <c r="FPC10" s="33"/>
      <c r="FPD10" s="34"/>
      <c r="FPE10" s="28"/>
      <c r="FPF10" s="29"/>
      <c r="FPG10" s="30"/>
      <c r="FPH10" s="31"/>
      <c r="FPI10" s="32"/>
      <c r="FPJ10" s="33"/>
      <c r="FPK10" s="33"/>
      <c r="FPL10" s="33"/>
      <c r="FPM10" s="34"/>
      <c r="FPN10" s="28"/>
      <c r="FPO10" s="29"/>
      <c r="FPP10" s="30"/>
      <c r="FPQ10" s="31"/>
      <c r="FPR10" s="32"/>
      <c r="FPS10" s="33"/>
      <c r="FPT10" s="33"/>
      <c r="FPU10" s="33"/>
      <c r="FPV10" s="34"/>
      <c r="FPW10" s="28"/>
      <c r="FPX10" s="29"/>
      <c r="FPY10" s="30"/>
      <c r="FPZ10" s="31"/>
      <c r="FQA10" s="32"/>
      <c r="FQB10" s="33"/>
      <c r="FQC10" s="33"/>
      <c r="FQD10" s="33"/>
      <c r="FQE10" s="34"/>
      <c r="FQF10" s="28"/>
      <c r="FQG10" s="29"/>
      <c r="FQH10" s="30"/>
      <c r="FQI10" s="31"/>
      <c r="FQJ10" s="32"/>
      <c r="FQK10" s="33"/>
      <c r="FQL10" s="33"/>
      <c r="FQM10" s="33"/>
      <c r="FQN10" s="34"/>
      <c r="FQO10" s="28"/>
      <c r="FQP10" s="29"/>
      <c r="FQQ10" s="30"/>
      <c r="FQR10" s="31"/>
      <c r="FQS10" s="32"/>
      <c r="FQT10" s="33"/>
      <c r="FQU10" s="33"/>
      <c r="FQV10" s="33"/>
      <c r="FQW10" s="34"/>
      <c r="FQX10" s="28"/>
      <c r="FQY10" s="29"/>
      <c r="FQZ10" s="30"/>
      <c r="FRA10" s="31"/>
      <c r="FRB10" s="32"/>
      <c r="FRC10" s="33"/>
      <c r="FRD10" s="33"/>
      <c r="FRE10" s="33"/>
      <c r="FRF10" s="34"/>
      <c r="FRG10" s="28"/>
      <c r="FRH10" s="29"/>
      <c r="FRI10" s="30"/>
      <c r="FRJ10" s="31"/>
      <c r="FRK10" s="32"/>
      <c r="FRL10" s="33"/>
      <c r="FRM10" s="33"/>
      <c r="FRN10" s="33"/>
      <c r="FRO10" s="34"/>
      <c r="FRP10" s="28"/>
      <c r="FRQ10" s="29"/>
      <c r="FRR10" s="30"/>
      <c r="FRS10" s="31"/>
      <c r="FRT10" s="32"/>
      <c r="FRU10" s="33"/>
      <c r="FRV10" s="33"/>
      <c r="FRW10" s="33"/>
      <c r="FRX10" s="34"/>
      <c r="FRY10" s="28"/>
      <c r="FRZ10" s="29"/>
      <c r="FSA10" s="30"/>
      <c r="FSB10" s="31"/>
      <c r="FSC10" s="32"/>
      <c r="FSD10" s="33"/>
      <c r="FSE10" s="33"/>
      <c r="FSF10" s="33"/>
      <c r="FSG10" s="34"/>
      <c r="FSH10" s="28"/>
      <c r="FSI10" s="29"/>
      <c r="FSJ10" s="30"/>
      <c r="FSK10" s="31"/>
      <c r="FSL10" s="32"/>
      <c r="FSM10" s="33"/>
      <c r="FSN10" s="33"/>
      <c r="FSO10" s="33"/>
      <c r="FSP10" s="34"/>
      <c r="FSQ10" s="28"/>
      <c r="FSR10" s="29"/>
      <c r="FSS10" s="30"/>
      <c r="FST10" s="31"/>
      <c r="FSU10" s="32"/>
      <c r="FSV10" s="33"/>
      <c r="FSW10" s="33"/>
      <c r="FSX10" s="33"/>
      <c r="FSY10" s="34"/>
      <c r="FSZ10" s="28"/>
      <c r="FTA10" s="29"/>
      <c r="FTB10" s="30"/>
      <c r="FTC10" s="31"/>
      <c r="FTD10" s="32"/>
      <c r="FTE10" s="33"/>
      <c r="FTF10" s="33"/>
      <c r="FTG10" s="33"/>
      <c r="FTH10" s="34"/>
      <c r="FTI10" s="28"/>
      <c r="FTJ10" s="29"/>
      <c r="FTK10" s="30"/>
      <c r="FTL10" s="31"/>
      <c r="FTM10" s="32"/>
      <c r="FTN10" s="33"/>
      <c r="FTO10" s="33"/>
      <c r="FTP10" s="33"/>
      <c r="FTQ10" s="34"/>
      <c r="FTR10" s="28"/>
      <c r="FTS10" s="29"/>
      <c r="FTT10" s="30"/>
      <c r="FTU10" s="31"/>
      <c r="FTV10" s="32"/>
      <c r="FTW10" s="33"/>
      <c r="FTX10" s="33"/>
      <c r="FTY10" s="33"/>
      <c r="FTZ10" s="34"/>
      <c r="FUA10" s="28"/>
      <c r="FUB10" s="29"/>
      <c r="FUC10" s="30"/>
      <c r="FUD10" s="31"/>
      <c r="FUE10" s="32"/>
      <c r="FUF10" s="33"/>
      <c r="FUG10" s="33"/>
      <c r="FUH10" s="33"/>
      <c r="FUI10" s="34"/>
      <c r="FUJ10" s="28"/>
      <c r="FUK10" s="29"/>
      <c r="FUL10" s="30"/>
      <c r="FUM10" s="31"/>
      <c r="FUN10" s="32"/>
      <c r="FUO10" s="33"/>
      <c r="FUP10" s="33"/>
      <c r="FUQ10" s="33"/>
      <c r="FUR10" s="34"/>
      <c r="FUS10" s="28"/>
      <c r="FUT10" s="29"/>
      <c r="FUU10" s="30"/>
      <c r="FUV10" s="31"/>
      <c r="FUW10" s="32"/>
      <c r="FUX10" s="33"/>
      <c r="FUY10" s="33"/>
      <c r="FUZ10" s="33"/>
      <c r="FVA10" s="34"/>
      <c r="FVB10" s="28"/>
      <c r="FVC10" s="29"/>
      <c r="FVD10" s="30"/>
      <c r="FVE10" s="31"/>
      <c r="FVF10" s="32"/>
      <c r="FVG10" s="33"/>
      <c r="FVH10" s="33"/>
      <c r="FVI10" s="33"/>
      <c r="FVJ10" s="34"/>
      <c r="FVK10" s="28"/>
      <c r="FVL10" s="29"/>
      <c r="FVM10" s="30"/>
      <c r="FVN10" s="31"/>
      <c r="FVO10" s="32"/>
      <c r="FVP10" s="33"/>
      <c r="FVQ10" s="33"/>
      <c r="FVR10" s="33"/>
      <c r="FVS10" s="34"/>
      <c r="FVT10" s="28"/>
      <c r="FVU10" s="29"/>
      <c r="FVV10" s="30"/>
      <c r="FVW10" s="31"/>
      <c r="FVX10" s="32"/>
      <c r="FVY10" s="33"/>
      <c r="FVZ10" s="33"/>
      <c r="FWA10" s="33"/>
      <c r="FWB10" s="34"/>
      <c r="FWC10" s="28"/>
      <c r="FWD10" s="29"/>
      <c r="FWE10" s="30"/>
      <c r="FWF10" s="31"/>
      <c r="FWG10" s="32"/>
      <c r="FWH10" s="33"/>
      <c r="FWI10" s="33"/>
      <c r="FWJ10" s="33"/>
      <c r="FWK10" s="34"/>
      <c r="FWL10" s="28"/>
      <c r="FWM10" s="29"/>
      <c r="FWN10" s="30"/>
      <c r="FWO10" s="31"/>
      <c r="FWP10" s="32"/>
      <c r="FWQ10" s="33"/>
      <c r="FWR10" s="33"/>
      <c r="FWS10" s="33"/>
      <c r="FWT10" s="34"/>
      <c r="FWU10" s="28"/>
      <c r="FWV10" s="29"/>
      <c r="FWW10" s="30"/>
      <c r="FWX10" s="31"/>
      <c r="FWY10" s="32"/>
      <c r="FWZ10" s="33"/>
      <c r="FXA10" s="33"/>
      <c r="FXB10" s="33"/>
      <c r="FXC10" s="34"/>
      <c r="FXD10" s="28"/>
      <c r="FXE10" s="29"/>
      <c r="FXF10" s="30"/>
      <c r="FXG10" s="31"/>
      <c r="FXH10" s="32"/>
      <c r="FXI10" s="33"/>
      <c r="FXJ10" s="33"/>
      <c r="FXK10" s="33"/>
      <c r="FXL10" s="34"/>
      <c r="FXM10" s="28"/>
      <c r="FXN10" s="29"/>
      <c r="FXO10" s="30"/>
      <c r="FXP10" s="31"/>
      <c r="FXQ10" s="32"/>
      <c r="FXR10" s="33"/>
      <c r="FXS10" s="33"/>
      <c r="FXT10" s="33"/>
      <c r="FXU10" s="34"/>
      <c r="FXV10" s="28"/>
      <c r="FXW10" s="29"/>
      <c r="FXX10" s="30"/>
      <c r="FXY10" s="31"/>
      <c r="FXZ10" s="32"/>
      <c r="FYA10" s="33"/>
      <c r="FYB10" s="33"/>
      <c r="FYC10" s="33"/>
      <c r="FYD10" s="34"/>
      <c r="FYE10" s="28"/>
      <c r="FYF10" s="29"/>
      <c r="FYG10" s="30"/>
      <c r="FYH10" s="31"/>
      <c r="FYI10" s="32"/>
      <c r="FYJ10" s="33"/>
      <c r="FYK10" s="33"/>
      <c r="FYL10" s="33"/>
      <c r="FYM10" s="34"/>
      <c r="FYN10" s="28"/>
      <c r="FYO10" s="29"/>
      <c r="FYP10" s="30"/>
      <c r="FYQ10" s="31"/>
      <c r="FYR10" s="32"/>
      <c r="FYS10" s="33"/>
      <c r="FYT10" s="33"/>
      <c r="FYU10" s="33"/>
      <c r="FYV10" s="34"/>
      <c r="FYW10" s="28"/>
      <c r="FYX10" s="29"/>
      <c r="FYY10" s="30"/>
      <c r="FYZ10" s="31"/>
      <c r="FZA10" s="32"/>
      <c r="FZB10" s="33"/>
      <c r="FZC10" s="33"/>
      <c r="FZD10" s="33"/>
      <c r="FZE10" s="34"/>
      <c r="FZF10" s="28"/>
      <c r="FZG10" s="29"/>
      <c r="FZH10" s="30"/>
      <c r="FZI10" s="31"/>
      <c r="FZJ10" s="32"/>
      <c r="FZK10" s="33"/>
      <c r="FZL10" s="33"/>
      <c r="FZM10" s="33"/>
      <c r="FZN10" s="34"/>
      <c r="FZO10" s="28"/>
      <c r="FZP10" s="29"/>
      <c r="FZQ10" s="30"/>
      <c r="FZR10" s="31"/>
      <c r="FZS10" s="32"/>
      <c r="FZT10" s="33"/>
      <c r="FZU10" s="33"/>
      <c r="FZV10" s="33"/>
      <c r="FZW10" s="34"/>
      <c r="FZX10" s="28"/>
      <c r="FZY10" s="29"/>
      <c r="FZZ10" s="30"/>
      <c r="GAA10" s="31"/>
      <c r="GAB10" s="32"/>
      <c r="GAC10" s="33"/>
      <c r="GAD10" s="33"/>
      <c r="GAE10" s="33"/>
      <c r="GAF10" s="34"/>
      <c r="GAG10" s="28"/>
      <c r="GAH10" s="29"/>
      <c r="GAI10" s="30"/>
      <c r="GAJ10" s="31"/>
      <c r="GAK10" s="32"/>
      <c r="GAL10" s="33"/>
      <c r="GAM10" s="33"/>
      <c r="GAN10" s="33"/>
      <c r="GAO10" s="34"/>
      <c r="GAP10" s="28"/>
      <c r="GAQ10" s="29"/>
      <c r="GAR10" s="30"/>
      <c r="GAS10" s="31"/>
      <c r="GAT10" s="32"/>
      <c r="GAU10" s="33"/>
      <c r="GAV10" s="33"/>
      <c r="GAW10" s="33"/>
      <c r="GAX10" s="34"/>
      <c r="GAY10" s="28"/>
      <c r="GAZ10" s="29"/>
      <c r="GBA10" s="30"/>
      <c r="GBB10" s="31"/>
      <c r="GBC10" s="32"/>
      <c r="GBD10" s="33"/>
      <c r="GBE10" s="33"/>
      <c r="GBF10" s="33"/>
      <c r="GBG10" s="34"/>
      <c r="GBH10" s="28"/>
      <c r="GBI10" s="29"/>
      <c r="GBJ10" s="30"/>
      <c r="GBK10" s="31"/>
      <c r="GBL10" s="32"/>
      <c r="GBM10" s="33"/>
      <c r="GBN10" s="33"/>
      <c r="GBO10" s="33"/>
      <c r="GBP10" s="34"/>
      <c r="GBQ10" s="28"/>
      <c r="GBR10" s="29"/>
      <c r="GBS10" s="30"/>
      <c r="GBT10" s="31"/>
      <c r="GBU10" s="32"/>
      <c r="GBV10" s="33"/>
      <c r="GBW10" s="33"/>
      <c r="GBX10" s="33"/>
      <c r="GBY10" s="34"/>
      <c r="GBZ10" s="28"/>
      <c r="GCA10" s="29"/>
      <c r="GCB10" s="30"/>
      <c r="GCC10" s="31"/>
      <c r="GCD10" s="32"/>
      <c r="GCE10" s="33"/>
      <c r="GCF10" s="33"/>
      <c r="GCG10" s="33"/>
      <c r="GCH10" s="34"/>
      <c r="GCI10" s="28"/>
      <c r="GCJ10" s="29"/>
      <c r="GCK10" s="30"/>
      <c r="GCL10" s="31"/>
      <c r="GCM10" s="32"/>
      <c r="GCN10" s="33"/>
      <c r="GCO10" s="33"/>
      <c r="GCP10" s="33"/>
      <c r="GCQ10" s="34"/>
      <c r="GCR10" s="28"/>
      <c r="GCS10" s="29"/>
      <c r="GCT10" s="30"/>
      <c r="GCU10" s="31"/>
      <c r="GCV10" s="32"/>
      <c r="GCW10" s="33"/>
      <c r="GCX10" s="33"/>
      <c r="GCY10" s="33"/>
      <c r="GCZ10" s="34"/>
      <c r="GDA10" s="28"/>
      <c r="GDB10" s="29"/>
      <c r="GDC10" s="30"/>
      <c r="GDD10" s="31"/>
      <c r="GDE10" s="32"/>
      <c r="GDF10" s="33"/>
      <c r="GDG10" s="33"/>
      <c r="GDH10" s="33"/>
      <c r="GDI10" s="34"/>
      <c r="GDJ10" s="28"/>
      <c r="GDK10" s="29"/>
      <c r="GDL10" s="30"/>
      <c r="GDM10" s="31"/>
      <c r="GDN10" s="32"/>
      <c r="GDO10" s="33"/>
      <c r="GDP10" s="33"/>
      <c r="GDQ10" s="33"/>
      <c r="GDR10" s="34"/>
      <c r="GDS10" s="28"/>
      <c r="GDT10" s="29"/>
      <c r="GDU10" s="30"/>
      <c r="GDV10" s="31"/>
      <c r="GDW10" s="32"/>
      <c r="GDX10" s="33"/>
      <c r="GDY10" s="33"/>
      <c r="GDZ10" s="33"/>
      <c r="GEA10" s="34"/>
      <c r="GEB10" s="28"/>
      <c r="GEC10" s="29"/>
      <c r="GED10" s="30"/>
      <c r="GEE10" s="31"/>
      <c r="GEF10" s="32"/>
      <c r="GEG10" s="33"/>
      <c r="GEH10" s="33"/>
      <c r="GEI10" s="33"/>
      <c r="GEJ10" s="34"/>
      <c r="GEK10" s="28"/>
      <c r="GEL10" s="29"/>
      <c r="GEM10" s="30"/>
      <c r="GEN10" s="31"/>
      <c r="GEO10" s="32"/>
      <c r="GEP10" s="33"/>
      <c r="GEQ10" s="33"/>
      <c r="GER10" s="33"/>
      <c r="GES10" s="34"/>
      <c r="GET10" s="28"/>
      <c r="GEU10" s="29"/>
      <c r="GEV10" s="30"/>
      <c r="GEW10" s="31"/>
      <c r="GEX10" s="32"/>
      <c r="GEY10" s="33"/>
      <c r="GEZ10" s="33"/>
      <c r="GFA10" s="33"/>
      <c r="GFB10" s="34"/>
      <c r="GFC10" s="28"/>
      <c r="GFD10" s="29"/>
      <c r="GFE10" s="30"/>
      <c r="GFF10" s="31"/>
      <c r="GFG10" s="32"/>
      <c r="GFH10" s="33"/>
      <c r="GFI10" s="33"/>
      <c r="GFJ10" s="33"/>
      <c r="GFK10" s="34"/>
      <c r="GFL10" s="28"/>
      <c r="GFM10" s="29"/>
      <c r="GFN10" s="30"/>
      <c r="GFO10" s="31"/>
      <c r="GFP10" s="32"/>
      <c r="GFQ10" s="33"/>
      <c r="GFR10" s="33"/>
      <c r="GFS10" s="33"/>
      <c r="GFT10" s="34"/>
      <c r="GFU10" s="28"/>
      <c r="GFV10" s="29"/>
      <c r="GFW10" s="30"/>
      <c r="GFX10" s="31"/>
      <c r="GFY10" s="32"/>
      <c r="GFZ10" s="33"/>
      <c r="GGA10" s="33"/>
      <c r="GGB10" s="33"/>
      <c r="GGC10" s="34"/>
      <c r="GGD10" s="28"/>
      <c r="GGE10" s="29"/>
      <c r="GGF10" s="30"/>
      <c r="GGG10" s="31"/>
      <c r="GGH10" s="32"/>
      <c r="GGI10" s="33"/>
      <c r="GGJ10" s="33"/>
      <c r="GGK10" s="33"/>
      <c r="GGL10" s="34"/>
      <c r="GGM10" s="28"/>
      <c r="GGN10" s="29"/>
      <c r="GGO10" s="30"/>
      <c r="GGP10" s="31"/>
      <c r="GGQ10" s="32"/>
      <c r="GGR10" s="33"/>
      <c r="GGS10" s="33"/>
      <c r="GGT10" s="33"/>
      <c r="GGU10" s="34"/>
      <c r="GGV10" s="28"/>
      <c r="GGW10" s="29"/>
      <c r="GGX10" s="30"/>
      <c r="GGY10" s="31"/>
      <c r="GGZ10" s="32"/>
      <c r="GHA10" s="33"/>
      <c r="GHB10" s="33"/>
      <c r="GHC10" s="33"/>
      <c r="GHD10" s="34"/>
      <c r="GHE10" s="28"/>
      <c r="GHF10" s="29"/>
      <c r="GHG10" s="30"/>
      <c r="GHH10" s="31"/>
      <c r="GHI10" s="32"/>
      <c r="GHJ10" s="33"/>
      <c r="GHK10" s="33"/>
      <c r="GHL10" s="33"/>
      <c r="GHM10" s="34"/>
      <c r="GHN10" s="28"/>
      <c r="GHO10" s="29"/>
      <c r="GHP10" s="30"/>
      <c r="GHQ10" s="31"/>
      <c r="GHR10" s="32"/>
      <c r="GHS10" s="33"/>
      <c r="GHT10" s="33"/>
      <c r="GHU10" s="33"/>
      <c r="GHV10" s="34"/>
      <c r="GHW10" s="28"/>
      <c r="GHX10" s="29"/>
      <c r="GHY10" s="30"/>
      <c r="GHZ10" s="31"/>
      <c r="GIA10" s="32"/>
      <c r="GIB10" s="33"/>
      <c r="GIC10" s="33"/>
      <c r="GID10" s="33"/>
      <c r="GIE10" s="34"/>
      <c r="GIF10" s="28"/>
      <c r="GIG10" s="29"/>
      <c r="GIH10" s="30"/>
      <c r="GII10" s="31"/>
      <c r="GIJ10" s="32"/>
      <c r="GIK10" s="33"/>
      <c r="GIL10" s="33"/>
      <c r="GIM10" s="33"/>
      <c r="GIN10" s="34"/>
      <c r="GIO10" s="28"/>
      <c r="GIP10" s="29"/>
      <c r="GIQ10" s="30"/>
      <c r="GIR10" s="31"/>
      <c r="GIS10" s="32"/>
      <c r="GIT10" s="33"/>
      <c r="GIU10" s="33"/>
      <c r="GIV10" s="33"/>
      <c r="GIW10" s="34"/>
      <c r="GIX10" s="28"/>
      <c r="GIY10" s="29"/>
      <c r="GIZ10" s="30"/>
      <c r="GJA10" s="31"/>
      <c r="GJB10" s="32"/>
      <c r="GJC10" s="33"/>
      <c r="GJD10" s="33"/>
      <c r="GJE10" s="33"/>
      <c r="GJF10" s="34"/>
      <c r="GJG10" s="28"/>
      <c r="GJH10" s="29"/>
      <c r="GJI10" s="30"/>
      <c r="GJJ10" s="31"/>
      <c r="GJK10" s="32"/>
      <c r="GJL10" s="33"/>
      <c r="GJM10" s="33"/>
      <c r="GJN10" s="33"/>
      <c r="GJO10" s="34"/>
      <c r="GJP10" s="28"/>
      <c r="GJQ10" s="29"/>
      <c r="GJR10" s="30"/>
      <c r="GJS10" s="31"/>
      <c r="GJT10" s="32"/>
      <c r="GJU10" s="33"/>
      <c r="GJV10" s="33"/>
      <c r="GJW10" s="33"/>
      <c r="GJX10" s="34"/>
      <c r="GJY10" s="28"/>
      <c r="GJZ10" s="29"/>
      <c r="GKA10" s="30"/>
      <c r="GKB10" s="31"/>
      <c r="GKC10" s="32"/>
      <c r="GKD10" s="33"/>
      <c r="GKE10" s="33"/>
      <c r="GKF10" s="33"/>
      <c r="GKG10" s="34"/>
      <c r="GKH10" s="28"/>
      <c r="GKI10" s="29"/>
      <c r="GKJ10" s="30"/>
      <c r="GKK10" s="31"/>
      <c r="GKL10" s="32"/>
      <c r="GKM10" s="33"/>
      <c r="GKN10" s="33"/>
      <c r="GKO10" s="33"/>
      <c r="GKP10" s="34"/>
      <c r="GKQ10" s="28"/>
      <c r="GKR10" s="29"/>
      <c r="GKS10" s="30"/>
      <c r="GKT10" s="31"/>
      <c r="GKU10" s="32"/>
      <c r="GKV10" s="33"/>
      <c r="GKW10" s="33"/>
      <c r="GKX10" s="33"/>
      <c r="GKY10" s="34"/>
      <c r="GKZ10" s="28"/>
      <c r="GLA10" s="29"/>
      <c r="GLB10" s="30"/>
      <c r="GLC10" s="31"/>
      <c r="GLD10" s="32"/>
      <c r="GLE10" s="33"/>
      <c r="GLF10" s="33"/>
      <c r="GLG10" s="33"/>
      <c r="GLH10" s="34"/>
      <c r="GLI10" s="28"/>
      <c r="GLJ10" s="29"/>
      <c r="GLK10" s="30"/>
      <c r="GLL10" s="31"/>
      <c r="GLM10" s="32"/>
      <c r="GLN10" s="33"/>
      <c r="GLO10" s="33"/>
      <c r="GLP10" s="33"/>
      <c r="GLQ10" s="34"/>
      <c r="GLR10" s="28"/>
      <c r="GLS10" s="29"/>
      <c r="GLT10" s="30"/>
      <c r="GLU10" s="31"/>
      <c r="GLV10" s="32"/>
      <c r="GLW10" s="33"/>
      <c r="GLX10" s="33"/>
      <c r="GLY10" s="33"/>
      <c r="GLZ10" s="34"/>
      <c r="GMA10" s="28"/>
      <c r="GMB10" s="29"/>
      <c r="GMC10" s="30"/>
      <c r="GMD10" s="31"/>
      <c r="GME10" s="32"/>
      <c r="GMF10" s="33"/>
      <c r="GMG10" s="33"/>
      <c r="GMH10" s="33"/>
      <c r="GMI10" s="34"/>
      <c r="GMJ10" s="28"/>
      <c r="GMK10" s="29"/>
      <c r="GML10" s="30"/>
      <c r="GMM10" s="31"/>
      <c r="GMN10" s="32"/>
      <c r="GMO10" s="33"/>
      <c r="GMP10" s="33"/>
      <c r="GMQ10" s="33"/>
      <c r="GMR10" s="34"/>
      <c r="GMS10" s="28"/>
      <c r="GMT10" s="29"/>
      <c r="GMU10" s="30"/>
      <c r="GMV10" s="31"/>
      <c r="GMW10" s="32"/>
      <c r="GMX10" s="33"/>
      <c r="GMY10" s="33"/>
      <c r="GMZ10" s="33"/>
      <c r="GNA10" s="34"/>
      <c r="GNB10" s="28"/>
      <c r="GNC10" s="29"/>
      <c r="GND10" s="30"/>
      <c r="GNE10" s="31"/>
      <c r="GNF10" s="32"/>
      <c r="GNG10" s="33"/>
      <c r="GNH10" s="33"/>
      <c r="GNI10" s="33"/>
      <c r="GNJ10" s="34"/>
      <c r="GNK10" s="28"/>
      <c r="GNL10" s="29"/>
      <c r="GNM10" s="30"/>
      <c r="GNN10" s="31"/>
      <c r="GNO10" s="32"/>
      <c r="GNP10" s="33"/>
      <c r="GNQ10" s="33"/>
      <c r="GNR10" s="33"/>
      <c r="GNS10" s="34"/>
      <c r="GNT10" s="28"/>
      <c r="GNU10" s="29"/>
      <c r="GNV10" s="30"/>
      <c r="GNW10" s="31"/>
      <c r="GNX10" s="32"/>
      <c r="GNY10" s="33"/>
      <c r="GNZ10" s="33"/>
      <c r="GOA10" s="33"/>
      <c r="GOB10" s="34"/>
      <c r="GOC10" s="28"/>
      <c r="GOD10" s="29"/>
      <c r="GOE10" s="30"/>
      <c r="GOF10" s="31"/>
      <c r="GOG10" s="32"/>
      <c r="GOH10" s="33"/>
      <c r="GOI10" s="33"/>
      <c r="GOJ10" s="33"/>
      <c r="GOK10" s="34"/>
      <c r="GOL10" s="28"/>
      <c r="GOM10" s="29"/>
      <c r="GON10" s="30"/>
      <c r="GOO10" s="31"/>
      <c r="GOP10" s="32"/>
      <c r="GOQ10" s="33"/>
      <c r="GOR10" s="33"/>
      <c r="GOS10" s="33"/>
      <c r="GOT10" s="34"/>
      <c r="GOU10" s="28"/>
      <c r="GOV10" s="29"/>
      <c r="GOW10" s="30"/>
      <c r="GOX10" s="31"/>
      <c r="GOY10" s="32"/>
      <c r="GOZ10" s="33"/>
      <c r="GPA10" s="33"/>
      <c r="GPB10" s="33"/>
      <c r="GPC10" s="34"/>
      <c r="GPD10" s="28"/>
      <c r="GPE10" s="29"/>
      <c r="GPF10" s="30"/>
      <c r="GPG10" s="31"/>
      <c r="GPH10" s="32"/>
      <c r="GPI10" s="33"/>
      <c r="GPJ10" s="33"/>
      <c r="GPK10" s="33"/>
      <c r="GPL10" s="34"/>
      <c r="GPM10" s="28"/>
      <c r="GPN10" s="29"/>
      <c r="GPO10" s="30"/>
      <c r="GPP10" s="31"/>
      <c r="GPQ10" s="32"/>
      <c r="GPR10" s="33"/>
      <c r="GPS10" s="33"/>
      <c r="GPT10" s="33"/>
      <c r="GPU10" s="34"/>
      <c r="GPV10" s="28"/>
      <c r="GPW10" s="29"/>
      <c r="GPX10" s="30"/>
      <c r="GPY10" s="31"/>
      <c r="GPZ10" s="32"/>
      <c r="GQA10" s="33"/>
      <c r="GQB10" s="33"/>
      <c r="GQC10" s="33"/>
      <c r="GQD10" s="34"/>
      <c r="GQE10" s="28"/>
      <c r="GQF10" s="29"/>
      <c r="GQG10" s="30"/>
      <c r="GQH10" s="31"/>
      <c r="GQI10" s="32"/>
      <c r="GQJ10" s="33"/>
      <c r="GQK10" s="33"/>
      <c r="GQL10" s="33"/>
      <c r="GQM10" s="34"/>
      <c r="GQN10" s="28"/>
      <c r="GQO10" s="29"/>
      <c r="GQP10" s="30"/>
      <c r="GQQ10" s="31"/>
      <c r="GQR10" s="32"/>
      <c r="GQS10" s="33"/>
      <c r="GQT10" s="33"/>
      <c r="GQU10" s="33"/>
      <c r="GQV10" s="34"/>
      <c r="GQW10" s="28"/>
      <c r="GQX10" s="29"/>
      <c r="GQY10" s="30"/>
      <c r="GQZ10" s="31"/>
      <c r="GRA10" s="32"/>
      <c r="GRB10" s="33"/>
      <c r="GRC10" s="33"/>
      <c r="GRD10" s="33"/>
      <c r="GRE10" s="34"/>
      <c r="GRF10" s="28"/>
      <c r="GRG10" s="29"/>
      <c r="GRH10" s="30"/>
      <c r="GRI10" s="31"/>
      <c r="GRJ10" s="32"/>
      <c r="GRK10" s="33"/>
      <c r="GRL10" s="33"/>
      <c r="GRM10" s="33"/>
      <c r="GRN10" s="34"/>
      <c r="GRO10" s="28"/>
      <c r="GRP10" s="29"/>
      <c r="GRQ10" s="30"/>
      <c r="GRR10" s="31"/>
      <c r="GRS10" s="32"/>
      <c r="GRT10" s="33"/>
      <c r="GRU10" s="33"/>
      <c r="GRV10" s="33"/>
      <c r="GRW10" s="34"/>
      <c r="GRX10" s="28"/>
      <c r="GRY10" s="29"/>
      <c r="GRZ10" s="30"/>
      <c r="GSA10" s="31"/>
      <c r="GSB10" s="32"/>
      <c r="GSC10" s="33"/>
      <c r="GSD10" s="33"/>
      <c r="GSE10" s="33"/>
      <c r="GSF10" s="34"/>
      <c r="GSG10" s="28"/>
      <c r="GSH10" s="29"/>
      <c r="GSI10" s="30"/>
      <c r="GSJ10" s="31"/>
      <c r="GSK10" s="32"/>
      <c r="GSL10" s="33"/>
      <c r="GSM10" s="33"/>
      <c r="GSN10" s="33"/>
      <c r="GSO10" s="34"/>
      <c r="GSP10" s="28"/>
      <c r="GSQ10" s="29"/>
      <c r="GSR10" s="30"/>
      <c r="GSS10" s="31"/>
      <c r="GST10" s="32"/>
      <c r="GSU10" s="33"/>
      <c r="GSV10" s="33"/>
      <c r="GSW10" s="33"/>
      <c r="GSX10" s="34"/>
      <c r="GSY10" s="28"/>
      <c r="GSZ10" s="29"/>
      <c r="GTA10" s="30"/>
      <c r="GTB10" s="31"/>
      <c r="GTC10" s="32"/>
      <c r="GTD10" s="33"/>
      <c r="GTE10" s="33"/>
      <c r="GTF10" s="33"/>
      <c r="GTG10" s="34"/>
      <c r="GTH10" s="28"/>
      <c r="GTI10" s="29"/>
      <c r="GTJ10" s="30"/>
      <c r="GTK10" s="31"/>
      <c r="GTL10" s="32"/>
      <c r="GTM10" s="33"/>
      <c r="GTN10" s="33"/>
      <c r="GTO10" s="33"/>
      <c r="GTP10" s="34"/>
      <c r="GTQ10" s="28"/>
      <c r="GTR10" s="29"/>
      <c r="GTS10" s="30"/>
      <c r="GTT10" s="31"/>
      <c r="GTU10" s="32"/>
      <c r="GTV10" s="33"/>
      <c r="GTW10" s="33"/>
      <c r="GTX10" s="33"/>
      <c r="GTY10" s="34"/>
      <c r="GTZ10" s="28"/>
      <c r="GUA10" s="29"/>
      <c r="GUB10" s="30"/>
      <c r="GUC10" s="31"/>
      <c r="GUD10" s="32"/>
      <c r="GUE10" s="33"/>
      <c r="GUF10" s="33"/>
      <c r="GUG10" s="33"/>
      <c r="GUH10" s="34"/>
      <c r="GUI10" s="28"/>
      <c r="GUJ10" s="29"/>
      <c r="GUK10" s="30"/>
      <c r="GUL10" s="31"/>
      <c r="GUM10" s="32"/>
      <c r="GUN10" s="33"/>
      <c r="GUO10" s="33"/>
      <c r="GUP10" s="33"/>
      <c r="GUQ10" s="34"/>
      <c r="GUR10" s="28"/>
      <c r="GUS10" s="29"/>
      <c r="GUT10" s="30"/>
      <c r="GUU10" s="31"/>
      <c r="GUV10" s="32"/>
      <c r="GUW10" s="33"/>
      <c r="GUX10" s="33"/>
      <c r="GUY10" s="33"/>
      <c r="GUZ10" s="34"/>
      <c r="GVA10" s="28"/>
      <c r="GVB10" s="29"/>
      <c r="GVC10" s="30"/>
      <c r="GVD10" s="31"/>
      <c r="GVE10" s="32"/>
      <c r="GVF10" s="33"/>
      <c r="GVG10" s="33"/>
      <c r="GVH10" s="33"/>
      <c r="GVI10" s="34"/>
      <c r="GVJ10" s="28"/>
      <c r="GVK10" s="29"/>
      <c r="GVL10" s="30"/>
      <c r="GVM10" s="31"/>
      <c r="GVN10" s="32"/>
      <c r="GVO10" s="33"/>
      <c r="GVP10" s="33"/>
      <c r="GVQ10" s="33"/>
      <c r="GVR10" s="34"/>
      <c r="GVS10" s="28"/>
      <c r="GVT10" s="29"/>
      <c r="GVU10" s="30"/>
      <c r="GVV10" s="31"/>
      <c r="GVW10" s="32"/>
      <c r="GVX10" s="33"/>
      <c r="GVY10" s="33"/>
      <c r="GVZ10" s="33"/>
      <c r="GWA10" s="34"/>
      <c r="GWB10" s="28"/>
      <c r="GWC10" s="29"/>
      <c r="GWD10" s="30"/>
      <c r="GWE10" s="31"/>
      <c r="GWF10" s="32"/>
      <c r="GWG10" s="33"/>
      <c r="GWH10" s="33"/>
      <c r="GWI10" s="33"/>
      <c r="GWJ10" s="34"/>
      <c r="GWK10" s="28"/>
      <c r="GWL10" s="29"/>
      <c r="GWM10" s="30"/>
      <c r="GWN10" s="31"/>
      <c r="GWO10" s="32"/>
      <c r="GWP10" s="33"/>
      <c r="GWQ10" s="33"/>
      <c r="GWR10" s="33"/>
      <c r="GWS10" s="34"/>
      <c r="GWT10" s="28"/>
      <c r="GWU10" s="29"/>
      <c r="GWV10" s="30"/>
      <c r="GWW10" s="31"/>
      <c r="GWX10" s="32"/>
      <c r="GWY10" s="33"/>
      <c r="GWZ10" s="33"/>
      <c r="GXA10" s="33"/>
      <c r="GXB10" s="34"/>
      <c r="GXC10" s="28"/>
      <c r="GXD10" s="29"/>
      <c r="GXE10" s="30"/>
      <c r="GXF10" s="31"/>
      <c r="GXG10" s="32"/>
      <c r="GXH10" s="33"/>
      <c r="GXI10" s="33"/>
      <c r="GXJ10" s="33"/>
      <c r="GXK10" s="34"/>
      <c r="GXL10" s="28"/>
      <c r="GXM10" s="29"/>
      <c r="GXN10" s="30"/>
      <c r="GXO10" s="31"/>
      <c r="GXP10" s="32"/>
      <c r="GXQ10" s="33"/>
      <c r="GXR10" s="33"/>
      <c r="GXS10" s="33"/>
      <c r="GXT10" s="34"/>
      <c r="GXU10" s="28"/>
      <c r="GXV10" s="29"/>
      <c r="GXW10" s="30"/>
      <c r="GXX10" s="31"/>
      <c r="GXY10" s="32"/>
      <c r="GXZ10" s="33"/>
      <c r="GYA10" s="33"/>
      <c r="GYB10" s="33"/>
      <c r="GYC10" s="34"/>
      <c r="GYD10" s="28"/>
      <c r="GYE10" s="29"/>
      <c r="GYF10" s="30"/>
      <c r="GYG10" s="31"/>
      <c r="GYH10" s="32"/>
      <c r="GYI10" s="33"/>
      <c r="GYJ10" s="33"/>
      <c r="GYK10" s="33"/>
      <c r="GYL10" s="34"/>
      <c r="GYM10" s="28"/>
      <c r="GYN10" s="29"/>
      <c r="GYO10" s="30"/>
      <c r="GYP10" s="31"/>
      <c r="GYQ10" s="32"/>
      <c r="GYR10" s="33"/>
      <c r="GYS10" s="33"/>
      <c r="GYT10" s="33"/>
      <c r="GYU10" s="34"/>
      <c r="GYV10" s="28"/>
      <c r="GYW10" s="29"/>
      <c r="GYX10" s="30"/>
      <c r="GYY10" s="31"/>
      <c r="GYZ10" s="32"/>
      <c r="GZA10" s="33"/>
      <c r="GZB10" s="33"/>
      <c r="GZC10" s="33"/>
      <c r="GZD10" s="34"/>
      <c r="GZE10" s="28"/>
      <c r="GZF10" s="29"/>
      <c r="GZG10" s="30"/>
      <c r="GZH10" s="31"/>
      <c r="GZI10" s="32"/>
      <c r="GZJ10" s="33"/>
      <c r="GZK10" s="33"/>
      <c r="GZL10" s="33"/>
      <c r="GZM10" s="34"/>
      <c r="GZN10" s="28"/>
      <c r="GZO10" s="29"/>
      <c r="GZP10" s="30"/>
      <c r="GZQ10" s="31"/>
      <c r="GZR10" s="32"/>
      <c r="GZS10" s="33"/>
      <c r="GZT10" s="33"/>
      <c r="GZU10" s="33"/>
      <c r="GZV10" s="34"/>
      <c r="GZW10" s="28"/>
      <c r="GZX10" s="29"/>
      <c r="GZY10" s="30"/>
      <c r="GZZ10" s="31"/>
      <c r="HAA10" s="32"/>
      <c r="HAB10" s="33"/>
      <c r="HAC10" s="33"/>
      <c r="HAD10" s="33"/>
      <c r="HAE10" s="34"/>
      <c r="HAF10" s="28"/>
      <c r="HAG10" s="29"/>
      <c r="HAH10" s="30"/>
      <c r="HAI10" s="31"/>
      <c r="HAJ10" s="32"/>
      <c r="HAK10" s="33"/>
      <c r="HAL10" s="33"/>
      <c r="HAM10" s="33"/>
      <c r="HAN10" s="34"/>
      <c r="HAO10" s="28"/>
      <c r="HAP10" s="29"/>
      <c r="HAQ10" s="30"/>
      <c r="HAR10" s="31"/>
      <c r="HAS10" s="32"/>
      <c r="HAT10" s="33"/>
      <c r="HAU10" s="33"/>
      <c r="HAV10" s="33"/>
      <c r="HAW10" s="34"/>
      <c r="HAX10" s="28"/>
      <c r="HAY10" s="29"/>
      <c r="HAZ10" s="30"/>
      <c r="HBA10" s="31"/>
      <c r="HBB10" s="32"/>
      <c r="HBC10" s="33"/>
      <c r="HBD10" s="33"/>
      <c r="HBE10" s="33"/>
      <c r="HBF10" s="34"/>
      <c r="HBG10" s="28"/>
      <c r="HBH10" s="29"/>
      <c r="HBI10" s="30"/>
      <c r="HBJ10" s="31"/>
      <c r="HBK10" s="32"/>
      <c r="HBL10" s="33"/>
      <c r="HBM10" s="33"/>
      <c r="HBN10" s="33"/>
      <c r="HBO10" s="34"/>
      <c r="HBP10" s="28"/>
      <c r="HBQ10" s="29"/>
      <c r="HBR10" s="30"/>
      <c r="HBS10" s="31"/>
      <c r="HBT10" s="32"/>
      <c r="HBU10" s="33"/>
      <c r="HBV10" s="33"/>
      <c r="HBW10" s="33"/>
      <c r="HBX10" s="34"/>
      <c r="HBY10" s="28"/>
      <c r="HBZ10" s="29"/>
      <c r="HCA10" s="30"/>
      <c r="HCB10" s="31"/>
      <c r="HCC10" s="32"/>
      <c r="HCD10" s="33"/>
      <c r="HCE10" s="33"/>
      <c r="HCF10" s="33"/>
      <c r="HCG10" s="34"/>
      <c r="HCH10" s="28"/>
      <c r="HCI10" s="29"/>
      <c r="HCJ10" s="30"/>
      <c r="HCK10" s="31"/>
      <c r="HCL10" s="32"/>
      <c r="HCM10" s="33"/>
      <c r="HCN10" s="33"/>
      <c r="HCO10" s="33"/>
      <c r="HCP10" s="34"/>
      <c r="HCQ10" s="28"/>
      <c r="HCR10" s="29"/>
      <c r="HCS10" s="30"/>
      <c r="HCT10" s="31"/>
      <c r="HCU10" s="32"/>
      <c r="HCV10" s="33"/>
      <c r="HCW10" s="33"/>
      <c r="HCX10" s="33"/>
      <c r="HCY10" s="34"/>
      <c r="HCZ10" s="28"/>
      <c r="HDA10" s="29"/>
      <c r="HDB10" s="30"/>
      <c r="HDC10" s="31"/>
      <c r="HDD10" s="32"/>
      <c r="HDE10" s="33"/>
      <c r="HDF10" s="33"/>
      <c r="HDG10" s="33"/>
      <c r="HDH10" s="34"/>
      <c r="HDI10" s="28"/>
      <c r="HDJ10" s="29"/>
      <c r="HDK10" s="30"/>
      <c r="HDL10" s="31"/>
      <c r="HDM10" s="32"/>
      <c r="HDN10" s="33"/>
      <c r="HDO10" s="33"/>
      <c r="HDP10" s="33"/>
      <c r="HDQ10" s="34"/>
      <c r="HDR10" s="28"/>
      <c r="HDS10" s="29"/>
      <c r="HDT10" s="30"/>
      <c r="HDU10" s="31"/>
      <c r="HDV10" s="32"/>
      <c r="HDW10" s="33"/>
      <c r="HDX10" s="33"/>
      <c r="HDY10" s="33"/>
      <c r="HDZ10" s="34"/>
      <c r="HEA10" s="28"/>
      <c r="HEB10" s="29"/>
      <c r="HEC10" s="30"/>
      <c r="HED10" s="31"/>
      <c r="HEE10" s="32"/>
      <c r="HEF10" s="33"/>
      <c r="HEG10" s="33"/>
      <c r="HEH10" s="33"/>
      <c r="HEI10" s="34"/>
      <c r="HEJ10" s="28"/>
      <c r="HEK10" s="29"/>
      <c r="HEL10" s="30"/>
      <c r="HEM10" s="31"/>
      <c r="HEN10" s="32"/>
      <c r="HEO10" s="33"/>
      <c r="HEP10" s="33"/>
      <c r="HEQ10" s="33"/>
      <c r="HER10" s="34"/>
      <c r="HES10" s="28"/>
      <c r="HET10" s="29"/>
      <c r="HEU10" s="30"/>
      <c r="HEV10" s="31"/>
      <c r="HEW10" s="32"/>
      <c r="HEX10" s="33"/>
      <c r="HEY10" s="33"/>
      <c r="HEZ10" s="33"/>
      <c r="HFA10" s="34"/>
      <c r="HFB10" s="28"/>
      <c r="HFC10" s="29"/>
      <c r="HFD10" s="30"/>
      <c r="HFE10" s="31"/>
      <c r="HFF10" s="32"/>
      <c r="HFG10" s="33"/>
      <c r="HFH10" s="33"/>
      <c r="HFI10" s="33"/>
      <c r="HFJ10" s="34"/>
      <c r="HFK10" s="28"/>
      <c r="HFL10" s="29"/>
      <c r="HFM10" s="30"/>
      <c r="HFN10" s="31"/>
      <c r="HFO10" s="32"/>
      <c r="HFP10" s="33"/>
      <c r="HFQ10" s="33"/>
      <c r="HFR10" s="33"/>
      <c r="HFS10" s="34"/>
      <c r="HFT10" s="28"/>
      <c r="HFU10" s="29"/>
      <c r="HFV10" s="30"/>
      <c r="HFW10" s="31"/>
      <c r="HFX10" s="32"/>
      <c r="HFY10" s="33"/>
      <c r="HFZ10" s="33"/>
      <c r="HGA10" s="33"/>
      <c r="HGB10" s="34"/>
      <c r="HGC10" s="28"/>
      <c r="HGD10" s="29"/>
      <c r="HGE10" s="30"/>
      <c r="HGF10" s="31"/>
      <c r="HGG10" s="32"/>
      <c r="HGH10" s="33"/>
      <c r="HGI10" s="33"/>
      <c r="HGJ10" s="33"/>
      <c r="HGK10" s="34"/>
      <c r="HGL10" s="28"/>
      <c r="HGM10" s="29"/>
      <c r="HGN10" s="30"/>
      <c r="HGO10" s="31"/>
      <c r="HGP10" s="32"/>
      <c r="HGQ10" s="33"/>
      <c r="HGR10" s="33"/>
      <c r="HGS10" s="33"/>
      <c r="HGT10" s="34"/>
      <c r="HGU10" s="28"/>
      <c r="HGV10" s="29"/>
      <c r="HGW10" s="30"/>
      <c r="HGX10" s="31"/>
      <c r="HGY10" s="32"/>
      <c r="HGZ10" s="33"/>
      <c r="HHA10" s="33"/>
      <c r="HHB10" s="33"/>
      <c r="HHC10" s="34"/>
      <c r="HHD10" s="28"/>
      <c r="HHE10" s="29"/>
      <c r="HHF10" s="30"/>
      <c r="HHG10" s="31"/>
      <c r="HHH10" s="32"/>
      <c r="HHI10" s="33"/>
      <c r="HHJ10" s="33"/>
      <c r="HHK10" s="33"/>
      <c r="HHL10" s="34"/>
      <c r="HHM10" s="28"/>
      <c r="HHN10" s="29"/>
      <c r="HHO10" s="30"/>
      <c r="HHP10" s="31"/>
      <c r="HHQ10" s="32"/>
      <c r="HHR10" s="33"/>
      <c r="HHS10" s="33"/>
      <c r="HHT10" s="33"/>
      <c r="HHU10" s="34"/>
      <c r="HHV10" s="28"/>
      <c r="HHW10" s="29"/>
      <c r="HHX10" s="30"/>
      <c r="HHY10" s="31"/>
      <c r="HHZ10" s="32"/>
      <c r="HIA10" s="33"/>
      <c r="HIB10" s="33"/>
      <c r="HIC10" s="33"/>
      <c r="HID10" s="34"/>
      <c r="HIE10" s="28"/>
      <c r="HIF10" s="29"/>
      <c r="HIG10" s="30"/>
      <c r="HIH10" s="31"/>
      <c r="HII10" s="32"/>
      <c r="HIJ10" s="33"/>
      <c r="HIK10" s="33"/>
      <c r="HIL10" s="33"/>
      <c r="HIM10" s="34"/>
      <c r="HIN10" s="28"/>
      <c r="HIO10" s="29"/>
      <c r="HIP10" s="30"/>
      <c r="HIQ10" s="31"/>
      <c r="HIR10" s="32"/>
      <c r="HIS10" s="33"/>
      <c r="HIT10" s="33"/>
      <c r="HIU10" s="33"/>
      <c r="HIV10" s="34"/>
      <c r="HIW10" s="28"/>
      <c r="HIX10" s="29"/>
      <c r="HIY10" s="30"/>
      <c r="HIZ10" s="31"/>
      <c r="HJA10" s="32"/>
      <c r="HJB10" s="33"/>
      <c r="HJC10" s="33"/>
      <c r="HJD10" s="33"/>
      <c r="HJE10" s="34"/>
      <c r="HJF10" s="28"/>
      <c r="HJG10" s="29"/>
      <c r="HJH10" s="30"/>
      <c r="HJI10" s="31"/>
      <c r="HJJ10" s="32"/>
      <c r="HJK10" s="33"/>
      <c r="HJL10" s="33"/>
      <c r="HJM10" s="33"/>
      <c r="HJN10" s="34"/>
      <c r="HJO10" s="28"/>
      <c r="HJP10" s="29"/>
      <c r="HJQ10" s="30"/>
      <c r="HJR10" s="31"/>
      <c r="HJS10" s="32"/>
      <c r="HJT10" s="33"/>
      <c r="HJU10" s="33"/>
      <c r="HJV10" s="33"/>
      <c r="HJW10" s="34"/>
      <c r="HJX10" s="28"/>
      <c r="HJY10" s="29"/>
      <c r="HJZ10" s="30"/>
      <c r="HKA10" s="31"/>
      <c r="HKB10" s="32"/>
      <c r="HKC10" s="33"/>
      <c r="HKD10" s="33"/>
      <c r="HKE10" s="33"/>
      <c r="HKF10" s="34"/>
      <c r="HKG10" s="28"/>
      <c r="HKH10" s="29"/>
      <c r="HKI10" s="30"/>
      <c r="HKJ10" s="31"/>
      <c r="HKK10" s="32"/>
      <c r="HKL10" s="33"/>
      <c r="HKM10" s="33"/>
      <c r="HKN10" s="33"/>
      <c r="HKO10" s="34"/>
      <c r="HKP10" s="28"/>
      <c r="HKQ10" s="29"/>
      <c r="HKR10" s="30"/>
      <c r="HKS10" s="31"/>
      <c r="HKT10" s="32"/>
      <c r="HKU10" s="33"/>
      <c r="HKV10" s="33"/>
      <c r="HKW10" s="33"/>
      <c r="HKX10" s="34"/>
      <c r="HKY10" s="28"/>
      <c r="HKZ10" s="29"/>
      <c r="HLA10" s="30"/>
      <c r="HLB10" s="31"/>
      <c r="HLC10" s="32"/>
      <c r="HLD10" s="33"/>
      <c r="HLE10" s="33"/>
      <c r="HLF10" s="33"/>
      <c r="HLG10" s="34"/>
      <c r="HLH10" s="28"/>
      <c r="HLI10" s="29"/>
      <c r="HLJ10" s="30"/>
      <c r="HLK10" s="31"/>
      <c r="HLL10" s="32"/>
      <c r="HLM10" s="33"/>
      <c r="HLN10" s="33"/>
      <c r="HLO10" s="33"/>
      <c r="HLP10" s="34"/>
      <c r="HLQ10" s="28"/>
      <c r="HLR10" s="29"/>
      <c r="HLS10" s="30"/>
      <c r="HLT10" s="31"/>
      <c r="HLU10" s="32"/>
      <c r="HLV10" s="33"/>
      <c r="HLW10" s="33"/>
      <c r="HLX10" s="33"/>
      <c r="HLY10" s="34"/>
      <c r="HLZ10" s="28"/>
      <c r="HMA10" s="29"/>
      <c r="HMB10" s="30"/>
      <c r="HMC10" s="31"/>
      <c r="HMD10" s="32"/>
      <c r="HME10" s="33"/>
      <c r="HMF10" s="33"/>
      <c r="HMG10" s="33"/>
      <c r="HMH10" s="34"/>
      <c r="HMI10" s="28"/>
      <c r="HMJ10" s="29"/>
      <c r="HMK10" s="30"/>
      <c r="HML10" s="31"/>
      <c r="HMM10" s="32"/>
      <c r="HMN10" s="33"/>
      <c r="HMO10" s="33"/>
      <c r="HMP10" s="33"/>
      <c r="HMQ10" s="34"/>
      <c r="HMR10" s="28"/>
      <c r="HMS10" s="29"/>
      <c r="HMT10" s="30"/>
      <c r="HMU10" s="31"/>
      <c r="HMV10" s="32"/>
      <c r="HMW10" s="33"/>
      <c r="HMX10" s="33"/>
      <c r="HMY10" s="33"/>
      <c r="HMZ10" s="34"/>
      <c r="HNA10" s="28"/>
      <c r="HNB10" s="29"/>
      <c r="HNC10" s="30"/>
      <c r="HND10" s="31"/>
      <c r="HNE10" s="32"/>
      <c r="HNF10" s="33"/>
      <c r="HNG10" s="33"/>
      <c r="HNH10" s="33"/>
      <c r="HNI10" s="34"/>
      <c r="HNJ10" s="28"/>
      <c r="HNK10" s="29"/>
      <c r="HNL10" s="30"/>
      <c r="HNM10" s="31"/>
      <c r="HNN10" s="32"/>
      <c r="HNO10" s="33"/>
      <c r="HNP10" s="33"/>
      <c r="HNQ10" s="33"/>
      <c r="HNR10" s="34"/>
      <c r="HNS10" s="28"/>
      <c r="HNT10" s="29"/>
      <c r="HNU10" s="30"/>
      <c r="HNV10" s="31"/>
      <c r="HNW10" s="32"/>
      <c r="HNX10" s="33"/>
      <c r="HNY10" s="33"/>
      <c r="HNZ10" s="33"/>
      <c r="HOA10" s="34"/>
      <c r="HOB10" s="28"/>
      <c r="HOC10" s="29"/>
      <c r="HOD10" s="30"/>
      <c r="HOE10" s="31"/>
      <c r="HOF10" s="32"/>
      <c r="HOG10" s="33"/>
      <c r="HOH10" s="33"/>
      <c r="HOI10" s="33"/>
      <c r="HOJ10" s="34"/>
      <c r="HOK10" s="28"/>
      <c r="HOL10" s="29"/>
      <c r="HOM10" s="30"/>
      <c r="HON10" s="31"/>
      <c r="HOO10" s="32"/>
      <c r="HOP10" s="33"/>
      <c r="HOQ10" s="33"/>
      <c r="HOR10" s="33"/>
      <c r="HOS10" s="34"/>
      <c r="HOT10" s="28"/>
      <c r="HOU10" s="29"/>
      <c r="HOV10" s="30"/>
      <c r="HOW10" s="31"/>
      <c r="HOX10" s="32"/>
      <c r="HOY10" s="33"/>
      <c r="HOZ10" s="33"/>
      <c r="HPA10" s="33"/>
      <c r="HPB10" s="34"/>
      <c r="HPC10" s="28"/>
      <c r="HPD10" s="29"/>
      <c r="HPE10" s="30"/>
      <c r="HPF10" s="31"/>
      <c r="HPG10" s="32"/>
      <c r="HPH10" s="33"/>
      <c r="HPI10" s="33"/>
      <c r="HPJ10" s="33"/>
      <c r="HPK10" s="34"/>
      <c r="HPL10" s="28"/>
      <c r="HPM10" s="29"/>
      <c r="HPN10" s="30"/>
      <c r="HPO10" s="31"/>
      <c r="HPP10" s="32"/>
      <c r="HPQ10" s="33"/>
      <c r="HPR10" s="33"/>
      <c r="HPS10" s="33"/>
      <c r="HPT10" s="34"/>
      <c r="HPU10" s="28"/>
      <c r="HPV10" s="29"/>
      <c r="HPW10" s="30"/>
      <c r="HPX10" s="31"/>
      <c r="HPY10" s="32"/>
      <c r="HPZ10" s="33"/>
      <c r="HQA10" s="33"/>
      <c r="HQB10" s="33"/>
      <c r="HQC10" s="34"/>
      <c r="HQD10" s="28"/>
      <c r="HQE10" s="29"/>
      <c r="HQF10" s="30"/>
      <c r="HQG10" s="31"/>
      <c r="HQH10" s="32"/>
      <c r="HQI10" s="33"/>
      <c r="HQJ10" s="33"/>
      <c r="HQK10" s="33"/>
      <c r="HQL10" s="34"/>
      <c r="HQM10" s="28"/>
      <c r="HQN10" s="29"/>
      <c r="HQO10" s="30"/>
      <c r="HQP10" s="31"/>
      <c r="HQQ10" s="32"/>
      <c r="HQR10" s="33"/>
      <c r="HQS10" s="33"/>
      <c r="HQT10" s="33"/>
      <c r="HQU10" s="34"/>
      <c r="HQV10" s="28"/>
      <c r="HQW10" s="29"/>
      <c r="HQX10" s="30"/>
      <c r="HQY10" s="31"/>
      <c r="HQZ10" s="32"/>
      <c r="HRA10" s="33"/>
      <c r="HRB10" s="33"/>
      <c r="HRC10" s="33"/>
      <c r="HRD10" s="34"/>
      <c r="HRE10" s="28"/>
      <c r="HRF10" s="29"/>
      <c r="HRG10" s="30"/>
      <c r="HRH10" s="31"/>
      <c r="HRI10" s="32"/>
      <c r="HRJ10" s="33"/>
      <c r="HRK10" s="33"/>
      <c r="HRL10" s="33"/>
      <c r="HRM10" s="34"/>
      <c r="HRN10" s="28"/>
      <c r="HRO10" s="29"/>
      <c r="HRP10" s="30"/>
      <c r="HRQ10" s="31"/>
      <c r="HRR10" s="32"/>
      <c r="HRS10" s="33"/>
      <c r="HRT10" s="33"/>
      <c r="HRU10" s="33"/>
      <c r="HRV10" s="34"/>
      <c r="HRW10" s="28"/>
      <c r="HRX10" s="29"/>
      <c r="HRY10" s="30"/>
      <c r="HRZ10" s="31"/>
      <c r="HSA10" s="32"/>
      <c r="HSB10" s="33"/>
      <c r="HSC10" s="33"/>
      <c r="HSD10" s="33"/>
      <c r="HSE10" s="34"/>
      <c r="HSF10" s="28"/>
      <c r="HSG10" s="29"/>
      <c r="HSH10" s="30"/>
      <c r="HSI10" s="31"/>
      <c r="HSJ10" s="32"/>
      <c r="HSK10" s="33"/>
      <c r="HSL10" s="33"/>
      <c r="HSM10" s="33"/>
      <c r="HSN10" s="34"/>
      <c r="HSO10" s="28"/>
      <c r="HSP10" s="29"/>
      <c r="HSQ10" s="30"/>
      <c r="HSR10" s="31"/>
      <c r="HSS10" s="32"/>
      <c r="HST10" s="33"/>
      <c r="HSU10" s="33"/>
      <c r="HSV10" s="33"/>
      <c r="HSW10" s="34"/>
      <c r="HSX10" s="28"/>
      <c r="HSY10" s="29"/>
      <c r="HSZ10" s="30"/>
      <c r="HTA10" s="31"/>
      <c r="HTB10" s="32"/>
      <c r="HTC10" s="33"/>
      <c r="HTD10" s="33"/>
      <c r="HTE10" s="33"/>
      <c r="HTF10" s="34"/>
      <c r="HTG10" s="28"/>
      <c r="HTH10" s="29"/>
      <c r="HTI10" s="30"/>
      <c r="HTJ10" s="31"/>
      <c r="HTK10" s="32"/>
      <c r="HTL10" s="33"/>
      <c r="HTM10" s="33"/>
      <c r="HTN10" s="33"/>
      <c r="HTO10" s="34"/>
      <c r="HTP10" s="28"/>
      <c r="HTQ10" s="29"/>
      <c r="HTR10" s="30"/>
      <c r="HTS10" s="31"/>
      <c r="HTT10" s="32"/>
      <c r="HTU10" s="33"/>
      <c r="HTV10" s="33"/>
      <c r="HTW10" s="33"/>
      <c r="HTX10" s="34"/>
      <c r="HTY10" s="28"/>
      <c r="HTZ10" s="29"/>
      <c r="HUA10" s="30"/>
      <c r="HUB10" s="31"/>
      <c r="HUC10" s="32"/>
      <c r="HUD10" s="33"/>
      <c r="HUE10" s="33"/>
      <c r="HUF10" s="33"/>
      <c r="HUG10" s="34"/>
      <c r="HUH10" s="28"/>
      <c r="HUI10" s="29"/>
      <c r="HUJ10" s="30"/>
      <c r="HUK10" s="31"/>
      <c r="HUL10" s="32"/>
      <c r="HUM10" s="33"/>
      <c r="HUN10" s="33"/>
      <c r="HUO10" s="33"/>
      <c r="HUP10" s="34"/>
      <c r="HUQ10" s="28"/>
      <c r="HUR10" s="29"/>
      <c r="HUS10" s="30"/>
      <c r="HUT10" s="31"/>
      <c r="HUU10" s="32"/>
      <c r="HUV10" s="33"/>
      <c r="HUW10" s="33"/>
      <c r="HUX10" s="33"/>
      <c r="HUY10" s="34"/>
      <c r="HUZ10" s="28"/>
      <c r="HVA10" s="29"/>
      <c r="HVB10" s="30"/>
      <c r="HVC10" s="31"/>
      <c r="HVD10" s="32"/>
      <c r="HVE10" s="33"/>
      <c r="HVF10" s="33"/>
      <c r="HVG10" s="33"/>
      <c r="HVH10" s="34"/>
      <c r="HVI10" s="28"/>
      <c r="HVJ10" s="29"/>
      <c r="HVK10" s="30"/>
      <c r="HVL10" s="31"/>
      <c r="HVM10" s="32"/>
      <c r="HVN10" s="33"/>
      <c r="HVO10" s="33"/>
      <c r="HVP10" s="33"/>
      <c r="HVQ10" s="34"/>
      <c r="HVR10" s="28"/>
      <c r="HVS10" s="29"/>
      <c r="HVT10" s="30"/>
      <c r="HVU10" s="31"/>
      <c r="HVV10" s="32"/>
      <c r="HVW10" s="33"/>
      <c r="HVX10" s="33"/>
      <c r="HVY10" s="33"/>
      <c r="HVZ10" s="34"/>
      <c r="HWA10" s="28"/>
      <c r="HWB10" s="29"/>
      <c r="HWC10" s="30"/>
      <c r="HWD10" s="31"/>
      <c r="HWE10" s="32"/>
      <c r="HWF10" s="33"/>
      <c r="HWG10" s="33"/>
      <c r="HWH10" s="33"/>
      <c r="HWI10" s="34"/>
      <c r="HWJ10" s="28"/>
      <c r="HWK10" s="29"/>
      <c r="HWL10" s="30"/>
      <c r="HWM10" s="31"/>
      <c r="HWN10" s="32"/>
      <c r="HWO10" s="33"/>
      <c r="HWP10" s="33"/>
      <c r="HWQ10" s="33"/>
      <c r="HWR10" s="34"/>
      <c r="HWS10" s="28"/>
      <c r="HWT10" s="29"/>
      <c r="HWU10" s="30"/>
      <c r="HWV10" s="31"/>
      <c r="HWW10" s="32"/>
      <c r="HWX10" s="33"/>
      <c r="HWY10" s="33"/>
      <c r="HWZ10" s="33"/>
      <c r="HXA10" s="34"/>
      <c r="HXB10" s="28"/>
      <c r="HXC10" s="29"/>
      <c r="HXD10" s="30"/>
      <c r="HXE10" s="31"/>
      <c r="HXF10" s="32"/>
      <c r="HXG10" s="33"/>
      <c r="HXH10" s="33"/>
      <c r="HXI10" s="33"/>
      <c r="HXJ10" s="34"/>
      <c r="HXK10" s="28"/>
      <c r="HXL10" s="29"/>
      <c r="HXM10" s="30"/>
      <c r="HXN10" s="31"/>
      <c r="HXO10" s="32"/>
      <c r="HXP10" s="33"/>
      <c r="HXQ10" s="33"/>
      <c r="HXR10" s="33"/>
      <c r="HXS10" s="34"/>
      <c r="HXT10" s="28"/>
      <c r="HXU10" s="29"/>
      <c r="HXV10" s="30"/>
      <c r="HXW10" s="31"/>
      <c r="HXX10" s="32"/>
      <c r="HXY10" s="33"/>
      <c r="HXZ10" s="33"/>
      <c r="HYA10" s="33"/>
      <c r="HYB10" s="34"/>
      <c r="HYC10" s="28"/>
      <c r="HYD10" s="29"/>
      <c r="HYE10" s="30"/>
      <c r="HYF10" s="31"/>
      <c r="HYG10" s="32"/>
      <c r="HYH10" s="33"/>
      <c r="HYI10" s="33"/>
      <c r="HYJ10" s="33"/>
      <c r="HYK10" s="34"/>
      <c r="HYL10" s="28"/>
      <c r="HYM10" s="29"/>
      <c r="HYN10" s="30"/>
      <c r="HYO10" s="31"/>
      <c r="HYP10" s="32"/>
      <c r="HYQ10" s="33"/>
      <c r="HYR10" s="33"/>
      <c r="HYS10" s="33"/>
      <c r="HYT10" s="34"/>
      <c r="HYU10" s="28"/>
      <c r="HYV10" s="29"/>
      <c r="HYW10" s="30"/>
      <c r="HYX10" s="31"/>
      <c r="HYY10" s="32"/>
      <c r="HYZ10" s="33"/>
      <c r="HZA10" s="33"/>
      <c r="HZB10" s="33"/>
      <c r="HZC10" s="34"/>
      <c r="HZD10" s="28"/>
      <c r="HZE10" s="29"/>
      <c r="HZF10" s="30"/>
      <c r="HZG10" s="31"/>
      <c r="HZH10" s="32"/>
      <c r="HZI10" s="33"/>
      <c r="HZJ10" s="33"/>
      <c r="HZK10" s="33"/>
      <c r="HZL10" s="34"/>
      <c r="HZM10" s="28"/>
      <c r="HZN10" s="29"/>
      <c r="HZO10" s="30"/>
      <c r="HZP10" s="31"/>
      <c r="HZQ10" s="32"/>
      <c r="HZR10" s="33"/>
      <c r="HZS10" s="33"/>
      <c r="HZT10" s="33"/>
      <c r="HZU10" s="34"/>
      <c r="HZV10" s="28"/>
      <c r="HZW10" s="29"/>
      <c r="HZX10" s="30"/>
      <c r="HZY10" s="31"/>
      <c r="HZZ10" s="32"/>
      <c r="IAA10" s="33"/>
      <c r="IAB10" s="33"/>
      <c r="IAC10" s="33"/>
      <c r="IAD10" s="34"/>
      <c r="IAE10" s="28"/>
      <c r="IAF10" s="29"/>
      <c r="IAG10" s="30"/>
      <c r="IAH10" s="31"/>
      <c r="IAI10" s="32"/>
      <c r="IAJ10" s="33"/>
      <c r="IAK10" s="33"/>
      <c r="IAL10" s="33"/>
      <c r="IAM10" s="34"/>
      <c r="IAN10" s="28"/>
      <c r="IAO10" s="29"/>
      <c r="IAP10" s="30"/>
      <c r="IAQ10" s="31"/>
      <c r="IAR10" s="32"/>
      <c r="IAS10" s="33"/>
      <c r="IAT10" s="33"/>
      <c r="IAU10" s="33"/>
      <c r="IAV10" s="34"/>
      <c r="IAW10" s="28"/>
      <c r="IAX10" s="29"/>
      <c r="IAY10" s="30"/>
      <c r="IAZ10" s="31"/>
      <c r="IBA10" s="32"/>
      <c r="IBB10" s="33"/>
      <c r="IBC10" s="33"/>
      <c r="IBD10" s="33"/>
      <c r="IBE10" s="34"/>
      <c r="IBF10" s="28"/>
      <c r="IBG10" s="29"/>
      <c r="IBH10" s="30"/>
      <c r="IBI10" s="31"/>
      <c r="IBJ10" s="32"/>
      <c r="IBK10" s="33"/>
      <c r="IBL10" s="33"/>
      <c r="IBM10" s="33"/>
      <c r="IBN10" s="34"/>
      <c r="IBO10" s="28"/>
      <c r="IBP10" s="29"/>
      <c r="IBQ10" s="30"/>
      <c r="IBR10" s="31"/>
      <c r="IBS10" s="32"/>
      <c r="IBT10" s="33"/>
      <c r="IBU10" s="33"/>
      <c r="IBV10" s="33"/>
      <c r="IBW10" s="34"/>
      <c r="IBX10" s="28"/>
      <c r="IBY10" s="29"/>
      <c r="IBZ10" s="30"/>
      <c r="ICA10" s="31"/>
      <c r="ICB10" s="32"/>
      <c r="ICC10" s="33"/>
      <c r="ICD10" s="33"/>
      <c r="ICE10" s="33"/>
      <c r="ICF10" s="34"/>
      <c r="ICG10" s="28"/>
      <c r="ICH10" s="29"/>
      <c r="ICI10" s="30"/>
      <c r="ICJ10" s="31"/>
      <c r="ICK10" s="32"/>
      <c r="ICL10" s="33"/>
      <c r="ICM10" s="33"/>
      <c r="ICN10" s="33"/>
      <c r="ICO10" s="34"/>
      <c r="ICP10" s="28"/>
      <c r="ICQ10" s="29"/>
      <c r="ICR10" s="30"/>
      <c r="ICS10" s="31"/>
      <c r="ICT10" s="32"/>
      <c r="ICU10" s="33"/>
      <c r="ICV10" s="33"/>
      <c r="ICW10" s="33"/>
      <c r="ICX10" s="34"/>
      <c r="ICY10" s="28"/>
      <c r="ICZ10" s="29"/>
      <c r="IDA10" s="30"/>
      <c r="IDB10" s="31"/>
      <c r="IDC10" s="32"/>
      <c r="IDD10" s="33"/>
      <c r="IDE10" s="33"/>
      <c r="IDF10" s="33"/>
      <c r="IDG10" s="34"/>
      <c r="IDH10" s="28"/>
      <c r="IDI10" s="29"/>
      <c r="IDJ10" s="30"/>
      <c r="IDK10" s="31"/>
      <c r="IDL10" s="32"/>
      <c r="IDM10" s="33"/>
      <c r="IDN10" s="33"/>
      <c r="IDO10" s="33"/>
      <c r="IDP10" s="34"/>
      <c r="IDQ10" s="28"/>
      <c r="IDR10" s="29"/>
      <c r="IDS10" s="30"/>
      <c r="IDT10" s="31"/>
      <c r="IDU10" s="32"/>
      <c r="IDV10" s="33"/>
      <c r="IDW10" s="33"/>
      <c r="IDX10" s="33"/>
      <c r="IDY10" s="34"/>
      <c r="IDZ10" s="28"/>
      <c r="IEA10" s="29"/>
      <c r="IEB10" s="30"/>
      <c r="IEC10" s="31"/>
      <c r="IED10" s="32"/>
      <c r="IEE10" s="33"/>
      <c r="IEF10" s="33"/>
      <c r="IEG10" s="33"/>
      <c r="IEH10" s="34"/>
      <c r="IEI10" s="28"/>
      <c r="IEJ10" s="29"/>
      <c r="IEK10" s="30"/>
      <c r="IEL10" s="31"/>
      <c r="IEM10" s="32"/>
      <c r="IEN10" s="33"/>
      <c r="IEO10" s="33"/>
      <c r="IEP10" s="33"/>
      <c r="IEQ10" s="34"/>
      <c r="IER10" s="28"/>
      <c r="IES10" s="29"/>
      <c r="IET10" s="30"/>
      <c r="IEU10" s="31"/>
      <c r="IEV10" s="32"/>
      <c r="IEW10" s="33"/>
      <c r="IEX10" s="33"/>
      <c r="IEY10" s="33"/>
      <c r="IEZ10" s="34"/>
      <c r="IFA10" s="28"/>
      <c r="IFB10" s="29"/>
      <c r="IFC10" s="30"/>
      <c r="IFD10" s="31"/>
      <c r="IFE10" s="32"/>
      <c r="IFF10" s="33"/>
      <c r="IFG10" s="33"/>
      <c r="IFH10" s="33"/>
      <c r="IFI10" s="34"/>
      <c r="IFJ10" s="28"/>
      <c r="IFK10" s="29"/>
      <c r="IFL10" s="30"/>
      <c r="IFM10" s="31"/>
      <c r="IFN10" s="32"/>
      <c r="IFO10" s="33"/>
      <c r="IFP10" s="33"/>
      <c r="IFQ10" s="33"/>
      <c r="IFR10" s="34"/>
      <c r="IFS10" s="28"/>
      <c r="IFT10" s="29"/>
      <c r="IFU10" s="30"/>
      <c r="IFV10" s="31"/>
      <c r="IFW10" s="32"/>
      <c r="IFX10" s="33"/>
      <c r="IFY10" s="33"/>
      <c r="IFZ10" s="33"/>
      <c r="IGA10" s="34"/>
      <c r="IGB10" s="28"/>
      <c r="IGC10" s="29"/>
      <c r="IGD10" s="30"/>
      <c r="IGE10" s="31"/>
      <c r="IGF10" s="32"/>
      <c r="IGG10" s="33"/>
      <c r="IGH10" s="33"/>
      <c r="IGI10" s="33"/>
      <c r="IGJ10" s="34"/>
      <c r="IGK10" s="28"/>
      <c r="IGL10" s="29"/>
      <c r="IGM10" s="30"/>
      <c r="IGN10" s="31"/>
      <c r="IGO10" s="32"/>
      <c r="IGP10" s="33"/>
      <c r="IGQ10" s="33"/>
      <c r="IGR10" s="33"/>
      <c r="IGS10" s="34"/>
      <c r="IGT10" s="28"/>
      <c r="IGU10" s="29"/>
      <c r="IGV10" s="30"/>
      <c r="IGW10" s="31"/>
      <c r="IGX10" s="32"/>
      <c r="IGY10" s="33"/>
      <c r="IGZ10" s="33"/>
      <c r="IHA10" s="33"/>
      <c r="IHB10" s="34"/>
      <c r="IHC10" s="28"/>
      <c r="IHD10" s="29"/>
      <c r="IHE10" s="30"/>
      <c r="IHF10" s="31"/>
      <c r="IHG10" s="32"/>
      <c r="IHH10" s="33"/>
      <c r="IHI10" s="33"/>
      <c r="IHJ10" s="33"/>
      <c r="IHK10" s="34"/>
      <c r="IHL10" s="28"/>
      <c r="IHM10" s="29"/>
      <c r="IHN10" s="30"/>
      <c r="IHO10" s="31"/>
      <c r="IHP10" s="32"/>
      <c r="IHQ10" s="33"/>
      <c r="IHR10" s="33"/>
      <c r="IHS10" s="33"/>
      <c r="IHT10" s="34"/>
      <c r="IHU10" s="28"/>
      <c r="IHV10" s="29"/>
      <c r="IHW10" s="30"/>
      <c r="IHX10" s="31"/>
      <c r="IHY10" s="32"/>
      <c r="IHZ10" s="33"/>
      <c r="IIA10" s="33"/>
      <c r="IIB10" s="33"/>
      <c r="IIC10" s="34"/>
      <c r="IID10" s="28"/>
      <c r="IIE10" s="29"/>
      <c r="IIF10" s="30"/>
      <c r="IIG10" s="31"/>
      <c r="IIH10" s="32"/>
      <c r="III10" s="33"/>
      <c r="IIJ10" s="33"/>
      <c r="IIK10" s="33"/>
      <c r="IIL10" s="34"/>
      <c r="IIM10" s="28"/>
      <c r="IIN10" s="29"/>
      <c r="IIO10" s="30"/>
      <c r="IIP10" s="31"/>
      <c r="IIQ10" s="32"/>
      <c r="IIR10" s="33"/>
      <c r="IIS10" s="33"/>
      <c r="IIT10" s="33"/>
      <c r="IIU10" s="34"/>
      <c r="IIV10" s="28"/>
      <c r="IIW10" s="29"/>
      <c r="IIX10" s="30"/>
      <c r="IIY10" s="31"/>
      <c r="IIZ10" s="32"/>
      <c r="IJA10" s="33"/>
      <c r="IJB10" s="33"/>
      <c r="IJC10" s="33"/>
      <c r="IJD10" s="34"/>
      <c r="IJE10" s="28"/>
      <c r="IJF10" s="29"/>
      <c r="IJG10" s="30"/>
      <c r="IJH10" s="31"/>
      <c r="IJI10" s="32"/>
      <c r="IJJ10" s="33"/>
      <c r="IJK10" s="33"/>
      <c r="IJL10" s="33"/>
      <c r="IJM10" s="34"/>
      <c r="IJN10" s="28"/>
      <c r="IJO10" s="29"/>
      <c r="IJP10" s="30"/>
      <c r="IJQ10" s="31"/>
      <c r="IJR10" s="32"/>
      <c r="IJS10" s="33"/>
      <c r="IJT10" s="33"/>
      <c r="IJU10" s="33"/>
      <c r="IJV10" s="34"/>
      <c r="IJW10" s="28"/>
      <c r="IJX10" s="29"/>
      <c r="IJY10" s="30"/>
      <c r="IJZ10" s="31"/>
      <c r="IKA10" s="32"/>
      <c r="IKB10" s="33"/>
      <c r="IKC10" s="33"/>
      <c r="IKD10" s="33"/>
      <c r="IKE10" s="34"/>
      <c r="IKF10" s="28"/>
      <c r="IKG10" s="29"/>
      <c r="IKH10" s="30"/>
      <c r="IKI10" s="31"/>
      <c r="IKJ10" s="32"/>
      <c r="IKK10" s="33"/>
      <c r="IKL10" s="33"/>
      <c r="IKM10" s="33"/>
      <c r="IKN10" s="34"/>
      <c r="IKO10" s="28"/>
      <c r="IKP10" s="29"/>
      <c r="IKQ10" s="30"/>
      <c r="IKR10" s="31"/>
      <c r="IKS10" s="32"/>
      <c r="IKT10" s="33"/>
      <c r="IKU10" s="33"/>
      <c r="IKV10" s="33"/>
      <c r="IKW10" s="34"/>
      <c r="IKX10" s="28"/>
      <c r="IKY10" s="29"/>
      <c r="IKZ10" s="30"/>
      <c r="ILA10" s="31"/>
      <c r="ILB10" s="32"/>
      <c r="ILC10" s="33"/>
      <c r="ILD10" s="33"/>
      <c r="ILE10" s="33"/>
      <c r="ILF10" s="34"/>
      <c r="ILG10" s="28"/>
      <c r="ILH10" s="29"/>
      <c r="ILI10" s="30"/>
      <c r="ILJ10" s="31"/>
      <c r="ILK10" s="32"/>
      <c r="ILL10" s="33"/>
      <c r="ILM10" s="33"/>
      <c r="ILN10" s="33"/>
      <c r="ILO10" s="34"/>
      <c r="ILP10" s="28"/>
      <c r="ILQ10" s="29"/>
      <c r="ILR10" s="30"/>
      <c r="ILS10" s="31"/>
      <c r="ILT10" s="32"/>
      <c r="ILU10" s="33"/>
      <c r="ILV10" s="33"/>
      <c r="ILW10" s="33"/>
      <c r="ILX10" s="34"/>
      <c r="ILY10" s="28"/>
      <c r="ILZ10" s="29"/>
      <c r="IMA10" s="30"/>
      <c r="IMB10" s="31"/>
      <c r="IMC10" s="32"/>
      <c r="IMD10" s="33"/>
      <c r="IME10" s="33"/>
      <c r="IMF10" s="33"/>
      <c r="IMG10" s="34"/>
      <c r="IMH10" s="28"/>
      <c r="IMI10" s="29"/>
      <c r="IMJ10" s="30"/>
      <c r="IMK10" s="31"/>
      <c r="IML10" s="32"/>
      <c r="IMM10" s="33"/>
      <c r="IMN10" s="33"/>
      <c r="IMO10" s="33"/>
      <c r="IMP10" s="34"/>
      <c r="IMQ10" s="28"/>
      <c r="IMR10" s="29"/>
      <c r="IMS10" s="30"/>
      <c r="IMT10" s="31"/>
      <c r="IMU10" s="32"/>
      <c r="IMV10" s="33"/>
      <c r="IMW10" s="33"/>
      <c r="IMX10" s="33"/>
      <c r="IMY10" s="34"/>
      <c r="IMZ10" s="28"/>
      <c r="INA10" s="29"/>
      <c r="INB10" s="30"/>
      <c r="INC10" s="31"/>
      <c r="IND10" s="32"/>
      <c r="INE10" s="33"/>
      <c r="INF10" s="33"/>
      <c r="ING10" s="33"/>
      <c r="INH10" s="34"/>
      <c r="INI10" s="28"/>
      <c r="INJ10" s="29"/>
      <c r="INK10" s="30"/>
      <c r="INL10" s="31"/>
      <c r="INM10" s="32"/>
      <c r="INN10" s="33"/>
      <c r="INO10" s="33"/>
      <c r="INP10" s="33"/>
      <c r="INQ10" s="34"/>
      <c r="INR10" s="28"/>
      <c r="INS10" s="29"/>
      <c r="INT10" s="30"/>
      <c r="INU10" s="31"/>
      <c r="INV10" s="32"/>
      <c r="INW10" s="33"/>
      <c r="INX10" s="33"/>
      <c r="INY10" s="33"/>
      <c r="INZ10" s="34"/>
      <c r="IOA10" s="28"/>
      <c r="IOB10" s="29"/>
      <c r="IOC10" s="30"/>
      <c r="IOD10" s="31"/>
      <c r="IOE10" s="32"/>
      <c r="IOF10" s="33"/>
      <c r="IOG10" s="33"/>
      <c r="IOH10" s="33"/>
      <c r="IOI10" s="34"/>
      <c r="IOJ10" s="28"/>
      <c r="IOK10" s="29"/>
      <c r="IOL10" s="30"/>
      <c r="IOM10" s="31"/>
      <c r="ION10" s="32"/>
      <c r="IOO10" s="33"/>
      <c r="IOP10" s="33"/>
      <c r="IOQ10" s="33"/>
      <c r="IOR10" s="34"/>
      <c r="IOS10" s="28"/>
      <c r="IOT10" s="29"/>
      <c r="IOU10" s="30"/>
      <c r="IOV10" s="31"/>
      <c r="IOW10" s="32"/>
      <c r="IOX10" s="33"/>
      <c r="IOY10" s="33"/>
      <c r="IOZ10" s="33"/>
      <c r="IPA10" s="34"/>
      <c r="IPB10" s="28"/>
      <c r="IPC10" s="29"/>
      <c r="IPD10" s="30"/>
      <c r="IPE10" s="31"/>
      <c r="IPF10" s="32"/>
      <c r="IPG10" s="33"/>
      <c r="IPH10" s="33"/>
      <c r="IPI10" s="33"/>
      <c r="IPJ10" s="34"/>
      <c r="IPK10" s="28"/>
      <c r="IPL10" s="29"/>
      <c r="IPM10" s="30"/>
      <c r="IPN10" s="31"/>
      <c r="IPO10" s="32"/>
      <c r="IPP10" s="33"/>
      <c r="IPQ10" s="33"/>
      <c r="IPR10" s="33"/>
      <c r="IPS10" s="34"/>
      <c r="IPT10" s="28"/>
      <c r="IPU10" s="29"/>
      <c r="IPV10" s="30"/>
      <c r="IPW10" s="31"/>
      <c r="IPX10" s="32"/>
      <c r="IPY10" s="33"/>
      <c r="IPZ10" s="33"/>
      <c r="IQA10" s="33"/>
      <c r="IQB10" s="34"/>
      <c r="IQC10" s="28"/>
      <c r="IQD10" s="29"/>
      <c r="IQE10" s="30"/>
      <c r="IQF10" s="31"/>
      <c r="IQG10" s="32"/>
      <c r="IQH10" s="33"/>
      <c r="IQI10" s="33"/>
      <c r="IQJ10" s="33"/>
      <c r="IQK10" s="34"/>
      <c r="IQL10" s="28"/>
      <c r="IQM10" s="29"/>
      <c r="IQN10" s="30"/>
      <c r="IQO10" s="31"/>
      <c r="IQP10" s="32"/>
      <c r="IQQ10" s="33"/>
      <c r="IQR10" s="33"/>
      <c r="IQS10" s="33"/>
      <c r="IQT10" s="34"/>
      <c r="IQU10" s="28"/>
      <c r="IQV10" s="29"/>
      <c r="IQW10" s="30"/>
      <c r="IQX10" s="31"/>
      <c r="IQY10" s="32"/>
      <c r="IQZ10" s="33"/>
      <c r="IRA10" s="33"/>
      <c r="IRB10" s="33"/>
      <c r="IRC10" s="34"/>
      <c r="IRD10" s="28"/>
      <c r="IRE10" s="29"/>
      <c r="IRF10" s="30"/>
      <c r="IRG10" s="31"/>
      <c r="IRH10" s="32"/>
      <c r="IRI10" s="33"/>
      <c r="IRJ10" s="33"/>
      <c r="IRK10" s="33"/>
      <c r="IRL10" s="34"/>
      <c r="IRM10" s="28"/>
      <c r="IRN10" s="29"/>
      <c r="IRO10" s="30"/>
      <c r="IRP10" s="31"/>
      <c r="IRQ10" s="32"/>
      <c r="IRR10" s="33"/>
      <c r="IRS10" s="33"/>
      <c r="IRT10" s="33"/>
      <c r="IRU10" s="34"/>
      <c r="IRV10" s="28"/>
      <c r="IRW10" s="29"/>
      <c r="IRX10" s="30"/>
      <c r="IRY10" s="31"/>
      <c r="IRZ10" s="32"/>
      <c r="ISA10" s="33"/>
      <c r="ISB10" s="33"/>
      <c r="ISC10" s="33"/>
      <c r="ISD10" s="34"/>
      <c r="ISE10" s="28"/>
      <c r="ISF10" s="29"/>
      <c r="ISG10" s="30"/>
      <c r="ISH10" s="31"/>
      <c r="ISI10" s="32"/>
      <c r="ISJ10" s="33"/>
      <c r="ISK10" s="33"/>
      <c r="ISL10" s="33"/>
      <c r="ISM10" s="34"/>
      <c r="ISN10" s="28"/>
      <c r="ISO10" s="29"/>
      <c r="ISP10" s="30"/>
      <c r="ISQ10" s="31"/>
      <c r="ISR10" s="32"/>
      <c r="ISS10" s="33"/>
      <c r="IST10" s="33"/>
      <c r="ISU10" s="33"/>
      <c r="ISV10" s="34"/>
      <c r="ISW10" s="28"/>
      <c r="ISX10" s="29"/>
      <c r="ISY10" s="30"/>
      <c r="ISZ10" s="31"/>
      <c r="ITA10" s="32"/>
      <c r="ITB10" s="33"/>
      <c r="ITC10" s="33"/>
      <c r="ITD10" s="33"/>
      <c r="ITE10" s="34"/>
      <c r="ITF10" s="28"/>
      <c r="ITG10" s="29"/>
      <c r="ITH10" s="30"/>
      <c r="ITI10" s="31"/>
      <c r="ITJ10" s="32"/>
      <c r="ITK10" s="33"/>
      <c r="ITL10" s="33"/>
      <c r="ITM10" s="33"/>
      <c r="ITN10" s="34"/>
      <c r="ITO10" s="28"/>
      <c r="ITP10" s="29"/>
      <c r="ITQ10" s="30"/>
      <c r="ITR10" s="31"/>
      <c r="ITS10" s="32"/>
      <c r="ITT10" s="33"/>
      <c r="ITU10" s="33"/>
      <c r="ITV10" s="33"/>
      <c r="ITW10" s="34"/>
      <c r="ITX10" s="28"/>
      <c r="ITY10" s="29"/>
      <c r="ITZ10" s="30"/>
      <c r="IUA10" s="31"/>
      <c r="IUB10" s="32"/>
      <c r="IUC10" s="33"/>
      <c r="IUD10" s="33"/>
      <c r="IUE10" s="33"/>
      <c r="IUF10" s="34"/>
      <c r="IUG10" s="28"/>
      <c r="IUH10" s="29"/>
      <c r="IUI10" s="30"/>
      <c r="IUJ10" s="31"/>
      <c r="IUK10" s="32"/>
      <c r="IUL10" s="33"/>
      <c r="IUM10" s="33"/>
      <c r="IUN10" s="33"/>
      <c r="IUO10" s="34"/>
      <c r="IUP10" s="28"/>
      <c r="IUQ10" s="29"/>
      <c r="IUR10" s="30"/>
      <c r="IUS10" s="31"/>
      <c r="IUT10" s="32"/>
      <c r="IUU10" s="33"/>
      <c r="IUV10" s="33"/>
      <c r="IUW10" s="33"/>
      <c r="IUX10" s="34"/>
      <c r="IUY10" s="28"/>
      <c r="IUZ10" s="29"/>
      <c r="IVA10" s="30"/>
      <c r="IVB10" s="31"/>
      <c r="IVC10" s="32"/>
      <c r="IVD10" s="33"/>
      <c r="IVE10" s="33"/>
      <c r="IVF10" s="33"/>
      <c r="IVG10" s="34"/>
      <c r="IVH10" s="28"/>
      <c r="IVI10" s="29"/>
      <c r="IVJ10" s="30"/>
      <c r="IVK10" s="31"/>
      <c r="IVL10" s="32"/>
      <c r="IVM10" s="33"/>
      <c r="IVN10" s="33"/>
      <c r="IVO10" s="33"/>
      <c r="IVP10" s="34"/>
      <c r="IVQ10" s="28"/>
      <c r="IVR10" s="29"/>
      <c r="IVS10" s="30"/>
      <c r="IVT10" s="31"/>
      <c r="IVU10" s="32"/>
      <c r="IVV10" s="33"/>
      <c r="IVW10" s="33"/>
      <c r="IVX10" s="33"/>
      <c r="IVY10" s="34"/>
      <c r="IVZ10" s="28"/>
      <c r="IWA10" s="29"/>
      <c r="IWB10" s="30"/>
      <c r="IWC10" s="31"/>
      <c r="IWD10" s="32"/>
      <c r="IWE10" s="33"/>
      <c r="IWF10" s="33"/>
      <c r="IWG10" s="33"/>
      <c r="IWH10" s="34"/>
      <c r="IWI10" s="28"/>
      <c r="IWJ10" s="29"/>
      <c r="IWK10" s="30"/>
      <c r="IWL10" s="31"/>
      <c r="IWM10" s="32"/>
      <c r="IWN10" s="33"/>
      <c r="IWO10" s="33"/>
      <c r="IWP10" s="33"/>
      <c r="IWQ10" s="34"/>
      <c r="IWR10" s="28"/>
      <c r="IWS10" s="29"/>
      <c r="IWT10" s="30"/>
      <c r="IWU10" s="31"/>
      <c r="IWV10" s="32"/>
      <c r="IWW10" s="33"/>
      <c r="IWX10" s="33"/>
      <c r="IWY10" s="33"/>
      <c r="IWZ10" s="34"/>
      <c r="IXA10" s="28"/>
      <c r="IXB10" s="29"/>
      <c r="IXC10" s="30"/>
      <c r="IXD10" s="31"/>
      <c r="IXE10" s="32"/>
      <c r="IXF10" s="33"/>
      <c r="IXG10" s="33"/>
      <c r="IXH10" s="33"/>
      <c r="IXI10" s="34"/>
      <c r="IXJ10" s="28"/>
      <c r="IXK10" s="29"/>
      <c r="IXL10" s="30"/>
      <c r="IXM10" s="31"/>
      <c r="IXN10" s="32"/>
      <c r="IXO10" s="33"/>
      <c r="IXP10" s="33"/>
      <c r="IXQ10" s="33"/>
      <c r="IXR10" s="34"/>
      <c r="IXS10" s="28"/>
      <c r="IXT10" s="29"/>
      <c r="IXU10" s="30"/>
      <c r="IXV10" s="31"/>
      <c r="IXW10" s="32"/>
      <c r="IXX10" s="33"/>
      <c r="IXY10" s="33"/>
      <c r="IXZ10" s="33"/>
      <c r="IYA10" s="34"/>
      <c r="IYB10" s="28"/>
      <c r="IYC10" s="29"/>
      <c r="IYD10" s="30"/>
      <c r="IYE10" s="31"/>
      <c r="IYF10" s="32"/>
      <c r="IYG10" s="33"/>
      <c r="IYH10" s="33"/>
      <c r="IYI10" s="33"/>
      <c r="IYJ10" s="34"/>
      <c r="IYK10" s="28"/>
      <c r="IYL10" s="29"/>
      <c r="IYM10" s="30"/>
      <c r="IYN10" s="31"/>
      <c r="IYO10" s="32"/>
      <c r="IYP10" s="33"/>
      <c r="IYQ10" s="33"/>
      <c r="IYR10" s="33"/>
      <c r="IYS10" s="34"/>
      <c r="IYT10" s="28"/>
      <c r="IYU10" s="29"/>
      <c r="IYV10" s="30"/>
      <c r="IYW10" s="31"/>
      <c r="IYX10" s="32"/>
      <c r="IYY10" s="33"/>
      <c r="IYZ10" s="33"/>
      <c r="IZA10" s="33"/>
      <c r="IZB10" s="34"/>
      <c r="IZC10" s="28"/>
      <c r="IZD10" s="29"/>
      <c r="IZE10" s="30"/>
      <c r="IZF10" s="31"/>
      <c r="IZG10" s="32"/>
      <c r="IZH10" s="33"/>
      <c r="IZI10" s="33"/>
      <c r="IZJ10" s="33"/>
      <c r="IZK10" s="34"/>
      <c r="IZL10" s="28"/>
      <c r="IZM10" s="29"/>
      <c r="IZN10" s="30"/>
      <c r="IZO10" s="31"/>
      <c r="IZP10" s="32"/>
      <c r="IZQ10" s="33"/>
      <c r="IZR10" s="33"/>
      <c r="IZS10" s="33"/>
      <c r="IZT10" s="34"/>
      <c r="IZU10" s="28"/>
      <c r="IZV10" s="29"/>
      <c r="IZW10" s="30"/>
      <c r="IZX10" s="31"/>
      <c r="IZY10" s="32"/>
      <c r="IZZ10" s="33"/>
      <c r="JAA10" s="33"/>
      <c r="JAB10" s="33"/>
      <c r="JAC10" s="34"/>
      <c r="JAD10" s="28"/>
      <c r="JAE10" s="29"/>
      <c r="JAF10" s="30"/>
      <c r="JAG10" s="31"/>
      <c r="JAH10" s="32"/>
      <c r="JAI10" s="33"/>
      <c r="JAJ10" s="33"/>
      <c r="JAK10" s="33"/>
      <c r="JAL10" s="34"/>
      <c r="JAM10" s="28"/>
      <c r="JAN10" s="29"/>
      <c r="JAO10" s="30"/>
      <c r="JAP10" s="31"/>
      <c r="JAQ10" s="32"/>
      <c r="JAR10" s="33"/>
      <c r="JAS10" s="33"/>
      <c r="JAT10" s="33"/>
      <c r="JAU10" s="34"/>
      <c r="JAV10" s="28"/>
      <c r="JAW10" s="29"/>
      <c r="JAX10" s="30"/>
      <c r="JAY10" s="31"/>
      <c r="JAZ10" s="32"/>
      <c r="JBA10" s="33"/>
      <c r="JBB10" s="33"/>
      <c r="JBC10" s="33"/>
      <c r="JBD10" s="34"/>
      <c r="JBE10" s="28"/>
      <c r="JBF10" s="29"/>
      <c r="JBG10" s="30"/>
      <c r="JBH10" s="31"/>
      <c r="JBI10" s="32"/>
      <c r="JBJ10" s="33"/>
      <c r="JBK10" s="33"/>
      <c r="JBL10" s="33"/>
      <c r="JBM10" s="34"/>
      <c r="JBN10" s="28"/>
      <c r="JBO10" s="29"/>
      <c r="JBP10" s="30"/>
      <c r="JBQ10" s="31"/>
      <c r="JBR10" s="32"/>
      <c r="JBS10" s="33"/>
      <c r="JBT10" s="33"/>
      <c r="JBU10" s="33"/>
      <c r="JBV10" s="34"/>
      <c r="JBW10" s="28"/>
      <c r="JBX10" s="29"/>
      <c r="JBY10" s="30"/>
      <c r="JBZ10" s="31"/>
      <c r="JCA10" s="32"/>
      <c r="JCB10" s="33"/>
      <c r="JCC10" s="33"/>
      <c r="JCD10" s="33"/>
      <c r="JCE10" s="34"/>
      <c r="JCF10" s="28"/>
      <c r="JCG10" s="29"/>
      <c r="JCH10" s="30"/>
      <c r="JCI10" s="31"/>
      <c r="JCJ10" s="32"/>
      <c r="JCK10" s="33"/>
      <c r="JCL10" s="33"/>
      <c r="JCM10" s="33"/>
      <c r="JCN10" s="34"/>
      <c r="JCO10" s="28"/>
      <c r="JCP10" s="29"/>
      <c r="JCQ10" s="30"/>
      <c r="JCR10" s="31"/>
      <c r="JCS10" s="32"/>
      <c r="JCT10" s="33"/>
      <c r="JCU10" s="33"/>
      <c r="JCV10" s="33"/>
      <c r="JCW10" s="34"/>
      <c r="JCX10" s="28"/>
      <c r="JCY10" s="29"/>
      <c r="JCZ10" s="30"/>
      <c r="JDA10" s="31"/>
      <c r="JDB10" s="32"/>
      <c r="JDC10" s="33"/>
      <c r="JDD10" s="33"/>
      <c r="JDE10" s="33"/>
      <c r="JDF10" s="34"/>
      <c r="JDG10" s="28"/>
      <c r="JDH10" s="29"/>
      <c r="JDI10" s="30"/>
      <c r="JDJ10" s="31"/>
      <c r="JDK10" s="32"/>
      <c r="JDL10" s="33"/>
      <c r="JDM10" s="33"/>
      <c r="JDN10" s="33"/>
      <c r="JDO10" s="34"/>
      <c r="JDP10" s="28"/>
      <c r="JDQ10" s="29"/>
      <c r="JDR10" s="30"/>
      <c r="JDS10" s="31"/>
      <c r="JDT10" s="32"/>
      <c r="JDU10" s="33"/>
      <c r="JDV10" s="33"/>
      <c r="JDW10" s="33"/>
      <c r="JDX10" s="34"/>
      <c r="JDY10" s="28"/>
      <c r="JDZ10" s="29"/>
      <c r="JEA10" s="30"/>
      <c r="JEB10" s="31"/>
      <c r="JEC10" s="32"/>
      <c r="JED10" s="33"/>
      <c r="JEE10" s="33"/>
      <c r="JEF10" s="33"/>
      <c r="JEG10" s="34"/>
      <c r="JEH10" s="28"/>
      <c r="JEI10" s="29"/>
      <c r="JEJ10" s="30"/>
      <c r="JEK10" s="31"/>
      <c r="JEL10" s="32"/>
      <c r="JEM10" s="33"/>
      <c r="JEN10" s="33"/>
      <c r="JEO10" s="33"/>
      <c r="JEP10" s="34"/>
      <c r="JEQ10" s="28"/>
      <c r="JER10" s="29"/>
      <c r="JES10" s="30"/>
      <c r="JET10" s="31"/>
      <c r="JEU10" s="32"/>
      <c r="JEV10" s="33"/>
      <c r="JEW10" s="33"/>
      <c r="JEX10" s="33"/>
      <c r="JEY10" s="34"/>
      <c r="JEZ10" s="28"/>
      <c r="JFA10" s="29"/>
      <c r="JFB10" s="30"/>
      <c r="JFC10" s="31"/>
      <c r="JFD10" s="32"/>
      <c r="JFE10" s="33"/>
      <c r="JFF10" s="33"/>
      <c r="JFG10" s="33"/>
      <c r="JFH10" s="34"/>
      <c r="JFI10" s="28"/>
      <c r="JFJ10" s="29"/>
      <c r="JFK10" s="30"/>
      <c r="JFL10" s="31"/>
      <c r="JFM10" s="32"/>
      <c r="JFN10" s="33"/>
      <c r="JFO10" s="33"/>
      <c r="JFP10" s="33"/>
      <c r="JFQ10" s="34"/>
      <c r="JFR10" s="28"/>
      <c r="JFS10" s="29"/>
      <c r="JFT10" s="30"/>
      <c r="JFU10" s="31"/>
      <c r="JFV10" s="32"/>
      <c r="JFW10" s="33"/>
      <c r="JFX10" s="33"/>
      <c r="JFY10" s="33"/>
      <c r="JFZ10" s="34"/>
      <c r="JGA10" s="28"/>
      <c r="JGB10" s="29"/>
      <c r="JGC10" s="30"/>
      <c r="JGD10" s="31"/>
      <c r="JGE10" s="32"/>
      <c r="JGF10" s="33"/>
      <c r="JGG10" s="33"/>
      <c r="JGH10" s="33"/>
      <c r="JGI10" s="34"/>
      <c r="JGJ10" s="28"/>
      <c r="JGK10" s="29"/>
      <c r="JGL10" s="30"/>
      <c r="JGM10" s="31"/>
      <c r="JGN10" s="32"/>
      <c r="JGO10" s="33"/>
      <c r="JGP10" s="33"/>
      <c r="JGQ10" s="33"/>
      <c r="JGR10" s="34"/>
      <c r="JGS10" s="28"/>
      <c r="JGT10" s="29"/>
      <c r="JGU10" s="30"/>
      <c r="JGV10" s="31"/>
      <c r="JGW10" s="32"/>
      <c r="JGX10" s="33"/>
      <c r="JGY10" s="33"/>
      <c r="JGZ10" s="33"/>
      <c r="JHA10" s="34"/>
      <c r="JHB10" s="28"/>
      <c r="JHC10" s="29"/>
      <c r="JHD10" s="30"/>
      <c r="JHE10" s="31"/>
      <c r="JHF10" s="32"/>
      <c r="JHG10" s="33"/>
      <c r="JHH10" s="33"/>
      <c r="JHI10" s="33"/>
      <c r="JHJ10" s="34"/>
      <c r="JHK10" s="28"/>
      <c r="JHL10" s="29"/>
      <c r="JHM10" s="30"/>
      <c r="JHN10" s="31"/>
      <c r="JHO10" s="32"/>
      <c r="JHP10" s="33"/>
      <c r="JHQ10" s="33"/>
      <c r="JHR10" s="33"/>
      <c r="JHS10" s="34"/>
      <c r="JHT10" s="28"/>
      <c r="JHU10" s="29"/>
      <c r="JHV10" s="30"/>
      <c r="JHW10" s="31"/>
      <c r="JHX10" s="32"/>
      <c r="JHY10" s="33"/>
      <c r="JHZ10" s="33"/>
      <c r="JIA10" s="33"/>
      <c r="JIB10" s="34"/>
      <c r="JIC10" s="28"/>
      <c r="JID10" s="29"/>
      <c r="JIE10" s="30"/>
      <c r="JIF10" s="31"/>
      <c r="JIG10" s="32"/>
      <c r="JIH10" s="33"/>
      <c r="JII10" s="33"/>
      <c r="JIJ10" s="33"/>
      <c r="JIK10" s="34"/>
      <c r="JIL10" s="28"/>
      <c r="JIM10" s="29"/>
      <c r="JIN10" s="30"/>
      <c r="JIO10" s="31"/>
      <c r="JIP10" s="32"/>
      <c r="JIQ10" s="33"/>
      <c r="JIR10" s="33"/>
      <c r="JIS10" s="33"/>
      <c r="JIT10" s="34"/>
      <c r="JIU10" s="28"/>
      <c r="JIV10" s="29"/>
      <c r="JIW10" s="30"/>
      <c r="JIX10" s="31"/>
      <c r="JIY10" s="32"/>
      <c r="JIZ10" s="33"/>
      <c r="JJA10" s="33"/>
      <c r="JJB10" s="33"/>
      <c r="JJC10" s="34"/>
      <c r="JJD10" s="28"/>
      <c r="JJE10" s="29"/>
      <c r="JJF10" s="30"/>
      <c r="JJG10" s="31"/>
      <c r="JJH10" s="32"/>
      <c r="JJI10" s="33"/>
      <c r="JJJ10" s="33"/>
      <c r="JJK10" s="33"/>
      <c r="JJL10" s="34"/>
      <c r="JJM10" s="28"/>
      <c r="JJN10" s="29"/>
      <c r="JJO10" s="30"/>
      <c r="JJP10" s="31"/>
      <c r="JJQ10" s="32"/>
      <c r="JJR10" s="33"/>
      <c r="JJS10" s="33"/>
      <c r="JJT10" s="33"/>
      <c r="JJU10" s="34"/>
      <c r="JJV10" s="28"/>
      <c r="JJW10" s="29"/>
      <c r="JJX10" s="30"/>
      <c r="JJY10" s="31"/>
      <c r="JJZ10" s="32"/>
      <c r="JKA10" s="33"/>
      <c r="JKB10" s="33"/>
      <c r="JKC10" s="33"/>
      <c r="JKD10" s="34"/>
      <c r="JKE10" s="28"/>
      <c r="JKF10" s="29"/>
      <c r="JKG10" s="30"/>
      <c r="JKH10" s="31"/>
      <c r="JKI10" s="32"/>
      <c r="JKJ10" s="33"/>
      <c r="JKK10" s="33"/>
      <c r="JKL10" s="33"/>
      <c r="JKM10" s="34"/>
      <c r="JKN10" s="28"/>
      <c r="JKO10" s="29"/>
      <c r="JKP10" s="30"/>
      <c r="JKQ10" s="31"/>
      <c r="JKR10" s="32"/>
      <c r="JKS10" s="33"/>
      <c r="JKT10" s="33"/>
      <c r="JKU10" s="33"/>
      <c r="JKV10" s="34"/>
      <c r="JKW10" s="28"/>
      <c r="JKX10" s="29"/>
      <c r="JKY10" s="30"/>
      <c r="JKZ10" s="31"/>
      <c r="JLA10" s="32"/>
      <c r="JLB10" s="33"/>
      <c r="JLC10" s="33"/>
      <c r="JLD10" s="33"/>
      <c r="JLE10" s="34"/>
      <c r="JLF10" s="28"/>
      <c r="JLG10" s="29"/>
      <c r="JLH10" s="30"/>
      <c r="JLI10" s="31"/>
      <c r="JLJ10" s="32"/>
      <c r="JLK10" s="33"/>
      <c r="JLL10" s="33"/>
      <c r="JLM10" s="33"/>
      <c r="JLN10" s="34"/>
      <c r="JLO10" s="28"/>
      <c r="JLP10" s="29"/>
      <c r="JLQ10" s="30"/>
      <c r="JLR10" s="31"/>
      <c r="JLS10" s="32"/>
      <c r="JLT10" s="33"/>
      <c r="JLU10" s="33"/>
      <c r="JLV10" s="33"/>
      <c r="JLW10" s="34"/>
      <c r="JLX10" s="28"/>
      <c r="JLY10" s="29"/>
      <c r="JLZ10" s="30"/>
      <c r="JMA10" s="31"/>
      <c r="JMB10" s="32"/>
      <c r="JMC10" s="33"/>
      <c r="JMD10" s="33"/>
      <c r="JME10" s="33"/>
      <c r="JMF10" s="34"/>
      <c r="JMG10" s="28"/>
      <c r="JMH10" s="29"/>
      <c r="JMI10" s="30"/>
      <c r="JMJ10" s="31"/>
      <c r="JMK10" s="32"/>
      <c r="JML10" s="33"/>
      <c r="JMM10" s="33"/>
      <c r="JMN10" s="33"/>
      <c r="JMO10" s="34"/>
      <c r="JMP10" s="28"/>
      <c r="JMQ10" s="29"/>
      <c r="JMR10" s="30"/>
      <c r="JMS10" s="31"/>
      <c r="JMT10" s="32"/>
      <c r="JMU10" s="33"/>
      <c r="JMV10" s="33"/>
      <c r="JMW10" s="33"/>
      <c r="JMX10" s="34"/>
      <c r="JMY10" s="28"/>
      <c r="JMZ10" s="29"/>
      <c r="JNA10" s="30"/>
      <c r="JNB10" s="31"/>
      <c r="JNC10" s="32"/>
      <c r="JND10" s="33"/>
      <c r="JNE10" s="33"/>
      <c r="JNF10" s="33"/>
      <c r="JNG10" s="34"/>
      <c r="JNH10" s="28"/>
      <c r="JNI10" s="29"/>
      <c r="JNJ10" s="30"/>
      <c r="JNK10" s="31"/>
      <c r="JNL10" s="32"/>
      <c r="JNM10" s="33"/>
      <c r="JNN10" s="33"/>
      <c r="JNO10" s="33"/>
      <c r="JNP10" s="34"/>
      <c r="JNQ10" s="28"/>
      <c r="JNR10" s="29"/>
      <c r="JNS10" s="30"/>
      <c r="JNT10" s="31"/>
      <c r="JNU10" s="32"/>
      <c r="JNV10" s="33"/>
      <c r="JNW10" s="33"/>
      <c r="JNX10" s="33"/>
      <c r="JNY10" s="34"/>
      <c r="JNZ10" s="28"/>
      <c r="JOA10" s="29"/>
      <c r="JOB10" s="30"/>
      <c r="JOC10" s="31"/>
      <c r="JOD10" s="32"/>
      <c r="JOE10" s="33"/>
      <c r="JOF10" s="33"/>
      <c r="JOG10" s="33"/>
      <c r="JOH10" s="34"/>
      <c r="JOI10" s="28"/>
      <c r="JOJ10" s="29"/>
      <c r="JOK10" s="30"/>
      <c r="JOL10" s="31"/>
      <c r="JOM10" s="32"/>
      <c r="JON10" s="33"/>
      <c r="JOO10" s="33"/>
      <c r="JOP10" s="33"/>
      <c r="JOQ10" s="34"/>
      <c r="JOR10" s="28"/>
      <c r="JOS10" s="29"/>
      <c r="JOT10" s="30"/>
      <c r="JOU10" s="31"/>
      <c r="JOV10" s="32"/>
      <c r="JOW10" s="33"/>
      <c r="JOX10" s="33"/>
      <c r="JOY10" s="33"/>
      <c r="JOZ10" s="34"/>
      <c r="JPA10" s="28"/>
      <c r="JPB10" s="29"/>
      <c r="JPC10" s="30"/>
      <c r="JPD10" s="31"/>
      <c r="JPE10" s="32"/>
      <c r="JPF10" s="33"/>
      <c r="JPG10" s="33"/>
      <c r="JPH10" s="33"/>
      <c r="JPI10" s="34"/>
      <c r="JPJ10" s="28"/>
      <c r="JPK10" s="29"/>
      <c r="JPL10" s="30"/>
      <c r="JPM10" s="31"/>
      <c r="JPN10" s="32"/>
      <c r="JPO10" s="33"/>
      <c r="JPP10" s="33"/>
      <c r="JPQ10" s="33"/>
      <c r="JPR10" s="34"/>
      <c r="JPS10" s="28"/>
      <c r="JPT10" s="29"/>
      <c r="JPU10" s="30"/>
      <c r="JPV10" s="31"/>
      <c r="JPW10" s="32"/>
      <c r="JPX10" s="33"/>
      <c r="JPY10" s="33"/>
      <c r="JPZ10" s="33"/>
      <c r="JQA10" s="34"/>
      <c r="JQB10" s="28"/>
      <c r="JQC10" s="29"/>
      <c r="JQD10" s="30"/>
      <c r="JQE10" s="31"/>
      <c r="JQF10" s="32"/>
      <c r="JQG10" s="33"/>
      <c r="JQH10" s="33"/>
      <c r="JQI10" s="33"/>
      <c r="JQJ10" s="34"/>
      <c r="JQK10" s="28"/>
      <c r="JQL10" s="29"/>
      <c r="JQM10" s="30"/>
      <c r="JQN10" s="31"/>
      <c r="JQO10" s="32"/>
      <c r="JQP10" s="33"/>
      <c r="JQQ10" s="33"/>
      <c r="JQR10" s="33"/>
      <c r="JQS10" s="34"/>
      <c r="JQT10" s="28"/>
      <c r="JQU10" s="29"/>
      <c r="JQV10" s="30"/>
      <c r="JQW10" s="31"/>
      <c r="JQX10" s="32"/>
      <c r="JQY10" s="33"/>
      <c r="JQZ10" s="33"/>
      <c r="JRA10" s="33"/>
      <c r="JRB10" s="34"/>
      <c r="JRC10" s="28"/>
      <c r="JRD10" s="29"/>
      <c r="JRE10" s="30"/>
      <c r="JRF10" s="31"/>
      <c r="JRG10" s="32"/>
      <c r="JRH10" s="33"/>
      <c r="JRI10" s="33"/>
      <c r="JRJ10" s="33"/>
      <c r="JRK10" s="34"/>
      <c r="JRL10" s="28"/>
      <c r="JRM10" s="29"/>
      <c r="JRN10" s="30"/>
      <c r="JRO10" s="31"/>
      <c r="JRP10" s="32"/>
      <c r="JRQ10" s="33"/>
      <c r="JRR10" s="33"/>
      <c r="JRS10" s="33"/>
      <c r="JRT10" s="34"/>
      <c r="JRU10" s="28"/>
      <c r="JRV10" s="29"/>
      <c r="JRW10" s="30"/>
      <c r="JRX10" s="31"/>
      <c r="JRY10" s="32"/>
      <c r="JRZ10" s="33"/>
      <c r="JSA10" s="33"/>
      <c r="JSB10" s="33"/>
      <c r="JSC10" s="34"/>
      <c r="JSD10" s="28"/>
      <c r="JSE10" s="29"/>
      <c r="JSF10" s="30"/>
      <c r="JSG10" s="31"/>
      <c r="JSH10" s="32"/>
      <c r="JSI10" s="33"/>
      <c r="JSJ10" s="33"/>
      <c r="JSK10" s="33"/>
      <c r="JSL10" s="34"/>
      <c r="JSM10" s="28"/>
      <c r="JSN10" s="29"/>
      <c r="JSO10" s="30"/>
      <c r="JSP10" s="31"/>
      <c r="JSQ10" s="32"/>
      <c r="JSR10" s="33"/>
      <c r="JSS10" s="33"/>
      <c r="JST10" s="33"/>
      <c r="JSU10" s="34"/>
      <c r="JSV10" s="28"/>
      <c r="JSW10" s="29"/>
      <c r="JSX10" s="30"/>
      <c r="JSY10" s="31"/>
      <c r="JSZ10" s="32"/>
      <c r="JTA10" s="33"/>
      <c r="JTB10" s="33"/>
      <c r="JTC10" s="33"/>
      <c r="JTD10" s="34"/>
      <c r="JTE10" s="28"/>
      <c r="JTF10" s="29"/>
      <c r="JTG10" s="30"/>
      <c r="JTH10" s="31"/>
      <c r="JTI10" s="32"/>
      <c r="JTJ10" s="33"/>
      <c r="JTK10" s="33"/>
      <c r="JTL10" s="33"/>
      <c r="JTM10" s="34"/>
      <c r="JTN10" s="28"/>
      <c r="JTO10" s="29"/>
      <c r="JTP10" s="30"/>
      <c r="JTQ10" s="31"/>
      <c r="JTR10" s="32"/>
      <c r="JTS10" s="33"/>
      <c r="JTT10" s="33"/>
      <c r="JTU10" s="33"/>
      <c r="JTV10" s="34"/>
      <c r="JTW10" s="28"/>
      <c r="JTX10" s="29"/>
      <c r="JTY10" s="30"/>
      <c r="JTZ10" s="31"/>
      <c r="JUA10" s="32"/>
      <c r="JUB10" s="33"/>
      <c r="JUC10" s="33"/>
      <c r="JUD10" s="33"/>
      <c r="JUE10" s="34"/>
      <c r="JUF10" s="28"/>
      <c r="JUG10" s="29"/>
      <c r="JUH10" s="30"/>
      <c r="JUI10" s="31"/>
      <c r="JUJ10" s="32"/>
      <c r="JUK10" s="33"/>
      <c r="JUL10" s="33"/>
      <c r="JUM10" s="33"/>
      <c r="JUN10" s="34"/>
      <c r="JUO10" s="28"/>
      <c r="JUP10" s="29"/>
      <c r="JUQ10" s="30"/>
      <c r="JUR10" s="31"/>
      <c r="JUS10" s="32"/>
      <c r="JUT10" s="33"/>
      <c r="JUU10" s="33"/>
      <c r="JUV10" s="33"/>
      <c r="JUW10" s="34"/>
      <c r="JUX10" s="28"/>
      <c r="JUY10" s="29"/>
      <c r="JUZ10" s="30"/>
      <c r="JVA10" s="31"/>
      <c r="JVB10" s="32"/>
      <c r="JVC10" s="33"/>
      <c r="JVD10" s="33"/>
      <c r="JVE10" s="33"/>
      <c r="JVF10" s="34"/>
      <c r="JVG10" s="28"/>
      <c r="JVH10" s="29"/>
      <c r="JVI10" s="30"/>
      <c r="JVJ10" s="31"/>
      <c r="JVK10" s="32"/>
      <c r="JVL10" s="33"/>
      <c r="JVM10" s="33"/>
      <c r="JVN10" s="33"/>
      <c r="JVO10" s="34"/>
      <c r="JVP10" s="28"/>
      <c r="JVQ10" s="29"/>
      <c r="JVR10" s="30"/>
      <c r="JVS10" s="31"/>
      <c r="JVT10" s="32"/>
      <c r="JVU10" s="33"/>
      <c r="JVV10" s="33"/>
      <c r="JVW10" s="33"/>
      <c r="JVX10" s="34"/>
      <c r="JVY10" s="28"/>
      <c r="JVZ10" s="29"/>
      <c r="JWA10" s="30"/>
      <c r="JWB10" s="31"/>
      <c r="JWC10" s="32"/>
      <c r="JWD10" s="33"/>
      <c r="JWE10" s="33"/>
      <c r="JWF10" s="33"/>
      <c r="JWG10" s="34"/>
      <c r="JWH10" s="28"/>
      <c r="JWI10" s="29"/>
      <c r="JWJ10" s="30"/>
      <c r="JWK10" s="31"/>
      <c r="JWL10" s="32"/>
      <c r="JWM10" s="33"/>
      <c r="JWN10" s="33"/>
      <c r="JWO10" s="33"/>
      <c r="JWP10" s="34"/>
      <c r="JWQ10" s="28"/>
      <c r="JWR10" s="29"/>
      <c r="JWS10" s="30"/>
      <c r="JWT10" s="31"/>
      <c r="JWU10" s="32"/>
      <c r="JWV10" s="33"/>
      <c r="JWW10" s="33"/>
      <c r="JWX10" s="33"/>
      <c r="JWY10" s="34"/>
      <c r="JWZ10" s="28"/>
      <c r="JXA10" s="29"/>
      <c r="JXB10" s="30"/>
      <c r="JXC10" s="31"/>
      <c r="JXD10" s="32"/>
      <c r="JXE10" s="33"/>
      <c r="JXF10" s="33"/>
      <c r="JXG10" s="33"/>
      <c r="JXH10" s="34"/>
      <c r="JXI10" s="28"/>
      <c r="JXJ10" s="29"/>
      <c r="JXK10" s="30"/>
      <c r="JXL10" s="31"/>
      <c r="JXM10" s="32"/>
      <c r="JXN10" s="33"/>
      <c r="JXO10" s="33"/>
      <c r="JXP10" s="33"/>
      <c r="JXQ10" s="34"/>
      <c r="JXR10" s="28"/>
      <c r="JXS10" s="29"/>
      <c r="JXT10" s="30"/>
      <c r="JXU10" s="31"/>
      <c r="JXV10" s="32"/>
      <c r="JXW10" s="33"/>
      <c r="JXX10" s="33"/>
      <c r="JXY10" s="33"/>
      <c r="JXZ10" s="34"/>
      <c r="JYA10" s="28"/>
      <c r="JYB10" s="29"/>
      <c r="JYC10" s="30"/>
      <c r="JYD10" s="31"/>
      <c r="JYE10" s="32"/>
      <c r="JYF10" s="33"/>
      <c r="JYG10" s="33"/>
      <c r="JYH10" s="33"/>
      <c r="JYI10" s="34"/>
      <c r="JYJ10" s="28"/>
      <c r="JYK10" s="29"/>
      <c r="JYL10" s="30"/>
      <c r="JYM10" s="31"/>
      <c r="JYN10" s="32"/>
      <c r="JYO10" s="33"/>
      <c r="JYP10" s="33"/>
      <c r="JYQ10" s="33"/>
      <c r="JYR10" s="34"/>
      <c r="JYS10" s="28"/>
      <c r="JYT10" s="29"/>
      <c r="JYU10" s="30"/>
      <c r="JYV10" s="31"/>
      <c r="JYW10" s="32"/>
      <c r="JYX10" s="33"/>
      <c r="JYY10" s="33"/>
      <c r="JYZ10" s="33"/>
      <c r="JZA10" s="34"/>
      <c r="JZB10" s="28"/>
      <c r="JZC10" s="29"/>
      <c r="JZD10" s="30"/>
      <c r="JZE10" s="31"/>
      <c r="JZF10" s="32"/>
      <c r="JZG10" s="33"/>
      <c r="JZH10" s="33"/>
      <c r="JZI10" s="33"/>
      <c r="JZJ10" s="34"/>
      <c r="JZK10" s="28"/>
      <c r="JZL10" s="29"/>
      <c r="JZM10" s="30"/>
      <c r="JZN10" s="31"/>
      <c r="JZO10" s="32"/>
      <c r="JZP10" s="33"/>
      <c r="JZQ10" s="33"/>
      <c r="JZR10" s="33"/>
      <c r="JZS10" s="34"/>
      <c r="JZT10" s="28"/>
      <c r="JZU10" s="29"/>
      <c r="JZV10" s="30"/>
      <c r="JZW10" s="31"/>
      <c r="JZX10" s="32"/>
      <c r="JZY10" s="33"/>
      <c r="JZZ10" s="33"/>
      <c r="KAA10" s="33"/>
      <c r="KAB10" s="34"/>
      <c r="KAC10" s="28"/>
      <c r="KAD10" s="29"/>
      <c r="KAE10" s="30"/>
      <c r="KAF10" s="31"/>
      <c r="KAG10" s="32"/>
      <c r="KAH10" s="33"/>
      <c r="KAI10" s="33"/>
      <c r="KAJ10" s="33"/>
      <c r="KAK10" s="34"/>
      <c r="KAL10" s="28"/>
      <c r="KAM10" s="29"/>
      <c r="KAN10" s="30"/>
      <c r="KAO10" s="31"/>
      <c r="KAP10" s="32"/>
      <c r="KAQ10" s="33"/>
      <c r="KAR10" s="33"/>
      <c r="KAS10" s="33"/>
      <c r="KAT10" s="34"/>
      <c r="KAU10" s="28"/>
      <c r="KAV10" s="29"/>
      <c r="KAW10" s="30"/>
      <c r="KAX10" s="31"/>
      <c r="KAY10" s="32"/>
      <c r="KAZ10" s="33"/>
      <c r="KBA10" s="33"/>
      <c r="KBB10" s="33"/>
      <c r="KBC10" s="34"/>
      <c r="KBD10" s="28"/>
      <c r="KBE10" s="29"/>
      <c r="KBF10" s="30"/>
      <c r="KBG10" s="31"/>
      <c r="KBH10" s="32"/>
      <c r="KBI10" s="33"/>
      <c r="KBJ10" s="33"/>
      <c r="KBK10" s="33"/>
      <c r="KBL10" s="34"/>
      <c r="KBM10" s="28"/>
      <c r="KBN10" s="29"/>
      <c r="KBO10" s="30"/>
      <c r="KBP10" s="31"/>
      <c r="KBQ10" s="32"/>
      <c r="KBR10" s="33"/>
      <c r="KBS10" s="33"/>
      <c r="KBT10" s="33"/>
      <c r="KBU10" s="34"/>
      <c r="KBV10" s="28"/>
      <c r="KBW10" s="29"/>
      <c r="KBX10" s="30"/>
      <c r="KBY10" s="31"/>
      <c r="KBZ10" s="32"/>
      <c r="KCA10" s="33"/>
      <c r="KCB10" s="33"/>
      <c r="KCC10" s="33"/>
      <c r="KCD10" s="34"/>
      <c r="KCE10" s="28"/>
      <c r="KCF10" s="29"/>
      <c r="KCG10" s="30"/>
      <c r="KCH10" s="31"/>
      <c r="KCI10" s="32"/>
      <c r="KCJ10" s="33"/>
      <c r="KCK10" s="33"/>
      <c r="KCL10" s="33"/>
      <c r="KCM10" s="34"/>
      <c r="KCN10" s="28"/>
      <c r="KCO10" s="29"/>
      <c r="KCP10" s="30"/>
      <c r="KCQ10" s="31"/>
      <c r="KCR10" s="32"/>
      <c r="KCS10" s="33"/>
      <c r="KCT10" s="33"/>
      <c r="KCU10" s="33"/>
      <c r="KCV10" s="34"/>
      <c r="KCW10" s="28"/>
      <c r="KCX10" s="29"/>
      <c r="KCY10" s="30"/>
      <c r="KCZ10" s="31"/>
      <c r="KDA10" s="32"/>
      <c r="KDB10" s="33"/>
      <c r="KDC10" s="33"/>
      <c r="KDD10" s="33"/>
      <c r="KDE10" s="34"/>
      <c r="KDF10" s="28"/>
      <c r="KDG10" s="29"/>
      <c r="KDH10" s="30"/>
      <c r="KDI10" s="31"/>
      <c r="KDJ10" s="32"/>
      <c r="KDK10" s="33"/>
      <c r="KDL10" s="33"/>
      <c r="KDM10" s="33"/>
      <c r="KDN10" s="34"/>
      <c r="KDO10" s="28"/>
      <c r="KDP10" s="29"/>
      <c r="KDQ10" s="30"/>
      <c r="KDR10" s="31"/>
      <c r="KDS10" s="32"/>
      <c r="KDT10" s="33"/>
      <c r="KDU10" s="33"/>
      <c r="KDV10" s="33"/>
      <c r="KDW10" s="34"/>
      <c r="KDX10" s="28"/>
      <c r="KDY10" s="29"/>
      <c r="KDZ10" s="30"/>
      <c r="KEA10" s="31"/>
      <c r="KEB10" s="32"/>
      <c r="KEC10" s="33"/>
      <c r="KED10" s="33"/>
      <c r="KEE10" s="33"/>
      <c r="KEF10" s="34"/>
      <c r="KEG10" s="28"/>
      <c r="KEH10" s="29"/>
      <c r="KEI10" s="30"/>
      <c r="KEJ10" s="31"/>
      <c r="KEK10" s="32"/>
      <c r="KEL10" s="33"/>
      <c r="KEM10" s="33"/>
      <c r="KEN10" s="33"/>
      <c r="KEO10" s="34"/>
      <c r="KEP10" s="28"/>
      <c r="KEQ10" s="29"/>
      <c r="KER10" s="30"/>
      <c r="KES10" s="31"/>
      <c r="KET10" s="32"/>
      <c r="KEU10" s="33"/>
      <c r="KEV10" s="33"/>
      <c r="KEW10" s="33"/>
      <c r="KEX10" s="34"/>
      <c r="KEY10" s="28"/>
      <c r="KEZ10" s="29"/>
      <c r="KFA10" s="30"/>
      <c r="KFB10" s="31"/>
      <c r="KFC10" s="32"/>
      <c r="KFD10" s="33"/>
      <c r="KFE10" s="33"/>
      <c r="KFF10" s="33"/>
      <c r="KFG10" s="34"/>
      <c r="KFH10" s="28"/>
      <c r="KFI10" s="29"/>
      <c r="KFJ10" s="30"/>
      <c r="KFK10" s="31"/>
      <c r="KFL10" s="32"/>
      <c r="KFM10" s="33"/>
      <c r="KFN10" s="33"/>
      <c r="KFO10" s="33"/>
      <c r="KFP10" s="34"/>
      <c r="KFQ10" s="28"/>
      <c r="KFR10" s="29"/>
      <c r="KFS10" s="30"/>
      <c r="KFT10" s="31"/>
      <c r="KFU10" s="32"/>
      <c r="KFV10" s="33"/>
      <c r="KFW10" s="33"/>
      <c r="KFX10" s="33"/>
      <c r="KFY10" s="34"/>
      <c r="KFZ10" s="28"/>
      <c r="KGA10" s="29"/>
      <c r="KGB10" s="30"/>
      <c r="KGC10" s="31"/>
      <c r="KGD10" s="32"/>
      <c r="KGE10" s="33"/>
      <c r="KGF10" s="33"/>
      <c r="KGG10" s="33"/>
      <c r="KGH10" s="34"/>
      <c r="KGI10" s="28"/>
      <c r="KGJ10" s="29"/>
      <c r="KGK10" s="30"/>
      <c r="KGL10" s="31"/>
      <c r="KGM10" s="32"/>
      <c r="KGN10" s="33"/>
      <c r="KGO10" s="33"/>
      <c r="KGP10" s="33"/>
      <c r="KGQ10" s="34"/>
      <c r="KGR10" s="28"/>
      <c r="KGS10" s="29"/>
      <c r="KGT10" s="30"/>
      <c r="KGU10" s="31"/>
      <c r="KGV10" s="32"/>
      <c r="KGW10" s="33"/>
      <c r="KGX10" s="33"/>
      <c r="KGY10" s="33"/>
      <c r="KGZ10" s="34"/>
      <c r="KHA10" s="28"/>
      <c r="KHB10" s="29"/>
      <c r="KHC10" s="30"/>
      <c r="KHD10" s="31"/>
      <c r="KHE10" s="32"/>
      <c r="KHF10" s="33"/>
      <c r="KHG10" s="33"/>
      <c r="KHH10" s="33"/>
      <c r="KHI10" s="34"/>
      <c r="KHJ10" s="28"/>
      <c r="KHK10" s="29"/>
      <c r="KHL10" s="30"/>
      <c r="KHM10" s="31"/>
      <c r="KHN10" s="32"/>
      <c r="KHO10" s="33"/>
      <c r="KHP10" s="33"/>
      <c r="KHQ10" s="33"/>
      <c r="KHR10" s="34"/>
      <c r="KHS10" s="28"/>
      <c r="KHT10" s="29"/>
      <c r="KHU10" s="30"/>
      <c r="KHV10" s="31"/>
      <c r="KHW10" s="32"/>
      <c r="KHX10" s="33"/>
      <c r="KHY10" s="33"/>
      <c r="KHZ10" s="33"/>
      <c r="KIA10" s="34"/>
      <c r="KIB10" s="28"/>
      <c r="KIC10" s="29"/>
      <c r="KID10" s="30"/>
      <c r="KIE10" s="31"/>
      <c r="KIF10" s="32"/>
      <c r="KIG10" s="33"/>
      <c r="KIH10" s="33"/>
      <c r="KII10" s="33"/>
      <c r="KIJ10" s="34"/>
      <c r="KIK10" s="28"/>
      <c r="KIL10" s="29"/>
      <c r="KIM10" s="30"/>
      <c r="KIN10" s="31"/>
      <c r="KIO10" s="32"/>
      <c r="KIP10" s="33"/>
      <c r="KIQ10" s="33"/>
      <c r="KIR10" s="33"/>
      <c r="KIS10" s="34"/>
      <c r="KIT10" s="28"/>
      <c r="KIU10" s="29"/>
      <c r="KIV10" s="30"/>
      <c r="KIW10" s="31"/>
      <c r="KIX10" s="32"/>
      <c r="KIY10" s="33"/>
      <c r="KIZ10" s="33"/>
      <c r="KJA10" s="33"/>
      <c r="KJB10" s="34"/>
      <c r="KJC10" s="28"/>
      <c r="KJD10" s="29"/>
      <c r="KJE10" s="30"/>
      <c r="KJF10" s="31"/>
      <c r="KJG10" s="32"/>
      <c r="KJH10" s="33"/>
      <c r="KJI10" s="33"/>
      <c r="KJJ10" s="33"/>
      <c r="KJK10" s="34"/>
      <c r="KJL10" s="28"/>
      <c r="KJM10" s="29"/>
      <c r="KJN10" s="30"/>
      <c r="KJO10" s="31"/>
      <c r="KJP10" s="32"/>
      <c r="KJQ10" s="33"/>
      <c r="KJR10" s="33"/>
      <c r="KJS10" s="33"/>
      <c r="KJT10" s="34"/>
      <c r="KJU10" s="28"/>
      <c r="KJV10" s="29"/>
      <c r="KJW10" s="30"/>
      <c r="KJX10" s="31"/>
      <c r="KJY10" s="32"/>
      <c r="KJZ10" s="33"/>
      <c r="KKA10" s="33"/>
      <c r="KKB10" s="33"/>
      <c r="KKC10" s="34"/>
      <c r="KKD10" s="28"/>
      <c r="KKE10" s="29"/>
      <c r="KKF10" s="30"/>
      <c r="KKG10" s="31"/>
      <c r="KKH10" s="32"/>
      <c r="KKI10" s="33"/>
      <c r="KKJ10" s="33"/>
      <c r="KKK10" s="33"/>
      <c r="KKL10" s="34"/>
      <c r="KKM10" s="28"/>
      <c r="KKN10" s="29"/>
      <c r="KKO10" s="30"/>
      <c r="KKP10" s="31"/>
      <c r="KKQ10" s="32"/>
      <c r="KKR10" s="33"/>
      <c r="KKS10" s="33"/>
      <c r="KKT10" s="33"/>
      <c r="KKU10" s="34"/>
      <c r="KKV10" s="28"/>
      <c r="KKW10" s="29"/>
      <c r="KKX10" s="30"/>
      <c r="KKY10" s="31"/>
      <c r="KKZ10" s="32"/>
      <c r="KLA10" s="33"/>
      <c r="KLB10" s="33"/>
      <c r="KLC10" s="33"/>
      <c r="KLD10" s="34"/>
      <c r="KLE10" s="28"/>
      <c r="KLF10" s="29"/>
      <c r="KLG10" s="30"/>
      <c r="KLH10" s="31"/>
      <c r="KLI10" s="32"/>
      <c r="KLJ10" s="33"/>
      <c r="KLK10" s="33"/>
      <c r="KLL10" s="33"/>
      <c r="KLM10" s="34"/>
      <c r="KLN10" s="28"/>
      <c r="KLO10" s="29"/>
      <c r="KLP10" s="30"/>
      <c r="KLQ10" s="31"/>
      <c r="KLR10" s="32"/>
      <c r="KLS10" s="33"/>
      <c r="KLT10" s="33"/>
      <c r="KLU10" s="33"/>
      <c r="KLV10" s="34"/>
      <c r="KLW10" s="28"/>
      <c r="KLX10" s="29"/>
      <c r="KLY10" s="30"/>
      <c r="KLZ10" s="31"/>
      <c r="KMA10" s="32"/>
      <c r="KMB10" s="33"/>
      <c r="KMC10" s="33"/>
      <c r="KMD10" s="33"/>
      <c r="KME10" s="34"/>
      <c r="KMF10" s="28"/>
      <c r="KMG10" s="29"/>
      <c r="KMH10" s="30"/>
      <c r="KMI10" s="31"/>
      <c r="KMJ10" s="32"/>
      <c r="KMK10" s="33"/>
      <c r="KML10" s="33"/>
      <c r="KMM10" s="33"/>
      <c r="KMN10" s="34"/>
      <c r="KMO10" s="28"/>
      <c r="KMP10" s="29"/>
      <c r="KMQ10" s="30"/>
      <c r="KMR10" s="31"/>
      <c r="KMS10" s="32"/>
      <c r="KMT10" s="33"/>
      <c r="KMU10" s="33"/>
      <c r="KMV10" s="33"/>
      <c r="KMW10" s="34"/>
      <c r="KMX10" s="28"/>
      <c r="KMY10" s="29"/>
      <c r="KMZ10" s="30"/>
      <c r="KNA10" s="31"/>
      <c r="KNB10" s="32"/>
      <c r="KNC10" s="33"/>
      <c r="KND10" s="33"/>
      <c r="KNE10" s="33"/>
      <c r="KNF10" s="34"/>
      <c r="KNG10" s="28"/>
      <c r="KNH10" s="29"/>
      <c r="KNI10" s="30"/>
      <c r="KNJ10" s="31"/>
      <c r="KNK10" s="32"/>
      <c r="KNL10" s="33"/>
      <c r="KNM10" s="33"/>
      <c r="KNN10" s="33"/>
      <c r="KNO10" s="34"/>
      <c r="KNP10" s="28"/>
      <c r="KNQ10" s="29"/>
      <c r="KNR10" s="30"/>
      <c r="KNS10" s="31"/>
      <c r="KNT10" s="32"/>
      <c r="KNU10" s="33"/>
      <c r="KNV10" s="33"/>
      <c r="KNW10" s="33"/>
      <c r="KNX10" s="34"/>
      <c r="KNY10" s="28"/>
      <c r="KNZ10" s="29"/>
      <c r="KOA10" s="30"/>
      <c r="KOB10" s="31"/>
      <c r="KOC10" s="32"/>
      <c r="KOD10" s="33"/>
      <c r="KOE10" s="33"/>
      <c r="KOF10" s="33"/>
      <c r="KOG10" s="34"/>
      <c r="KOH10" s="28"/>
      <c r="KOI10" s="29"/>
      <c r="KOJ10" s="30"/>
      <c r="KOK10" s="31"/>
      <c r="KOL10" s="32"/>
      <c r="KOM10" s="33"/>
      <c r="KON10" s="33"/>
      <c r="KOO10" s="33"/>
      <c r="KOP10" s="34"/>
      <c r="KOQ10" s="28"/>
      <c r="KOR10" s="29"/>
      <c r="KOS10" s="30"/>
      <c r="KOT10" s="31"/>
      <c r="KOU10" s="32"/>
      <c r="KOV10" s="33"/>
      <c r="KOW10" s="33"/>
      <c r="KOX10" s="33"/>
      <c r="KOY10" s="34"/>
      <c r="KOZ10" s="28"/>
      <c r="KPA10" s="29"/>
      <c r="KPB10" s="30"/>
      <c r="KPC10" s="31"/>
      <c r="KPD10" s="32"/>
      <c r="KPE10" s="33"/>
      <c r="KPF10" s="33"/>
      <c r="KPG10" s="33"/>
      <c r="KPH10" s="34"/>
      <c r="KPI10" s="28"/>
      <c r="KPJ10" s="29"/>
      <c r="KPK10" s="30"/>
      <c r="KPL10" s="31"/>
      <c r="KPM10" s="32"/>
      <c r="KPN10" s="33"/>
      <c r="KPO10" s="33"/>
      <c r="KPP10" s="33"/>
      <c r="KPQ10" s="34"/>
      <c r="KPR10" s="28"/>
      <c r="KPS10" s="29"/>
      <c r="KPT10" s="30"/>
      <c r="KPU10" s="31"/>
      <c r="KPV10" s="32"/>
      <c r="KPW10" s="33"/>
      <c r="KPX10" s="33"/>
      <c r="KPY10" s="33"/>
      <c r="KPZ10" s="34"/>
      <c r="KQA10" s="28"/>
      <c r="KQB10" s="29"/>
      <c r="KQC10" s="30"/>
      <c r="KQD10" s="31"/>
      <c r="KQE10" s="32"/>
      <c r="KQF10" s="33"/>
      <c r="KQG10" s="33"/>
      <c r="KQH10" s="33"/>
      <c r="KQI10" s="34"/>
      <c r="KQJ10" s="28"/>
      <c r="KQK10" s="29"/>
      <c r="KQL10" s="30"/>
      <c r="KQM10" s="31"/>
      <c r="KQN10" s="32"/>
      <c r="KQO10" s="33"/>
      <c r="KQP10" s="33"/>
      <c r="KQQ10" s="33"/>
      <c r="KQR10" s="34"/>
      <c r="KQS10" s="28"/>
      <c r="KQT10" s="29"/>
      <c r="KQU10" s="30"/>
      <c r="KQV10" s="31"/>
      <c r="KQW10" s="32"/>
      <c r="KQX10" s="33"/>
      <c r="KQY10" s="33"/>
      <c r="KQZ10" s="33"/>
      <c r="KRA10" s="34"/>
      <c r="KRB10" s="28"/>
      <c r="KRC10" s="29"/>
      <c r="KRD10" s="30"/>
      <c r="KRE10" s="31"/>
      <c r="KRF10" s="32"/>
      <c r="KRG10" s="33"/>
      <c r="KRH10" s="33"/>
      <c r="KRI10" s="33"/>
      <c r="KRJ10" s="34"/>
      <c r="KRK10" s="28"/>
      <c r="KRL10" s="29"/>
      <c r="KRM10" s="30"/>
      <c r="KRN10" s="31"/>
      <c r="KRO10" s="32"/>
      <c r="KRP10" s="33"/>
      <c r="KRQ10" s="33"/>
      <c r="KRR10" s="33"/>
      <c r="KRS10" s="34"/>
      <c r="KRT10" s="28"/>
      <c r="KRU10" s="29"/>
      <c r="KRV10" s="30"/>
      <c r="KRW10" s="31"/>
      <c r="KRX10" s="32"/>
      <c r="KRY10" s="33"/>
      <c r="KRZ10" s="33"/>
      <c r="KSA10" s="33"/>
      <c r="KSB10" s="34"/>
      <c r="KSC10" s="28"/>
      <c r="KSD10" s="29"/>
      <c r="KSE10" s="30"/>
      <c r="KSF10" s="31"/>
      <c r="KSG10" s="32"/>
      <c r="KSH10" s="33"/>
      <c r="KSI10" s="33"/>
      <c r="KSJ10" s="33"/>
      <c r="KSK10" s="34"/>
      <c r="KSL10" s="28"/>
      <c r="KSM10" s="29"/>
      <c r="KSN10" s="30"/>
      <c r="KSO10" s="31"/>
      <c r="KSP10" s="32"/>
      <c r="KSQ10" s="33"/>
      <c r="KSR10" s="33"/>
      <c r="KSS10" s="33"/>
      <c r="KST10" s="34"/>
      <c r="KSU10" s="28"/>
      <c r="KSV10" s="29"/>
      <c r="KSW10" s="30"/>
      <c r="KSX10" s="31"/>
      <c r="KSY10" s="32"/>
      <c r="KSZ10" s="33"/>
      <c r="KTA10" s="33"/>
      <c r="KTB10" s="33"/>
      <c r="KTC10" s="34"/>
      <c r="KTD10" s="28"/>
      <c r="KTE10" s="29"/>
      <c r="KTF10" s="30"/>
      <c r="KTG10" s="31"/>
      <c r="KTH10" s="32"/>
      <c r="KTI10" s="33"/>
      <c r="KTJ10" s="33"/>
      <c r="KTK10" s="33"/>
      <c r="KTL10" s="34"/>
      <c r="KTM10" s="28"/>
      <c r="KTN10" s="29"/>
      <c r="KTO10" s="30"/>
      <c r="KTP10" s="31"/>
      <c r="KTQ10" s="32"/>
      <c r="KTR10" s="33"/>
      <c r="KTS10" s="33"/>
      <c r="KTT10" s="33"/>
      <c r="KTU10" s="34"/>
      <c r="KTV10" s="28"/>
      <c r="KTW10" s="29"/>
      <c r="KTX10" s="30"/>
      <c r="KTY10" s="31"/>
      <c r="KTZ10" s="32"/>
      <c r="KUA10" s="33"/>
      <c r="KUB10" s="33"/>
      <c r="KUC10" s="33"/>
      <c r="KUD10" s="34"/>
      <c r="KUE10" s="28"/>
      <c r="KUF10" s="29"/>
      <c r="KUG10" s="30"/>
      <c r="KUH10" s="31"/>
      <c r="KUI10" s="32"/>
      <c r="KUJ10" s="33"/>
      <c r="KUK10" s="33"/>
      <c r="KUL10" s="33"/>
      <c r="KUM10" s="34"/>
      <c r="KUN10" s="28"/>
      <c r="KUO10" s="29"/>
      <c r="KUP10" s="30"/>
      <c r="KUQ10" s="31"/>
      <c r="KUR10" s="32"/>
      <c r="KUS10" s="33"/>
      <c r="KUT10" s="33"/>
      <c r="KUU10" s="33"/>
      <c r="KUV10" s="34"/>
      <c r="KUW10" s="28"/>
      <c r="KUX10" s="29"/>
      <c r="KUY10" s="30"/>
      <c r="KUZ10" s="31"/>
      <c r="KVA10" s="32"/>
      <c r="KVB10" s="33"/>
      <c r="KVC10" s="33"/>
      <c r="KVD10" s="33"/>
      <c r="KVE10" s="34"/>
      <c r="KVF10" s="28"/>
      <c r="KVG10" s="29"/>
      <c r="KVH10" s="30"/>
      <c r="KVI10" s="31"/>
      <c r="KVJ10" s="32"/>
      <c r="KVK10" s="33"/>
      <c r="KVL10" s="33"/>
      <c r="KVM10" s="33"/>
      <c r="KVN10" s="34"/>
      <c r="KVO10" s="28"/>
      <c r="KVP10" s="29"/>
      <c r="KVQ10" s="30"/>
      <c r="KVR10" s="31"/>
      <c r="KVS10" s="32"/>
      <c r="KVT10" s="33"/>
      <c r="KVU10" s="33"/>
      <c r="KVV10" s="33"/>
      <c r="KVW10" s="34"/>
      <c r="KVX10" s="28"/>
      <c r="KVY10" s="29"/>
      <c r="KVZ10" s="30"/>
      <c r="KWA10" s="31"/>
      <c r="KWB10" s="32"/>
      <c r="KWC10" s="33"/>
      <c r="KWD10" s="33"/>
      <c r="KWE10" s="33"/>
      <c r="KWF10" s="34"/>
      <c r="KWG10" s="28"/>
      <c r="KWH10" s="29"/>
      <c r="KWI10" s="30"/>
      <c r="KWJ10" s="31"/>
      <c r="KWK10" s="32"/>
      <c r="KWL10" s="33"/>
      <c r="KWM10" s="33"/>
      <c r="KWN10" s="33"/>
      <c r="KWO10" s="34"/>
      <c r="KWP10" s="28"/>
      <c r="KWQ10" s="29"/>
      <c r="KWR10" s="30"/>
      <c r="KWS10" s="31"/>
      <c r="KWT10" s="32"/>
      <c r="KWU10" s="33"/>
      <c r="KWV10" s="33"/>
      <c r="KWW10" s="33"/>
      <c r="KWX10" s="34"/>
      <c r="KWY10" s="28"/>
      <c r="KWZ10" s="29"/>
      <c r="KXA10" s="30"/>
      <c r="KXB10" s="31"/>
      <c r="KXC10" s="32"/>
      <c r="KXD10" s="33"/>
      <c r="KXE10" s="33"/>
      <c r="KXF10" s="33"/>
      <c r="KXG10" s="34"/>
      <c r="KXH10" s="28"/>
      <c r="KXI10" s="29"/>
      <c r="KXJ10" s="30"/>
      <c r="KXK10" s="31"/>
      <c r="KXL10" s="32"/>
      <c r="KXM10" s="33"/>
      <c r="KXN10" s="33"/>
      <c r="KXO10" s="33"/>
      <c r="KXP10" s="34"/>
      <c r="KXQ10" s="28"/>
      <c r="KXR10" s="29"/>
      <c r="KXS10" s="30"/>
      <c r="KXT10" s="31"/>
      <c r="KXU10" s="32"/>
      <c r="KXV10" s="33"/>
      <c r="KXW10" s="33"/>
      <c r="KXX10" s="33"/>
      <c r="KXY10" s="34"/>
      <c r="KXZ10" s="28"/>
      <c r="KYA10" s="29"/>
      <c r="KYB10" s="30"/>
      <c r="KYC10" s="31"/>
      <c r="KYD10" s="32"/>
      <c r="KYE10" s="33"/>
      <c r="KYF10" s="33"/>
      <c r="KYG10" s="33"/>
      <c r="KYH10" s="34"/>
      <c r="KYI10" s="28"/>
      <c r="KYJ10" s="29"/>
      <c r="KYK10" s="30"/>
      <c r="KYL10" s="31"/>
      <c r="KYM10" s="32"/>
      <c r="KYN10" s="33"/>
      <c r="KYO10" s="33"/>
      <c r="KYP10" s="33"/>
      <c r="KYQ10" s="34"/>
      <c r="KYR10" s="28"/>
      <c r="KYS10" s="29"/>
      <c r="KYT10" s="30"/>
      <c r="KYU10" s="31"/>
      <c r="KYV10" s="32"/>
      <c r="KYW10" s="33"/>
      <c r="KYX10" s="33"/>
      <c r="KYY10" s="33"/>
      <c r="KYZ10" s="34"/>
      <c r="KZA10" s="28"/>
      <c r="KZB10" s="29"/>
      <c r="KZC10" s="30"/>
      <c r="KZD10" s="31"/>
      <c r="KZE10" s="32"/>
      <c r="KZF10" s="33"/>
      <c r="KZG10" s="33"/>
      <c r="KZH10" s="33"/>
      <c r="KZI10" s="34"/>
      <c r="KZJ10" s="28"/>
      <c r="KZK10" s="29"/>
      <c r="KZL10" s="30"/>
      <c r="KZM10" s="31"/>
      <c r="KZN10" s="32"/>
      <c r="KZO10" s="33"/>
      <c r="KZP10" s="33"/>
      <c r="KZQ10" s="33"/>
      <c r="KZR10" s="34"/>
      <c r="KZS10" s="28"/>
      <c r="KZT10" s="29"/>
      <c r="KZU10" s="30"/>
      <c r="KZV10" s="31"/>
      <c r="KZW10" s="32"/>
      <c r="KZX10" s="33"/>
      <c r="KZY10" s="33"/>
      <c r="KZZ10" s="33"/>
      <c r="LAA10" s="34"/>
      <c r="LAB10" s="28"/>
      <c r="LAC10" s="29"/>
      <c r="LAD10" s="30"/>
      <c r="LAE10" s="31"/>
      <c r="LAF10" s="32"/>
      <c r="LAG10" s="33"/>
      <c r="LAH10" s="33"/>
      <c r="LAI10" s="33"/>
      <c r="LAJ10" s="34"/>
      <c r="LAK10" s="28"/>
      <c r="LAL10" s="29"/>
      <c r="LAM10" s="30"/>
      <c r="LAN10" s="31"/>
      <c r="LAO10" s="32"/>
      <c r="LAP10" s="33"/>
      <c r="LAQ10" s="33"/>
      <c r="LAR10" s="33"/>
      <c r="LAS10" s="34"/>
      <c r="LAT10" s="28"/>
      <c r="LAU10" s="29"/>
      <c r="LAV10" s="30"/>
      <c r="LAW10" s="31"/>
      <c r="LAX10" s="32"/>
      <c r="LAY10" s="33"/>
      <c r="LAZ10" s="33"/>
      <c r="LBA10" s="33"/>
      <c r="LBB10" s="34"/>
      <c r="LBC10" s="28"/>
      <c r="LBD10" s="29"/>
      <c r="LBE10" s="30"/>
      <c r="LBF10" s="31"/>
      <c r="LBG10" s="32"/>
      <c r="LBH10" s="33"/>
      <c r="LBI10" s="33"/>
      <c r="LBJ10" s="33"/>
      <c r="LBK10" s="34"/>
      <c r="LBL10" s="28"/>
      <c r="LBM10" s="29"/>
      <c r="LBN10" s="30"/>
      <c r="LBO10" s="31"/>
      <c r="LBP10" s="32"/>
      <c r="LBQ10" s="33"/>
      <c r="LBR10" s="33"/>
      <c r="LBS10" s="33"/>
      <c r="LBT10" s="34"/>
      <c r="LBU10" s="28"/>
      <c r="LBV10" s="29"/>
      <c r="LBW10" s="30"/>
      <c r="LBX10" s="31"/>
      <c r="LBY10" s="32"/>
      <c r="LBZ10" s="33"/>
      <c r="LCA10" s="33"/>
      <c r="LCB10" s="33"/>
      <c r="LCC10" s="34"/>
      <c r="LCD10" s="28"/>
      <c r="LCE10" s="29"/>
      <c r="LCF10" s="30"/>
      <c r="LCG10" s="31"/>
      <c r="LCH10" s="32"/>
      <c r="LCI10" s="33"/>
      <c r="LCJ10" s="33"/>
      <c r="LCK10" s="33"/>
      <c r="LCL10" s="34"/>
      <c r="LCM10" s="28"/>
      <c r="LCN10" s="29"/>
      <c r="LCO10" s="30"/>
      <c r="LCP10" s="31"/>
      <c r="LCQ10" s="32"/>
      <c r="LCR10" s="33"/>
      <c r="LCS10" s="33"/>
      <c r="LCT10" s="33"/>
      <c r="LCU10" s="34"/>
      <c r="LCV10" s="28"/>
      <c r="LCW10" s="29"/>
      <c r="LCX10" s="30"/>
      <c r="LCY10" s="31"/>
      <c r="LCZ10" s="32"/>
      <c r="LDA10" s="33"/>
      <c r="LDB10" s="33"/>
      <c r="LDC10" s="33"/>
      <c r="LDD10" s="34"/>
      <c r="LDE10" s="28"/>
      <c r="LDF10" s="29"/>
      <c r="LDG10" s="30"/>
      <c r="LDH10" s="31"/>
      <c r="LDI10" s="32"/>
      <c r="LDJ10" s="33"/>
      <c r="LDK10" s="33"/>
      <c r="LDL10" s="33"/>
      <c r="LDM10" s="34"/>
      <c r="LDN10" s="28"/>
      <c r="LDO10" s="29"/>
      <c r="LDP10" s="30"/>
      <c r="LDQ10" s="31"/>
      <c r="LDR10" s="32"/>
      <c r="LDS10" s="33"/>
      <c r="LDT10" s="33"/>
      <c r="LDU10" s="33"/>
      <c r="LDV10" s="34"/>
      <c r="LDW10" s="28"/>
      <c r="LDX10" s="29"/>
      <c r="LDY10" s="30"/>
      <c r="LDZ10" s="31"/>
      <c r="LEA10" s="32"/>
      <c r="LEB10" s="33"/>
      <c r="LEC10" s="33"/>
      <c r="LED10" s="33"/>
      <c r="LEE10" s="34"/>
      <c r="LEF10" s="28"/>
      <c r="LEG10" s="29"/>
      <c r="LEH10" s="30"/>
      <c r="LEI10" s="31"/>
      <c r="LEJ10" s="32"/>
      <c r="LEK10" s="33"/>
      <c r="LEL10" s="33"/>
      <c r="LEM10" s="33"/>
      <c r="LEN10" s="34"/>
      <c r="LEO10" s="28"/>
      <c r="LEP10" s="29"/>
      <c r="LEQ10" s="30"/>
      <c r="LER10" s="31"/>
      <c r="LES10" s="32"/>
      <c r="LET10" s="33"/>
      <c r="LEU10" s="33"/>
      <c r="LEV10" s="33"/>
      <c r="LEW10" s="34"/>
      <c r="LEX10" s="28"/>
      <c r="LEY10" s="29"/>
      <c r="LEZ10" s="30"/>
      <c r="LFA10" s="31"/>
      <c r="LFB10" s="32"/>
      <c r="LFC10" s="33"/>
      <c r="LFD10" s="33"/>
      <c r="LFE10" s="33"/>
      <c r="LFF10" s="34"/>
      <c r="LFG10" s="28"/>
      <c r="LFH10" s="29"/>
      <c r="LFI10" s="30"/>
      <c r="LFJ10" s="31"/>
      <c r="LFK10" s="32"/>
      <c r="LFL10" s="33"/>
      <c r="LFM10" s="33"/>
      <c r="LFN10" s="33"/>
      <c r="LFO10" s="34"/>
      <c r="LFP10" s="28"/>
      <c r="LFQ10" s="29"/>
      <c r="LFR10" s="30"/>
      <c r="LFS10" s="31"/>
      <c r="LFT10" s="32"/>
      <c r="LFU10" s="33"/>
      <c r="LFV10" s="33"/>
      <c r="LFW10" s="33"/>
      <c r="LFX10" s="34"/>
      <c r="LFY10" s="28"/>
      <c r="LFZ10" s="29"/>
      <c r="LGA10" s="30"/>
      <c r="LGB10" s="31"/>
      <c r="LGC10" s="32"/>
      <c r="LGD10" s="33"/>
      <c r="LGE10" s="33"/>
      <c r="LGF10" s="33"/>
      <c r="LGG10" s="34"/>
      <c r="LGH10" s="28"/>
      <c r="LGI10" s="29"/>
      <c r="LGJ10" s="30"/>
      <c r="LGK10" s="31"/>
      <c r="LGL10" s="32"/>
      <c r="LGM10" s="33"/>
      <c r="LGN10" s="33"/>
      <c r="LGO10" s="33"/>
      <c r="LGP10" s="34"/>
      <c r="LGQ10" s="28"/>
      <c r="LGR10" s="29"/>
      <c r="LGS10" s="30"/>
      <c r="LGT10" s="31"/>
      <c r="LGU10" s="32"/>
      <c r="LGV10" s="33"/>
      <c r="LGW10" s="33"/>
      <c r="LGX10" s="33"/>
      <c r="LGY10" s="34"/>
      <c r="LGZ10" s="28"/>
      <c r="LHA10" s="29"/>
      <c r="LHB10" s="30"/>
      <c r="LHC10" s="31"/>
      <c r="LHD10" s="32"/>
      <c r="LHE10" s="33"/>
      <c r="LHF10" s="33"/>
      <c r="LHG10" s="33"/>
      <c r="LHH10" s="34"/>
      <c r="LHI10" s="28"/>
      <c r="LHJ10" s="29"/>
      <c r="LHK10" s="30"/>
      <c r="LHL10" s="31"/>
      <c r="LHM10" s="32"/>
      <c r="LHN10" s="33"/>
      <c r="LHO10" s="33"/>
      <c r="LHP10" s="33"/>
      <c r="LHQ10" s="34"/>
      <c r="LHR10" s="28"/>
      <c r="LHS10" s="29"/>
      <c r="LHT10" s="30"/>
      <c r="LHU10" s="31"/>
      <c r="LHV10" s="32"/>
      <c r="LHW10" s="33"/>
      <c r="LHX10" s="33"/>
      <c r="LHY10" s="33"/>
      <c r="LHZ10" s="34"/>
      <c r="LIA10" s="28"/>
      <c r="LIB10" s="29"/>
      <c r="LIC10" s="30"/>
      <c r="LID10" s="31"/>
      <c r="LIE10" s="32"/>
      <c r="LIF10" s="33"/>
      <c r="LIG10" s="33"/>
      <c r="LIH10" s="33"/>
      <c r="LII10" s="34"/>
      <c r="LIJ10" s="28"/>
      <c r="LIK10" s="29"/>
      <c r="LIL10" s="30"/>
      <c r="LIM10" s="31"/>
      <c r="LIN10" s="32"/>
      <c r="LIO10" s="33"/>
      <c r="LIP10" s="33"/>
      <c r="LIQ10" s="33"/>
      <c r="LIR10" s="34"/>
      <c r="LIS10" s="28"/>
      <c r="LIT10" s="29"/>
      <c r="LIU10" s="30"/>
      <c r="LIV10" s="31"/>
      <c r="LIW10" s="32"/>
      <c r="LIX10" s="33"/>
      <c r="LIY10" s="33"/>
      <c r="LIZ10" s="33"/>
      <c r="LJA10" s="34"/>
      <c r="LJB10" s="28"/>
      <c r="LJC10" s="29"/>
      <c r="LJD10" s="30"/>
      <c r="LJE10" s="31"/>
      <c r="LJF10" s="32"/>
      <c r="LJG10" s="33"/>
      <c r="LJH10" s="33"/>
      <c r="LJI10" s="33"/>
      <c r="LJJ10" s="34"/>
      <c r="LJK10" s="28"/>
      <c r="LJL10" s="29"/>
      <c r="LJM10" s="30"/>
      <c r="LJN10" s="31"/>
      <c r="LJO10" s="32"/>
      <c r="LJP10" s="33"/>
      <c r="LJQ10" s="33"/>
      <c r="LJR10" s="33"/>
      <c r="LJS10" s="34"/>
      <c r="LJT10" s="28"/>
      <c r="LJU10" s="29"/>
      <c r="LJV10" s="30"/>
      <c r="LJW10" s="31"/>
      <c r="LJX10" s="32"/>
      <c r="LJY10" s="33"/>
      <c r="LJZ10" s="33"/>
      <c r="LKA10" s="33"/>
      <c r="LKB10" s="34"/>
      <c r="LKC10" s="28"/>
      <c r="LKD10" s="29"/>
      <c r="LKE10" s="30"/>
      <c r="LKF10" s="31"/>
      <c r="LKG10" s="32"/>
      <c r="LKH10" s="33"/>
      <c r="LKI10" s="33"/>
      <c r="LKJ10" s="33"/>
      <c r="LKK10" s="34"/>
      <c r="LKL10" s="28"/>
      <c r="LKM10" s="29"/>
      <c r="LKN10" s="30"/>
      <c r="LKO10" s="31"/>
      <c r="LKP10" s="32"/>
      <c r="LKQ10" s="33"/>
      <c r="LKR10" s="33"/>
      <c r="LKS10" s="33"/>
      <c r="LKT10" s="34"/>
      <c r="LKU10" s="28"/>
      <c r="LKV10" s="29"/>
      <c r="LKW10" s="30"/>
      <c r="LKX10" s="31"/>
      <c r="LKY10" s="32"/>
      <c r="LKZ10" s="33"/>
      <c r="LLA10" s="33"/>
      <c r="LLB10" s="33"/>
      <c r="LLC10" s="34"/>
      <c r="LLD10" s="28"/>
      <c r="LLE10" s="29"/>
      <c r="LLF10" s="30"/>
      <c r="LLG10" s="31"/>
      <c r="LLH10" s="32"/>
      <c r="LLI10" s="33"/>
      <c r="LLJ10" s="33"/>
      <c r="LLK10" s="33"/>
      <c r="LLL10" s="34"/>
      <c r="LLM10" s="28"/>
      <c r="LLN10" s="29"/>
      <c r="LLO10" s="30"/>
      <c r="LLP10" s="31"/>
      <c r="LLQ10" s="32"/>
      <c r="LLR10" s="33"/>
      <c r="LLS10" s="33"/>
      <c r="LLT10" s="33"/>
      <c r="LLU10" s="34"/>
      <c r="LLV10" s="28"/>
      <c r="LLW10" s="29"/>
      <c r="LLX10" s="30"/>
      <c r="LLY10" s="31"/>
      <c r="LLZ10" s="32"/>
      <c r="LMA10" s="33"/>
      <c r="LMB10" s="33"/>
      <c r="LMC10" s="33"/>
      <c r="LMD10" s="34"/>
      <c r="LME10" s="28"/>
      <c r="LMF10" s="29"/>
      <c r="LMG10" s="30"/>
      <c r="LMH10" s="31"/>
      <c r="LMI10" s="32"/>
      <c r="LMJ10" s="33"/>
      <c r="LMK10" s="33"/>
      <c r="LML10" s="33"/>
      <c r="LMM10" s="34"/>
      <c r="LMN10" s="28"/>
      <c r="LMO10" s="29"/>
      <c r="LMP10" s="30"/>
      <c r="LMQ10" s="31"/>
      <c r="LMR10" s="32"/>
      <c r="LMS10" s="33"/>
      <c r="LMT10" s="33"/>
      <c r="LMU10" s="33"/>
      <c r="LMV10" s="34"/>
      <c r="LMW10" s="28"/>
      <c r="LMX10" s="29"/>
      <c r="LMY10" s="30"/>
      <c r="LMZ10" s="31"/>
      <c r="LNA10" s="32"/>
      <c r="LNB10" s="33"/>
      <c r="LNC10" s="33"/>
      <c r="LND10" s="33"/>
      <c r="LNE10" s="34"/>
      <c r="LNF10" s="28"/>
      <c r="LNG10" s="29"/>
      <c r="LNH10" s="30"/>
      <c r="LNI10" s="31"/>
      <c r="LNJ10" s="32"/>
      <c r="LNK10" s="33"/>
      <c r="LNL10" s="33"/>
      <c r="LNM10" s="33"/>
      <c r="LNN10" s="34"/>
      <c r="LNO10" s="28"/>
      <c r="LNP10" s="29"/>
      <c r="LNQ10" s="30"/>
      <c r="LNR10" s="31"/>
      <c r="LNS10" s="32"/>
      <c r="LNT10" s="33"/>
      <c r="LNU10" s="33"/>
      <c r="LNV10" s="33"/>
      <c r="LNW10" s="34"/>
      <c r="LNX10" s="28"/>
      <c r="LNY10" s="29"/>
      <c r="LNZ10" s="30"/>
      <c r="LOA10" s="31"/>
      <c r="LOB10" s="32"/>
      <c r="LOC10" s="33"/>
      <c r="LOD10" s="33"/>
      <c r="LOE10" s="33"/>
      <c r="LOF10" s="34"/>
      <c r="LOG10" s="28"/>
      <c r="LOH10" s="29"/>
      <c r="LOI10" s="30"/>
      <c r="LOJ10" s="31"/>
      <c r="LOK10" s="32"/>
      <c r="LOL10" s="33"/>
      <c r="LOM10" s="33"/>
      <c r="LON10" s="33"/>
      <c r="LOO10" s="34"/>
      <c r="LOP10" s="28"/>
      <c r="LOQ10" s="29"/>
      <c r="LOR10" s="30"/>
      <c r="LOS10" s="31"/>
      <c r="LOT10" s="32"/>
      <c r="LOU10" s="33"/>
      <c r="LOV10" s="33"/>
      <c r="LOW10" s="33"/>
      <c r="LOX10" s="34"/>
      <c r="LOY10" s="28"/>
      <c r="LOZ10" s="29"/>
      <c r="LPA10" s="30"/>
      <c r="LPB10" s="31"/>
      <c r="LPC10" s="32"/>
      <c r="LPD10" s="33"/>
      <c r="LPE10" s="33"/>
      <c r="LPF10" s="33"/>
      <c r="LPG10" s="34"/>
      <c r="LPH10" s="28"/>
      <c r="LPI10" s="29"/>
      <c r="LPJ10" s="30"/>
      <c r="LPK10" s="31"/>
      <c r="LPL10" s="32"/>
      <c r="LPM10" s="33"/>
      <c r="LPN10" s="33"/>
      <c r="LPO10" s="33"/>
      <c r="LPP10" s="34"/>
      <c r="LPQ10" s="28"/>
      <c r="LPR10" s="29"/>
      <c r="LPS10" s="30"/>
      <c r="LPT10" s="31"/>
      <c r="LPU10" s="32"/>
      <c r="LPV10" s="33"/>
      <c r="LPW10" s="33"/>
      <c r="LPX10" s="33"/>
      <c r="LPY10" s="34"/>
      <c r="LPZ10" s="28"/>
      <c r="LQA10" s="29"/>
      <c r="LQB10" s="30"/>
      <c r="LQC10" s="31"/>
      <c r="LQD10" s="32"/>
      <c r="LQE10" s="33"/>
      <c r="LQF10" s="33"/>
      <c r="LQG10" s="33"/>
      <c r="LQH10" s="34"/>
      <c r="LQI10" s="28"/>
      <c r="LQJ10" s="29"/>
      <c r="LQK10" s="30"/>
      <c r="LQL10" s="31"/>
      <c r="LQM10" s="32"/>
      <c r="LQN10" s="33"/>
      <c r="LQO10" s="33"/>
      <c r="LQP10" s="33"/>
      <c r="LQQ10" s="34"/>
      <c r="LQR10" s="28"/>
      <c r="LQS10" s="29"/>
      <c r="LQT10" s="30"/>
      <c r="LQU10" s="31"/>
      <c r="LQV10" s="32"/>
      <c r="LQW10" s="33"/>
      <c r="LQX10" s="33"/>
      <c r="LQY10" s="33"/>
      <c r="LQZ10" s="34"/>
      <c r="LRA10" s="28"/>
      <c r="LRB10" s="29"/>
      <c r="LRC10" s="30"/>
      <c r="LRD10" s="31"/>
      <c r="LRE10" s="32"/>
      <c r="LRF10" s="33"/>
      <c r="LRG10" s="33"/>
      <c r="LRH10" s="33"/>
      <c r="LRI10" s="34"/>
      <c r="LRJ10" s="28"/>
      <c r="LRK10" s="29"/>
      <c r="LRL10" s="30"/>
      <c r="LRM10" s="31"/>
      <c r="LRN10" s="32"/>
      <c r="LRO10" s="33"/>
      <c r="LRP10" s="33"/>
      <c r="LRQ10" s="33"/>
      <c r="LRR10" s="34"/>
      <c r="LRS10" s="28"/>
      <c r="LRT10" s="29"/>
      <c r="LRU10" s="30"/>
      <c r="LRV10" s="31"/>
      <c r="LRW10" s="32"/>
      <c r="LRX10" s="33"/>
      <c r="LRY10" s="33"/>
      <c r="LRZ10" s="33"/>
      <c r="LSA10" s="34"/>
      <c r="LSB10" s="28"/>
      <c r="LSC10" s="29"/>
      <c r="LSD10" s="30"/>
      <c r="LSE10" s="31"/>
      <c r="LSF10" s="32"/>
      <c r="LSG10" s="33"/>
      <c r="LSH10" s="33"/>
      <c r="LSI10" s="33"/>
      <c r="LSJ10" s="34"/>
      <c r="LSK10" s="28"/>
      <c r="LSL10" s="29"/>
      <c r="LSM10" s="30"/>
      <c r="LSN10" s="31"/>
      <c r="LSO10" s="32"/>
      <c r="LSP10" s="33"/>
      <c r="LSQ10" s="33"/>
      <c r="LSR10" s="33"/>
      <c r="LSS10" s="34"/>
      <c r="LST10" s="28"/>
      <c r="LSU10" s="29"/>
      <c r="LSV10" s="30"/>
      <c r="LSW10" s="31"/>
      <c r="LSX10" s="32"/>
      <c r="LSY10" s="33"/>
      <c r="LSZ10" s="33"/>
      <c r="LTA10" s="33"/>
      <c r="LTB10" s="34"/>
      <c r="LTC10" s="28"/>
      <c r="LTD10" s="29"/>
      <c r="LTE10" s="30"/>
      <c r="LTF10" s="31"/>
      <c r="LTG10" s="32"/>
      <c r="LTH10" s="33"/>
      <c r="LTI10" s="33"/>
      <c r="LTJ10" s="33"/>
      <c r="LTK10" s="34"/>
      <c r="LTL10" s="28"/>
      <c r="LTM10" s="29"/>
      <c r="LTN10" s="30"/>
      <c r="LTO10" s="31"/>
      <c r="LTP10" s="32"/>
      <c r="LTQ10" s="33"/>
      <c r="LTR10" s="33"/>
      <c r="LTS10" s="33"/>
      <c r="LTT10" s="34"/>
      <c r="LTU10" s="28"/>
      <c r="LTV10" s="29"/>
      <c r="LTW10" s="30"/>
      <c r="LTX10" s="31"/>
      <c r="LTY10" s="32"/>
      <c r="LTZ10" s="33"/>
      <c r="LUA10" s="33"/>
      <c r="LUB10" s="33"/>
      <c r="LUC10" s="34"/>
      <c r="LUD10" s="28"/>
      <c r="LUE10" s="29"/>
      <c r="LUF10" s="30"/>
      <c r="LUG10" s="31"/>
      <c r="LUH10" s="32"/>
      <c r="LUI10" s="33"/>
      <c r="LUJ10" s="33"/>
      <c r="LUK10" s="33"/>
      <c r="LUL10" s="34"/>
      <c r="LUM10" s="28"/>
      <c r="LUN10" s="29"/>
      <c r="LUO10" s="30"/>
      <c r="LUP10" s="31"/>
      <c r="LUQ10" s="32"/>
      <c r="LUR10" s="33"/>
      <c r="LUS10" s="33"/>
      <c r="LUT10" s="33"/>
      <c r="LUU10" s="34"/>
      <c r="LUV10" s="28"/>
      <c r="LUW10" s="29"/>
      <c r="LUX10" s="30"/>
      <c r="LUY10" s="31"/>
      <c r="LUZ10" s="32"/>
      <c r="LVA10" s="33"/>
      <c r="LVB10" s="33"/>
      <c r="LVC10" s="33"/>
      <c r="LVD10" s="34"/>
      <c r="LVE10" s="28"/>
      <c r="LVF10" s="29"/>
      <c r="LVG10" s="30"/>
      <c r="LVH10" s="31"/>
      <c r="LVI10" s="32"/>
      <c r="LVJ10" s="33"/>
      <c r="LVK10" s="33"/>
      <c r="LVL10" s="33"/>
      <c r="LVM10" s="34"/>
      <c r="LVN10" s="28"/>
      <c r="LVO10" s="29"/>
      <c r="LVP10" s="30"/>
      <c r="LVQ10" s="31"/>
      <c r="LVR10" s="32"/>
      <c r="LVS10" s="33"/>
      <c r="LVT10" s="33"/>
      <c r="LVU10" s="33"/>
      <c r="LVV10" s="34"/>
      <c r="LVW10" s="28"/>
      <c r="LVX10" s="29"/>
      <c r="LVY10" s="30"/>
      <c r="LVZ10" s="31"/>
      <c r="LWA10" s="32"/>
      <c r="LWB10" s="33"/>
      <c r="LWC10" s="33"/>
      <c r="LWD10" s="33"/>
      <c r="LWE10" s="34"/>
      <c r="LWF10" s="28"/>
      <c r="LWG10" s="29"/>
      <c r="LWH10" s="30"/>
      <c r="LWI10" s="31"/>
      <c r="LWJ10" s="32"/>
      <c r="LWK10" s="33"/>
      <c r="LWL10" s="33"/>
      <c r="LWM10" s="33"/>
      <c r="LWN10" s="34"/>
      <c r="LWO10" s="28"/>
      <c r="LWP10" s="29"/>
      <c r="LWQ10" s="30"/>
      <c r="LWR10" s="31"/>
      <c r="LWS10" s="32"/>
      <c r="LWT10" s="33"/>
      <c r="LWU10" s="33"/>
      <c r="LWV10" s="33"/>
      <c r="LWW10" s="34"/>
      <c r="LWX10" s="28"/>
      <c r="LWY10" s="29"/>
      <c r="LWZ10" s="30"/>
      <c r="LXA10" s="31"/>
      <c r="LXB10" s="32"/>
      <c r="LXC10" s="33"/>
      <c r="LXD10" s="33"/>
      <c r="LXE10" s="33"/>
      <c r="LXF10" s="34"/>
      <c r="LXG10" s="28"/>
      <c r="LXH10" s="29"/>
      <c r="LXI10" s="30"/>
      <c r="LXJ10" s="31"/>
      <c r="LXK10" s="32"/>
      <c r="LXL10" s="33"/>
      <c r="LXM10" s="33"/>
      <c r="LXN10" s="33"/>
      <c r="LXO10" s="34"/>
      <c r="LXP10" s="28"/>
      <c r="LXQ10" s="29"/>
      <c r="LXR10" s="30"/>
      <c r="LXS10" s="31"/>
      <c r="LXT10" s="32"/>
      <c r="LXU10" s="33"/>
      <c r="LXV10" s="33"/>
      <c r="LXW10" s="33"/>
      <c r="LXX10" s="34"/>
      <c r="LXY10" s="28"/>
      <c r="LXZ10" s="29"/>
      <c r="LYA10" s="30"/>
      <c r="LYB10" s="31"/>
      <c r="LYC10" s="32"/>
      <c r="LYD10" s="33"/>
      <c r="LYE10" s="33"/>
      <c r="LYF10" s="33"/>
      <c r="LYG10" s="34"/>
      <c r="LYH10" s="28"/>
      <c r="LYI10" s="29"/>
      <c r="LYJ10" s="30"/>
      <c r="LYK10" s="31"/>
      <c r="LYL10" s="32"/>
      <c r="LYM10" s="33"/>
      <c r="LYN10" s="33"/>
      <c r="LYO10" s="33"/>
      <c r="LYP10" s="34"/>
      <c r="LYQ10" s="28"/>
      <c r="LYR10" s="29"/>
      <c r="LYS10" s="30"/>
      <c r="LYT10" s="31"/>
      <c r="LYU10" s="32"/>
      <c r="LYV10" s="33"/>
      <c r="LYW10" s="33"/>
      <c r="LYX10" s="33"/>
      <c r="LYY10" s="34"/>
      <c r="LYZ10" s="28"/>
      <c r="LZA10" s="29"/>
      <c r="LZB10" s="30"/>
      <c r="LZC10" s="31"/>
      <c r="LZD10" s="32"/>
      <c r="LZE10" s="33"/>
      <c r="LZF10" s="33"/>
      <c r="LZG10" s="33"/>
      <c r="LZH10" s="34"/>
      <c r="LZI10" s="28"/>
      <c r="LZJ10" s="29"/>
      <c r="LZK10" s="30"/>
      <c r="LZL10" s="31"/>
      <c r="LZM10" s="32"/>
      <c r="LZN10" s="33"/>
      <c r="LZO10" s="33"/>
      <c r="LZP10" s="33"/>
      <c r="LZQ10" s="34"/>
      <c r="LZR10" s="28"/>
      <c r="LZS10" s="29"/>
      <c r="LZT10" s="30"/>
      <c r="LZU10" s="31"/>
      <c r="LZV10" s="32"/>
      <c r="LZW10" s="33"/>
      <c r="LZX10" s="33"/>
      <c r="LZY10" s="33"/>
      <c r="LZZ10" s="34"/>
      <c r="MAA10" s="28"/>
      <c r="MAB10" s="29"/>
      <c r="MAC10" s="30"/>
      <c r="MAD10" s="31"/>
      <c r="MAE10" s="32"/>
      <c r="MAF10" s="33"/>
      <c r="MAG10" s="33"/>
      <c r="MAH10" s="33"/>
      <c r="MAI10" s="34"/>
      <c r="MAJ10" s="28"/>
      <c r="MAK10" s="29"/>
      <c r="MAL10" s="30"/>
      <c r="MAM10" s="31"/>
      <c r="MAN10" s="32"/>
      <c r="MAO10" s="33"/>
      <c r="MAP10" s="33"/>
      <c r="MAQ10" s="33"/>
      <c r="MAR10" s="34"/>
      <c r="MAS10" s="28"/>
      <c r="MAT10" s="29"/>
      <c r="MAU10" s="30"/>
      <c r="MAV10" s="31"/>
      <c r="MAW10" s="32"/>
      <c r="MAX10" s="33"/>
      <c r="MAY10" s="33"/>
      <c r="MAZ10" s="33"/>
      <c r="MBA10" s="34"/>
      <c r="MBB10" s="28"/>
      <c r="MBC10" s="29"/>
      <c r="MBD10" s="30"/>
      <c r="MBE10" s="31"/>
      <c r="MBF10" s="32"/>
      <c r="MBG10" s="33"/>
      <c r="MBH10" s="33"/>
      <c r="MBI10" s="33"/>
      <c r="MBJ10" s="34"/>
      <c r="MBK10" s="28"/>
      <c r="MBL10" s="29"/>
      <c r="MBM10" s="30"/>
      <c r="MBN10" s="31"/>
      <c r="MBO10" s="32"/>
      <c r="MBP10" s="33"/>
      <c r="MBQ10" s="33"/>
      <c r="MBR10" s="33"/>
      <c r="MBS10" s="34"/>
      <c r="MBT10" s="28"/>
      <c r="MBU10" s="29"/>
      <c r="MBV10" s="30"/>
      <c r="MBW10" s="31"/>
      <c r="MBX10" s="32"/>
      <c r="MBY10" s="33"/>
      <c r="MBZ10" s="33"/>
      <c r="MCA10" s="33"/>
      <c r="MCB10" s="34"/>
      <c r="MCC10" s="28"/>
      <c r="MCD10" s="29"/>
      <c r="MCE10" s="30"/>
      <c r="MCF10" s="31"/>
      <c r="MCG10" s="32"/>
      <c r="MCH10" s="33"/>
      <c r="MCI10" s="33"/>
      <c r="MCJ10" s="33"/>
      <c r="MCK10" s="34"/>
      <c r="MCL10" s="28"/>
      <c r="MCM10" s="29"/>
      <c r="MCN10" s="30"/>
      <c r="MCO10" s="31"/>
      <c r="MCP10" s="32"/>
      <c r="MCQ10" s="33"/>
      <c r="MCR10" s="33"/>
      <c r="MCS10" s="33"/>
      <c r="MCT10" s="34"/>
      <c r="MCU10" s="28"/>
      <c r="MCV10" s="29"/>
      <c r="MCW10" s="30"/>
      <c r="MCX10" s="31"/>
      <c r="MCY10" s="32"/>
      <c r="MCZ10" s="33"/>
      <c r="MDA10" s="33"/>
      <c r="MDB10" s="33"/>
      <c r="MDC10" s="34"/>
      <c r="MDD10" s="28"/>
      <c r="MDE10" s="29"/>
      <c r="MDF10" s="30"/>
      <c r="MDG10" s="31"/>
      <c r="MDH10" s="32"/>
      <c r="MDI10" s="33"/>
      <c r="MDJ10" s="33"/>
      <c r="MDK10" s="33"/>
      <c r="MDL10" s="34"/>
      <c r="MDM10" s="28"/>
      <c r="MDN10" s="29"/>
      <c r="MDO10" s="30"/>
      <c r="MDP10" s="31"/>
      <c r="MDQ10" s="32"/>
      <c r="MDR10" s="33"/>
      <c r="MDS10" s="33"/>
      <c r="MDT10" s="33"/>
      <c r="MDU10" s="34"/>
      <c r="MDV10" s="28"/>
      <c r="MDW10" s="29"/>
      <c r="MDX10" s="30"/>
      <c r="MDY10" s="31"/>
      <c r="MDZ10" s="32"/>
      <c r="MEA10" s="33"/>
      <c r="MEB10" s="33"/>
      <c r="MEC10" s="33"/>
      <c r="MED10" s="34"/>
      <c r="MEE10" s="28"/>
      <c r="MEF10" s="29"/>
      <c r="MEG10" s="30"/>
      <c r="MEH10" s="31"/>
      <c r="MEI10" s="32"/>
      <c r="MEJ10" s="33"/>
      <c r="MEK10" s="33"/>
      <c r="MEL10" s="33"/>
      <c r="MEM10" s="34"/>
      <c r="MEN10" s="28"/>
      <c r="MEO10" s="29"/>
      <c r="MEP10" s="30"/>
      <c r="MEQ10" s="31"/>
      <c r="MER10" s="32"/>
      <c r="MES10" s="33"/>
      <c r="MET10" s="33"/>
      <c r="MEU10" s="33"/>
      <c r="MEV10" s="34"/>
      <c r="MEW10" s="28"/>
      <c r="MEX10" s="29"/>
      <c r="MEY10" s="30"/>
      <c r="MEZ10" s="31"/>
      <c r="MFA10" s="32"/>
      <c r="MFB10" s="33"/>
      <c r="MFC10" s="33"/>
      <c r="MFD10" s="33"/>
      <c r="MFE10" s="34"/>
      <c r="MFF10" s="28"/>
      <c r="MFG10" s="29"/>
      <c r="MFH10" s="30"/>
      <c r="MFI10" s="31"/>
      <c r="MFJ10" s="32"/>
      <c r="MFK10" s="33"/>
      <c r="MFL10" s="33"/>
      <c r="MFM10" s="33"/>
      <c r="MFN10" s="34"/>
      <c r="MFO10" s="28"/>
      <c r="MFP10" s="29"/>
      <c r="MFQ10" s="30"/>
      <c r="MFR10" s="31"/>
      <c r="MFS10" s="32"/>
      <c r="MFT10" s="33"/>
      <c r="MFU10" s="33"/>
      <c r="MFV10" s="33"/>
      <c r="MFW10" s="34"/>
      <c r="MFX10" s="28"/>
      <c r="MFY10" s="29"/>
      <c r="MFZ10" s="30"/>
      <c r="MGA10" s="31"/>
      <c r="MGB10" s="32"/>
      <c r="MGC10" s="33"/>
      <c r="MGD10" s="33"/>
      <c r="MGE10" s="33"/>
      <c r="MGF10" s="34"/>
      <c r="MGG10" s="28"/>
      <c r="MGH10" s="29"/>
      <c r="MGI10" s="30"/>
      <c r="MGJ10" s="31"/>
      <c r="MGK10" s="32"/>
      <c r="MGL10" s="33"/>
      <c r="MGM10" s="33"/>
      <c r="MGN10" s="33"/>
      <c r="MGO10" s="34"/>
      <c r="MGP10" s="28"/>
      <c r="MGQ10" s="29"/>
      <c r="MGR10" s="30"/>
      <c r="MGS10" s="31"/>
      <c r="MGT10" s="32"/>
      <c r="MGU10" s="33"/>
      <c r="MGV10" s="33"/>
      <c r="MGW10" s="33"/>
      <c r="MGX10" s="34"/>
      <c r="MGY10" s="28"/>
      <c r="MGZ10" s="29"/>
      <c r="MHA10" s="30"/>
      <c r="MHB10" s="31"/>
      <c r="MHC10" s="32"/>
      <c r="MHD10" s="33"/>
      <c r="MHE10" s="33"/>
      <c r="MHF10" s="33"/>
      <c r="MHG10" s="34"/>
      <c r="MHH10" s="28"/>
      <c r="MHI10" s="29"/>
      <c r="MHJ10" s="30"/>
      <c r="MHK10" s="31"/>
      <c r="MHL10" s="32"/>
      <c r="MHM10" s="33"/>
      <c r="MHN10" s="33"/>
      <c r="MHO10" s="33"/>
      <c r="MHP10" s="34"/>
      <c r="MHQ10" s="28"/>
      <c r="MHR10" s="29"/>
      <c r="MHS10" s="30"/>
      <c r="MHT10" s="31"/>
      <c r="MHU10" s="32"/>
      <c r="MHV10" s="33"/>
      <c r="MHW10" s="33"/>
      <c r="MHX10" s="33"/>
      <c r="MHY10" s="34"/>
      <c r="MHZ10" s="28"/>
      <c r="MIA10" s="29"/>
      <c r="MIB10" s="30"/>
      <c r="MIC10" s="31"/>
      <c r="MID10" s="32"/>
      <c r="MIE10" s="33"/>
      <c r="MIF10" s="33"/>
      <c r="MIG10" s="33"/>
      <c r="MIH10" s="34"/>
      <c r="MII10" s="28"/>
      <c r="MIJ10" s="29"/>
      <c r="MIK10" s="30"/>
      <c r="MIL10" s="31"/>
      <c r="MIM10" s="32"/>
      <c r="MIN10" s="33"/>
      <c r="MIO10" s="33"/>
      <c r="MIP10" s="33"/>
      <c r="MIQ10" s="34"/>
      <c r="MIR10" s="28"/>
      <c r="MIS10" s="29"/>
      <c r="MIT10" s="30"/>
      <c r="MIU10" s="31"/>
      <c r="MIV10" s="32"/>
      <c r="MIW10" s="33"/>
      <c r="MIX10" s="33"/>
      <c r="MIY10" s="33"/>
      <c r="MIZ10" s="34"/>
      <c r="MJA10" s="28"/>
      <c r="MJB10" s="29"/>
      <c r="MJC10" s="30"/>
      <c r="MJD10" s="31"/>
      <c r="MJE10" s="32"/>
      <c r="MJF10" s="33"/>
      <c r="MJG10" s="33"/>
      <c r="MJH10" s="33"/>
      <c r="MJI10" s="34"/>
      <c r="MJJ10" s="28"/>
      <c r="MJK10" s="29"/>
      <c r="MJL10" s="30"/>
      <c r="MJM10" s="31"/>
      <c r="MJN10" s="32"/>
      <c r="MJO10" s="33"/>
      <c r="MJP10" s="33"/>
      <c r="MJQ10" s="33"/>
      <c r="MJR10" s="34"/>
      <c r="MJS10" s="28"/>
      <c r="MJT10" s="29"/>
      <c r="MJU10" s="30"/>
      <c r="MJV10" s="31"/>
      <c r="MJW10" s="32"/>
      <c r="MJX10" s="33"/>
      <c r="MJY10" s="33"/>
      <c r="MJZ10" s="33"/>
      <c r="MKA10" s="34"/>
      <c r="MKB10" s="28"/>
      <c r="MKC10" s="29"/>
      <c r="MKD10" s="30"/>
      <c r="MKE10" s="31"/>
      <c r="MKF10" s="32"/>
      <c r="MKG10" s="33"/>
      <c r="MKH10" s="33"/>
      <c r="MKI10" s="33"/>
      <c r="MKJ10" s="34"/>
      <c r="MKK10" s="28"/>
      <c r="MKL10" s="29"/>
      <c r="MKM10" s="30"/>
      <c r="MKN10" s="31"/>
      <c r="MKO10" s="32"/>
      <c r="MKP10" s="33"/>
      <c r="MKQ10" s="33"/>
      <c r="MKR10" s="33"/>
      <c r="MKS10" s="34"/>
      <c r="MKT10" s="28"/>
      <c r="MKU10" s="29"/>
      <c r="MKV10" s="30"/>
      <c r="MKW10" s="31"/>
      <c r="MKX10" s="32"/>
      <c r="MKY10" s="33"/>
      <c r="MKZ10" s="33"/>
      <c r="MLA10" s="33"/>
      <c r="MLB10" s="34"/>
      <c r="MLC10" s="28"/>
      <c r="MLD10" s="29"/>
      <c r="MLE10" s="30"/>
      <c r="MLF10" s="31"/>
      <c r="MLG10" s="32"/>
      <c r="MLH10" s="33"/>
      <c r="MLI10" s="33"/>
      <c r="MLJ10" s="33"/>
      <c r="MLK10" s="34"/>
      <c r="MLL10" s="28"/>
      <c r="MLM10" s="29"/>
      <c r="MLN10" s="30"/>
      <c r="MLO10" s="31"/>
      <c r="MLP10" s="32"/>
      <c r="MLQ10" s="33"/>
      <c r="MLR10" s="33"/>
      <c r="MLS10" s="33"/>
      <c r="MLT10" s="34"/>
      <c r="MLU10" s="28"/>
      <c r="MLV10" s="29"/>
      <c r="MLW10" s="30"/>
      <c r="MLX10" s="31"/>
      <c r="MLY10" s="32"/>
      <c r="MLZ10" s="33"/>
      <c r="MMA10" s="33"/>
      <c r="MMB10" s="33"/>
      <c r="MMC10" s="34"/>
      <c r="MMD10" s="28"/>
      <c r="MME10" s="29"/>
      <c r="MMF10" s="30"/>
      <c r="MMG10" s="31"/>
      <c r="MMH10" s="32"/>
      <c r="MMI10" s="33"/>
      <c r="MMJ10" s="33"/>
      <c r="MMK10" s="33"/>
      <c r="MML10" s="34"/>
      <c r="MMM10" s="28"/>
      <c r="MMN10" s="29"/>
      <c r="MMO10" s="30"/>
      <c r="MMP10" s="31"/>
      <c r="MMQ10" s="32"/>
      <c r="MMR10" s="33"/>
      <c r="MMS10" s="33"/>
      <c r="MMT10" s="33"/>
      <c r="MMU10" s="34"/>
      <c r="MMV10" s="28"/>
      <c r="MMW10" s="29"/>
      <c r="MMX10" s="30"/>
      <c r="MMY10" s="31"/>
      <c r="MMZ10" s="32"/>
      <c r="MNA10" s="33"/>
      <c r="MNB10" s="33"/>
      <c r="MNC10" s="33"/>
      <c r="MND10" s="34"/>
      <c r="MNE10" s="28"/>
      <c r="MNF10" s="29"/>
      <c r="MNG10" s="30"/>
      <c r="MNH10" s="31"/>
      <c r="MNI10" s="32"/>
      <c r="MNJ10" s="33"/>
      <c r="MNK10" s="33"/>
      <c r="MNL10" s="33"/>
      <c r="MNM10" s="34"/>
      <c r="MNN10" s="28"/>
      <c r="MNO10" s="29"/>
      <c r="MNP10" s="30"/>
      <c r="MNQ10" s="31"/>
      <c r="MNR10" s="32"/>
      <c r="MNS10" s="33"/>
      <c r="MNT10" s="33"/>
      <c r="MNU10" s="33"/>
      <c r="MNV10" s="34"/>
      <c r="MNW10" s="28"/>
      <c r="MNX10" s="29"/>
      <c r="MNY10" s="30"/>
      <c r="MNZ10" s="31"/>
      <c r="MOA10" s="32"/>
      <c r="MOB10" s="33"/>
      <c r="MOC10" s="33"/>
      <c r="MOD10" s="33"/>
      <c r="MOE10" s="34"/>
      <c r="MOF10" s="28"/>
      <c r="MOG10" s="29"/>
      <c r="MOH10" s="30"/>
      <c r="MOI10" s="31"/>
      <c r="MOJ10" s="32"/>
      <c r="MOK10" s="33"/>
      <c r="MOL10" s="33"/>
      <c r="MOM10" s="33"/>
      <c r="MON10" s="34"/>
      <c r="MOO10" s="28"/>
      <c r="MOP10" s="29"/>
      <c r="MOQ10" s="30"/>
      <c r="MOR10" s="31"/>
      <c r="MOS10" s="32"/>
      <c r="MOT10" s="33"/>
      <c r="MOU10" s="33"/>
      <c r="MOV10" s="33"/>
      <c r="MOW10" s="34"/>
      <c r="MOX10" s="28"/>
      <c r="MOY10" s="29"/>
      <c r="MOZ10" s="30"/>
      <c r="MPA10" s="31"/>
      <c r="MPB10" s="32"/>
      <c r="MPC10" s="33"/>
      <c r="MPD10" s="33"/>
      <c r="MPE10" s="33"/>
      <c r="MPF10" s="34"/>
      <c r="MPG10" s="28"/>
      <c r="MPH10" s="29"/>
      <c r="MPI10" s="30"/>
      <c r="MPJ10" s="31"/>
      <c r="MPK10" s="32"/>
      <c r="MPL10" s="33"/>
      <c r="MPM10" s="33"/>
      <c r="MPN10" s="33"/>
      <c r="MPO10" s="34"/>
      <c r="MPP10" s="28"/>
      <c r="MPQ10" s="29"/>
      <c r="MPR10" s="30"/>
      <c r="MPS10" s="31"/>
      <c r="MPT10" s="32"/>
      <c r="MPU10" s="33"/>
      <c r="MPV10" s="33"/>
      <c r="MPW10" s="33"/>
      <c r="MPX10" s="34"/>
      <c r="MPY10" s="28"/>
      <c r="MPZ10" s="29"/>
      <c r="MQA10" s="30"/>
      <c r="MQB10" s="31"/>
      <c r="MQC10" s="32"/>
      <c r="MQD10" s="33"/>
      <c r="MQE10" s="33"/>
      <c r="MQF10" s="33"/>
      <c r="MQG10" s="34"/>
      <c r="MQH10" s="28"/>
      <c r="MQI10" s="29"/>
      <c r="MQJ10" s="30"/>
      <c r="MQK10" s="31"/>
      <c r="MQL10" s="32"/>
      <c r="MQM10" s="33"/>
      <c r="MQN10" s="33"/>
      <c r="MQO10" s="33"/>
      <c r="MQP10" s="34"/>
      <c r="MQQ10" s="28"/>
      <c r="MQR10" s="29"/>
      <c r="MQS10" s="30"/>
      <c r="MQT10" s="31"/>
      <c r="MQU10" s="32"/>
      <c r="MQV10" s="33"/>
      <c r="MQW10" s="33"/>
      <c r="MQX10" s="33"/>
      <c r="MQY10" s="34"/>
      <c r="MQZ10" s="28"/>
      <c r="MRA10" s="29"/>
      <c r="MRB10" s="30"/>
      <c r="MRC10" s="31"/>
      <c r="MRD10" s="32"/>
      <c r="MRE10" s="33"/>
      <c r="MRF10" s="33"/>
      <c r="MRG10" s="33"/>
      <c r="MRH10" s="34"/>
      <c r="MRI10" s="28"/>
      <c r="MRJ10" s="29"/>
      <c r="MRK10" s="30"/>
      <c r="MRL10" s="31"/>
      <c r="MRM10" s="32"/>
      <c r="MRN10" s="33"/>
      <c r="MRO10" s="33"/>
      <c r="MRP10" s="33"/>
      <c r="MRQ10" s="34"/>
      <c r="MRR10" s="28"/>
      <c r="MRS10" s="29"/>
      <c r="MRT10" s="30"/>
      <c r="MRU10" s="31"/>
      <c r="MRV10" s="32"/>
      <c r="MRW10" s="33"/>
      <c r="MRX10" s="33"/>
      <c r="MRY10" s="33"/>
      <c r="MRZ10" s="34"/>
      <c r="MSA10" s="28"/>
      <c r="MSB10" s="29"/>
      <c r="MSC10" s="30"/>
      <c r="MSD10" s="31"/>
      <c r="MSE10" s="32"/>
      <c r="MSF10" s="33"/>
      <c r="MSG10" s="33"/>
      <c r="MSH10" s="33"/>
      <c r="MSI10" s="34"/>
      <c r="MSJ10" s="28"/>
      <c r="MSK10" s="29"/>
      <c r="MSL10" s="30"/>
      <c r="MSM10" s="31"/>
      <c r="MSN10" s="32"/>
      <c r="MSO10" s="33"/>
      <c r="MSP10" s="33"/>
      <c r="MSQ10" s="33"/>
      <c r="MSR10" s="34"/>
      <c r="MSS10" s="28"/>
      <c r="MST10" s="29"/>
      <c r="MSU10" s="30"/>
      <c r="MSV10" s="31"/>
      <c r="MSW10" s="32"/>
      <c r="MSX10" s="33"/>
      <c r="MSY10" s="33"/>
      <c r="MSZ10" s="33"/>
      <c r="MTA10" s="34"/>
      <c r="MTB10" s="28"/>
      <c r="MTC10" s="29"/>
      <c r="MTD10" s="30"/>
      <c r="MTE10" s="31"/>
      <c r="MTF10" s="32"/>
      <c r="MTG10" s="33"/>
      <c r="MTH10" s="33"/>
      <c r="MTI10" s="33"/>
      <c r="MTJ10" s="34"/>
      <c r="MTK10" s="28"/>
      <c r="MTL10" s="29"/>
      <c r="MTM10" s="30"/>
      <c r="MTN10" s="31"/>
      <c r="MTO10" s="32"/>
      <c r="MTP10" s="33"/>
      <c r="MTQ10" s="33"/>
      <c r="MTR10" s="33"/>
      <c r="MTS10" s="34"/>
      <c r="MTT10" s="28"/>
      <c r="MTU10" s="29"/>
      <c r="MTV10" s="30"/>
      <c r="MTW10" s="31"/>
      <c r="MTX10" s="32"/>
      <c r="MTY10" s="33"/>
      <c r="MTZ10" s="33"/>
      <c r="MUA10" s="33"/>
      <c r="MUB10" s="34"/>
      <c r="MUC10" s="28"/>
      <c r="MUD10" s="29"/>
      <c r="MUE10" s="30"/>
      <c r="MUF10" s="31"/>
      <c r="MUG10" s="32"/>
      <c r="MUH10" s="33"/>
      <c r="MUI10" s="33"/>
      <c r="MUJ10" s="33"/>
      <c r="MUK10" s="34"/>
      <c r="MUL10" s="28"/>
      <c r="MUM10" s="29"/>
      <c r="MUN10" s="30"/>
      <c r="MUO10" s="31"/>
      <c r="MUP10" s="32"/>
      <c r="MUQ10" s="33"/>
      <c r="MUR10" s="33"/>
      <c r="MUS10" s="33"/>
      <c r="MUT10" s="34"/>
      <c r="MUU10" s="28"/>
      <c r="MUV10" s="29"/>
      <c r="MUW10" s="30"/>
      <c r="MUX10" s="31"/>
      <c r="MUY10" s="32"/>
      <c r="MUZ10" s="33"/>
      <c r="MVA10" s="33"/>
      <c r="MVB10" s="33"/>
      <c r="MVC10" s="34"/>
      <c r="MVD10" s="28"/>
      <c r="MVE10" s="29"/>
      <c r="MVF10" s="30"/>
      <c r="MVG10" s="31"/>
      <c r="MVH10" s="32"/>
      <c r="MVI10" s="33"/>
      <c r="MVJ10" s="33"/>
      <c r="MVK10" s="33"/>
      <c r="MVL10" s="34"/>
      <c r="MVM10" s="28"/>
      <c r="MVN10" s="29"/>
      <c r="MVO10" s="30"/>
      <c r="MVP10" s="31"/>
      <c r="MVQ10" s="32"/>
      <c r="MVR10" s="33"/>
      <c r="MVS10" s="33"/>
      <c r="MVT10" s="33"/>
      <c r="MVU10" s="34"/>
      <c r="MVV10" s="28"/>
      <c r="MVW10" s="29"/>
      <c r="MVX10" s="30"/>
      <c r="MVY10" s="31"/>
      <c r="MVZ10" s="32"/>
      <c r="MWA10" s="33"/>
      <c r="MWB10" s="33"/>
      <c r="MWC10" s="33"/>
      <c r="MWD10" s="34"/>
      <c r="MWE10" s="28"/>
      <c r="MWF10" s="29"/>
      <c r="MWG10" s="30"/>
      <c r="MWH10" s="31"/>
      <c r="MWI10" s="32"/>
      <c r="MWJ10" s="33"/>
      <c r="MWK10" s="33"/>
      <c r="MWL10" s="33"/>
      <c r="MWM10" s="34"/>
      <c r="MWN10" s="28"/>
      <c r="MWO10" s="29"/>
      <c r="MWP10" s="30"/>
      <c r="MWQ10" s="31"/>
      <c r="MWR10" s="32"/>
      <c r="MWS10" s="33"/>
      <c r="MWT10" s="33"/>
      <c r="MWU10" s="33"/>
      <c r="MWV10" s="34"/>
      <c r="MWW10" s="28"/>
      <c r="MWX10" s="29"/>
      <c r="MWY10" s="30"/>
      <c r="MWZ10" s="31"/>
      <c r="MXA10" s="32"/>
      <c r="MXB10" s="33"/>
      <c r="MXC10" s="33"/>
      <c r="MXD10" s="33"/>
      <c r="MXE10" s="34"/>
      <c r="MXF10" s="28"/>
      <c r="MXG10" s="29"/>
      <c r="MXH10" s="30"/>
      <c r="MXI10" s="31"/>
      <c r="MXJ10" s="32"/>
      <c r="MXK10" s="33"/>
      <c r="MXL10" s="33"/>
      <c r="MXM10" s="33"/>
      <c r="MXN10" s="34"/>
      <c r="MXO10" s="28"/>
      <c r="MXP10" s="29"/>
      <c r="MXQ10" s="30"/>
      <c r="MXR10" s="31"/>
      <c r="MXS10" s="32"/>
      <c r="MXT10" s="33"/>
      <c r="MXU10" s="33"/>
      <c r="MXV10" s="33"/>
      <c r="MXW10" s="34"/>
      <c r="MXX10" s="28"/>
      <c r="MXY10" s="29"/>
      <c r="MXZ10" s="30"/>
      <c r="MYA10" s="31"/>
      <c r="MYB10" s="32"/>
      <c r="MYC10" s="33"/>
      <c r="MYD10" s="33"/>
      <c r="MYE10" s="33"/>
      <c r="MYF10" s="34"/>
      <c r="MYG10" s="28"/>
      <c r="MYH10" s="29"/>
      <c r="MYI10" s="30"/>
      <c r="MYJ10" s="31"/>
      <c r="MYK10" s="32"/>
      <c r="MYL10" s="33"/>
      <c r="MYM10" s="33"/>
      <c r="MYN10" s="33"/>
      <c r="MYO10" s="34"/>
      <c r="MYP10" s="28"/>
      <c r="MYQ10" s="29"/>
      <c r="MYR10" s="30"/>
      <c r="MYS10" s="31"/>
      <c r="MYT10" s="32"/>
      <c r="MYU10" s="33"/>
      <c r="MYV10" s="33"/>
      <c r="MYW10" s="33"/>
      <c r="MYX10" s="34"/>
      <c r="MYY10" s="28"/>
      <c r="MYZ10" s="29"/>
      <c r="MZA10" s="30"/>
      <c r="MZB10" s="31"/>
      <c r="MZC10" s="32"/>
      <c r="MZD10" s="33"/>
      <c r="MZE10" s="33"/>
      <c r="MZF10" s="33"/>
      <c r="MZG10" s="34"/>
      <c r="MZH10" s="28"/>
      <c r="MZI10" s="29"/>
      <c r="MZJ10" s="30"/>
      <c r="MZK10" s="31"/>
      <c r="MZL10" s="32"/>
      <c r="MZM10" s="33"/>
      <c r="MZN10" s="33"/>
      <c r="MZO10" s="33"/>
      <c r="MZP10" s="34"/>
      <c r="MZQ10" s="28"/>
      <c r="MZR10" s="29"/>
      <c r="MZS10" s="30"/>
      <c r="MZT10" s="31"/>
      <c r="MZU10" s="32"/>
      <c r="MZV10" s="33"/>
      <c r="MZW10" s="33"/>
      <c r="MZX10" s="33"/>
      <c r="MZY10" s="34"/>
      <c r="MZZ10" s="28"/>
      <c r="NAA10" s="29"/>
      <c r="NAB10" s="30"/>
      <c r="NAC10" s="31"/>
      <c r="NAD10" s="32"/>
      <c r="NAE10" s="33"/>
      <c r="NAF10" s="33"/>
      <c r="NAG10" s="33"/>
      <c r="NAH10" s="34"/>
      <c r="NAI10" s="28"/>
      <c r="NAJ10" s="29"/>
      <c r="NAK10" s="30"/>
      <c r="NAL10" s="31"/>
      <c r="NAM10" s="32"/>
      <c r="NAN10" s="33"/>
      <c r="NAO10" s="33"/>
      <c r="NAP10" s="33"/>
      <c r="NAQ10" s="34"/>
      <c r="NAR10" s="28"/>
      <c r="NAS10" s="29"/>
      <c r="NAT10" s="30"/>
      <c r="NAU10" s="31"/>
      <c r="NAV10" s="32"/>
      <c r="NAW10" s="33"/>
      <c r="NAX10" s="33"/>
      <c r="NAY10" s="33"/>
      <c r="NAZ10" s="34"/>
      <c r="NBA10" s="28"/>
      <c r="NBB10" s="29"/>
      <c r="NBC10" s="30"/>
      <c r="NBD10" s="31"/>
      <c r="NBE10" s="32"/>
      <c r="NBF10" s="33"/>
      <c r="NBG10" s="33"/>
      <c r="NBH10" s="33"/>
      <c r="NBI10" s="34"/>
      <c r="NBJ10" s="28"/>
      <c r="NBK10" s="29"/>
      <c r="NBL10" s="30"/>
      <c r="NBM10" s="31"/>
      <c r="NBN10" s="32"/>
      <c r="NBO10" s="33"/>
      <c r="NBP10" s="33"/>
      <c r="NBQ10" s="33"/>
      <c r="NBR10" s="34"/>
      <c r="NBS10" s="28"/>
      <c r="NBT10" s="29"/>
      <c r="NBU10" s="30"/>
      <c r="NBV10" s="31"/>
      <c r="NBW10" s="32"/>
      <c r="NBX10" s="33"/>
      <c r="NBY10" s="33"/>
      <c r="NBZ10" s="33"/>
      <c r="NCA10" s="34"/>
      <c r="NCB10" s="28"/>
      <c r="NCC10" s="29"/>
      <c r="NCD10" s="30"/>
      <c r="NCE10" s="31"/>
      <c r="NCF10" s="32"/>
      <c r="NCG10" s="33"/>
      <c r="NCH10" s="33"/>
      <c r="NCI10" s="33"/>
      <c r="NCJ10" s="34"/>
      <c r="NCK10" s="28"/>
      <c r="NCL10" s="29"/>
      <c r="NCM10" s="30"/>
      <c r="NCN10" s="31"/>
      <c r="NCO10" s="32"/>
      <c r="NCP10" s="33"/>
      <c r="NCQ10" s="33"/>
      <c r="NCR10" s="33"/>
      <c r="NCS10" s="34"/>
      <c r="NCT10" s="28"/>
      <c r="NCU10" s="29"/>
      <c r="NCV10" s="30"/>
      <c r="NCW10" s="31"/>
      <c r="NCX10" s="32"/>
      <c r="NCY10" s="33"/>
      <c r="NCZ10" s="33"/>
      <c r="NDA10" s="33"/>
      <c r="NDB10" s="34"/>
      <c r="NDC10" s="28"/>
      <c r="NDD10" s="29"/>
      <c r="NDE10" s="30"/>
      <c r="NDF10" s="31"/>
      <c r="NDG10" s="32"/>
      <c r="NDH10" s="33"/>
      <c r="NDI10" s="33"/>
      <c r="NDJ10" s="33"/>
      <c r="NDK10" s="34"/>
      <c r="NDL10" s="28"/>
      <c r="NDM10" s="29"/>
      <c r="NDN10" s="30"/>
      <c r="NDO10" s="31"/>
      <c r="NDP10" s="32"/>
      <c r="NDQ10" s="33"/>
      <c r="NDR10" s="33"/>
      <c r="NDS10" s="33"/>
      <c r="NDT10" s="34"/>
      <c r="NDU10" s="28"/>
      <c r="NDV10" s="29"/>
      <c r="NDW10" s="30"/>
      <c r="NDX10" s="31"/>
      <c r="NDY10" s="32"/>
      <c r="NDZ10" s="33"/>
      <c r="NEA10" s="33"/>
      <c r="NEB10" s="33"/>
      <c r="NEC10" s="34"/>
      <c r="NED10" s="28"/>
      <c r="NEE10" s="29"/>
      <c r="NEF10" s="30"/>
      <c r="NEG10" s="31"/>
      <c r="NEH10" s="32"/>
      <c r="NEI10" s="33"/>
      <c r="NEJ10" s="33"/>
      <c r="NEK10" s="33"/>
      <c r="NEL10" s="34"/>
      <c r="NEM10" s="28"/>
      <c r="NEN10" s="29"/>
      <c r="NEO10" s="30"/>
      <c r="NEP10" s="31"/>
      <c r="NEQ10" s="32"/>
      <c r="NER10" s="33"/>
      <c r="NES10" s="33"/>
      <c r="NET10" s="33"/>
      <c r="NEU10" s="34"/>
      <c r="NEV10" s="28"/>
      <c r="NEW10" s="29"/>
      <c r="NEX10" s="30"/>
      <c r="NEY10" s="31"/>
      <c r="NEZ10" s="32"/>
      <c r="NFA10" s="33"/>
      <c r="NFB10" s="33"/>
      <c r="NFC10" s="33"/>
      <c r="NFD10" s="34"/>
      <c r="NFE10" s="28"/>
      <c r="NFF10" s="29"/>
      <c r="NFG10" s="30"/>
      <c r="NFH10" s="31"/>
      <c r="NFI10" s="32"/>
      <c r="NFJ10" s="33"/>
      <c r="NFK10" s="33"/>
      <c r="NFL10" s="33"/>
      <c r="NFM10" s="34"/>
      <c r="NFN10" s="28"/>
      <c r="NFO10" s="29"/>
      <c r="NFP10" s="30"/>
      <c r="NFQ10" s="31"/>
      <c r="NFR10" s="32"/>
      <c r="NFS10" s="33"/>
      <c r="NFT10" s="33"/>
      <c r="NFU10" s="33"/>
      <c r="NFV10" s="34"/>
      <c r="NFW10" s="28"/>
      <c r="NFX10" s="29"/>
      <c r="NFY10" s="30"/>
      <c r="NFZ10" s="31"/>
      <c r="NGA10" s="32"/>
      <c r="NGB10" s="33"/>
      <c r="NGC10" s="33"/>
      <c r="NGD10" s="33"/>
      <c r="NGE10" s="34"/>
      <c r="NGF10" s="28"/>
      <c r="NGG10" s="29"/>
      <c r="NGH10" s="30"/>
      <c r="NGI10" s="31"/>
      <c r="NGJ10" s="32"/>
      <c r="NGK10" s="33"/>
      <c r="NGL10" s="33"/>
      <c r="NGM10" s="33"/>
      <c r="NGN10" s="34"/>
      <c r="NGO10" s="28"/>
      <c r="NGP10" s="29"/>
      <c r="NGQ10" s="30"/>
      <c r="NGR10" s="31"/>
      <c r="NGS10" s="32"/>
      <c r="NGT10" s="33"/>
      <c r="NGU10" s="33"/>
      <c r="NGV10" s="33"/>
      <c r="NGW10" s="34"/>
      <c r="NGX10" s="28"/>
      <c r="NGY10" s="29"/>
      <c r="NGZ10" s="30"/>
      <c r="NHA10" s="31"/>
      <c r="NHB10" s="32"/>
      <c r="NHC10" s="33"/>
      <c r="NHD10" s="33"/>
      <c r="NHE10" s="33"/>
      <c r="NHF10" s="34"/>
      <c r="NHG10" s="28"/>
      <c r="NHH10" s="29"/>
      <c r="NHI10" s="30"/>
      <c r="NHJ10" s="31"/>
      <c r="NHK10" s="32"/>
      <c r="NHL10" s="33"/>
      <c r="NHM10" s="33"/>
      <c r="NHN10" s="33"/>
      <c r="NHO10" s="34"/>
      <c r="NHP10" s="28"/>
      <c r="NHQ10" s="29"/>
      <c r="NHR10" s="30"/>
      <c r="NHS10" s="31"/>
      <c r="NHT10" s="32"/>
      <c r="NHU10" s="33"/>
      <c r="NHV10" s="33"/>
      <c r="NHW10" s="33"/>
      <c r="NHX10" s="34"/>
      <c r="NHY10" s="28"/>
      <c r="NHZ10" s="29"/>
      <c r="NIA10" s="30"/>
      <c r="NIB10" s="31"/>
      <c r="NIC10" s="32"/>
      <c r="NID10" s="33"/>
      <c r="NIE10" s="33"/>
      <c r="NIF10" s="33"/>
      <c r="NIG10" s="34"/>
      <c r="NIH10" s="28"/>
      <c r="NII10" s="29"/>
      <c r="NIJ10" s="30"/>
      <c r="NIK10" s="31"/>
      <c r="NIL10" s="32"/>
      <c r="NIM10" s="33"/>
      <c r="NIN10" s="33"/>
      <c r="NIO10" s="33"/>
      <c r="NIP10" s="34"/>
      <c r="NIQ10" s="28"/>
      <c r="NIR10" s="29"/>
      <c r="NIS10" s="30"/>
      <c r="NIT10" s="31"/>
      <c r="NIU10" s="32"/>
      <c r="NIV10" s="33"/>
      <c r="NIW10" s="33"/>
      <c r="NIX10" s="33"/>
      <c r="NIY10" s="34"/>
      <c r="NIZ10" s="28"/>
      <c r="NJA10" s="29"/>
      <c r="NJB10" s="30"/>
      <c r="NJC10" s="31"/>
      <c r="NJD10" s="32"/>
      <c r="NJE10" s="33"/>
      <c r="NJF10" s="33"/>
      <c r="NJG10" s="33"/>
      <c r="NJH10" s="34"/>
      <c r="NJI10" s="28"/>
      <c r="NJJ10" s="29"/>
      <c r="NJK10" s="30"/>
      <c r="NJL10" s="31"/>
      <c r="NJM10" s="32"/>
      <c r="NJN10" s="33"/>
      <c r="NJO10" s="33"/>
      <c r="NJP10" s="33"/>
      <c r="NJQ10" s="34"/>
      <c r="NJR10" s="28"/>
      <c r="NJS10" s="29"/>
      <c r="NJT10" s="30"/>
      <c r="NJU10" s="31"/>
      <c r="NJV10" s="32"/>
      <c r="NJW10" s="33"/>
      <c r="NJX10" s="33"/>
      <c r="NJY10" s="33"/>
      <c r="NJZ10" s="34"/>
      <c r="NKA10" s="28"/>
      <c r="NKB10" s="29"/>
      <c r="NKC10" s="30"/>
      <c r="NKD10" s="31"/>
      <c r="NKE10" s="32"/>
      <c r="NKF10" s="33"/>
      <c r="NKG10" s="33"/>
      <c r="NKH10" s="33"/>
      <c r="NKI10" s="34"/>
      <c r="NKJ10" s="28"/>
      <c r="NKK10" s="29"/>
      <c r="NKL10" s="30"/>
      <c r="NKM10" s="31"/>
      <c r="NKN10" s="32"/>
      <c r="NKO10" s="33"/>
      <c r="NKP10" s="33"/>
      <c r="NKQ10" s="33"/>
      <c r="NKR10" s="34"/>
      <c r="NKS10" s="28"/>
      <c r="NKT10" s="29"/>
      <c r="NKU10" s="30"/>
      <c r="NKV10" s="31"/>
      <c r="NKW10" s="32"/>
      <c r="NKX10" s="33"/>
      <c r="NKY10" s="33"/>
      <c r="NKZ10" s="33"/>
      <c r="NLA10" s="34"/>
      <c r="NLB10" s="28"/>
      <c r="NLC10" s="29"/>
      <c r="NLD10" s="30"/>
      <c r="NLE10" s="31"/>
      <c r="NLF10" s="32"/>
      <c r="NLG10" s="33"/>
      <c r="NLH10" s="33"/>
      <c r="NLI10" s="33"/>
      <c r="NLJ10" s="34"/>
      <c r="NLK10" s="28"/>
      <c r="NLL10" s="29"/>
      <c r="NLM10" s="30"/>
      <c r="NLN10" s="31"/>
      <c r="NLO10" s="32"/>
      <c r="NLP10" s="33"/>
      <c r="NLQ10" s="33"/>
      <c r="NLR10" s="33"/>
      <c r="NLS10" s="34"/>
      <c r="NLT10" s="28"/>
      <c r="NLU10" s="29"/>
      <c r="NLV10" s="30"/>
      <c r="NLW10" s="31"/>
      <c r="NLX10" s="32"/>
      <c r="NLY10" s="33"/>
      <c r="NLZ10" s="33"/>
      <c r="NMA10" s="33"/>
      <c r="NMB10" s="34"/>
      <c r="NMC10" s="28"/>
      <c r="NMD10" s="29"/>
      <c r="NME10" s="30"/>
      <c r="NMF10" s="31"/>
      <c r="NMG10" s="32"/>
      <c r="NMH10" s="33"/>
      <c r="NMI10" s="33"/>
      <c r="NMJ10" s="33"/>
      <c r="NMK10" s="34"/>
      <c r="NML10" s="28"/>
      <c r="NMM10" s="29"/>
      <c r="NMN10" s="30"/>
      <c r="NMO10" s="31"/>
      <c r="NMP10" s="32"/>
      <c r="NMQ10" s="33"/>
      <c r="NMR10" s="33"/>
      <c r="NMS10" s="33"/>
      <c r="NMT10" s="34"/>
      <c r="NMU10" s="28"/>
      <c r="NMV10" s="29"/>
      <c r="NMW10" s="30"/>
      <c r="NMX10" s="31"/>
      <c r="NMY10" s="32"/>
      <c r="NMZ10" s="33"/>
      <c r="NNA10" s="33"/>
      <c r="NNB10" s="33"/>
      <c r="NNC10" s="34"/>
      <c r="NND10" s="28"/>
      <c r="NNE10" s="29"/>
      <c r="NNF10" s="30"/>
      <c r="NNG10" s="31"/>
      <c r="NNH10" s="32"/>
      <c r="NNI10" s="33"/>
      <c r="NNJ10" s="33"/>
      <c r="NNK10" s="33"/>
      <c r="NNL10" s="34"/>
      <c r="NNM10" s="28"/>
      <c r="NNN10" s="29"/>
      <c r="NNO10" s="30"/>
      <c r="NNP10" s="31"/>
      <c r="NNQ10" s="32"/>
      <c r="NNR10" s="33"/>
      <c r="NNS10" s="33"/>
      <c r="NNT10" s="33"/>
      <c r="NNU10" s="34"/>
      <c r="NNV10" s="28"/>
      <c r="NNW10" s="29"/>
      <c r="NNX10" s="30"/>
      <c r="NNY10" s="31"/>
      <c r="NNZ10" s="32"/>
      <c r="NOA10" s="33"/>
      <c r="NOB10" s="33"/>
      <c r="NOC10" s="33"/>
      <c r="NOD10" s="34"/>
      <c r="NOE10" s="28"/>
      <c r="NOF10" s="29"/>
      <c r="NOG10" s="30"/>
      <c r="NOH10" s="31"/>
      <c r="NOI10" s="32"/>
      <c r="NOJ10" s="33"/>
      <c r="NOK10" s="33"/>
      <c r="NOL10" s="33"/>
      <c r="NOM10" s="34"/>
      <c r="NON10" s="28"/>
      <c r="NOO10" s="29"/>
      <c r="NOP10" s="30"/>
      <c r="NOQ10" s="31"/>
      <c r="NOR10" s="32"/>
      <c r="NOS10" s="33"/>
      <c r="NOT10" s="33"/>
      <c r="NOU10" s="33"/>
      <c r="NOV10" s="34"/>
      <c r="NOW10" s="28"/>
      <c r="NOX10" s="29"/>
      <c r="NOY10" s="30"/>
      <c r="NOZ10" s="31"/>
      <c r="NPA10" s="32"/>
      <c r="NPB10" s="33"/>
      <c r="NPC10" s="33"/>
      <c r="NPD10" s="33"/>
      <c r="NPE10" s="34"/>
      <c r="NPF10" s="28"/>
      <c r="NPG10" s="29"/>
      <c r="NPH10" s="30"/>
      <c r="NPI10" s="31"/>
      <c r="NPJ10" s="32"/>
      <c r="NPK10" s="33"/>
      <c r="NPL10" s="33"/>
      <c r="NPM10" s="33"/>
      <c r="NPN10" s="34"/>
      <c r="NPO10" s="28"/>
      <c r="NPP10" s="29"/>
      <c r="NPQ10" s="30"/>
      <c r="NPR10" s="31"/>
      <c r="NPS10" s="32"/>
      <c r="NPT10" s="33"/>
      <c r="NPU10" s="33"/>
      <c r="NPV10" s="33"/>
      <c r="NPW10" s="34"/>
      <c r="NPX10" s="28"/>
      <c r="NPY10" s="29"/>
      <c r="NPZ10" s="30"/>
      <c r="NQA10" s="31"/>
      <c r="NQB10" s="32"/>
      <c r="NQC10" s="33"/>
      <c r="NQD10" s="33"/>
      <c r="NQE10" s="33"/>
      <c r="NQF10" s="34"/>
      <c r="NQG10" s="28"/>
      <c r="NQH10" s="29"/>
      <c r="NQI10" s="30"/>
      <c r="NQJ10" s="31"/>
      <c r="NQK10" s="32"/>
      <c r="NQL10" s="33"/>
      <c r="NQM10" s="33"/>
      <c r="NQN10" s="33"/>
      <c r="NQO10" s="34"/>
      <c r="NQP10" s="28"/>
      <c r="NQQ10" s="29"/>
      <c r="NQR10" s="30"/>
      <c r="NQS10" s="31"/>
      <c r="NQT10" s="32"/>
      <c r="NQU10" s="33"/>
      <c r="NQV10" s="33"/>
      <c r="NQW10" s="33"/>
      <c r="NQX10" s="34"/>
      <c r="NQY10" s="28"/>
      <c r="NQZ10" s="29"/>
      <c r="NRA10" s="30"/>
      <c r="NRB10" s="31"/>
      <c r="NRC10" s="32"/>
      <c r="NRD10" s="33"/>
      <c r="NRE10" s="33"/>
      <c r="NRF10" s="33"/>
      <c r="NRG10" s="34"/>
      <c r="NRH10" s="28"/>
      <c r="NRI10" s="29"/>
      <c r="NRJ10" s="30"/>
      <c r="NRK10" s="31"/>
      <c r="NRL10" s="32"/>
      <c r="NRM10" s="33"/>
      <c r="NRN10" s="33"/>
      <c r="NRO10" s="33"/>
      <c r="NRP10" s="34"/>
      <c r="NRQ10" s="28"/>
      <c r="NRR10" s="29"/>
      <c r="NRS10" s="30"/>
      <c r="NRT10" s="31"/>
      <c r="NRU10" s="32"/>
      <c r="NRV10" s="33"/>
      <c r="NRW10" s="33"/>
      <c r="NRX10" s="33"/>
      <c r="NRY10" s="34"/>
      <c r="NRZ10" s="28"/>
      <c r="NSA10" s="29"/>
      <c r="NSB10" s="30"/>
      <c r="NSC10" s="31"/>
      <c r="NSD10" s="32"/>
      <c r="NSE10" s="33"/>
      <c r="NSF10" s="33"/>
      <c r="NSG10" s="33"/>
      <c r="NSH10" s="34"/>
      <c r="NSI10" s="28"/>
      <c r="NSJ10" s="29"/>
      <c r="NSK10" s="30"/>
      <c r="NSL10" s="31"/>
      <c r="NSM10" s="32"/>
      <c r="NSN10" s="33"/>
      <c r="NSO10" s="33"/>
      <c r="NSP10" s="33"/>
      <c r="NSQ10" s="34"/>
      <c r="NSR10" s="28"/>
      <c r="NSS10" s="29"/>
      <c r="NST10" s="30"/>
      <c r="NSU10" s="31"/>
      <c r="NSV10" s="32"/>
      <c r="NSW10" s="33"/>
      <c r="NSX10" s="33"/>
      <c r="NSY10" s="33"/>
      <c r="NSZ10" s="34"/>
      <c r="NTA10" s="28"/>
      <c r="NTB10" s="29"/>
      <c r="NTC10" s="30"/>
      <c r="NTD10" s="31"/>
      <c r="NTE10" s="32"/>
      <c r="NTF10" s="33"/>
      <c r="NTG10" s="33"/>
      <c r="NTH10" s="33"/>
      <c r="NTI10" s="34"/>
      <c r="NTJ10" s="28"/>
      <c r="NTK10" s="29"/>
      <c r="NTL10" s="30"/>
      <c r="NTM10" s="31"/>
      <c r="NTN10" s="32"/>
      <c r="NTO10" s="33"/>
      <c r="NTP10" s="33"/>
      <c r="NTQ10" s="33"/>
      <c r="NTR10" s="34"/>
      <c r="NTS10" s="28"/>
      <c r="NTT10" s="29"/>
      <c r="NTU10" s="30"/>
      <c r="NTV10" s="31"/>
      <c r="NTW10" s="32"/>
      <c r="NTX10" s="33"/>
      <c r="NTY10" s="33"/>
      <c r="NTZ10" s="33"/>
      <c r="NUA10" s="34"/>
      <c r="NUB10" s="28"/>
      <c r="NUC10" s="29"/>
      <c r="NUD10" s="30"/>
      <c r="NUE10" s="31"/>
      <c r="NUF10" s="32"/>
      <c r="NUG10" s="33"/>
      <c r="NUH10" s="33"/>
      <c r="NUI10" s="33"/>
      <c r="NUJ10" s="34"/>
      <c r="NUK10" s="28"/>
      <c r="NUL10" s="29"/>
      <c r="NUM10" s="30"/>
      <c r="NUN10" s="31"/>
      <c r="NUO10" s="32"/>
      <c r="NUP10" s="33"/>
      <c r="NUQ10" s="33"/>
      <c r="NUR10" s="33"/>
      <c r="NUS10" s="34"/>
      <c r="NUT10" s="28"/>
      <c r="NUU10" s="29"/>
      <c r="NUV10" s="30"/>
      <c r="NUW10" s="31"/>
      <c r="NUX10" s="32"/>
      <c r="NUY10" s="33"/>
      <c r="NUZ10" s="33"/>
      <c r="NVA10" s="33"/>
      <c r="NVB10" s="34"/>
      <c r="NVC10" s="28"/>
      <c r="NVD10" s="29"/>
      <c r="NVE10" s="30"/>
      <c r="NVF10" s="31"/>
      <c r="NVG10" s="32"/>
      <c r="NVH10" s="33"/>
      <c r="NVI10" s="33"/>
      <c r="NVJ10" s="33"/>
      <c r="NVK10" s="34"/>
      <c r="NVL10" s="28"/>
      <c r="NVM10" s="29"/>
      <c r="NVN10" s="30"/>
      <c r="NVO10" s="31"/>
      <c r="NVP10" s="32"/>
      <c r="NVQ10" s="33"/>
      <c r="NVR10" s="33"/>
      <c r="NVS10" s="33"/>
      <c r="NVT10" s="34"/>
      <c r="NVU10" s="28"/>
      <c r="NVV10" s="29"/>
      <c r="NVW10" s="30"/>
      <c r="NVX10" s="31"/>
      <c r="NVY10" s="32"/>
      <c r="NVZ10" s="33"/>
      <c r="NWA10" s="33"/>
      <c r="NWB10" s="33"/>
      <c r="NWC10" s="34"/>
      <c r="NWD10" s="28"/>
      <c r="NWE10" s="29"/>
      <c r="NWF10" s="30"/>
      <c r="NWG10" s="31"/>
      <c r="NWH10" s="32"/>
      <c r="NWI10" s="33"/>
      <c r="NWJ10" s="33"/>
      <c r="NWK10" s="33"/>
      <c r="NWL10" s="34"/>
      <c r="NWM10" s="28"/>
      <c r="NWN10" s="29"/>
      <c r="NWO10" s="30"/>
      <c r="NWP10" s="31"/>
      <c r="NWQ10" s="32"/>
      <c r="NWR10" s="33"/>
      <c r="NWS10" s="33"/>
      <c r="NWT10" s="33"/>
      <c r="NWU10" s="34"/>
      <c r="NWV10" s="28"/>
      <c r="NWW10" s="29"/>
      <c r="NWX10" s="30"/>
      <c r="NWY10" s="31"/>
      <c r="NWZ10" s="32"/>
      <c r="NXA10" s="33"/>
      <c r="NXB10" s="33"/>
      <c r="NXC10" s="33"/>
      <c r="NXD10" s="34"/>
      <c r="NXE10" s="28"/>
      <c r="NXF10" s="29"/>
      <c r="NXG10" s="30"/>
      <c r="NXH10" s="31"/>
      <c r="NXI10" s="32"/>
      <c r="NXJ10" s="33"/>
      <c r="NXK10" s="33"/>
      <c r="NXL10" s="33"/>
      <c r="NXM10" s="34"/>
      <c r="NXN10" s="28"/>
      <c r="NXO10" s="29"/>
      <c r="NXP10" s="30"/>
      <c r="NXQ10" s="31"/>
      <c r="NXR10" s="32"/>
      <c r="NXS10" s="33"/>
      <c r="NXT10" s="33"/>
      <c r="NXU10" s="33"/>
      <c r="NXV10" s="34"/>
      <c r="NXW10" s="28"/>
      <c r="NXX10" s="29"/>
      <c r="NXY10" s="30"/>
      <c r="NXZ10" s="31"/>
      <c r="NYA10" s="32"/>
      <c r="NYB10" s="33"/>
      <c r="NYC10" s="33"/>
      <c r="NYD10" s="33"/>
      <c r="NYE10" s="34"/>
      <c r="NYF10" s="28"/>
      <c r="NYG10" s="29"/>
      <c r="NYH10" s="30"/>
      <c r="NYI10" s="31"/>
      <c r="NYJ10" s="32"/>
      <c r="NYK10" s="33"/>
      <c r="NYL10" s="33"/>
      <c r="NYM10" s="33"/>
      <c r="NYN10" s="34"/>
      <c r="NYO10" s="28"/>
      <c r="NYP10" s="29"/>
      <c r="NYQ10" s="30"/>
      <c r="NYR10" s="31"/>
      <c r="NYS10" s="32"/>
      <c r="NYT10" s="33"/>
      <c r="NYU10" s="33"/>
      <c r="NYV10" s="33"/>
      <c r="NYW10" s="34"/>
      <c r="NYX10" s="28"/>
      <c r="NYY10" s="29"/>
      <c r="NYZ10" s="30"/>
      <c r="NZA10" s="31"/>
      <c r="NZB10" s="32"/>
      <c r="NZC10" s="33"/>
      <c r="NZD10" s="33"/>
      <c r="NZE10" s="33"/>
      <c r="NZF10" s="34"/>
      <c r="NZG10" s="28"/>
      <c r="NZH10" s="29"/>
      <c r="NZI10" s="30"/>
      <c r="NZJ10" s="31"/>
      <c r="NZK10" s="32"/>
      <c r="NZL10" s="33"/>
      <c r="NZM10" s="33"/>
      <c r="NZN10" s="33"/>
      <c r="NZO10" s="34"/>
      <c r="NZP10" s="28"/>
      <c r="NZQ10" s="29"/>
      <c r="NZR10" s="30"/>
      <c r="NZS10" s="31"/>
      <c r="NZT10" s="32"/>
      <c r="NZU10" s="33"/>
      <c r="NZV10" s="33"/>
      <c r="NZW10" s="33"/>
      <c r="NZX10" s="34"/>
      <c r="NZY10" s="28"/>
      <c r="NZZ10" s="29"/>
      <c r="OAA10" s="30"/>
      <c r="OAB10" s="31"/>
      <c r="OAC10" s="32"/>
      <c r="OAD10" s="33"/>
      <c r="OAE10" s="33"/>
      <c r="OAF10" s="33"/>
      <c r="OAG10" s="34"/>
      <c r="OAH10" s="28"/>
      <c r="OAI10" s="29"/>
      <c r="OAJ10" s="30"/>
      <c r="OAK10" s="31"/>
      <c r="OAL10" s="32"/>
      <c r="OAM10" s="33"/>
      <c r="OAN10" s="33"/>
      <c r="OAO10" s="33"/>
      <c r="OAP10" s="34"/>
      <c r="OAQ10" s="28"/>
      <c r="OAR10" s="29"/>
      <c r="OAS10" s="30"/>
      <c r="OAT10" s="31"/>
      <c r="OAU10" s="32"/>
      <c r="OAV10" s="33"/>
      <c r="OAW10" s="33"/>
      <c r="OAX10" s="33"/>
      <c r="OAY10" s="34"/>
      <c r="OAZ10" s="28"/>
      <c r="OBA10" s="29"/>
      <c r="OBB10" s="30"/>
      <c r="OBC10" s="31"/>
      <c r="OBD10" s="32"/>
      <c r="OBE10" s="33"/>
      <c r="OBF10" s="33"/>
      <c r="OBG10" s="33"/>
      <c r="OBH10" s="34"/>
      <c r="OBI10" s="28"/>
      <c r="OBJ10" s="29"/>
      <c r="OBK10" s="30"/>
      <c r="OBL10" s="31"/>
      <c r="OBM10" s="32"/>
      <c r="OBN10" s="33"/>
      <c r="OBO10" s="33"/>
      <c r="OBP10" s="33"/>
      <c r="OBQ10" s="34"/>
      <c r="OBR10" s="28"/>
      <c r="OBS10" s="29"/>
      <c r="OBT10" s="30"/>
      <c r="OBU10" s="31"/>
      <c r="OBV10" s="32"/>
      <c r="OBW10" s="33"/>
      <c r="OBX10" s="33"/>
      <c r="OBY10" s="33"/>
      <c r="OBZ10" s="34"/>
      <c r="OCA10" s="28"/>
      <c r="OCB10" s="29"/>
      <c r="OCC10" s="30"/>
      <c r="OCD10" s="31"/>
      <c r="OCE10" s="32"/>
      <c r="OCF10" s="33"/>
      <c r="OCG10" s="33"/>
      <c r="OCH10" s="33"/>
      <c r="OCI10" s="34"/>
      <c r="OCJ10" s="28"/>
      <c r="OCK10" s="29"/>
      <c r="OCL10" s="30"/>
      <c r="OCM10" s="31"/>
      <c r="OCN10" s="32"/>
      <c r="OCO10" s="33"/>
      <c r="OCP10" s="33"/>
      <c r="OCQ10" s="33"/>
      <c r="OCR10" s="34"/>
      <c r="OCS10" s="28"/>
      <c r="OCT10" s="29"/>
      <c r="OCU10" s="30"/>
      <c r="OCV10" s="31"/>
      <c r="OCW10" s="32"/>
      <c r="OCX10" s="33"/>
      <c r="OCY10" s="33"/>
      <c r="OCZ10" s="33"/>
      <c r="ODA10" s="34"/>
      <c r="ODB10" s="28"/>
      <c r="ODC10" s="29"/>
      <c r="ODD10" s="30"/>
      <c r="ODE10" s="31"/>
      <c r="ODF10" s="32"/>
      <c r="ODG10" s="33"/>
      <c r="ODH10" s="33"/>
      <c r="ODI10" s="33"/>
      <c r="ODJ10" s="34"/>
      <c r="ODK10" s="28"/>
      <c r="ODL10" s="29"/>
      <c r="ODM10" s="30"/>
      <c r="ODN10" s="31"/>
      <c r="ODO10" s="32"/>
      <c r="ODP10" s="33"/>
      <c r="ODQ10" s="33"/>
      <c r="ODR10" s="33"/>
      <c r="ODS10" s="34"/>
      <c r="ODT10" s="28"/>
      <c r="ODU10" s="29"/>
      <c r="ODV10" s="30"/>
      <c r="ODW10" s="31"/>
      <c r="ODX10" s="32"/>
      <c r="ODY10" s="33"/>
      <c r="ODZ10" s="33"/>
      <c r="OEA10" s="33"/>
      <c r="OEB10" s="34"/>
      <c r="OEC10" s="28"/>
      <c r="OED10" s="29"/>
      <c r="OEE10" s="30"/>
      <c r="OEF10" s="31"/>
      <c r="OEG10" s="32"/>
      <c r="OEH10" s="33"/>
      <c r="OEI10" s="33"/>
      <c r="OEJ10" s="33"/>
      <c r="OEK10" s="34"/>
      <c r="OEL10" s="28"/>
      <c r="OEM10" s="29"/>
      <c r="OEN10" s="30"/>
      <c r="OEO10" s="31"/>
      <c r="OEP10" s="32"/>
      <c r="OEQ10" s="33"/>
      <c r="OER10" s="33"/>
      <c r="OES10" s="33"/>
      <c r="OET10" s="34"/>
      <c r="OEU10" s="28"/>
      <c r="OEV10" s="29"/>
      <c r="OEW10" s="30"/>
      <c r="OEX10" s="31"/>
      <c r="OEY10" s="32"/>
      <c r="OEZ10" s="33"/>
      <c r="OFA10" s="33"/>
      <c r="OFB10" s="33"/>
      <c r="OFC10" s="34"/>
      <c r="OFD10" s="28"/>
      <c r="OFE10" s="29"/>
      <c r="OFF10" s="30"/>
      <c r="OFG10" s="31"/>
      <c r="OFH10" s="32"/>
      <c r="OFI10" s="33"/>
      <c r="OFJ10" s="33"/>
      <c r="OFK10" s="33"/>
      <c r="OFL10" s="34"/>
      <c r="OFM10" s="28"/>
      <c r="OFN10" s="29"/>
      <c r="OFO10" s="30"/>
      <c r="OFP10" s="31"/>
      <c r="OFQ10" s="32"/>
      <c r="OFR10" s="33"/>
      <c r="OFS10" s="33"/>
      <c r="OFT10" s="33"/>
      <c r="OFU10" s="34"/>
      <c r="OFV10" s="28"/>
      <c r="OFW10" s="29"/>
      <c r="OFX10" s="30"/>
      <c r="OFY10" s="31"/>
      <c r="OFZ10" s="32"/>
      <c r="OGA10" s="33"/>
      <c r="OGB10" s="33"/>
      <c r="OGC10" s="33"/>
      <c r="OGD10" s="34"/>
      <c r="OGE10" s="28"/>
      <c r="OGF10" s="29"/>
      <c r="OGG10" s="30"/>
      <c r="OGH10" s="31"/>
      <c r="OGI10" s="32"/>
      <c r="OGJ10" s="33"/>
      <c r="OGK10" s="33"/>
      <c r="OGL10" s="33"/>
      <c r="OGM10" s="34"/>
      <c r="OGN10" s="28"/>
      <c r="OGO10" s="29"/>
      <c r="OGP10" s="30"/>
      <c r="OGQ10" s="31"/>
      <c r="OGR10" s="32"/>
      <c r="OGS10" s="33"/>
      <c r="OGT10" s="33"/>
      <c r="OGU10" s="33"/>
      <c r="OGV10" s="34"/>
      <c r="OGW10" s="28"/>
      <c r="OGX10" s="29"/>
      <c r="OGY10" s="30"/>
      <c r="OGZ10" s="31"/>
      <c r="OHA10" s="32"/>
      <c r="OHB10" s="33"/>
      <c r="OHC10" s="33"/>
      <c r="OHD10" s="33"/>
      <c r="OHE10" s="34"/>
      <c r="OHF10" s="28"/>
      <c r="OHG10" s="29"/>
      <c r="OHH10" s="30"/>
      <c r="OHI10" s="31"/>
      <c r="OHJ10" s="32"/>
      <c r="OHK10" s="33"/>
      <c r="OHL10" s="33"/>
      <c r="OHM10" s="33"/>
      <c r="OHN10" s="34"/>
      <c r="OHO10" s="28"/>
      <c r="OHP10" s="29"/>
      <c r="OHQ10" s="30"/>
      <c r="OHR10" s="31"/>
      <c r="OHS10" s="32"/>
      <c r="OHT10" s="33"/>
      <c r="OHU10" s="33"/>
      <c r="OHV10" s="33"/>
      <c r="OHW10" s="34"/>
      <c r="OHX10" s="28"/>
      <c r="OHY10" s="29"/>
      <c r="OHZ10" s="30"/>
      <c r="OIA10" s="31"/>
      <c r="OIB10" s="32"/>
      <c r="OIC10" s="33"/>
      <c r="OID10" s="33"/>
      <c r="OIE10" s="33"/>
      <c r="OIF10" s="34"/>
      <c r="OIG10" s="28"/>
      <c r="OIH10" s="29"/>
      <c r="OII10" s="30"/>
      <c r="OIJ10" s="31"/>
      <c r="OIK10" s="32"/>
      <c r="OIL10" s="33"/>
      <c r="OIM10" s="33"/>
      <c r="OIN10" s="33"/>
      <c r="OIO10" s="34"/>
      <c r="OIP10" s="28"/>
      <c r="OIQ10" s="29"/>
      <c r="OIR10" s="30"/>
      <c r="OIS10" s="31"/>
      <c r="OIT10" s="32"/>
      <c r="OIU10" s="33"/>
      <c r="OIV10" s="33"/>
      <c r="OIW10" s="33"/>
      <c r="OIX10" s="34"/>
      <c r="OIY10" s="28"/>
      <c r="OIZ10" s="29"/>
      <c r="OJA10" s="30"/>
      <c r="OJB10" s="31"/>
      <c r="OJC10" s="32"/>
      <c r="OJD10" s="33"/>
      <c r="OJE10" s="33"/>
      <c r="OJF10" s="33"/>
      <c r="OJG10" s="34"/>
      <c r="OJH10" s="28"/>
      <c r="OJI10" s="29"/>
      <c r="OJJ10" s="30"/>
      <c r="OJK10" s="31"/>
      <c r="OJL10" s="32"/>
      <c r="OJM10" s="33"/>
      <c r="OJN10" s="33"/>
      <c r="OJO10" s="33"/>
      <c r="OJP10" s="34"/>
      <c r="OJQ10" s="28"/>
      <c r="OJR10" s="29"/>
      <c r="OJS10" s="30"/>
      <c r="OJT10" s="31"/>
      <c r="OJU10" s="32"/>
      <c r="OJV10" s="33"/>
      <c r="OJW10" s="33"/>
      <c r="OJX10" s="33"/>
      <c r="OJY10" s="34"/>
      <c r="OJZ10" s="28"/>
      <c r="OKA10" s="29"/>
      <c r="OKB10" s="30"/>
      <c r="OKC10" s="31"/>
      <c r="OKD10" s="32"/>
      <c r="OKE10" s="33"/>
      <c r="OKF10" s="33"/>
      <c r="OKG10" s="33"/>
      <c r="OKH10" s="34"/>
      <c r="OKI10" s="28"/>
      <c r="OKJ10" s="29"/>
      <c r="OKK10" s="30"/>
      <c r="OKL10" s="31"/>
      <c r="OKM10" s="32"/>
      <c r="OKN10" s="33"/>
      <c r="OKO10" s="33"/>
      <c r="OKP10" s="33"/>
      <c r="OKQ10" s="34"/>
      <c r="OKR10" s="28"/>
      <c r="OKS10" s="29"/>
      <c r="OKT10" s="30"/>
      <c r="OKU10" s="31"/>
      <c r="OKV10" s="32"/>
      <c r="OKW10" s="33"/>
      <c r="OKX10" s="33"/>
      <c r="OKY10" s="33"/>
      <c r="OKZ10" s="34"/>
      <c r="OLA10" s="28"/>
      <c r="OLB10" s="29"/>
      <c r="OLC10" s="30"/>
      <c r="OLD10" s="31"/>
      <c r="OLE10" s="32"/>
      <c r="OLF10" s="33"/>
      <c r="OLG10" s="33"/>
      <c r="OLH10" s="33"/>
      <c r="OLI10" s="34"/>
      <c r="OLJ10" s="28"/>
      <c r="OLK10" s="29"/>
      <c r="OLL10" s="30"/>
      <c r="OLM10" s="31"/>
      <c r="OLN10" s="32"/>
      <c r="OLO10" s="33"/>
      <c r="OLP10" s="33"/>
      <c r="OLQ10" s="33"/>
      <c r="OLR10" s="34"/>
      <c r="OLS10" s="28"/>
      <c r="OLT10" s="29"/>
      <c r="OLU10" s="30"/>
      <c r="OLV10" s="31"/>
      <c r="OLW10" s="32"/>
      <c r="OLX10" s="33"/>
      <c r="OLY10" s="33"/>
      <c r="OLZ10" s="33"/>
      <c r="OMA10" s="34"/>
      <c r="OMB10" s="28"/>
      <c r="OMC10" s="29"/>
      <c r="OMD10" s="30"/>
      <c r="OME10" s="31"/>
      <c r="OMF10" s="32"/>
      <c r="OMG10" s="33"/>
      <c r="OMH10" s="33"/>
      <c r="OMI10" s="33"/>
      <c r="OMJ10" s="34"/>
      <c r="OMK10" s="28"/>
      <c r="OML10" s="29"/>
      <c r="OMM10" s="30"/>
      <c r="OMN10" s="31"/>
      <c r="OMO10" s="32"/>
      <c r="OMP10" s="33"/>
      <c r="OMQ10" s="33"/>
      <c r="OMR10" s="33"/>
      <c r="OMS10" s="34"/>
      <c r="OMT10" s="28"/>
      <c r="OMU10" s="29"/>
      <c r="OMV10" s="30"/>
      <c r="OMW10" s="31"/>
      <c r="OMX10" s="32"/>
      <c r="OMY10" s="33"/>
      <c r="OMZ10" s="33"/>
      <c r="ONA10" s="33"/>
      <c r="ONB10" s="34"/>
      <c r="ONC10" s="28"/>
      <c r="OND10" s="29"/>
      <c r="ONE10" s="30"/>
      <c r="ONF10" s="31"/>
      <c r="ONG10" s="32"/>
      <c r="ONH10" s="33"/>
      <c r="ONI10" s="33"/>
      <c r="ONJ10" s="33"/>
      <c r="ONK10" s="34"/>
      <c r="ONL10" s="28"/>
      <c r="ONM10" s="29"/>
      <c r="ONN10" s="30"/>
      <c r="ONO10" s="31"/>
      <c r="ONP10" s="32"/>
      <c r="ONQ10" s="33"/>
      <c r="ONR10" s="33"/>
      <c r="ONS10" s="33"/>
      <c r="ONT10" s="34"/>
      <c r="ONU10" s="28"/>
      <c r="ONV10" s="29"/>
      <c r="ONW10" s="30"/>
      <c r="ONX10" s="31"/>
      <c r="ONY10" s="32"/>
      <c r="ONZ10" s="33"/>
      <c r="OOA10" s="33"/>
      <c r="OOB10" s="33"/>
      <c r="OOC10" s="34"/>
      <c r="OOD10" s="28"/>
      <c r="OOE10" s="29"/>
      <c r="OOF10" s="30"/>
      <c r="OOG10" s="31"/>
      <c r="OOH10" s="32"/>
      <c r="OOI10" s="33"/>
      <c r="OOJ10" s="33"/>
      <c r="OOK10" s="33"/>
      <c r="OOL10" s="34"/>
      <c r="OOM10" s="28"/>
      <c r="OON10" s="29"/>
      <c r="OOO10" s="30"/>
      <c r="OOP10" s="31"/>
      <c r="OOQ10" s="32"/>
      <c r="OOR10" s="33"/>
      <c r="OOS10" s="33"/>
      <c r="OOT10" s="33"/>
      <c r="OOU10" s="34"/>
      <c r="OOV10" s="28"/>
      <c r="OOW10" s="29"/>
      <c r="OOX10" s="30"/>
      <c r="OOY10" s="31"/>
      <c r="OOZ10" s="32"/>
      <c r="OPA10" s="33"/>
      <c r="OPB10" s="33"/>
      <c r="OPC10" s="33"/>
      <c r="OPD10" s="34"/>
      <c r="OPE10" s="28"/>
      <c r="OPF10" s="29"/>
      <c r="OPG10" s="30"/>
      <c r="OPH10" s="31"/>
      <c r="OPI10" s="32"/>
      <c r="OPJ10" s="33"/>
      <c r="OPK10" s="33"/>
      <c r="OPL10" s="33"/>
      <c r="OPM10" s="34"/>
      <c r="OPN10" s="28"/>
      <c r="OPO10" s="29"/>
      <c r="OPP10" s="30"/>
      <c r="OPQ10" s="31"/>
      <c r="OPR10" s="32"/>
      <c r="OPS10" s="33"/>
      <c r="OPT10" s="33"/>
      <c r="OPU10" s="33"/>
      <c r="OPV10" s="34"/>
      <c r="OPW10" s="28"/>
      <c r="OPX10" s="29"/>
      <c r="OPY10" s="30"/>
      <c r="OPZ10" s="31"/>
      <c r="OQA10" s="32"/>
      <c r="OQB10" s="33"/>
      <c r="OQC10" s="33"/>
      <c r="OQD10" s="33"/>
      <c r="OQE10" s="34"/>
      <c r="OQF10" s="28"/>
      <c r="OQG10" s="29"/>
      <c r="OQH10" s="30"/>
      <c r="OQI10" s="31"/>
      <c r="OQJ10" s="32"/>
      <c r="OQK10" s="33"/>
      <c r="OQL10" s="33"/>
      <c r="OQM10" s="33"/>
      <c r="OQN10" s="34"/>
      <c r="OQO10" s="28"/>
      <c r="OQP10" s="29"/>
      <c r="OQQ10" s="30"/>
      <c r="OQR10" s="31"/>
      <c r="OQS10" s="32"/>
      <c r="OQT10" s="33"/>
      <c r="OQU10" s="33"/>
      <c r="OQV10" s="33"/>
      <c r="OQW10" s="34"/>
      <c r="OQX10" s="28"/>
      <c r="OQY10" s="29"/>
      <c r="OQZ10" s="30"/>
      <c r="ORA10" s="31"/>
      <c r="ORB10" s="32"/>
      <c r="ORC10" s="33"/>
      <c r="ORD10" s="33"/>
      <c r="ORE10" s="33"/>
      <c r="ORF10" s="34"/>
      <c r="ORG10" s="28"/>
      <c r="ORH10" s="29"/>
      <c r="ORI10" s="30"/>
      <c r="ORJ10" s="31"/>
      <c r="ORK10" s="32"/>
      <c r="ORL10" s="33"/>
      <c r="ORM10" s="33"/>
      <c r="ORN10" s="33"/>
      <c r="ORO10" s="34"/>
      <c r="ORP10" s="28"/>
      <c r="ORQ10" s="29"/>
      <c r="ORR10" s="30"/>
      <c r="ORS10" s="31"/>
      <c r="ORT10" s="32"/>
      <c r="ORU10" s="33"/>
      <c r="ORV10" s="33"/>
      <c r="ORW10" s="33"/>
      <c r="ORX10" s="34"/>
      <c r="ORY10" s="28"/>
      <c r="ORZ10" s="29"/>
      <c r="OSA10" s="30"/>
      <c r="OSB10" s="31"/>
      <c r="OSC10" s="32"/>
      <c r="OSD10" s="33"/>
      <c r="OSE10" s="33"/>
      <c r="OSF10" s="33"/>
      <c r="OSG10" s="34"/>
      <c r="OSH10" s="28"/>
      <c r="OSI10" s="29"/>
      <c r="OSJ10" s="30"/>
      <c r="OSK10" s="31"/>
      <c r="OSL10" s="32"/>
      <c r="OSM10" s="33"/>
      <c r="OSN10" s="33"/>
      <c r="OSO10" s="33"/>
      <c r="OSP10" s="34"/>
      <c r="OSQ10" s="28"/>
      <c r="OSR10" s="29"/>
      <c r="OSS10" s="30"/>
      <c r="OST10" s="31"/>
      <c r="OSU10" s="32"/>
      <c r="OSV10" s="33"/>
      <c r="OSW10" s="33"/>
      <c r="OSX10" s="33"/>
      <c r="OSY10" s="34"/>
      <c r="OSZ10" s="28"/>
      <c r="OTA10" s="29"/>
      <c r="OTB10" s="30"/>
      <c r="OTC10" s="31"/>
      <c r="OTD10" s="32"/>
      <c r="OTE10" s="33"/>
      <c r="OTF10" s="33"/>
      <c r="OTG10" s="33"/>
      <c r="OTH10" s="34"/>
      <c r="OTI10" s="28"/>
      <c r="OTJ10" s="29"/>
      <c r="OTK10" s="30"/>
      <c r="OTL10" s="31"/>
      <c r="OTM10" s="32"/>
      <c r="OTN10" s="33"/>
      <c r="OTO10" s="33"/>
      <c r="OTP10" s="33"/>
      <c r="OTQ10" s="34"/>
      <c r="OTR10" s="28"/>
      <c r="OTS10" s="29"/>
      <c r="OTT10" s="30"/>
      <c r="OTU10" s="31"/>
      <c r="OTV10" s="32"/>
      <c r="OTW10" s="33"/>
      <c r="OTX10" s="33"/>
      <c r="OTY10" s="33"/>
      <c r="OTZ10" s="34"/>
      <c r="OUA10" s="28"/>
      <c r="OUB10" s="29"/>
      <c r="OUC10" s="30"/>
      <c r="OUD10" s="31"/>
      <c r="OUE10" s="32"/>
      <c r="OUF10" s="33"/>
      <c r="OUG10" s="33"/>
      <c r="OUH10" s="33"/>
      <c r="OUI10" s="34"/>
      <c r="OUJ10" s="28"/>
      <c r="OUK10" s="29"/>
      <c r="OUL10" s="30"/>
      <c r="OUM10" s="31"/>
      <c r="OUN10" s="32"/>
      <c r="OUO10" s="33"/>
      <c r="OUP10" s="33"/>
      <c r="OUQ10" s="33"/>
      <c r="OUR10" s="34"/>
      <c r="OUS10" s="28"/>
      <c r="OUT10" s="29"/>
      <c r="OUU10" s="30"/>
      <c r="OUV10" s="31"/>
      <c r="OUW10" s="32"/>
      <c r="OUX10" s="33"/>
      <c r="OUY10" s="33"/>
      <c r="OUZ10" s="33"/>
      <c r="OVA10" s="34"/>
      <c r="OVB10" s="28"/>
      <c r="OVC10" s="29"/>
      <c r="OVD10" s="30"/>
      <c r="OVE10" s="31"/>
      <c r="OVF10" s="32"/>
      <c r="OVG10" s="33"/>
      <c r="OVH10" s="33"/>
      <c r="OVI10" s="33"/>
      <c r="OVJ10" s="34"/>
      <c r="OVK10" s="28"/>
      <c r="OVL10" s="29"/>
      <c r="OVM10" s="30"/>
      <c r="OVN10" s="31"/>
      <c r="OVO10" s="32"/>
      <c r="OVP10" s="33"/>
      <c r="OVQ10" s="33"/>
      <c r="OVR10" s="33"/>
      <c r="OVS10" s="34"/>
      <c r="OVT10" s="28"/>
      <c r="OVU10" s="29"/>
      <c r="OVV10" s="30"/>
      <c r="OVW10" s="31"/>
      <c r="OVX10" s="32"/>
      <c r="OVY10" s="33"/>
      <c r="OVZ10" s="33"/>
      <c r="OWA10" s="33"/>
      <c r="OWB10" s="34"/>
      <c r="OWC10" s="28"/>
      <c r="OWD10" s="29"/>
      <c r="OWE10" s="30"/>
      <c r="OWF10" s="31"/>
      <c r="OWG10" s="32"/>
      <c r="OWH10" s="33"/>
      <c r="OWI10" s="33"/>
      <c r="OWJ10" s="33"/>
      <c r="OWK10" s="34"/>
      <c r="OWL10" s="28"/>
      <c r="OWM10" s="29"/>
      <c r="OWN10" s="30"/>
      <c r="OWO10" s="31"/>
      <c r="OWP10" s="32"/>
      <c r="OWQ10" s="33"/>
      <c r="OWR10" s="33"/>
      <c r="OWS10" s="33"/>
      <c r="OWT10" s="34"/>
      <c r="OWU10" s="28"/>
      <c r="OWV10" s="29"/>
      <c r="OWW10" s="30"/>
      <c r="OWX10" s="31"/>
      <c r="OWY10" s="32"/>
      <c r="OWZ10" s="33"/>
      <c r="OXA10" s="33"/>
      <c r="OXB10" s="33"/>
      <c r="OXC10" s="34"/>
      <c r="OXD10" s="28"/>
      <c r="OXE10" s="29"/>
      <c r="OXF10" s="30"/>
      <c r="OXG10" s="31"/>
      <c r="OXH10" s="32"/>
      <c r="OXI10" s="33"/>
      <c r="OXJ10" s="33"/>
      <c r="OXK10" s="33"/>
      <c r="OXL10" s="34"/>
      <c r="OXM10" s="28"/>
      <c r="OXN10" s="29"/>
      <c r="OXO10" s="30"/>
      <c r="OXP10" s="31"/>
      <c r="OXQ10" s="32"/>
      <c r="OXR10" s="33"/>
      <c r="OXS10" s="33"/>
      <c r="OXT10" s="33"/>
      <c r="OXU10" s="34"/>
      <c r="OXV10" s="28"/>
      <c r="OXW10" s="29"/>
      <c r="OXX10" s="30"/>
      <c r="OXY10" s="31"/>
      <c r="OXZ10" s="32"/>
      <c r="OYA10" s="33"/>
      <c r="OYB10" s="33"/>
      <c r="OYC10" s="33"/>
      <c r="OYD10" s="34"/>
      <c r="OYE10" s="28"/>
      <c r="OYF10" s="29"/>
      <c r="OYG10" s="30"/>
      <c r="OYH10" s="31"/>
      <c r="OYI10" s="32"/>
      <c r="OYJ10" s="33"/>
      <c r="OYK10" s="33"/>
      <c r="OYL10" s="33"/>
      <c r="OYM10" s="34"/>
      <c r="OYN10" s="28"/>
      <c r="OYO10" s="29"/>
      <c r="OYP10" s="30"/>
      <c r="OYQ10" s="31"/>
      <c r="OYR10" s="32"/>
      <c r="OYS10" s="33"/>
      <c r="OYT10" s="33"/>
      <c r="OYU10" s="33"/>
      <c r="OYV10" s="34"/>
      <c r="OYW10" s="28"/>
      <c r="OYX10" s="29"/>
      <c r="OYY10" s="30"/>
      <c r="OYZ10" s="31"/>
      <c r="OZA10" s="32"/>
      <c r="OZB10" s="33"/>
      <c r="OZC10" s="33"/>
      <c r="OZD10" s="33"/>
      <c r="OZE10" s="34"/>
      <c r="OZF10" s="28"/>
      <c r="OZG10" s="29"/>
      <c r="OZH10" s="30"/>
      <c r="OZI10" s="31"/>
      <c r="OZJ10" s="32"/>
      <c r="OZK10" s="33"/>
      <c r="OZL10" s="33"/>
      <c r="OZM10" s="33"/>
      <c r="OZN10" s="34"/>
      <c r="OZO10" s="28"/>
      <c r="OZP10" s="29"/>
      <c r="OZQ10" s="30"/>
      <c r="OZR10" s="31"/>
      <c r="OZS10" s="32"/>
      <c r="OZT10" s="33"/>
      <c r="OZU10" s="33"/>
      <c r="OZV10" s="33"/>
      <c r="OZW10" s="34"/>
      <c r="OZX10" s="28"/>
      <c r="OZY10" s="29"/>
      <c r="OZZ10" s="30"/>
      <c r="PAA10" s="31"/>
      <c r="PAB10" s="32"/>
      <c r="PAC10" s="33"/>
      <c r="PAD10" s="33"/>
      <c r="PAE10" s="33"/>
      <c r="PAF10" s="34"/>
      <c r="PAG10" s="28"/>
      <c r="PAH10" s="29"/>
      <c r="PAI10" s="30"/>
      <c r="PAJ10" s="31"/>
      <c r="PAK10" s="32"/>
      <c r="PAL10" s="33"/>
      <c r="PAM10" s="33"/>
      <c r="PAN10" s="33"/>
      <c r="PAO10" s="34"/>
      <c r="PAP10" s="28"/>
      <c r="PAQ10" s="29"/>
      <c r="PAR10" s="30"/>
      <c r="PAS10" s="31"/>
      <c r="PAT10" s="32"/>
      <c r="PAU10" s="33"/>
      <c r="PAV10" s="33"/>
      <c r="PAW10" s="33"/>
      <c r="PAX10" s="34"/>
      <c r="PAY10" s="28"/>
      <c r="PAZ10" s="29"/>
      <c r="PBA10" s="30"/>
      <c r="PBB10" s="31"/>
      <c r="PBC10" s="32"/>
      <c r="PBD10" s="33"/>
      <c r="PBE10" s="33"/>
      <c r="PBF10" s="33"/>
      <c r="PBG10" s="34"/>
      <c r="PBH10" s="28"/>
      <c r="PBI10" s="29"/>
      <c r="PBJ10" s="30"/>
      <c r="PBK10" s="31"/>
      <c r="PBL10" s="32"/>
      <c r="PBM10" s="33"/>
      <c r="PBN10" s="33"/>
      <c r="PBO10" s="33"/>
      <c r="PBP10" s="34"/>
      <c r="PBQ10" s="28"/>
      <c r="PBR10" s="29"/>
      <c r="PBS10" s="30"/>
      <c r="PBT10" s="31"/>
      <c r="PBU10" s="32"/>
      <c r="PBV10" s="33"/>
      <c r="PBW10" s="33"/>
      <c r="PBX10" s="33"/>
      <c r="PBY10" s="34"/>
      <c r="PBZ10" s="28"/>
      <c r="PCA10" s="29"/>
      <c r="PCB10" s="30"/>
      <c r="PCC10" s="31"/>
      <c r="PCD10" s="32"/>
      <c r="PCE10" s="33"/>
      <c r="PCF10" s="33"/>
      <c r="PCG10" s="33"/>
      <c r="PCH10" s="34"/>
      <c r="PCI10" s="28"/>
      <c r="PCJ10" s="29"/>
      <c r="PCK10" s="30"/>
      <c r="PCL10" s="31"/>
      <c r="PCM10" s="32"/>
      <c r="PCN10" s="33"/>
      <c r="PCO10" s="33"/>
      <c r="PCP10" s="33"/>
      <c r="PCQ10" s="34"/>
      <c r="PCR10" s="28"/>
      <c r="PCS10" s="29"/>
      <c r="PCT10" s="30"/>
      <c r="PCU10" s="31"/>
      <c r="PCV10" s="32"/>
      <c r="PCW10" s="33"/>
      <c r="PCX10" s="33"/>
      <c r="PCY10" s="33"/>
      <c r="PCZ10" s="34"/>
      <c r="PDA10" s="28"/>
      <c r="PDB10" s="29"/>
      <c r="PDC10" s="30"/>
      <c r="PDD10" s="31"/>
      <c r="PDE10" s="32"/>
      <c r="PDF10" s="33"/>
      <c r="PDG10" s="33"/>
      <c r="PDH10" s="33"/>
      <c r="PDI10" s="34"/>
      <c r="PDJ10" s="28"/>
      <c r="PDK10" s="29"/>
      <c r="PDL10" s="30"/>
      <c r="PDM10" s="31"/>
      <c r="PDN10" s="32"/>
      <c r="PDO10" s="33"/>
      <c r="PDP10" s="33"/>
      <c r="PDQ10" s="33"/>
      <c r="PDR10" s="34"/>
      <c r="PDS10" s="28"/>
      <c r="PDT10" s="29"/>
      <c r="PDU10" s="30"/>
      <c r="PDV10" s="31"/>
      <c r="PDW10" s="32"/>
      <c r="PDX10" s="33"/>
      <c r="PDY10" s="33"/>
      <c r="PDZ10" s="33"/>
      <c r="PEA10" s="34"/>
      <c r="PEB10" s="28"/>
      <c r="PEC10" s="29"/>
      <c r="PED10" s="30"/>
      <c r="PEE10" s="31"/>
      <c r="PEF10" s="32"/>
      <c r="PEG10" s="33"/>
      <c r="PEH10" s="33"/>
      <c r="PEI10" s="33"/>
      <c r="PEJ10" s="34"/>
      <c r="PEK10" s="28"/>
      <c r="PEL10" s="29"/>
      <c r="PEM10" s="30"/>
      <c r="PEN10" s="31"/>
      <c r="PEO10" s="32"/>
      <c r="PEP10" s="33"/>
      <c r="PEQ10" s="33"/>
      <c r="PER10" s="33"/>
      <c r="PES10" s="34"/>
      <c r="PET10" s="28"/>
      <c r="PEU10" s="29"/>
      <c r="PEV10" s="30"/>
      <c r="PEW10" s="31"/>
      <c r="PEX10" s="32"/>
      <c r="PEY10" s="33"/>
      <c r="PEZ10" s="33"/>
      <c r="PFA10" s="33"/>
      <c r="PFB10" s="34"/>
      <c r="PFC10" s="28"/>
      <c r="PFD10" s="29"/>
      <c r="PFE10" s="30"/>
      <c r="PFF10" s="31"/>
      <c r="PFG10" s="32"/>
      <c r="PFH10" s="33"/>
      <c r="PFI10" s="33"/>
      <c r="PFJ10" s="33"/>
      <c r="PFK10" s="34"/>
      <c r="PFL10" s="28"/>
      <c r="PFM10" s="29"/>
      <c r="PFN10" s="30"/>
      <c r="PFO10" s="31"/>
      <c r="PFP10" s="32"/>
      <c r="PFQ10" s="33"/>
      <c r="PFR10" s="33"/>
      <c r="PFS10" s="33"/>
      <c r="PFT10" s="34"/>
      <c r="PFU10" s="28"/>
      <c r="PFV10" s="29"/>
      <c r="PFW10" s="30"/>
      <c r="PFX10" s="31"/>
      <c r="PFY10" s="32"/>
      <c r="PFZ10" s="33"/>
      <c r="PGA10" s="33"/>
      <c r="PGB10" s="33"/>
      <c r="PGC10" s="34"/>
      <c r="PGD10" s="28"/>
      <c r="PGE10" s="29"/>
      <c r="PGF10" s="30"/>
      <c r="PGG10" s="31"/>
      <c r="PGH10" s="32"/>
      <c r="PGI10" s="33"/>
      <c r="PGJ10" s="33"/>
      <c r="PGK10" s="33"/>
      <c r="PGL10" s="34"/>
      <c r="PGM10" s="28"/>
      <c r="PGN10" s="29"/>
      <c r="PGO10" s="30"/>
      <c r="PGP10" s="31"/>
      <c r="PGQ10" s="32"/>
      <c r="PGR10" s="33"/>
      <c r="PGS10" s="33"/>
      <c r="PGT10" s="33"/>
      <c r="PGU10" s="34"/>
      <c r="PGV10" s="28"/>
      <c r="PGW10" s="29"/>
      <c r="PGX10" s="30"/>
      <c r="PGY10" s="31"/>
      <c r="PGZ10" s="32"/>
      <c r="PHA10" s="33"/>
      <c r="PHB10" s="33"/>
      <c r="PHC10" s="33"/>
      <c r="PHD10" s="34"/>
      <c r="PHE10" s="28"/>
      <c r="PHF10" s="29"/>
      <c r="PHG10" s="30"/>
      <c r="PHH10" s="31"/>
      <c r="PHI10" s="32"/>
      <c r="PHJ10" s="33"/>
      <c r="PHK10" s="33"/>
      <c r="PHL10" s="33"/>
      <c r="PHM10" s="34"/>
      <c r="PHN10" s="28"/>
      <c r="PHO10" s="29"/>
      <c r="PHP10" s="30"/>
      <c r="PHQ10" s="31"/>
      <c r="PHR10" s="32"/>
      <c r="PHS10" s="33"/>
      <c r="PHT10" s="33"/>
      <c r="PHU10" s="33"/>
      <c r="PHV10" s="34"/>
      <c r="PHW10" s="28"/>
      <c r="PHX10" s="29"/>
      <c r="PHY10" s="30"/>
      <c r="PHZ10" s="31"/>
      <c r="PIA10" s="32"/>
      <c r="PIB10" s="33"/>
      <c r="PIC10" s="33"/>
      <c r="PID10" s="33"/>
      <c r="PIE10" s="34"/>
      <c r="PIF10" s="28"/>
      <c r="PIG10" s="29"/>
      <c r="PIH10" s="30"/>
      <c r="PII10" s="31"/>
      <c r="PIJ10" s="32"/>
      <c r="PIK10" s="33"/>
      <c r="PIL10" s="33"/>
      <c r="PIM10" s="33"/>
      <c r="PIN10" s="34"/>
      <c r="PIO10" s="28"/>
      <c r="PIP10" s="29"/>
      <c r="PIQ10" s="30"/>
      <c r="PIR10" s="31"/>
      <c r="PIS10" s="32"/>
      <c r="PIT10" s="33"/>
      <c r="PIU10" s="33"/>
      <c r="PIV10" s="33"/>
      <c r="PIW10" s="34"/>
      <c r="PIX10" s="28"/>
      <c r="PIY10" s="29"/>
      <c r="PIZ10" s="30"/>
      <c r="PJA10" s="31"/>
      <c r="PJB10" s="32"/>
      <c r="PJC10" s="33"/>
      <c r="PJD10" s="33"/>
      <c r="PJE10" s="33"/>
      <c r="PJF10" s="34"/>
      <c r="PJG10" s="28"/>
      <c r="PJH10" s="29"/>
      <c r="PJI10" s="30"/>
      <c r="PJJ10" s="31"/>
      <c r="PJK10" s="32"/>
      <c r="PJL10" s="33"/>
      <c r="PJM10" s="33"/>
      <c r="PJN10" s="33"/>
      <c r="PJO10" s="34"/>
      <c r="PJP10" s="28"/>
      <c r="PJQ10" s="29"/>
      <c r="PJR10" s="30"/>
      <c r="PJS10" s="31"/>
      <c r="PJT10" s="32"/>
      <c r="PJU10" s="33"/>
      <c r="PJV10" s="33"/>
      <c r="PJW10" s="33"/>
      <c r="PJX10" s="34"/>
      <c r="PJY10" s="28"/>
      <c r="PJZ10" s="29"/>
      <c r="PKA10" s="30"/>
      <c r="PKB10" s="31"/>
      <c r="PKC10" s="32"/>
      <c r="PKD10" s="33"/>
      <c r="PKE10" s="33"/>
      <c r="PKF10" s="33"/>
      <c r="PKG10" s="34"/>
      <c r="PKH10" s="28"/>
      <c r="PKI10" s="29"/>
      <c r="PKJ10" s="30"/>
      <c r="PKK10" s="31"/>
      <c r="PKL10" s="32"/>
      <c r="PKM10" s="33"/>
      <c r="PKN10" s="33"/>
      <c r="PKO10" s="33"/>
      <c r="PKP10" s="34"/>
      <c r="PKQ10" s="28"/>
      <c r="PKR10" s="29"/>
      <c r="PKS10" s="30"/>
      <c r="PKT10" s="31"/>
      <c r="PKU10" s="32"/>
      <c r="PKV10" s="33"/>
      <c r="PKW10" s="33"/>
      <c r="PKX10" s="33"/>
      <c r="PKY10" s="34"/>
      <c r="PKZ10" s="28"/>
      <c r="PLA10" s="29"/>
      <c r="PLB10" s="30"/>
      <c r="PLC10" s="31"/>
      <c r="PLD10" s="32"/>
      <c r="PLE10" s="33"/>
      <c r="PLF10" s="33"/>
      <c r="PLG10" s="33"/>
      <c r="PLH10" s="34"/>
      <c r="PLI10" s="28"/>
      <c r="PLJ10" s="29"/>
      <c r="PLK10" s="30"/>
      <c r="PLL10" s="31"/>
      <c r="PLM10" s="32"/>
      <c r="PLN10" s="33"/>
      <c r="PLO10" s="33"/>
      <c r="PLP10" s="33"/>
      <c r="PLQ10" s="34"/>
      <c r="PLR10" s="28"/>
      <c r="PLS10" s="29"/>
      <c r="PLT10" s="30"/>
      <c r="PLU10" s="31"/>
      <c r="PLV10" s="32"/>
      <c r="PLW10" s="33"/>
      <c r="PLX10" s="33"/>
      <c r="PLY10" s="33"/>
      <c r="PLZ10" s="34"/>
      <c r="PMA10" s="28"/>
      <c r="PMB10" s="29"/>
      <c r="PMC10" s="30"/>
      <c r="PMD10" s="31"/>
      <c r="PME10" s="32"/>
      <c r="PMF10" s="33"/>
      <c r="PMG10" s="33"/>
      <c r="PMH10" s="33"/>
      <c r="PMI10" s="34"/>
      <c r="PMJ10" s="28"/>
      <c r="PMK10" s="29"/>
      <c r="PML10" s="30"/>
      <c r="PMM10" s="31"/>
      <c r="PMN10" s="32"/>
      <c r="PMO10" s="33"/>
      <c r="PMP10" s="33"/>
      <c r="PMQ10" s="33"/>
      <c r="PMR10" s="34"/>
      <c r="PMS10" s="28"/>
      <c r="PMT10" s="29"/>
      <c r="PMU10" s="30"/>
      <c r="PMV10" s="31"/>
      <c r="PMW10" s="32"/>
      <c r="PMX10" s="33"/>
      <c r="PMY10" s="33"/>
      <c r="PMZ10" s="33"/>
      <c r="PNA10" s="34"/>
      <c r="PNB10" s="28"/>
      <c r="PNC10" s="29"/>
      <c r="PND10" s="30"/>
      <c r="PNE10" s="31"/>
      <c r="PNF10" s="32"/>
      <c r="PNG10" s="33"/>
      <c r="PNH10" s="33"/>
      <c r="PNI10" s="33"/>
      <c r="PNJ10" s="34"/>
      <c r="PNK10" s="28"/>
      <c r="PNL10" s="29"/>
      <c r="PNM10" s="30"/>
      <c r="PNN10" s="31"/>
      <c r="PNO10" s="32"/>
      <c r="PNP10" s="33"/>
      <c r="PNQ10" s="33"/>
      <c r="PNR10" s="33"/>
      <c r="PNS10" s="34"/>
      <c r="PNT10" s="28"/>
      <c r="PNU10" s="29"/>
      <c r="PNV10" s="30"/>
      <c r="PNW10" s="31"/>
      <c r="PNX10" s="32"/>
      <c r="PNY10" s="33"/>
      <c r="PNZ10" s="33"/>
      <c r="POA10" s="33"/>
      <c r="POB10" s="34"/>
      <c r="POC10" s="28"/>
      <c r="POD10" s="29"/>
      <c r="POE10" s="30"/>
      <c r="POF10" s="31"/>
      <c r="POG10" s="32"/>
      <c r="POH10" s="33"/>
      <c r="POI10" s="33"/>
      <c r="POJ10" s="33"/>
      <c r="POK10" s="34"/>
      <c r="POL10" s="28"/>
      <c r="POM10" s="29"/>
      <c r="PON10" s="30"/>
      <c r="POO10" s="31"/>
      <c r="POP10" s="32"/>
      <c r="POQ10" s="33"/>
      <c r="POR10" s="33"/>
      <c r="POS10" s="33"/>
      <c r="POT10" s="34"/>
      <c r="POU10" s="28"/>
      <c r="POV10" s="29"/>
      <c r="POW10" s="30"/>
      <c r="POX10" s="31"/>
      <c r="POY10" s="32"/>
      <c r="POZ10" s="33"/>
      <c r="PPA10" s="33"/>
      <c r="PPB10" s="33"/>
      <c r="PPC10" s="34"/>
      <c r="PPD10" s="28"/>
      <c r="PPE10" s="29"/>
      <c r="PPF10" s="30"/>
      <c r="PPG10" s="31"/>
      <c r="PPH10" s="32"/>
      <c r="PPI10" s="33"/>
      <c r="PPJ10" s="33"/>
      <c r="PPK10" s="33"/>
      <c r="PPL10" s="34"/>
      <c r="PPM10" s="28"/>
      <c r="PPN10" s="29"/>
      <c r="PPO10" s="30"/>
      <c r="PPP10" s="31"/>
      <c r="PPQ10" s="32"/>
      <c r="PPR10" s="33"/>
      <c r="PPS10" s="33"/>
      <c r="PPT10" s="33"/>
      <c r="PPU10" s="34"/>
      <c r="PPV10" s="28"/>
      <c r="PPW10" s="29"/>
      <c r="PPX10" s="30"/>
      <c r="PPY10" s="31"/>
      <c r="PPZ10" s="32"/>
      <c r="PQA10" s="33"/>
      <c r="PQB10" s="33"/>
      <c r="PQC10" s="33"/>
      <c r="PQD10" s="34"/>
      <c r="PQE10" s="28"/>
      <c r="PQF10" s="29"/>
      <c r="PQG10" s="30"/>
      <c r="PQH10" s="31"/>
      <c r="PQI10" s="32"/>
      <c r="PQJ10" s="33"/>
      <c r="PQK10" s="33"/>
      <c r="PQL10" s="33"/>
      <c r="PQM10" s="34"/>
      <c r="PQN10" s="28"/>
      <c r="PQO10" s="29"/>
      <c r="PQP10" s="30"/>
      <c r="PQQ10" s="31"/>
      <c r="PQR10" s="32"/>
      <c r="PQS10" s="33"/>
      <c r="PQT10" s="33"/>
      <c r="PQU10" s="33"/>
      <c r="PQV10" s="34"/>
      <c r="PQW10" s="28"/>
      <c r="PQX10" s="29"/>
      <c r="PQY10" s="30"/>
      <c r="PQZ10" s="31"/>
      <c r="PRA10" s="32"/>
      <c r="PRB10" s="33"/>
      <c r="PRC10" s="33"/>
      <c r="PRD10" s="33"/>
      <c r="PRE10" s="34"/>
      <c r="PRF10" s="28"/>
      <c r="PRG10" s="29"/>
      <c r="PRH10" s="30"/>
      <c r="PRI10" s="31"/>
      <c r="PRJ10" s="32"/>
      <c r="PRK10" s="33"/>
      <c r="PRL10" s="33"/>
      <c r="PRM10" s="33"/>
      <c r="PRN10" s="34"/>
      <c r="PRO10" s="28"/>
      <c r="PRP10" s="29"/>
      <c r="PRQ10" s="30"/>
      <c r="PRR10" s="31"/>
      <c r="PRS10" s="32"/>
      <c r="PRT10" s="33"/>
      <c r="PRU10" s="33"/>
      <c r="PRV10" s="33"/>
      <c r="PRW10" s="34"/>
      <c r="PRX10" s="28"/>
      <c r="PRY10" s="29"/>
      <c r="PRZ10" s="30"/>
      <c r="PSA10" s="31"/>
      <c r="PSB10" s="32"/>
      <c r="PSC10" s="33"/>
      <c r="PSD10" s="33"/>
      <c r="PSE10" s="33"/>
      <c r="PSF10" s="34"/>
      <c r="PSG10" s="28"/>
      <c r="PSH10" s="29"/>
      <c r="PSI10" s="30"/>
      <c r="PSJ10" s="31"/>
      <c r="PSK10" s="32"/>
      <c r="PSL10" s="33"/>
      <c r="PSM10" s="33"/>
      <c r="PSN10" s="33"/>
      <c r="PSO10" s="34"/>
      <c r="PSP10" s="28"/>
      <c r="PSQ10" s="29"/>
      <c r="PSR10" s="30"/>
      <c r="PSS10" s="31"/>
      <c r="PST10" s="32"/>
      <c r="PSU10" s="33"/>
      <c r="PSV10" s="33"/>
      <c r="PSW10" s="33"/>
      <c r="PSX10" s="34"/>
      <c r="PSY10" s="28"/>
      <c r="PSZ10" s="29"/>
      <c r="PTA10" s="30"/>
      <c r="PTB10" s="31"/>
      <c r="PTC10" s="32"/>
      <c r="PTD10" s="33"/>
      <c r="PTE10" s="33"/>
      <c r="PTF10" s="33"/>
      <c r="PTG10" s="34"/>
      <c r="PTH10" s="28"/>
      <c r="PTI10" s="29"/>
      <c r="PTJ10" s="30"/>
      <c r="PTK10" s="31"/>
      <c r="PTL10" s="32"/>
      <c r="PTM10" s="33"/>
      <c r="PTN10" s="33"/>
      <c r="PTO10" s="33"/>
      <c r="PTP10" s="34"/>
      <c r="PTQ10" s="28"/>
      <c r="PTR10" s="29"/>
      <c r="PTS10" s="30"/>
      <c r="PTT10" s="31"/>
      <c r="PTU10" s="32"/>
      <c r="PTV10" s="33"/>
      <c r="PTW10" s="33"/>
      <c r="PTX10" s="33"/>
      <c r="PTY10" s="34"/>
      <c r="PTZ10" s="28"/>
      <c r="PUA10" s="29"/>
      <c r="PUB10" s="30"/>
      <c r="PUC10" s="31"/>
      <c r="PUD10" s="32"/>
      <c r="PUE10" s="33"/>
      <c r="PUF10" s="33"/>
      <c r="PUG10" s="33"/>
      <c r="PUH10" s="34"/>
      <c r="PUI10" s="28"/>
      <c r="PUJ10" s="29"/>
      <c r="PUK10" s="30"/>
      <c r="PUL10" s="31"/>
      <c r="PUM10" s="32"/>
      <c r="PUN10" s="33"/>
      <c r="PUO10" s="33"/>
      <c r="PUP10" s="33"/>
      <c r="PUQ10" s="34"/>
      <c r="PUR10" s="28"/>
      <c r="PUS10" s="29"/>
      <c r="PUT10" s="30"/>
      <c r="PUU10" s="31"/>
      <c r="PUV10" s="32"/>
      <c r="PUW10" s="33"/>
      <c r="PUX10" s="33"/>
      <c r="PUY10" s="33"/>
      <c r="PUZ10" s="34"/>
      <c r="PVA10" s="28"/>
      <c r="PVB10" s="29"/>
      <c r="PVC10" s="30"/>
      <c r="PVD10" s="31"/>
      <c r="PVE10" s="32"/>
      <c r="PVF10" s="33"/>
      <c r="PVG10" s="33"/>
      <c r="PVH10" s="33"/>
      <c r="PVI10" s="34"/>
      <c r="PVJ10" s="28"/>
      <c r="PVK10" s="29"/>
      <c r="PVL10" s="30"/>
      <c r="PVM10" s="31"/>
      <c r="PVN10" s="32"/>
      <c r="PVO10" s="33"/>
      <c r="PVP10" s="33"/>
      <c r="PVQ10" s="33"/>
      <c r="PVR10" s="34"/>
      <c r="PVS10" s="28"/>
      <c r="PVT10" s="29"/>
      <c r="PVU10" s="30"/>
      <c r="PVV10" s="31"/>
      <c r="PVW10" s="32"/>
      <c r="PVX10" s="33"/>
      <c r="PVY10" s="33"/>
      <c r="PVZ10" s="33"/>
      <c r="PWA10" s="34"/>
      <c r="PWB10" s="28"/>
      <c r="PWC10" s="29"/>
      <c r="PWD10" s="30"/>
      <c r="PWE10" s="31"/>
      <c r="PWF10" s="32"/>
      <c r="PWG10" s="33"/>
      <c r="PWH10" s="33"/>
      <c r="PWI10" s="33"/>
      <c r="PWJ10" s="34"/>
      <c r="PWK10" s="28"/>
      <c r="PWL10" s="29"/>
      <c r="PWM10" s="30"/>
      <c r="PWN10" s="31"/>
      <c r="PWO10" s="32"/>
      <c r="PWP10" s="33"/>
      <c r="PWQ10" s="33"/>
      <c r="PWR10" s="33"/>
      <c r="PWS10" s="34"/>
      <c r="PWT10" s="28"/>
      <c r="PWU10" s="29"/>
      <c r="PWV10" s="30"/>
      <c r="PWW10" s="31"/>
      <c r="PWX10" s="32"/>
      <c r="PWY10" s="33"/>
      <c r="PWZ10" s="33"/>
      <c r="PXA10" s="33"/>
      <c r="PXB10" s="34"/>
      <c r="PXC10" s="28"/>
      <c r="PXD10" s="29"/>
      <c r="PXE10" s="30"/>
      <c r="PXF10" s="31"/>
      <c r="PXG10" s="32"/>
      <c r="PXH10" s="33"/>
      <c r="PXI10" s="33"/>
      <c r="PXJ10" s="33"/>
      <c r="PXK10" s="34"/>
      <c r="PXL10" s="28"/>
      <c r="PXM10" s="29"/>
      <c r="PXN10" s="30"/>
      <c r="PXO10" s="31"/>
      <c r="PXP10" s="32"/>
      <c r="PXQ10" s="33"/>
      <c r="PXR10" s="33"/>
      <c r="PXS10" s="33"/>
      <c r="PXT10" s="34"/>
      <c r="PXU10" s="28"/>
      <c r="PXV10" s="29"/>
      <c r="PXW10" s="30"/>
      <c r="PXX10" s="31"/>
      <c r="PXY10" s="32"/>
      <c r="PXZ10" s="33"/>
      <c r="PYA10" s="33"/>
      <c r="PYB10" s="33"/>
      <c r="PYC10" s="34"/>
      <c r="PYD10" s="28"/>
      <c r="PYE10" s="29"/>
      <c r="PYF10" s="30"/>
      <c r="PYG10" s="31"/>
      <c r="PYH10" s="32"/>
      <c r="PYI10" s="33"/>
      <c r="PYJ10" s="33"/>
      <c r="PYK10" s="33"/>
      <c r="PYL10" s="34"/>
      <c r="PYM10" s="28"/>
      <c r="PYN10" s="29"/>
      <c r="PYO10" s="30"/>
      <c r="PYP10" s="31"/>
      <c r="PYQ10" s="32"/>
      <c r="PYR10" s="33"/>
      <c r="PYS10" s="33"/>
      <c r="PYT10" s="33"/>
      <c r="PYU10" s="34"/>
      <c r="PYV10" s="28"/>
      <c r="PYW10" s="29"/>
      <c r="PYX10" s="30"/>
      <c r="PYY10" s="31"/>
      <c r="PYZ10" s="32"/>
      <c r="PZA10" s="33"/>
      <c r="PZB10" s="33"/>
      <c r="PZC10" s="33"/>
      <c r="PZD10" s="34"/>
      <c r="PZE10" s="28"/>
      <c r="PZF10" s="29"/>
      <c r="PZG10" s="30"/>
      <c r="PZH10" s="31"/>
      <c r="PZI10" s="32"/>
      <c r="PZJ10" s="33"/>
      <c r="PZK10" s="33"/>
      <c r="PZL10" s="33"/>
      <c r="PZM10" s="34"/>
      <c r="PZN10" s="28"/>
      <c r="PZO10" s="29"/>
      <c r="PZP10" s="30"/>
      <c r="PZQ10" s="31"/>
      <c r="PZR10" s="32"/>
      <c r="PZS10" s="33"/>
      <c r="PZT10" s="33"/>
      <c r="PZU10" s="33"/>
      <c r="PZV10" s="34"/>
      <c r="PZW10" s="28"/>
      <c r="PZX10" s="29"/>
      <c r="PZY10" s="30"/>
      <c r="PZZ10" s="31"/>
      <c r="QAA10" s="32"/>
      <c r="QAB10" s="33"/>
      <c r="QAC10" s="33"/>
      <c r="QAD10" s="33"/>
      <c r="QAE10" s="34"/>
      <c r="QAF10" s="28"/>
      <c r="QAG10" s="29"/>
      <c r="QAH10" s="30"/>
      <c r="QAI10" s="31"/>
      <c r="QAJ10" s="32"/>
      <c r="QAK10" s="33"/>
      <c r="QAL10" s="33"/>
      <c r="QAM10" s="33"/>
      <c r="QAN10" s="34"/>
      <c r="QAO10" s="28"/>
      <c r="QAP10" s="29"/>
      <c r="QAQ10" s="30"/>
      <c r="QAR10" s="31"/>
      <c r="QAS10" s="32"/>
      <c r="QAT10" s="33"/>
      <c r="QAU10" s="33"/>
      <c r="QAV10" s="33"/>
      <c r="QAW10" s="34"/>
      <c r="QAX10" s="28"/>
      <c r="QAY10" s="29"/>
      <c r="QAZ10" s="30"/>
      <c r="QBA10" s="31"/>
      <c r="QBB10" s="32"/>
      <c r="QBC10" s="33"/>
      <c r="QBD10" s="33"/>
      <c r="QBE10" s="33"/>
      <c r="QBF10" s="34"/>
      <c r="QBG10" s="28"/>
      <c r="QBH10" s="29"/>
      <c r="QBI10" s="30"/>
      <c r="QBJ10" s="31"/>
      <c r="QBK10" s="32"/>
      <c r="QBL10" s="33"/>
      <c r="QBM10" s="33"/>
      <c r="QBN10" s="33"/>
      <c r="QBO10" s="34"/>
      <c r="QBP10" s="28"/>
      <c r="QBQ10" s="29"/>
      <c r="QBR10" s="30"/>
      <c r="QBS10" s="31"/>
      <c r="QBT10" s="32"/>
      <c r="QBU10" s="33"/>
      <c r="QBV10" s="33"/>
      <c r="QBW10" s="33"/>
      <c r="QBX10" s="34"/>
      <c r="QBY10" s="28"/>
      <c r="QBZ10" s="29"/>
      <c r="QCA10" s="30"/>
      <c r="QCB10" s="31"/>
      <c r="QCC10" s="32"/>
      <c r="QCD10" s="33"/>
      <c r="QCE10" s="33"/>
      <c r="QCF10" s="33"/>
      <c r="QCG10" s="34"/>
      <c r="QCH10" s="28"/>
      <c r="QCI10" s="29"/>
      <c r="QCJ10" s="30"/>
      <c r="QCK10" s="31"/>
      <c r="QCL10" s="32"/>
      <c r="QCM10" s="33"/>
      <c r="QCN10" s="33"/>
      <c r="QCO10" s="33"/>
      <c r="QCP10" s="34"/>
      <c r="QCQ10" s="28"/>
      <c r="QCR10" s="29"/>
      <c r="QCS10" s="30"/>
      <c r="QCT10" s="31"/>
      <c r="QCU10" s="32"/>
      <c r="QCV10" s="33"/>
      <c r="QCW10" s="33"/>
      <c r="QCX10" s="33"/>
      <c r="QCY10" s="34"/>
      <c r="QCZ10" s="28"/>
      <c r="QDA10" s="29"/>
      <c r="QDB10" s="30"/>
      <c r="QDC10" s="31"/>
      <c r="QDD10" s="32"/>
      <c r="QDE10" s="33"/>
      <c r="QDF10" s="33"/>
      <c r="QDG10" s="33"/>
      <c r="QDH10" s="34"/>
      <c r="QDI10" s="28"/>
      <c r="QDJ10" s="29"/>
      <c r="QDK10" s="30"/>
      <c r="QDL10" s="31"/>
      <c r="QDM10" s="32"/>
      <c r="QDN10" s="33"/>
      <c r="QDO10" s="33"/>
      <c r="QDP10" s="33"/>
      <c r="QDQ10" s="34"/>
      <c r="QDR10" s="28"/>
      <c r="QDS10" s="29"/>
      <c r="QDT10" s="30"/>
      <c r="QDU10" s="31"/>
      <c r="QDV10" s="32"/>
      <c r="QDW10" s="33"/>
      <c r="QDX10" s="33"/>
      <c r="QDY10" s="33"/>
      <c r="QDZ10" s="34"/>
      <c r="QEA10" s="28"/>
      <c r="QEB10" s="29"/>
      <c r="QEC10" s="30"/>
      <c r="QED10" s="31"/>
      <c r="QEE10" s="32"/>
      <c r="QEF10" s="33"/>
      <c r="QEG10" s="33"/>
      <c r="QEH10" s="33"/>
      <c r="QEI10" s="34"/>
      <c r="QEJ10" s="28"/>
      <c r="QEK10" s="29"/>
      <c r="QEL10" s="30"/>
      <c r="QEM10" s="31"/>
      <c r="QEN10" s="32"/>
      <c r="QEO10" s="33"/>
      <c r="QEP10" s="33"/>
      <c r="QEQ10" s="33"/>
      <c r="QER10" s="34"/>
      <c r="QES10" s="28"/>
      <c r="QET10" s="29"/>
      <c r="QEU10" s="30"/>
      <c r="QEV10" s="31"/>
      <c r="QEW10" s="32"/>
      <c r="QEX10" s="33"/>
      <c r="QEY10" s="33"/>
      <c r="QEZ10" s="33"/>
      <c r="QFA10" s="34"/>
      <c r="QFB10" s="28"/>
      <c r="QFC10" s="29"/>
      <c r="QFD10" s="30"/>
      <c r="QFE10" s="31"/>
      <c r="QFF10" s="32"/>
      <c r="QFG10" s="33"/>
      <c r="QFH10" s="33"/>
      <c r="QFI10" s="33"/>
      <c r="QFJ10" s="34"/>
      <c r="QFK10" s="28"/>
      <c r="QFL10" s="29"/>
      <c r="QFM10" s="30"/>
      <c r="QFN10" s="31"/>
      <c r="QFO10" s="32"/>
      <c r="QFP10" s="33"/>
      <c r="QFQ10" s="33"/>
      <c r="QFR10" s="33"/>
      <c r="QFS10" s="34"/>
      <c r="QFT10" s="28"/>
      <c r="QFU10" s="29"/>
      <c r="QFV10" s="30"/>
      <c r="QFW10" s="31"/>
      <c r="QFX10" s="32"/>
      <c r="QFY10" s="33"/>
      <c r="QFZ10" s="33"/>
      <c r="QGA10" s="33"/>
      <c r="QGB10" s="34"/>
      <c r="QGC10" s="28"/>
      <c r="QGD10" s="29"/>
      <c r="QGE10" s="30"/>
      <c r="QGF10" s="31"/>
      <c r="QGG10" s="32"/>
      <c r="QGH10" s="33"/>
      <c r="QGI10" s="33"/>
      <c r="QGJ10" s="33"/>
      <c r="QGK10" s="34"/>
      <c r="QGL10" s="28"/>
      <c r="QGM10" s="29"/>
      <c r="QGN10" s="30"/>
      <c r="QGO10" s="31"/>
      <c r="QGP10" s="32"/>
      <c r="QGQ10" s="33"/>
      <c r="QGR10" s="33"/>
      <c r="QGS10" s="33"/>
      <c r="QGT10" s="34"/>
      <c r="QGU10" s="28"/>
      <c r="QGV10" s="29"/>
      <c r="QGW10" s="30"/>
      <c r="QGX10" s="31"/>
      <c r="QGY10" s="32"/>
      <c r="QGZ10" s="33"/>
      <c r="QHA10" s="33"/>
      <c r="QHB10" s="33"/>
      <c r="QHC10" s="34"/>
      <c r="QHD10" s="28"/>
      <c r="QHE10" s="29"/>
      <c r="QHF10" s="30"/>
      <c r="QHG10" s="31"/>
      <c r="QHH10" s="32"/>
      <c r="QHI10" s="33"/>
      <c r="QHJ10" s="33"/>
      <c r="QHK10" s="33"/>
      <c r="QHL10" s="34"/>
      <c r="QHM10" s="28"/>
      <c r="QHN10" s="29"/>
      <c r="QHO10" s="30"/>
      <c r="QHP10" s="31"/>
      <c r="QHQ10" s="32"/>
      <c r="QHR10" s="33"/>
      <c r="QHS10" s="33"/>
      <c r="QHT10" s="33"/>
      <c r="QHU10" s="34"/>
      <c r="QHV10" s="28"/>
      <c r="QHW10" s="29"/>
      <c r="QHX10" s="30"/>
      <c r="QHY10" s="31"/>
      <c r="QHZ10" s="32"/>
      <c r="QIA10" s="33"/>
      <c r="QIB10" s="33"/>
      <c r="QIC10" s="33"/>
      <c r="QID10" s="34"/>
      <c r="QIE10" s="28"/>
      <c r="QIF10" s="29"/>
      <c r="QIG10" s="30"/>
      <c r="QIH10" s="31"/>
      <c r="QII10" s="32"/>
      <c r="QIJ10" s="33"/>
      <c r="QIK10" s="33"/>
      <c r="QIL10" s="33"/>
      <c r="QIM10" s="34"/>
      <c r="QIN10" s="28"/>
      <c r="QIO10" s="29"/>
      <c r="QIP10" s="30"/>
      <c r="QIQ10" s="31"/>
      <c r="QIR10" s="32"/>
      <c r="QIS10" s="33"/>
      <c r="QIT10" s="33"/>
      <c r="QIU10" s="33"/>
      <c r="QIV10" s="34"/>
      <c r="QIW10" s="28"/>
      <c r="QIX10" s="29"/>
      <c r="QIY10" s="30"/>
      <c r="QIZ10" s="31"/>
      <c r="QJA10" s="32"/>
      <c r="QJB10" s="33"/>
      <c r="QJC10" s="33"/>
      <c r="QJD10" s="33"/>
      <c r="QJE10" s="34"/>
      <c r="QJF10" s="28"/>
      <c r="QJG10" s="29"/>
      <c r="QJH10" s="30"/>
      <c r="QJI10" s="31"/>
      <c r="QJJ10" s="32"/>
      <c r="QJK10" s="33"/>
      <c r="QJL10" s="33"/>
      <c r="QJM10" s="33"/>
      <c r="QJN10" s="34"/>
      <c r="QJO10" s="28"/>
      <c r="QJP10" s="29"/>
      <c r="QJQ10" s="30"/>
      <c r="QJR10" s="31"/>
      <c r="QJS10" s="32"/>
      <c r="QJT10" s="33"/>
      <c r="QJU10" s="33"/>
      <c r="QJV10" s="33"/>
      <c r="QJW10" s="34"/>
      <c r="QJX10" s="28"/>
      <c r="QJY10" s="29"/>
      <c r="QJZ10" s="30"/>
      <c r="QKA10" s="31"/>
      <c r="QKB10" s="32"/>
      <c r="QKC10" s="33"/>
      <c r="QKD10" s="33"/>
      <c r="QKE10" s="33"/>
      <c r="QKF10" s="34"/>
      <c r="QKG10" s="28"/>
      <c r="QKH10" s="29"/>
      <c r="QKI10" s="30"/>
      <c r="QKJ10" s="31"/>
      <c r="QKK10" s="32"/>
      <c r="QKL10" s="33"/>
      <c r="QKM10" s="33"/>
      <c r="QKN10" s="33"/>
      <c r="QKO10" s="34"/>
      <c r="QKP10" s="28"/>
      <c r="QKQ10" s="29"/>
      <c r="QKR10" s="30"/>
      <c r="QKS10" s="31"/>
      <c r="QKT10" s="32"/>
      <c r="QKU10" s="33"/>
      <c r="QKV10" s="33"/>
      <c r="QKW10" s="33"/>
      <c r="QKX10" s="34"/>
      <c r="QKY10" s="28"/>
      <c r="QKZ10" s="29"/>
      <c r="QLA10" s="30"/>
      <c r="QLB10" s="31"/>
      <c r="QLC10" s="32"/>
      <c r="QLD10" s="33"/>
      <c r="QLE10" s="33"/>
      <c r="QLF10" s="33"/>
      <c r="QLG10" s="34"/>
      <c r="QLH10" s="28"/>
      <c r="QLI10" s="29"/>
      <c r="QLJ10" s="30"/>
      <c r="QLK10" s="31"/>
      <c r="QLL10" s="32"/>
      <c r="QLM10" s="33"/>
      <c r="QLN10" s="33"/>
      <c r="QLO10" s="33"/>
      <c r="QLP10" s="34"/>
      <c r="QLQ10" s="28"/>
      <c r="QLR10" s="29"/>
      <c r="QLS10" s="30"/>
      <c r="QLT10" s="31"/>
      <c r="QLU10" s="32"/>
      <c r="QLV10" s="33"/>
      <c r="QLW10" s="33"/>
      <c r="QLX10" s="33"/>
      <c r="QLY10" s="34"/>
      <c r="QLZ10" s="28"/>
      <c r="QMA10" s="29"/>
      <c r="QMB10" s="30"/>
      <c r="QMC10" s="31"/>
      <c r="QMD10" s="32"/>
      <c r="QME10" s="33"/>
      <c r="QMF10" s="33"/>
      <c r="QMG10" s="33"/>
      <c r="QMH10" s="34"/>
      <c r="QMI10" s="28"/>
      <c r="QMJ10" s="29"/>
      <c r="QMK10" s="30"/>
      <c r="QML10" s="31"/>
      <c r="QMM10" s="32"/>
      <c r="QMN10" s="33"/>
      <c r="QMO10" s="33"/>
      <c r="QMP10" s="33"/>
      <c r="QMQ10" s="34"/>
      <c r="QMR10" s="28"/>
      <c r="QMS10" s="29"/>
      <c r="QMT10" s="30"/>
      <c r="QMU10" s="31"/>
      <c r="QMV10" s="32"/>
      <c r="QMW10" s="33"/>
      <c r="QMX10" s="33"/>
      <c r="QMY10" s="33"/>
      <c r="QMZ10" s="34"/>
      <c r="QNA10" s="28"/>
      <c r="QNB10" s="29"/>
      <c r="QNC10" s="30"/>
      <c r="QND10" s="31"/>
      <c r="QNE10" s="32"/>
      <c r="QNF10" s="33"/>
      <c r="QNG10" s="33"/>
      <c r="QNH10" s="33"/>
      <c r="QNI10" s="34"/>
      <c r="QNJ10" s="28"/>
      <c r="QNK10" s="29"/>
      <c r="QNL10" s="30"/>
      <c r="QNM10" s="31"/>
      <c r="QNN10" s="32"/>
      <c r="QNO10" s="33"/>
      <c r="QNP10" s="33"/>
      <c r="QNQ10" s="33"/>
      <c r="QNR10" s="34"/>
      <c r="QNS10" s="28"/>
      <c r="QNT10" s="29"/>
      <c r="QNU10" s="30"/>
      <c r="QNV10" s="31"/>
      <c r="QNW10" s="32"/>
      <c r="QNX10" s="33"/>
      <c r="QNY10" s="33"/>
      <c r="QNZ10" s="33"/>
      <c r="QOA10" s="34"/>
      <c r="QOB10" s="28"/>
      <c r="QOC10" s="29"/>
      <c r="QOD10" s="30"/>
      <c r="QOE10" s="31"/>
      <c r="QOF10" s="32"/>
      <c r="QOG10" s="33"/>
      <c r="QOH10" s="33"/>
      <c r="QOI10" s="33"/>
      <c r="QOJ10" s="34"/>
      <c r="QOK10" s="28"/>
      <c r="QOL10" s="29"/>
      <c r="QOM10" s="30"/>
      <c r="QON10" s="31"/>
      <c r="QOO10" s="32"/>
      <c r="QOP10" s="33"/>
      <c r="QOQ10" s="33"/>
      <c r="QOR10" s="33"/>
      <c r="QOS10" s="34"/>
      <c r="QOT10" s="28"/>
      <c r="QOU10" s="29"/>
      <c r="QOV10" s="30"/>
      <c r="QOW10" s="31"/>
      <c r="QOX10" s="32"/>
      <c r="QOY10" s="33"/>
      <c r="QOZ10" s="33"/>
      <c r="QPA10" s="33"/>
      <c r="QPB10" s="34"/>
      <c r="QPC10" s="28"/>
      <c r="QPD10" s="29"/>
      <c r="QPE10" s="30"/>
      <c r="QPF10" s="31"/>
      <c r="QPG10" s="32"/>
      <c r="QPH10" s="33"/>
      <c r="QPI10" s="33"/>
      <c r="QPJ10" s="33"/>
      <c r="QPK10" s="34"/>
      <c r="QPL10" s="28"/>
      <c r="QPM10" s="29"/>
      <c r="QPN10" s="30"/>
      <c r="QPO10" s="31"/>
      <c r="QPP10" s="32"/>
      <c r="QPQ10" s="33"/>
      <c r="QPR10" s="33"/>
      <c r="QPS10" s="33"/>
      <c r="QPT10" s="34"/>
      <c r="QPU10" s="28"/>
      <c r="QPV10" s="29"/>
      <c r="QPW10" s="30"/>
      <c r="QPX10" s="31"/>
      <c r="QPY10" s="32"/>
      <c r="QPZ10" s="33"/>
      <c r="QQA10" s="33"/>
      <c r="QQB10" s="33"/>
      <c r="QQC10" s="34"/>
      <c r="QQD10" s="28"/>
      <c r="QQE10" s="29"/>
      <c r="QQF10" s="30"/>
      <c r="QQG10" s="31"/>
      <c r="QQH10" s="32"/>
      <c r="QQI10" s="33"/>
      <c r="QQJ10" s="33"/>
      <c r="QQK10" s="33"/>
      <c r="QQL10" s="34"/>
      <c r="QQM10" s="28"/>
      <c r="QQN10" s="29"/>
      <c r="QQO10" s="30"/>
      <c r="QQP10" s="31"/>
      <c r="QQQ10" s="32"/>
      <c r="QQR10" s="33"/>
      <c r="QQS10" s="33"/>
      <c r="QQT10" s="33"/>
      <c r="QQU10" s="34"/>
      <c r="QQV10" s="28"/>
      <c r="QQW10" s="29"/>
      <c r="QQX10" s="30"/>
      <c r="QQY10" s="31"/>
      <c r="QQZ10" s="32"/>
      <c r="QRA10" s="33"/>
      <c r="QRB10" s="33"/>
      <c r="QRC10" s="33"/>
      <c r="QRD10" s="34"/>
      <c r="QRE10" s="28"/>
      <c r="QRF10" s="29"/>
      <c r="QRG10" s="30"/>
      <c r="QRH10" s="31"/>
      <c r="QRI10" s="32"/>
      <c r="QRJ10" s="33"/>
      <c r="QRK10" s="33"/>
      <c r="QRL10" s="33"/>
      <c r="QRM10" s="34"/>
      <c r="QRN10" s="28"/>
      <c r="QRO10" s="29"/>
      <c r="QRP10" s="30"/>
      <c r="QRQ10" s="31"/>
      <c r="QRR10" s="32"/>
      <c r="QRS10" s="33"/>
      <c r="QRT10" s="33"/>
      <c r="QRU10" s="33"/>
      <c r="QRV10" s="34"/>
      <c r="QRW10" s="28"/>
      <c r="QRX10" s="29"/>
      <c r="QRY10" s="30"/>
      <c r="QRZ10" s="31"/>
      <c r="QSA10" s="32"/>
      <c r="QSB10" s="33"/>
      <c r="QSC10" s="33"/>
      <c r="QSD10" s="33"/>
      <c r="QSE10" s="34"/>
      <c r="QSF10" s="28"/>
      <c r="QSG10" s="29"/>
      <c r="QSH10" s="30"/>
      <c r="QSI10" s="31"/>
      <c r="QSJ10" s="32"/>
      <c r="QSK10" s="33"/>
      <c r="QSL10" s="33"/>
      <c r="QSM10" s="33"/>
      <c r="QSN10" s="34"/>
      <c r="QSO10" s="28"/>
      <c r="QSP10" s="29"/>
      <c r="QSQ10" s="30"/>
      <c r="QSR10" s="31"/>
      <c r="QSS10" s="32"/>
      <c r="QST10" s="33"/>
      <c r="QSU10" s="33"/>
      <c r="QSV10" s="33"/>
      <c r="QSW10" s="34"/>
      <c r="QSX10" s="28"/>
      <c r="QSY10" s="29"/>
      <c r="QSZ10" s="30"/>
      <c r="QTA10" s="31"/>
      <c r="QTB10" s="32"/>
      <c r="QTC10" s="33"/>
      <c r="QTD10" s="33"/>
      <c r="QTE10" s="33"/>
      <c r="QTF10" s="34"/>
      <c r="QTG10" s="28"/>
      <c r="QTH10" s="29"/>
      <c r="QTI10" s="30"/>
      <c r="QTJ10" s="31"/>
      <c r="QTK10" s="32"/>
      <c r="QTL10" s="33"/>
      <c r="QTM10" s="33"/>
      <c r="QTN10" s="33"/>
      <c r="QTO10" s="34"/>
      <c r="QTP10" s="28"/>
      <c r="QTQ10" s="29"/>
      <c r="QTR10" s="30"/>
      <c r="QTS10" s="31"/>
      <c r="QTT10" s="32"/>
      <c r="QTU10" s="33"/>
      <c r="QTV10" s="33"/>
      <c r="QTW10" s="33"/>
      <c r="QTX10" s="34"/>
      <c r="QTY10" s="28"/>
      <c r="QTZ10" s="29"/>
      <c r="QUA10" s="30"/>
      <c r="QUB10" s="31"/>
      <c r="QUC10" s="32"/>
      <c r="QUD10" s="33"/>
      <c r="QUE10" s="33"/>
      <c r="QUF10" s="33"/>
      <c r="QUG10" s="34"/>
      <c r="QUH10" s="28"/>
      <c r="QUI10" s="29"/>
      <c r="QUJ10" s="30"/>
      <c r="QUK10" s="31"/>
      <c r="QUL10" s="32"/>
      <c r="QUM10" s="33"/>
      <c r="QUN10" s="33"/>
      <c r="QUO10" s="33"/>
      <c r="QUP10" s="34"/>
      <c r="QUQ10" s="28"/>
      <c r="QUR10" s="29"/>
      <c r="QUS10" s="30"/>
      <c r="QUT10" s="31"/>
      <c r="QUU10" s="32"/>
      <c r="QUV10" s="33"/>
      <c r="QUW10" s="33"/>
      <c r="QUX10" s="33"/>
      <c r="QUY10" s="34"/>
      <c r="QUZ10" s="28"/>
      <c r="QVA10" s="29"/>
      <c r="QVB10" s="30"/>
      <c r="QVC10" s="31"/>
      <c r="QVD10" s="32"/>
      <c r="QVE10" s="33"/>
      <c r="QVF10" s="33"/>
      <c r="QVG10" s="33"/>
      <c r="QVH10" s="34"/>
      <c r="QVI10" s="28"/>
      <c r="QVJ10" s="29"/>
      <c r="QVK10" s="30"/>
      <c r="QVL10" s="31"/>
      <c r="QVM10" s="32"/>
      <c r="QVN10" s="33"/>
      <c r="QVO10" s="33"/>
      <c r="QVP10" s="33"/>
      <c r="QVQ10" s="34"/>
      <c r="QVR10" s="28"/>
      <c r="QVS10" s="29"/>
      <c r="QVT10" s="30"/>
      <c r="QVU10" s="31"/>
      <c r="QVV10" s="32"/>
      <c r="QVW10" s="33"/>
      <c r="QVX10" s="33"/>
      <c r="QVY10" s="33"/>
      <c r="QVZ10" s="34"/>
      <c r="QWA10" s="28"/>
      <c r="QWB10" s="29"/>
      <c r="QWC10" s="30"/>
      <c r="QWD10" s="31"/>
      <c r="QWE10" s="32"/>
      <c r="QWF10" s="33"/>
      <c r="QWG10" s="33"/>
      <c r="QWH10" s="33"/>
      <c r="QWI10" s="34"/>
      <c r="QWJ10" s="28"/>
      <c r="QWK10" s="29"/>
      <c r="QWL10" s="30"/>
      <c r="QWM10" s="31"/>
      <c r="QWN10" s="32"/>
      <c r="QWO10" s="33"/>
      <c r="QWP10" s="33"/>
      <c r="QWQ10" s="33"/>
      <c r="QWR10" s="34"/>
      <c r="QWS10" s="28"/>
      <c r="QWT10" s="29"/>
      <c r="QWU10" s="30"/>
      <c r="QWV10" s="31"/>
      <c r="QWW10" s="32"/>
      <c r="QWX10" s="33"/>
      <c r="QWY10" s="33"/>
      <c r="QWZ10" s="33"/>
      <c r="QXA10" s="34"/>
      <c r="QXB10" s="28"/>
      <c r="QXC10" s="29"/>
      <c r="QXD10" s="30"/>
      <c r="QXE10" s="31"/>
      <c r="QXF10" s="32"/>
      <c r="QXG10" s="33"/>
      <c r="QXH10" s="33"/>
      <c r="QXI10" s="33"/>
      <c r="QXJ10" s="34"/>
      <c r="QXK10" s="28"/>
      <c r="QXL10" s="29"/>
      <c r="QXM10" s="30"/>
      <c r="QXN10" s="31"/>
      <c r="QXO10" s="32"/>
      <c r="QXP10" s="33"/>
      <c r="QXQ10" s="33"/>
      <c r="QXR10" s="33"/>
      <c r="QXS10" s="34"/>
      <c r="QXT10" s="28"/>
      <c r="QXU10" s="29"/>
      <c r="QXV10" s="30"/>
      <c r="QXW10" s="31"/>
      <c r="QXX10" s="32"/>
      <c r="QXY10" s="33"/>
      <c r="QXZ10" s="33"/>
      <c r="QYA10" s="33"/>
      <c r="QYB10" s="34"/>
      <c r="QYC10" s="28"/>
      <c r="QYD10" s="29"/>
      <c r="QYE10" s="30"/>
      <c r="QYF10" s="31"/>
      <c r="QYG10" s="32"/>
      <c r="QYH10" s="33"/>
      <c r="QYI10" s="33"/>
      <c r="QYJ10" s="33"/>
      <c r="QYK10" s="34"/>
      <c r="QYL10" s="28"/>
      <c r="QYM10" s="29"/>
      <c r="QYN10" s="30"/>
      <c r="QYO10" s="31"/>
      <c r="QYP10" s="32"/>
      <c r="QYQ10" s="33"/>
      <c r="QYR10" s="33"/>
      <c r="QYS10" s="33"/>
      <c r="QYT10" s="34"/>
      <c r="QYU10" s="28"/>
      <c r="QYV10" s="29"/>
      <c r="QYW10" s="30"/>
      <c r="QYX10" s="31"/>
      <c r="QYY10" s="32"/>
      <c r="QYZ10" s="33"/>
      <c r="QZA10" s="33"/>
      <c r="QZB10" s="33"/>
      <c r="QZC10" s="34"/>
      <c r="QZD10" s="28"/>
      <c r="QZE10" s="29"/>
      <c r="QZF10" s="30"/>
      <c r="QZG10" s="31"/>
      <c r="QZH10" s="32"/>
      <c r="QZI10" s="33"/>
      <c r="QZJ10" s="33"/>
      <c r="QZK10" s="33"/>
      <c r="QZL10" s="34"/>
      <c r="QZM10" s="28"/>
      <c r="QZN10" s="29"/>
      <c r="QZO10" s="30"/>
      <c r="QZP10" s="31"/>
      <c r="QZQ10" s="32"/>
      <c r="QZR10" s="33"/>
      <c r="QZS10" s="33"/>
      <c r="QZT10" s="33"/>
      <c r="QZU10" s="34"/>
      <c r="QZV10" s="28"/>
      <c r="QZW10" s="29"/>
      <c r="QZX10" s="30"/>
      <c r="QZY10" s="31"/>
      <c r="QZZ10" s="32"/>
      <c r="RAA10" s="33"/>
      <c r="RAB10" s="33"/>
      <c r="RAC10" s="33"/>
      <c r="RAD10" s="34"/>
      <c r="RAE10" s="28"/>
      <c r="RAF10" s="29"/>
      <c r="RAG10" s="30"/>
      <c r="RAH10" s="31"/>
      <c r="RAI10" s="32"/>
      <c r="RAJ10" s="33"/>
      <c r="RAK10" s="33"/>
      <c r="RAL10" s="33"/>
      <c r="RAM10" s="34"/>
      <c r="RAN10" s="28"/>
      <c r="RAO10" s="29"/>
      <c r="RAP10" s="30"/>
      <c r="RAQ10" s="31"/>
      <c r="RAR10" s="32"/>
      <c r="RAS10" s="33"/>
      <c r="RAT10" s="33"/>
      <c r="RAU10" s="33"/>
      <c r="RAV10" s="34"/>
      <c r="RAW10" s="28"/>
      <c r="RAX10" s="29"/>
      <c r="RAY10" s="30"/>
      <c r="RAZ10" s="31"/>
      <c r="RBA10" s="32"/>
      <c r="RBB10" s="33"/>
      <c r="RBC10" s="33"/>
      <c r="RBD10" s="33"/>
      <c r="RBE10" s="34"/>
      <c r="RBF10" s="28"/>
      <c r="RBG10" s="29"/>
      <c r="RBH10" s="30"/>
      <c r="RBI10" s="31"/>
      <c r="RBJ10" s="32"/>
      <c r="RBK10" s="33"/>
      <c r="RBL10" s="33"/>
      <c r="RBM10" s="33"/>
      <c r="RBN10" s="34"/>
      <c r="RBO10" s="28"/>
      <c r="RBP10" s="29"/>
      <c r="RBQ10" s="30"/>
      <c r="RBR10" s="31"/>
      <c r="RBS10" s="32"/>
      <c r="RBT10" s="33"/>
      <c r="RBU10" s="33"/>
      <c r="RBV10" s="33"/>
      <c r="RBW10" s="34"/>
      <c r="RBX10" s="28"/>
      <c r="RBY10" s="29"/>
      <c r="RBZ10" s="30"/>
      <c r="RCA10" s="31"/>
      <c r="RCB10" s="32"/>
      <c r="RCC10" s="33"/>
      <c r="RCD10" s="33"/>
      <c r="RCE10" s="33"/>
      <c r="RCF10" s="34"/>
      <c r="RCG10" s="28"/>
      <c r="RCH10" s="29"/>
      <c r="RCI10" s="30"/>
      <c r="RCJ10" s="31"/>
      <c r="RCK10" s="32"/>
      <c r="RCL10" s="33"/>
      <c r="RCM10" s="33"/>
      <c r="RCN10" s="33"/>
      <c r="RCO10" s="34"/>
      <c r="RCP10" s="28"/>
      <c r="RCQ10" s="29"/>
      <c r="RCR10" s="30"/>
      <c r="RCS10" s="31"/>
      <c r="RCT10" s="32"/>
      <c r="RCU10" s="33"/>
      <c r="RCV10" s="33"/>
      <c r="RCW10" s="33"/>
      <c r="RCX10" s="34"/>
      <c r="RCY10" s="28"/>
      <c r="RCZ10" s="29"/>
      <c r="RDA10" s="30"/>
      <c r="RDB10" s="31"/>
      <c r="RDC10" s="32"/>
      <c r="RDD10" s="33"/>
      <c r="RDE10" s="33"/>
      <c r="RDF10" s="33"/>
      <c r="RDG10" s="34"/>
      <c r="RDH10" s="28"/>
      <c r="RDI10" s="29"/>
      <c r="RDJ10" s="30"/>
      <c r="RDK10" s="31"/>
      <c r="RDL10" s="32"/>
      <c r="RDM10" s="33"/>
      <c r="RDN10" s="33"/>
      <c r="RDO10" s="33"/>
      <c r="RDP10" s="34"/>
      <c r="RDQ10" s="28"/>
      <c r="RDR10" s="29"/>
      <c r="RDS10" s="30"/>
      <c r="RDT10" s="31"/>
      <c r="RDU10" s="32"/>
      <c r="RDV10" s="33"/>
      <c r="RDW10" s="33"/>
      <c r="RDX10" s="33"/>
      <c r="RDY10" s="34"/>
      <c r="RDZ10" s="28"/>
      <c r="REA10" s="29"/>
      <c r="REB10" s="30"/>
      <c r="REC10" s="31"/>
      <c r="RED10" s="32"/>
      <c r="REE10" s="33"/>
      <c r="REF10" s="33"/>
      <c r="REG10" s="33"/>
      <c r="REH10" s="34"/>
      <c r="REI10" s="28"/>
      <c r="REJ10" s="29"/>
      <c r="REK10" s="30"/>
      <c r="REL10" s="31"/>
      <c r="REM10" s="32"/>
      <c r="REN10" s="33"/>
      <c r="REO10" s="33"/>
      <c r="REP10" s="33"/>
      <c r="REQ10" s="34"/>
      <c r="RER10" s="28"/>
      <c r="RES10" s="29"/>
      <c r="RET10" s="30"/>
      <c r="REU10" s="31"/>
      <c r="REV10" s="32"/>
      <c r="REW10" s="33"/>
      <c r="REX10" s="33"/>
      <c r="REY10" s="33"/>
      <c r="REZ10" s="34"/>
      <c r="RFA10" s="28"/>
      <c r="RFB10" s="29"/>
      <c r="RFC10" s="30"/>
      <c r="RFD10" s="31"/>
      <c r="RFE10" s="32"/>
      <c r="RFF10" s="33"/>
      <c r="RFG10" s="33"/>
      <c r="RFH10" s="33"/>
      <c r="RFI10" s="34"/>
      <c r="RFJ10" s="28"/>
      <c r="RFK10" s="29"/>
      <c r="RFL10" s="30"/>
      <c r="RFM10" s="31"/>
      <c r="RFN10" s="32"/>
      <c r="RFO10" s="33"/>
      <c r="RFP10" s="33"/>
      <c r="RFQ10" s="33"/>
      <c r="RFR10" s="34"/>
      <c r="RFS10" s="28"/>
      <c r="RFT10" s="29"/>
      <c r="RFU10" s="30"/>
      <c r="RFV10" s="31"/>
      <c r="RFW10" s="32"/>
      <c r="RFX10" s="33"/>
      <c r="RFY10" s="33"/>
      <c r="RFZ10" s="33"/>
      <c r="RGA10" s="34"/>
      <c r="RGB10" s="28"/>
      <c r="RGC10" s="29"/>
      <c r="RGD10" s="30"/>
      <c r="RGE10" s="31"/>
      <c r="RGF10" s="32"/>
      <c r="RGG10" s="33"/>
      <c r="RGH10" s="33"/>
      <c r="RGI10" s="33"/>
      <c r="RGJ10" s="34"/>
      <c r="RGK10" s="28"/>
      <c r="RGL10" s="29"/>
      <c r="RGM10" s="30"/>
      <c r="RGN10" s="31"/>
      <c r="RGO10" s="32"/>
      <c r="RGP10" s="33"/>
      <c r="RGQ10" s="33"/>
      <c r="RGR10" s="33"/>
      <c r="RGS10" s="34"/>
      <c r="RGT10" s="28"/>
      <c r="RGU10" s="29"/>
      <c r="RGV10" s="30"/>
      <c r="RGW10" s="31"/>
      <c r="RGX10" s="32"/>
      <c r="RGY10" s="33"/>
      <c r="RGZ10" s="33"/>
      <c r="RHA10" s="33"/>
      <c r="RHB10" s="34"/>
      <c r="RHC10" s="28"/>
      <c r="RHD10" s="29"/>
      <c r="RHE10" s="30"/>
      <c r="RHF10" s="31"/>
      <c r="RHG10" s="32"/>
      <c r="RHH10" s="33"/>
      <c r="RHI10" s="33"/>
      <c r="RHJ10" s="33"/>
      <c r="RHK10" s="34"/>
      <c r="RHL10" s="28"/>
      <c r="RHM10" s="29"/>
      <c r="RHN10" s="30"/>
      <c r="RHO10" s="31"/>
      <c r="RHP10" s="32"/>
      <c r="RHQ10" s="33"/>
      <c r="RHR10" s="33"/>
      <c r="RHS10" s="33"/>
      <c r="RHT10" s="34"/>
      <c r="RHU10" s="28"/>
      <c r="RHV10" s="29"/>
      <c r="RHW10" s="30"/>
      <c r="RHX10" s="31"/>
      <c r="RHY10" s="32"/>
      <c r="RHZ10" s="33"/>
      <c r="RIA10" s="33"/>
      <c r="RIB10" s="33"/>
      <c r="RIC10" s="34"/>
      <c r="RID10" s="28"/>
      <c r="RIE10" s="29"/>
      <c r="RIF10" s="30"/>
      <c r="RIG10" s="31"/>
      <c r="RIH10" s="32"/>
      <c r="RII10" s="33"/>
      <c r="RIJ10" s="33"/>
      <c r="RIK10" s="33"/>
      <c r="RIL10" s="34"/>
      <c r="RIM10" s="28"/>
      <c r="RIN10" s="29"/>
      <c r="RIO10" s="30"/>
      <c r="RIP10" s="31"/>
      <c r="RIQ10" s="32"/>
      <c r="RIR10" s="33"/>
      <c r="RIS10" s="33"/>
      <c r="RIT10" s="33"/>
      <c r="RIU10" s="34"/>
      <c r="RIV10" s="28"/>
      <c r="RIW10" s="29"/>
      <c r="RIX10" s="30"/>
      <c r="RIY10" s="31"/>
      <c r="RIZ10" s="32"/>
      <c r="RJA10" s="33"/>
      <c r="RJB10" s="33"/>
      <c r="RJC10" s="33"/>
      <c r="RJD10" s="34"/>
      <c r="RJE10" s="28"/>
      <c r="RJF10" s="29"/>
      <c r="RJG10" s="30"/>
      <c r="RJH10" s="31"/>
      <c r="RJI10" s="32"/>
      <c r="RJJ10" s="33"/>
      <c r="RJK10" s="33"/>
      <c r="RJL10" s="33"/>
      <c r="RJM10" s="34"/>
      <c r="RJN10" s="28"/>
      <c r="RJO10" s="29"/>
      <c r="RJP10" s="30"/>
      <c r="RJQ10" s="31"/>
      <c r="RJR10" s="32"/>
      <c r="RJS10" s="33"/>
      <c r="RJT10" s="33"/>
      <c r="RJU10" s="33"/>
      <c r="RJV10" s="34"/>
      <c r="RJW10" s="28"/>
      <c r="RJX10" s="29"/>
      <c r="RJY10" s="30"/>
      <c r="RJZ10" s="31"/>
      <c r="RKA10" s="32"/>
      <c r="RKB10" s="33"/>
      <c r="RKC10" s="33"/>
      <c r="RKD10" s="33"/>
      <c r="RKE10" s="34"/>
      <c r="RKF10" s="28"/>
      <c r="RKG10" s="29"/>
      <c r="RKH10" s="30"/>
      <c r="RKI10" s="31"/>
      <c r="RKJ10" s="32"/>
      <c r="RKK10" s="33"/>
      <c r="RKL10" s="33"/>
      <c r="RKM10" s="33"/>
      <c r="RKN10" s="34"/>
      <c r="RKO10" s="28"/>
      <c r="RKP10" s="29"/>
      <c r="RKQ10" s="30"/>
      <c r="RKR10" s="31"/>
      <c r="RKS10" s="32"/>
      <c r="RKT10" s="33"/>
      <c r="RKU10" s="33"/>
      <c r="RKV10" s="33"/>
      <c r="RKW10" s="34"/>
      <c r="RKX10" s="28"/>
      <c r="RKY10" s="29"/>
      <c r="RKZ10" s="30"/>
      <c r="RLA10" s="31"/>
      <c r="RLB10" s="32"/>
      <c r="RLC10" s="33"/>
      <c r="RLD10" s="33"/>
      <c r="RLE10" s="33"/>
      <c r="RLF10" s="34"/>
      <c r="RLG10" s="28"/>
      <c r="RLH10" s="29"/>
      <c r="RLI10" s="30"/>
      <c r="RLJ10" s="31"/>
      <c r="RLK10" s="32"/>
      <c r="RLL10" s="33"/>
      <c r="RLM10" s="33"/>
      <c r="RLN10" s="33"/>
      <c r="RLO10" s="34"/>
      <c r="RLP10" s="28"/>
      <c r="RLQ10" s="29"/>
      <c r="RLR10" s="30"/>
      <c r="RLS10" s="31"/>
      <c r="RLT10" s="32"/>
      <c r="RLU10" s="33"/>
      <c r="RLV10" s="33"/>
      <c r="RLW10" s="33"/>
      <c r="RLX10" s="34"/>
      <c r="RLY10" s="28"/>
      <c r="RLZ10" s="29"/>
      <c r="RMA10" s="30"/>
      <c r="RMB10" s="31"/>
      <c r="RMC10" s="32"/>
      <c r="RMD10" s="33"/>
      <c r="RME10" s="33"/>
      <c r="RMF10" s="33"/>
      <c r="RMG10" s="34"/>
      <c r="RMH10" s="28"/>
      <c r="RMI10" s="29"/>
      <c r="RMJ10" s="30"/>
      <c r="RMK10" s="31"/>
      <c r="RML10" s="32"/>
      <c r="RMM10" s="33"/>
      <c r="RMN10" s="33"/>
      <c r="RMO10" s="33"/>
      <c r="RMP10" s="34"/>
      <c r="RMQ10" s="28"/>
      <c r="RMR10" s="29"/>
      <c r="RMS10" s="30"/>
      <c r="RMT10" s="31"/>
      <c r="RMU10" s="32"/>
      <c r="RMV10" s="33"/>
      <c r="RMW10" s="33"/>
      <c r="RMX10" s="33"/>
      <c r="RMY10" s="34"/>
      <c r="RMZ10" s="28"/>
      <c r="RNA10" s="29"/>
      <c r="RNB10" s="30"/>
      <c r="RNC10" s="31"/>
      <c r="RND10" s="32"/>
      <c r="RNE10" s="33"/>
      <c r="RNF10" s="33"/>
      <c r="RNG10" s="33"/>
      <c r="RNH10" s="34"/>
      <c r="RNI10" s="28"/>
      <c r="RNJ10" s="29"/>
      <c r="RNK10" s="30"/>
      <c r="RNL10" s="31"/>
      <c r="RNM10" s="32"/>
      <c r="RNN10" s="33"/>
      <c r="RNO10" s="33"/>
      <c r="RNP10" s="33"/>
      <c r="RNQ10" s="34"/>
      <c r="RNR10" s="28"/>
      <c r="RNS10" s="29"/>
      <c r="RNT10" s="30"/>
      <c r="RNU10" s="31"/>
      <c r="RNV10" s="32"/>
      <c r="RNW10" s="33"/>
      <c r="RNX10" s="33"/>
      <c r="RNY10" s="33"/>
      <c r="RNZ10" s="34"/>
      <c r="ROA10" s="28"/>
      <c r="ROB10" s="29"/>
      <c r="ROC10" s="30"/>
      <c r="ROD10" s="31"/>
      <c r="ROE10" s="32"/>
      <c r="ROF10" s="33"/>
      <c r="ROG10" s="33"/>
      <c r="ROH10" s="33"/>
      <c r="ROI10" s="34"/>
      <c r="ROJ10" s="28"/>
      <c r="ROK10" s="29"/>
      <c r="ROL10" s="30"/>
      <c r="ROM10" s="31"/>
      <c r="RON10" s="32"/>
      <c r="ROO10" s="33"/>
      <c r="ROP10" s="33"/>
      <c r="ROQ10" s="33"/>
      <c r="ROR10" s="34"/>
      <c r="ROS10" s="28"/>
      <c r="ROT10" s="29"/>
      <c r="ROU10" s="30"/>
      <c r="ROV10" s="31"/>
      <c r="ROW10" s="32"/>
      <c r="ROX10" s="33"/>
      <c r="ROY10" s="33"/>
      <c r="ROZ10" s="33"/>
      <c r="RPA10" s="34"/>
      <c r="RPB10" s="28"/>
      <c r="RPC10" s="29"/>
      <c r="RPD10" s="30"/>
      <c r="RPE10" s="31"/>
      <c r="RPF10" s="32"/>
      <c r="RPG10" s="33"/>
      <c r="RPH10" s="33"/>
      <c r="RPI10" s="33"/>
      <c r="RPJ10" s="34"/>
      <c r="RPK10" s="28"/>
      <c r="RPL10" s="29"/>
      <c r="RPM10" s="30"/>
      <c r="RPN10" s="31"/>
      <c r="RPO10" s="32"/>
      <c r="RPP10" s="33"/>
      <c r="RPQ10" s="33"/>
      <c r="RPR10" s="33"/>
      <c r="RPS10" s="34"/>
      <c r="RPT10" s="28"/>
      <c r="RPU10" s="29"/>
      <c r="RPV10" s="30"/>
      <c r="RPW10" s="31"/>
      <c r="RPX10" s="32"/>
      <c r="RPY10" s="33"/>
      <c r="RPZ10" s="33"/>
      <c r="RQA10" s="33"/>
      <c r="RQB10" s="34"/>
      <c r="RQC10" s="28"/>
      <c r="RQD10" s="29"/>
      <c r="RQE10" s="30"/>
      <c r="RQF10" s="31"/>
      <c r="RQG10" s="32"/>
      <c r="RQH10" s="33"/>
      <c r="RQI10" s="33"/>
      <c r="RQJ10" s="33"/>
      <c r="RQK10" s="34"/>
      <c r="RQL10" s="28"/>
      <c r="RQM10" s="29"/>
      <c r="RQN10" s="30"/>
      <c r="RQO10" s="31"/>
      <c r="RQP10" s="32"/>
      <c r="RQQ10" s="33"/>
      <c r="RQR10" s="33"/>
      <c r="RQS10" s="33"/>
      <c r="RQT10" s="34"/>
      <c r="RQU10" s="28"/>
      <c r="RQV10" s="29"/>
      <c r="RQW10" s="30"/>
      <c r="RQX10" s="31"/>
      <c r="RQY10" s="32"/>
      <c r="RQZ10" s="33"/>
      <c r="RRA10" s="33"/>
      <c r="RRB10" s="33"/>
      <c r="RRC10" s="34"/>
      <c r="RRD10" s="28"/>
      <c r="RRE10" s="29"/>
      <c r="RRF10" s="30"/>
      <c r="RRG10" s="31"/>
      <c r="RRH10" s="32"/>
      <c r="RRI10" s="33"/>
      <c r="RRJ10" s="33"/>
      <c r="RRK10" s="33"/>
      <c r="RRL10" s="34"/>
      <c r="RRM10" s="28"/>
      <c r="RRN10" s="29"/>
      <c r="RRO10" s="30"/>
      <c r="RRP10" s="31"/>
      <c r="RRQ10" s="32"/>
      <c r="RRR10" s="33"/>
      <c r="RRS10" s="33"/>
      <c r="RRT10" s="33"/>
      <c r="RRU10" s="34"/>
      <c r="RRV10" s="28"/>
      <c r="RRW10" s="29"/>
      <c r="RRX10" s="30"/>
      <c r="RRY10" s="31"/>
      <c r="RRZ10" s="32"/>
      <c r="RSA10" s="33"/>
      <c r="RSB10" s="33"/>
      <c r="RSC10" s="33"/>
      <c r="RSD10" s="34"/>
      <c r="RSE10" s="28"/>
      <c r="RSF10" s="29"/>
      <c r="RSG10" s="30"/>
      <c r="RSH10" s="31"/>
      <c r="RSI10" s="32"/>
      <c r="RSJ10" s="33"/>
      <c r="RSK10" s="33"/>
      <c r="RSL10" s="33"/>
      <c r="RSM10" s="34"/>
      <c r="RSN10" s="28"/>
      <c r="RSO10" s="29"/>
      <c r="RSP10" s="30"/>
      <c r="RSQ10" s="31"/>
      <c r="RSR10" s="32"/>
      <c r="RSS10" s="33"/>
      <c r="RST10" s="33"/>
      <c r="RSU10" s="33"/>
      <c r="RSV10" s="34"/>
      <c r="RSW10" s="28"/>
      <c r="RSX10" s="29"/>
      <c r="RSY10" s="30"/>
      <c r="RSZ10" s="31"/>
      <c r="RTA10" s="32"/>
      <c r="RTB10" s="33"/>
      <c r="RTC10" s="33"/>
      <c r="RTD10" s="33"/>
      <c r="RTE10" s="34"/>
      <c r="RTF10" s="28"/>
      <c r="RTG10" s="29"/>
      <c r="RTH10" s="30"/>
      <c r="RTI10" s="31"/>
      <c r="RTJ10" s="32"/>
      <c r="RTK10" s="33"/>
      <c r="RTL10" s="33"/>
      <c r="RTM10" s="33"/>
      <c r="RTN10" s="34"/>
      <c r="RTO10" s="28"/>
      <c r="RTP10" s="29"/>
      <c r="RTQ10" s="30"/>
      <c r="RTR10" s="31"/>
      <c r="RTS10" s="32"/>
      <c r="RTT10" s="33"/>
      <c r="RTU10" s="33"/>
      <c r="RTV10" s="33"/>
      <c r="RTW10" s="34"/>
      <c r="RTX10" s="28"/>
      <c r="RTY10" s="29"/>
      <c r="RTZ10" s="30"/>
      <c r="RUA10" s="31"/>
      <c r="RUB10" s="32"/>
      <c r="RUC10" s="33"/>
      <c r="RUD10" s="33"/>
      <c r="RUE10" s="33"/>
      <c r="RUF10" s="34"/>
      <c r="RUG10" s="28"/>
      <c r="RUH10" s="29"/>
      <c r="RUI10" s="30"/>
      <c r="RUJ10" s="31"/>
      <c r="RUK10" s="32"/>
      <c r="RUL10" s="33"/>
      <c r="RUM10" s="33"/>
      <c r="RUN10" s="33"/>
      <c r="RUO10" s="34"/>
      <c r="RUP10" s="28"/>
      <c r="RUQ10" s="29"/>
      <c r="RUR10" s="30"/>
      <c r="RUS10" s="31"/>
      <c r="RUT10" s="32"/>
      <c r="RUU10" s="33"/>
      <c r="RUV10" s="33"/>
      <c r="RUW10" s="33"/>
      <c r="RUX10" s="34"/>
      <c r="RUY10" s="28"/>
      <c r="RUZ10" s="29"/>
      <c r="RVA10" s="30"/>
      <c r="RVB10" s="31"/>
      <c r="RVC10" s="32"/>
      <c r="RVD10" s="33"/>
      <c r="RVE10" s="33"/>
      <c r="RVF10" s="33"/>
      <c r="RVG10" s="34"/>
      <c r="RVH10" s="28"/>
      <c r="RVI10" s="29"/>
      <c r="RVJ10" s="30"/>
      <c r="RVK10" s="31"/>
      <c r="RVL10" s="32"/>
      <c r="RVM10" s="33"/>
      <c r="RVN10" s="33"/>
      <c r="RVO10" s="33"/>
      <c r="RVP10" s="34"/>
      <c r="RVQ10" s="28"/>
      <c r="RVR10" s="29"/>
      <c r="RVS10" s="30"/>
      <c r="RVT10" s="31"/>
      <c r="RVU10" s="32"/>
      <c r="RVV10" s="33"/>
      <c r="RVW10" s="33"/>
      <c r="RVX10" s="33"/>
      <c r="RVY10" s="34"/>
      <c r="RVZ10" s="28"/>
      <c r="RWA10" s="29"/>
      <c r="RWB10" s="30"/>
      <c r="RWC10" s="31"/>
      <c r="RWD10" s="32"/>
      <c r="RWE10" s="33"/>
      <c r="RWF10" s="33"/>
      <c r="RWG10" s="33"/>
      <c r="RWH10" s="34"/>
      <c r="RWI10" s="28"/>
      <c r="RWJ10" s="29"/>
      <c r="RWK10" s="30"/>
      <c r="RWL10" s="31"/>
      <c r="RWM10" s="32"/>
      <c r="RWN10" s="33"/>
      <c r="RWO10" s="33"/>
      <c r="RWP10" s="33"/>
      <c r="RWQ10" s="34"/>
      <c r="RWR10" s="28"/>
      <c r="RWS10" s="29"/>
      <c r="RWT10" s="30"/>
      <c r="RWU10" s="31"/>
      <c r="RWV10" s="32"/>
      <c r="RWW10" s="33"/>
      <c r="RWX10" s="33"/>
      <c r="RWY10" s="33"/>
      <c r="RWZ10" s="34"/>
      <c r="RXA10" s="28"/>
      <c r="RXB10" s="29"/>
      <c r="RXC10" s="30"/>
      <c r="RXD10" s="31"/>
      <c r="RXE10" s="32"/>
      <c r="RXF10" s="33"/>
      <c r="RXG10" s="33"/>
      <c r="RXH10" s="33"/>
      <c r="RXI10" s="34"/>
      <c r="RXJ10" s="28"/>
      <c r="RXK10" s="29"/>
      <c r="RXL10" s="30"/>
      <c r="RXM10" s="31"/>
      <c r="RXN10" s="32"/>
      <c r="RXO10" s="33"/>
      <c r="RXP10" s="33"/>
      <c r="RXQ10" s="33"/>
      <c r="RXR10" s="34"/>
      <c r="RXS10" s="28"/>
      <c r="RXT10" s="29"/>
      <c r="RXU10" s="30"/>
      <c r="RXV10" s="31"/>
      <c r="RXW10" s="32"/>
      <c r="RXX10" s="33"/>
      <c r="RXY10" s="33"/>
      <c r="RXZ10" s="33"/>
      <c r="RYA10" s="34"/>
      <c r="RYB10" s="28"/>
      <c r="RYC10" s="29"/>
      <c r="RYD10" s="30"/>
      <c r="RYE10" s="31"/>
      <c r="RYF10" s="32"/>
      <c r="RYG10" s="33"/>
      <c r="RYH10" s="33"/>
      <c r="RYI10" s="33"/>
      <c r="RYJ10" s="34"/>
      <c r="RYK10" s="28"/>
      <c r="RYL10" s="29"/>
      <c r="RYM10" s="30"/>
      <c r="RYN10" s="31"/>
      <c r="RYO10" s="32"/>
      <c r="RYP10" s="33"/>
      <c r="RYQ10" s="33"/>
      <c r="RYR10" s="33"/>
      <c r="RYS10" s="34"/>
      <c r="RYT10" s="28"/>
      <c r="RYU10" s="29"/>
      <c r="RYV10" s="30"/>
      <c r="RYW10" s="31"/>
      <c r="RYX10" s="32"/>
      <c r="RYY10" s="33"/>
      <c r="RYZ10" s="33"/>
      <c r="RZA10" s="33"/>
      <c r="RZB10" s="34"/>
      <c r="RZC10" s="28"/>
      <c r="RZD10" s="29"/>
      <c r="RZE10" s="30"/>
      <c r="RZF10" s="31"/>
      <c r="RZG10" s="32"/>
      <c r="RZH10" s="33"/>
      <c r="RZI10" s="33"/>
      <c r="RZJ10" s="33"/>
      <c r="RZK10" s="34"/>
      <c r="RZL10" s="28"/>
      <c r="RZM10" s="29"/>
      <c r="RZN10" s="30"/>
      <c r="RZO10" s="31"/>
      <c r="RZP10" s="32"/>
      <c r="RZQ10" s="33"/>
      <c r="RZR10" s="33"/>
      <c r="RZS10" s="33"/>
      <c r="RZT10" s="34"/>
      <c r="RZU10" s="28"/>
      <c r="RZV10" s="29"/>
      <c r="RZW10" s="30"/>
      <c r="RZX10" s="31"/>
      <c r="RZY10" s="32"/>
      <c r="RZZ10" s="33"/>
      <c r="SAA10" s="33"/>
      <c r="SAB10" s="33"/>
      <c r="SAC10" s="34"/>
      <c r="SAD10" s="28"/>
      <c r="SAE10" s="29"/>
      <c r="SAF10" s="30"/>
      <c r="SAG10" s="31"/>
      <c r="SAH10" s="32"/>
      <c r="SAI10" s="33"/>
      <c r="SAJ10" s="33"/>
      <c r="SAK10" s="33"/>
      <c r="SAL10" s="34"/>
      <c r="SAM10" s="28"/>
      <c r="SAN10" s="29"/>
      <c r="SAO10" s="30"/>
      <c r="SAP10" s="31"/>
      <c r="SAQ10" s="32"/>
      <c r="SAR10" s="33"/>
      <c r="SAS10" s="33"/>
      <c r="SAT10" s="33"/>
      <c r="SAU10" s="34"/>
      <c r="SAV10" s="28"/>
      <c r="SAW10" s="29"/>
      <c r="SAX10" s="30"/>
      <c r="SAY10" s="31"/>
      <c r="SAZ10" s="32"/>
      <c r="SBA10" s="33"/>
      <c r="SBB10" s="33"/>
      <c r="SBC10" s="33"/>
      <c r="SBD10" s="34"/>
      <c r="SBE10" s="28"/>
      <c r="SBF10" s="29"/>
      <c r="SBG10" s="30"/>
      <c r="SBH10" s="31"/>
      <c r="SBI10" s="32"/>
      <c r="SBJ10" s="33"/>
      <c r="SBK10" s="33"/>
      <c r="SBL10" s="33"/>
      <c r="SBM10" s="34"/>
      <c r="SBN10" s="28"/>
      <c r="SBO10" s="29"/>
      <c r="SBP10" s="30"/>
      <c r="SBQ10" s="31"/>
      <c r="SBR10" s="32"/>
      <c r="SBS10" s="33"/>
      <c r="SBT10" s="33"/>
      <c r="SBU10" s="33"/>
      <c r="SBV10" s="34"/>
      <c r="SBW10" s="28"/>
      <c r="SBX10" s="29"/>
      <c r="SBY10" s="30"/>
      <c r="SBZ10" s="31"/>
      <c r="SCA10" s="32"/>
      <c r="SCB10" s="33"/>
      <c r="SCC10" s="33"/>
      <c r="SCD10" s="33"/>
      <c r="SCE10" s="34"/>
      <c r="SCF10" s="28"/>
      <c r="SCG10" s="29"/>
      <c r="SCH10" s="30"/>
      <c r="SCI10" s="31"/>
      <c r="SCJ10" s="32"/>
      <c r="SCK10" s="33"/>
      <c r="SCL10" s="33"/>
      <c r="SCM10" s="33"/>
      <c r="SCN10" s="34"/>
      <c r="SCO10" s="28"/>
      <c r="SCP10" s="29"/>
      <c r="SCQ10" s="30"/>
      <c r="SCR10" s="31"/>
      <c r="SCS10" s="32"/>
      <c r="SCT10" s="33"/>
      <c r="SCU10" s="33"/>
      <c r="SCV10" s="33"/>
      <c r="SCW10" s="34"/>
      <c r="SCX10" s="28"/>
      <c r="SCY10" s="29"/>
      <c r="SCZ10" s="30"/>
      <c r="SDA10" s="31"/>
      <c r="SDB10" s="32"/>
      <c r="SDC10" s="33"/>
      <c r="SDD10" s="33"/>
      <c r="SDE10" s="33"/>
      <c r="SDF10" s="34"/>
      <c r="SDG10" s="28"/>
      <c r="SDH10" s="29"/>
      <c r="SDI10" s="30"/>
      <c r="SDJ10" s="31"/>
      <c r="SDK10" s="32"/>
      <c r="SDL10" s="33"/>
      <c r="SDM10" s="33"/>
      <c r="SDN10" s="33"/>
      <c r="SDO10" s="34"/>
      <c r="SDP10" s="28"/>
      <c r="SDQ10" s="29"/>
      <c r="SDR10" s="30"/>
      <c r="SDS10" s="31"/>
      <c r="SDT10" s="32"/>
      <c r="SDU10" s="33"/>
      <c r="SDV10" s="33"/>
      <c r="SDW10" s="33"/>
      <c r="SDX10" s="34"/>
      <c r="SDY10" s="28"/>
      <c r="SDZ10" s="29"/>
      <c r="SEA10" s="30"/>
      <c r="SEB10" s="31"/>
      <c r="SEC10" s="32"/>
      <c r="SED10" s="33"/>
      <c r="SEE10" s="33"/>
      <c r="SEF10" s="33"/>
      <c r="SEG10" s="34"/>
      <c r="SEH10" s="28"/>
      <c r="SEI10" s="29"/>
      <c r="SEJ10" s="30"/>
      <c r="SEK10" s="31"/>
      <c r="SEL10" s="32"/>
      <c r="SEM10" s="33"/>
      <c r="SEN10" s="33"/>
      <c r="SEO10" s="33"/>
      <c r="SEP10" s="34"/>
      <c r="SEQ10" s="28"/>
      <c r="SER10" s="29"/>
      <c r="SES10" s="30"/>
      <c r="SET10" s="31"/>
      <c r="SEU10" s="32"/>
      <c r="SEV10" s="33"/>
      <c r="SEW10" s="33"/>
      <c r="SEX10" s="33"/>
      <c r="SEY10" s="34"/>
      <c r="SEZ10" s="28"/>
      <c r="SFA10" s="29"/>
      <c r="SFB10" s="30"/>
      <c r="SFC10" s="31"/>
      <c r="SFD10" s="32"/>
      <c r="SFE10" s="33"/>
      <c r="SFF10" s="33"/>
      <c r="SFG10" s="33"/>
      <c r="SFH10" s="34"/>
      <c r="SFI10" s="28"/>
      <c r="SFJ10" s="29"/>
      <c r="SFK10" s="30"/>
      <c r="SFL10" s="31"/>
      <c r="SFM10" s="32"/>
      <c r="SFN10" s="33"/>
      <c r="SFO10" s="33"/>
      <c r="SFP10" s="33"/>
      <c r="SFQ10" s="34"/>
      <c r="SFR10" s="28"/>
      <c r="SFS10" s="29"/>
      <c r="SFT10" s="30"/>
      <c r="SFU10" s="31"/>
      <c r="SFV10" s="32"/>
      <c r="SFW10" s="33"/>
      <c r="SFX10" s="33"/>
      <c r="SFY10" s="33"/>
      <c r="SFZ10" s="34"/>
      <c r="SGA10" s="28"/>
      <c r="SGB10" s="29"/>
      <c r="SGC10" s="30"/>
      <c r="SGD10" s="31"/>
      <c r="SGE10" s="32"/>
      <c r="SGF10" s="33"/>
      <c r="SGG10" s="33"/>
      <c r="SGH10" s="33"/>
      <c r="SGI10" s="34"/>
      <c r="SGJ10" s="28"/>
      <c r="SGK10" s="29"/>
      <c r="SGL10" s="30"/>
      <c r="SGM10" s="31"/>
      <c r="SGN10" s="32"/>
      <c r="SGO10" s="33"/>
      <c r="SGP10" s="33"/>
      <c r="SGQ10" s="33"/>
      <c r="SGR10" s="34"/>
      <c r="SGS10" s="28"/>
      <c r="SGT10" s="29"/>
      <c r="SGU10" s="30"/>
      <c r="SGV10" s="31"/>
      <c r="SGW10" s="32"/>
      <c r="SGX10" s="33"/>
      <c r="SGY10" s="33"/>
      <c r="SGZ10" s="33"/>
      <c r="SHA10" s="34"/>
      <c r="SHB10" s="28"/>
      <c r="SHC10" s="29"/>
      <c r="SHD10" s="30"/>
      <c r="SHE10" s="31"/>
      <c r="SHF10" s="32"/>
      <c r="SHG10" s="33"/>
      <c r="SHH10" s="33"/>
      <c r="SHI10" s="33"/>
      <c r="SHJ10" s="34"/>
      <c r="SHK10" s="28"/>
      <c r="SHL10" s="29"/>
      <c r="SHM10" s="30"/>
      <c r="SHN10" s="31"/>
      <c r="SHO10" s="32"/>
      <c r="SHP10" s="33"/>
      <c r="SHQ10" s="33"/>
      <c r="SHR10" s="33"/>
      <c r="SHS10" s="34"/>
      <c r="SHT10" s="28"/>
      <c r="SHU10" s="29"/>
      <c r="SHV10" s="30"/>
      <c r="SHW10" s="31"/>
      <c r="SHX10" s="32"/>
      <c r="SHY10" s="33"/>
      <c r="SHZ10" s="33"/>
      <c r="SIA10" s="33"/>
      <c r="SIB10" s="34"/>
      <c r="SIC10" s="28"/>
      <c r="SID10" s="29"/>
      <c r="SIE10" s="30"/>
      <c r="SIF10" s="31"/>
      <c r="SIG10" s="32"/>
      <c r="SIH10" s="33"/>
      <c r="SII10" s="33"/>
      <c r="SIJ10" s="33"/>
      <c r="SIK10" s="34"/>
      <c r="SIL10" s="28"/>
      <c r="SIM10" s="29"/>
      <c r="SIN10" s="30"/>
      <c r="SIO10" s="31"/>
      <c r="SIP10" s="32"/>
      <c r="SIQ10" s="33"/>
      <c r="SIR10" s="33"/>
      <c r="SIS10" s="33"/>
      <c r="SIT10" s="34"/>
      <c r="SIU10" s="28"/>
      <c r="SIV10" s="29"/>
      <c r="SIW10" s="30"/>
      <c r="SIX10" s="31"/>
      <c r="SIY10" s="32"/>
      <c r="SIZ10" s="33"/>
      <c r="SJA10" s="33"/>
      <c r="SJB10" s="33"/>
      <c r="SJC10" s="34"/>
      <c r="SJD10" s="28"/>
      <c r="SJE10" s="29"/>
      <c r="SJF10" s="30"/>
      <c r="SJG10" s="31"/>
      <c r="SJH10" s="32"/>
      <c r="SJI10" s="33"/>
      <c r="SJJ10" s="33"/>
      <c r="SJK10" s="33"/>
      <c r="SJL10" s="34"/>
      <c r="SJM10" s="28"/>
      <c r="SJN10" s="29"/>
      <c r="SJO10" s="30"/>
      <c r="SJP10" s="31"/>
      <c r="SJQ10" s="32"/>
      <c r="SJR10" s="33"/>
      <c r="SJS10" s="33"/>
      <c r="SJT10" s="33"/>
      <c r="SJU10" s="34"/>
      <c r="SJV10" s="28"/>
      <c r="SJW10" s="29"/>
      <c r="SJX10" s="30"/>
      <c r="SJY10" s="31"/>
      <c r="SJZ10" s="32"/>
      <c r="SKA10" s="33"/>
      <c r="SKB10" s="33"/>
      <c r="SKC10" s="33"/>
      <c r="SKD10" s="34"/>
      <c r="SKE10" s="28"/>
      <c r="SKF10" s="29"/>
      <c r="SKG10" s="30"/>
      <c r="SKH10" s="31"/>
      <c r="SKI10" s="32"/>
      <c r="SKJ10" s="33"/>
      <c r="SKK10" s="33"/>
      <c r="SKL10" s="33"/>
      <c r="SKM10" s="34"/>
      <c r="SKN10" s="28"/>
      <c r="SKO10" s="29"/>
      <c r="SKP10" s="30"/>
      <c r="SKQ10" s="31"/>
      <c r="SKR10" s="32"/>
      <c r="SKS10" s="33"/>
      <c r="SKT10" s="33"/>
      <c r="SKU10" s="33"/>
      <c r="SKV10" s="34"/>
      <c r="SKW10" s="28"/>
      <c r="SKX10" s="29"/>
      <c r="SKY10" s="30"/>
      <c r="SKZ10" s="31"/>
      <c r="SLA10" s="32"/>
      <c r="SLB10" s="33"/>
      <c r="SLC10" s="33"/>
      <c r="SLD10" s="33"/>
      <c r="SLE10" s="34"/>
      <c r="SLF10" s="28"/>
      <c r="SLG10" s="29"/>
      <c r="SLH10" s="30"/>
      <c r="SLI10" s="31"/>
      <c r="SLJ10" s="32"/>
      <c r="SLK10" s="33"/>
      <c r="SLL10" s="33"/>
      <c r="SLM10" s="33"/>
      <c r="SLN10" s="34"/>
      <c r="SLO10" s="28"/>
      <c r="SLP10" s="29"/>
      <c r="SLQ10" s="30"/>
      <c r="SLR10" s="31"/>
      <c r="SLS10" s="32"/>
      <c r="SLT10" s="33"/>
      <c r="SLU10" s="33"/>
      <c r="SLV10" s="33"/>
      <c r="SLW10" s="34"/>
      <c r="SLX10" s="28"/>
      <c r="SLY10" s="29"/>
      <c r="SLZ10" s="30"/>
      <c r="SMA10" s="31"/>
      <c r="SMB10" s="32"/>
      <c r="SMC10" s="33"/>
      <c r="SMD10" s="33"/>
      <c r="SME10" s="33"/>
      <c r="SMF10" s="34"/>
      <c r="SMG10" s="28"/>
      <c r="SMH10" s="29"/>
      <c r="SMI10" s="30"/>
      <c r="SMJ10" s="31"/>
      <c r="SMK10" s="32"/>
      <c r="SML10" s="33"/>
      <c r="SMM10" s="33"/>
      <c r="SMN10" s="33"/>
      <c r="SMO10" s="34"/>
      <c r="SMP10" s="28"/>
      <c r="SMQ10" s="29"/>
      <c r="SMR10" s="30"/>
      <c r="SMS10" s="31"/>
      <c r="SMT10" s="32"/>
      <c r="SMU10" s="33"/>
      <c r="SMV10" s="33"/>
      <c r="SMW10" s="33"/>
      <c r="SMX10" s="34"/>
      <c r="SMY10" s="28"/>
      <c r="SMZ10" s="29"/>
      <c r="SNA10" s="30"/>
      <c r="SNB10" s="31"/>
      <c r="SNC10" s="32"/>
      <c r="SND10" s="33"/>
      <c r="SNE10" s="33"/>
      <c r="SNF10" s="33"/>
      <c r="SNG10" s="34"/>
      <c r="SNH10" s="28"/>
      <c r="SNI10" s="29"/>
      <c r="SNJ10" s="30"/>
      <c r="SNK10" s="31"/>
      <c r="SNL10" s="32"/>
      <c r="SNM10" s="33"/>
      <c r="SNN10" s="33"/>
      <c r="SNO10" s="33"/>
      <c r="SNP10" s="34"/>
      <c r="SNQ10" s="28"/>
      <c r="SNR10" s="29"/>
      <c r="SNS10" s="30"/>
      <c r="SNT10" s="31"/>
      <c r="SNU10" s="32"/>
      <c r="SNV10" s="33"/>
      <c r="SNW10" s="33"/>
      <c r="SNX10" s="33"/>
      <c r="SNY10" s="34"/>
      <c r="SNZ10" s="28"/>
      <c r="SOA10" s="29"/>
      <c r="SOB10" s="30"/>
      <c r="SOC10" s="31"/>
      <c r="SOD10" s="32"/>
      <c r="SOE10" s="33"/>
      <c r="SOF10" s="33"/>
      <c r="SOG10" s="33"/>
      <c r="SOH10" s="34"/>
      <c r="SOI10" s="28"/>
      <c r="SOJ10" s="29"/>
      <c r="SOK10" s="30"/>
      <c r="SOL10" s="31"/>
      <c r="SOM10" s="32"/>
      <c r="SON10" s="33"/>
      <c r="SOO10" s="33"/>
      <c r="SOP10" s="33"/>
      <c r="SOQ10" s="34"/>
      <c r="SOR10" s="28"/>
      <c r="SOS10" s="29"/>
      <c r="SOT10" s="30"/>
      <c r="SOU10" s="31"/>
      <c r="SOV10" s="32"/>
      <c r="SOW10" s="33"/>
      <c r="SOX10" s="33"/>
      <c r="SOY10" s="33"/>
      <c r="SOZ10" s="34"/>
      <c r="SPA10" s="28"/>
      <c r="SPB10" s="29"/>
      <c r="SPC10" s="30"/>
      <c r="SPD10" s="31"/>
      <c r="SPE10" s="32"/>
      <c r="SPF10" s="33"/>
      <c r="SPG10" s="33"/>
      <c r="SPH10" s="33"/>
      <c r="SPI10" s="34"/>
      <c r="SPJ10" s="28"/>
      <c r="SPK10" s="29"/>
      <c r="SPL10" s="30"/>
      <c r="SPM10" s="31"/>
      <c r="SPN10" s="32"/>
      <c r="SPO10" s="33"/>
      <c r="SPP10" s="33"/>
      <c r="SPQ10" s="33"/>
      <c r="SPR10" s="34"/>
      <c r="SPS10" s="28"/>
      <c r="SPT10" s="29"/>
      <c r="SPU10" s="30"/>
      <c r="SPV10" s="31"/>
      <c r="SPW10" s="32"/>
      <c r="SPX10" s="33"/>
      <c r="SPY10" s="33"/>
      <c r="SPZ10" s="33"/>
      <c r="SQA10" s="34"/>
      <c r="SQB10" s="28"/>
      <c r="SQC10" s="29"/>
      <c r="SQD10" s="30"/>
      <c r="SQE10" s="31"/>
      <c r="SQF10" s="32"/>
      <c r="SQG10" s="33"/>
      <c r="SQH10" s="33"/>
      <c r="SQI10" s="33"/>
      <c r="SQJ10" s="34"/>
      <c r="SQK10" s="28"/>
      <c r="SQL10" s="29"/>
      <c r="SQM10" s="30"/>
      <c r="SQN10" s="31"/>
      <c r="SQO10" s="32"/>
      <c r="SQP10" s="33"/>
      <c r="SQQ10" s="33"/>
      <c r="SQR10" s="33"/>
      <c r="SQS10" s="34"/>
      <c r="SQT10" s="28"/>
      <c r="SQU10" s="29"/>
      <c r="SQV10" s="30"/>
      <c r="SQW10" s="31"/>
      <c r="SQX10" s="32"/>
      <c r="SQY10" s="33"/>
      <c r="SQZ10" s="33"/>
      <c r="SRA10" s="33"/>
      <c r="SRB10" s="34"/>
      <c r="SRC10" s="28"/>
      <c r="SRD10" s="29"/>
      <c r="SRE10" s="30"/>
      <c r="SRF10" s="31"/>
      <c r="SRG10" s="32"/>
      <c r="SRH10" s="33"/>
      <c r="SRI10" s="33"/>
      <c r="SRJ10" s="33"/>
      <c r="SRK10" s="34"/>
      <c r="SRL10" s="28"/>
      <c r="SRM10" s="29"/>
      <c r="SRN10" s="30"/>
      <c r="SRO10" s="31"/>
      <c r="SRP10" s="32"/>
      <c r="SRQ10" s="33"/>
      <c r="SRR10" s="33"/>
      <c r="SRS10" s="33"/>
      <c r="SRT10" s="34"/>
      <c r="SRU10" s="28"/>
      <c r="SRV10" s="29"/>
      <c r="SRW10" s="30"/>
      <c r="SRX10" s="31"/>
      <c r="SRY10" s="32"/>
      <c r="SRZ10" s="33"/>
      <c r="SSA10" s="33"/>
      <c r="SSB10" s="33"/>
      <c r="SSC10" s="34"/>
      <c r="SSD10" s="28"/>
      <c r="SSE10" s="29"/>
      <c r="SSF10" s="30"/>
      <c r="SSG10" s="31"/>
      <c r="SSH10" s="32"/>
      <c r="SSI10" s="33"/>
      <c r="SSJ10" s="33"/>
      <c r="SSK10" s="33"/>
      <c r="SSL10" s="34"/>
      <c r="SSM10" s="28"/>
      <c r="SSN10" s="29"/>
      <c r="SSO10" s="30"/>
      <c r="SSP10" s="31"/>
      <c r="SSQ10" s="32"/>
      <c r="SSR10" s="33"/>
      <c r="SSS10" s="33"/>
      <c r="SST10" s="33"/>
      <c r="SSU10" s="34"/>
      <c r="SSV10" s="28"/>
      <c r="SSW10" s="29"/>
      <c r="SSX10" s="30"/>
      <c r="SSY10" s="31"/>
      <c r="SSZ10" s="32"/>
      <c r="STA10" s="33"/>
      <c r="STB10" s="33"/>
      <c r="STC10" s="33"/>
      <c r="STD10" s="34"/>
      <c r="STE10" s="28"/>
      <c r="STF10" s="29"/>
      <c r="STG10" s="30"/>
      <c r="STH10" s="31"/>
      <c r="STI10" s="32"/>
      <c r="STJ10" s="33"/>
      <c r="STK10" s="33"/>
      <c r="STL10" s="33"/>
      <c r="STM10" s="34"/>
      <c r="STN10" s="28"/>
      <c r="STO10" s="29"/>
      <c r="STP10" s="30"/>
      <c r="STQ10" s="31"/>
      <c r="STR10" s="32"/>
      <c r="STS10" s="33"/>
      <c r="STT10" s="33"/>
      <c r="STU10" s="33"/>
      <c r="STV10" s="34"/>
      <c r="STW10" s="28"/>
      <c r="STX10" s="29"/>
      <c r="STY10" s="30"/>
      <c r="STZ10" s="31"/>
      <c r="SUA10" s="32"/>
      <c r="SUB10" s="33"/>
      <c r="SUC10" s="33"/>
      <c r="SUD10" s="33"/>
      <c r="SUE10" s="34"/>
      <c r="SUF10" s="28"/>
      <c r="SUG10" s="29"/>
      <c r="SUH10" s="30"/>
      <c r="SUI10" s="31"/>
      <c r="SUJ10" s="32"/>
      <c r="SUK10" s="33"/>
      <c r="SUL10" s="33"/>
      <c r="SUM10" s="33"/>
      <c r="SUN10" s="34"/>
      <c r="SUO10" s="28"/>
      <c r="SUP10" s="29"/>
      <c r="SUQ10" s="30"/>
      <c r="SUR10" s="31"/>
      <c r="SUS10" s="32"/>
      <c r="SUT10" s="33"/>
      <c r="SUU10" s="33"/>
      <c r="SUV10" s="33"/>
      <c r="SUW10" s="34"/>
      <c r="SUX10" s="28"/>
      <c r="SUY10" s="29"/>
      <c r="SUZ10" s="30"/>
      <c r="SVA10" s="31"/>
      <c r="SVB10" s="32"/>
      <c r="SVC10" s="33"/>
      <c r="SVD10" s="33"/>
      <c r="SVE10" s="33"/>
      <c r="SVF10" s="34"/>
      <c r="SVG10" s="28"/>
      <c r="SVH10" s="29"/>
      <c r="SVI10" s="30"/>
      <c r="SVJ10" s="31"/>
      <c r="SVK10" s="32"/>
      <c r="SVL10" s="33"/>
      <c r="SVM10" s="33"/>
      <c r="SVN10" s="33"/>
      <c r="SVO10" s="34"/>
      <c r="SVP10" s="28"/>
      <c r="SVQ10" s="29"/>
      <c r="SVR10" s="30"/>
      <c r="SVS10" s="31"/>
      <c r="SVT10" s="32"/>
      <c r="SVU10" s="33"/>
      <c r="SVV10" s="33"/>
      <c r="SVW10" s="33"/>
      <c r="SVX10" s="34"/>
      <c r="SVY10" s="28"/>
      <c r="SVZ10" s="29"/>
      <c r="SWA10" s="30"/>
      <c r="SWB10" s="31"/>
      <c r="SWC10" s="32"/>
      <c r="SWD10" s="33"/>
      <c r="SWE10" s="33"/>
      <c r="SWF10" s="33"/>
      <c r="SWG10" s="34"/>
      <c r="SWH10" s="28"/>
      <c r="SWI10" s="29"/>
      <c r="SWJ10" s="30"/>
      <c r="SWK10" s="31"/>
      <c r="SWL10" s="32"/>
      <c r="SWM10" s="33"/>
      <c r="SWN10" s="33"/>
      <c r="SWO10" s="33"/>
      <c r="SWP10" s="34"/>
      <c r="SWQ10" s="28"/>
      <c r="SWR10" s="29"/>
      <c r="SWS10" s="30"/>
      <c r="SWT10" s="31"/>
      <c r="SWU10" s="32"/>
      <c r="SWV10" s="33"/>
      <c r="SWW10" s="33"/>
      <c r="SWX10" s="33"/>
      <c r="SWY10" s="34"/>
      <c r="SWZ10" s="28"/>
      <c r="SXA10" s="29"/>
      <c r="SXB10" s="30"/>
      <c r="SXC10" s="31"/>
      <c r="SXD10" s="32"/>
      <c r="SXE10" s="33"/>
      <c r="SXF10" s="33"/>
      <c r="SXG10" s="33"/>
      <c r="SXH10" s="34"/>
      <c r="SXI10" s="28"/>
      <c r="SXJ10" s="29"/>
      <c r="SXK10" s="30"/>
      <c r="SXL10" s="31"/>
      <c r="SXM10" s="32"/>
      <c r="SXN10" s="33"/>
      <c r="SXO10" s="33"/>
      <c r="SXP10" s="33"/>
      <c r="SXQ10" s="34"/>
      <c r="SXR10" s="28"/>
      <c r="SXS10" s="29"/>
      <c r="SXT10" s="30"/>
      <c r="SXU10" s="31"/>
      <c r="SXV10" s="32"/>
      <c r="SXW10" s="33"/>
      <c r="SXX10" s="33"/>
      <c r="SXY10" s="33"/>
      <c r="SXZ10" s="34"/>
      <c r="SYA10" s="28"/>
      <c r="SYB10" s="29"/>
      <c r="SYC10" s="30"/>
      <c r="SYD10" s="31"/>
      <c r="SYE10" s="32"/>
      <c r="SYF10" s="33"/>
      <c r="SYG10" s="33"/>
      <c r="SYH10" s="33"/>
      <c r="SYI10" s="34"/>
      <c r="SYJ10" s="28"/>
      <c r="SYK10" s="29"/>
      <c r="SYL10" s="30"/>
      <c r="SYM10" s="31"/>
      <c r="SYN10" s="32"/>
      <c r="SYO10" s="33"/>
      <c r="SYP10" s="33"/>
      <c r="SYQ10" s="33"/>
      <c r="SYR10" s="34"/>
      <c r="SYS10" s="28"/>
      <c r="SYT10" s="29"/>
      <c r="SYU10" s="30"/>
      <c r="SYV10" s="31"/>
      <c r="SYW10" s="32"/>
      <c r="SYX10" s="33"/>
      <c r="SYY10" s="33"/>
      <c r="SYZ10" s="33"/>
      <c r="SZA10" s="34"/>
      <c r="SZB10" s="28"/>
      <c r="SZC10" s="29"/>
      <c r="SZD10" s="30"/>
      <c r="SZE10" s="31"/>
      <c r="SZF10" s="32"/>
      <c r="SZG10" s="33"/>
      <c r="SZH10" s="33"/>
      <c r="SZI10" s="33"/>
      <c r="SZJ10" s="34"/>
      <c r="SZK10" s="28"/>
      <c r="SZL10" s="29"/>
      <c r="SZM10" s="30"/>
      <c r="SZN10" s="31"/>
      <c r="SZO10" s="32"/>
      <c r="SZP10" s="33"/>
      <c r="SZQ10" s="33"/>
      <c r="SZR10" s="33"/>
      <c r="SZS10" s="34"/>
      <c r="SZT10" s="28"/>
      <c r="SZU10" s="29"/>
      <c r="SZV10" s="30"/>
      <c r="SZW10" s="31"/>
      <c r="SZX10" s="32"/>
      <c r="SZY10" s="33"/>
      <c r="SZZ10" s="33"/>
      <c r="TAA10" s="33"/>
      <c r="TAB10" s="34"/>
      <c r="TAC10" s="28"/>
      <c r="TAD10" s="29"/>
      <c r="TAE10" s="30"/>
      <c r="TAF10" s="31"/>
      <c r="TAG10" s="32"/>
      <c r="TAH10" s="33"/>
      <c r="TAI10" s="33"/>
      <c r="TAJ10" s="33"/>
      <c r="TAK10" s="34"/>
      <c r="TAL10" s="28"/>
      <c r="TAM10" s="29"/>
      <c r="TAN10" s="30"/>
      <c r="TAO10" s="31"/>
      <c r="TAP10" s="32"/>
      <c r="TAQ10" s="33"/>
      <c r="TAR10" s="33"/>
      <c r="TAS10" s="33"/>
      <c r="TAT10" s="34"/>
      <c r="TAU10" s="28"/>
      <c r="TAV10" s="29"/>
      <c r="TAW10" s="30"/>
      <c r="TAX10" s="31"/>
      <c r="TAY10" s="32"/>
      <c r="TAZ10" s="33"/>
      <c r="TBA10" s="33"/>
      <c r="TBB10" s="33"/>
      <c r="TBC10" s="34"/>
      <c r="TBD10" s="28"/>
      <c r="TBE10" s="29"/>
      <c r="TBF10" s="30"/>
      <c r="TBG10" s="31"/>
      <c r="TBH10" s="32"/>
      <c r="TBI10" s="33"/>
      <c r="TBJ10" s="33"/>
      <c r="TBK10" s="33"/>
      <c r="TBL10" s="34"/>
      <c r="TBM10" s="28"/>
      <c r="TBN10" s="29"/>
      <c r="TBO10" s="30"/>
      <c r="TBP10" s="31"/>
      <c r="TBQ10" s="32"/>
      <c r="TBR10" s="33"/>
      <c r="TBS10" s="33"/>
      <c r="TBT10" s="33"/>
      <c r="TBU10" s="34"/>
      <c r="TBV10" s="28"/>
      <c r="TBW10" s="29"/>
      <c r="TBX10" s="30"/>
      <c r="TBY10" s="31"/>
      <c r="TBZ10" s="32"/>
      <c r="TCA10" s="33"/>
      <c r="TCB10" s="33"/>
      <c r="TCC10" s="33"/>
      <c r="TCD10" s="34"/>
      <c r="TCE10" s="28"/>
      <c r="TCF10" s="29"/>
      <c r="TCG10" s="30"/>
      <c r="TCH10" s="31"/>
      <c r="TCI10" s="32"/>
      <c r="TCJ10" s="33"/>
      <c r="TCK10" s="33"/>
      <c r="TCL10" s="33"/>
      <c r="TCM10" s="34"/>
      <c r="TCN10" s="28"/>
      <c r="TCO10" s="29"/>
      <c r="TCP10" s="30"/>
      <c r="TCQ10" s="31"/>
      <c r="TCR10" s="32"/>
      <c r="TCS10" s="33"/>
      <c r="TCT10" s="33"/>
      <c r="TCU10" s="33"/>
      <c r="TCV10" s="34"/>
      <c r="TCW10" s="28"/>
      <c r="TCX10" s="29"/>
      <c r="TCY10" s="30"/>
      <c r="TCZ10" s="31"/>
      <c r="TDA10" s="32"/>
      <c r="TDB10" s="33"/>
      <c r="TDC10" s="33"/>
      <c r="TDD10" s="33"/>
      <c r="TDE10" s="34"/>
      <c r="TDF10" s="28"/>
      <c r="TDG10" s="29"/>
      <c r="TDH10" s="30"/>
      <c r="TDI10" s="31"/>
      <c r="TDJ10" s="32"/>
      <c r="TDK10" s="33"/>
      <c r="TDL10" s="33"/>
      <c r="TDM10" s="33"/>
      <c r="TDN10" s="34"/>
      <c r="TDO10" s="28"/>
      <c r="TDP10" s="29"/>
      <c r="TDQ10" s="30"/>
      <c r="TDR10" s="31"/>
      <c r="TDS10" s="32"/>
      <c r="TDT10" s="33"/>
      <c r="TDU10" s="33"/>
      <c r="TDV10" s="33"/>
      <c r="TDW10" s="34"/>
      <c r="TDX10" s="28"/>
      <c r="TDY10" s="29"/>
      <c r="TDZ10" s="30"/>
      <c r="TEA10" s="31"/>
      <c r="TEB10" s="32"/>
      <c r="TEC10" s="33"/>
      <c r="TED10" s="33"/>
      <c r="TEE10" s="33"/>
      <c r="TEF10" s="34"/>
      <c r="TEG10" s="28"/>
      <c r="TEH10" s="29"/>
      <c r="TEI10" s="30"/>
      <c r="TEJ10" s="31"/>
      <c r="TEK10" s="32"/>
      <c r="TEL10" s="33"/>
      <c r="TEM10" s="33"/>
      <c r="TEN10" s="33"/>
      <c r="TEO10" s="34"/>
      <c r="TEP10" s="28"/>
      <c r="TEQ10" s="29"/>
      <c r="TER10" s="30"/>
      <c r="TES10" s="31"/>
      <c r="TET10" s="32"/>
      <c r="TEU10" s="33"/>
      <c r="TEV10" s="33"/>
      <c r="TEW10" s="33"/>
      <c r="TEX10" s="34"/>
      <c r="TEY10" s="28"/>
      <c r="TEZ10" s="29"/>
      <c r="TFA10" s="30"/>
      <c r="TFB10" s="31"/>
      <c r="TFC10" s="32"/>
      <c r="TFD10" s="33"/>
      <c r="TFE10" s="33"/>
      <c r="TFF10" s="33"/>
      <c r="TFG10" s="34"/>
      <c r="TFH10" s="28"/>
      <c r="TFI10" s="29"/>
      <c r="TFJ10" s="30"/>
      <c r="TFK10" s="31"/>
      <c r="TFL10" s="32"/>
      <c r="TFM10" s="33"/>
      <c r="TFN10" s="33"/>
      <c r="TFO10" s="33"/>
      <c r="TFP10" s="34"/>
      <c r="TFQ10" s="28"/>
      <c r="TFR10" s="29"/>
      <c r="TFS10" s="30"/>
      <c r="TFT10" s="31"/>
      <c r="TFU10" s="32"/>
      <c r="TFV10" s="33"/>
      <c r="TFW10" s="33"/>
      <c r="TFX10" s="33"/>
      <c r="TFY10" s="34"/>
      <c r="TFZ10" s="28"/>
      <c r="TGA10" s="29"/>
      <c r="TGB10" s="30"/>
      <c r="TGC10" s="31"/>
      <c r="TGD10" s="32"/>
      <c r="TGE10" s="33"/>
      <c r="TGF10" s="33"/>
      <c r="TGG10" s="33"/>
      <c r="TGH10" s="34"/>
      <c r="TGI10" s="28"/>
      <c r="TGJ10" s="29"/>
      <c r="TGK10" s="30"/>
      <c r="TGL10" s="31"/>
      <c r="TGM10" s="32"/>
      <c r="TGN10" s="33"/>
      <c r="TGO10" s="33"/>
      <c r="TGP10" s="33"/>
      <c r="TGQ10" s="34"/>
      <c r="TGR10" s="28"/>
      <c r="TGS10" s="29"/>
      <c r="TGT10" s="30"/>
      <c r="TGU10" s="31"/>
      <c r="TGV10" s="32"/>
      <c r="TGW10" s="33"/>
      <c r="TGX10" s="33"/>
      <c r="TGY10" s="33"/>
      <c r="TGZ10" s="34"/>
      <c r="THA10" s="28"/>
      <c r="THB10" s="29"/>
      <c r="THC10" s="30"/>
      <c r="THD10" s="31"/>
      <c r="THE10" s="32"/>
      <c r="THF10" s="33"/>
      <c r="THG10" s="33"/>
      <c r="THH10" s="33"/>
      <c r="THI10" s="34"/>
      <c r="THJ10" s="28"/>
      <c r="THK10" s="29"/>
      <c r="THL10" s="30"/>
      <c r="THM10" s="31"/>
      <c r="THN10" s="32"/>
      <c r="THO10" s="33"/>
      <c r="THP10" s="33"/>
      <c r="THQ10" s="33"/>
      <c r="THR10" s="34"/>
      <c r="THS10" s="28"/>
      <c r="THT10" s="29"/>
      <c r="THU10" s="30"/>
      <c r="THV10" s="31"/>
      <c r="THW10" s="32"/>
      <c r="THX10" s="33"/>
      <c r="THY10" s="33"/>
      <c r="THZ10" s="33"/>
      <c r="TIA10" s="34"/>
      <c r="TIB10" s="28"/>
      <c r="TIC10" s="29"/>
      <c r="TID10" s="30"/>
      <c r="TIE10" s="31"/>
      <c r="TIF10" s="32"/>
      <c r="TIG10" s="33"/>
      <c r="TIH10" s="33"/>
      <c r="TII10" s="33"/>
      <c r="TIJ10" s="34"/>
      <c r="TIK10" s="28"/>
      <c r="TIL10" s="29"/>
      <c r="TIM10" s="30"/>
      <c r="TIN10" s="31"/>
      <c r="TIO10" s="32"/>
      <c r="TIP10" s="33"/>
      <c r="TIQ10" s="33"/>
      <c r="TIR10" s="33"/>
      <c r="TIS10" s="34"/>
      <c r="TIT10" s="28"/>
      <c r="TIU10" s="29"/>
      <c r="TIV10" s="30"/>
      <c r="TIW10" s="31"/>
      <c r="TIX10" s="32"/>
      <c r="TIY10" s="33"/>
      <c r="TIZ10" s="33"/>
      <c r="TJA10" s="33"/>
      <c r="TJB10" s="34"/>
      <c r="TJC10" s="28"/>
      <c r="TJD10" s="29"/>
      <c r="TJE10" s="30"/>
      <c r="TJF10" s="31"/>
      <c r="TJG10" s="32"/>
      <c r="TJH10" s="33"/>
      <c r="TJI10" s="33"/>
      <c r="TJJ10" s="33"/>
      <c r="TJK10" s="34"/>
      <c r="TJL10" s="28"/>
      <c r="TJM10" s="29"/>
      <c r="TJN10" s="30"/>
      <c r="TJO10" s="31"/>
      <c r="TJP10" s="32"/>
      <c r="TJQ10" s="33"/>
      <c r="TJR10" s="33"/>
      <c r="TJS10" s="33"/>
      <c r="TJT10" s="34"/>
      <c r="TJU10" s="28"/>
      <c r="TJV10" s="29"/>
      <c r="TJW10" s="30"/>
      <c r="TJX10" s="31"/>
      <c r="TJY10" s="32"/>
      <c r="TJZ10" s="33"/>
      <c r="TKA10" s="33"/>
      <c r="TKB10" s="33"/>
      <c r="TKC10" s="34"/>
      <c r="TKD10" s="28"/>
      <c r="TKE10" s="29"/>
      <c r="TKF10" s="30"/>
      <c r="TKG10" s="31"/>
      <c r="TKH10" s="32"/>
      <c r="TKI10" s="33"/>
      <c r="TKJ10" s="33"/>
      <c r="TKK10" s="33"/>
      <c r="TKL10" s="34"/>
      <c r="TKM10" s="28"/>
      <c r="TKN10" s="29"/>
      <c r="TKO10" s="30"/>
      <c r="TKP10" s="31"/>
      <c r="TKQ10" s="32"/>
      <c r="TKR10" s="33"/>
      <c r="TKS10" s="33"/>
      <c r="TKT10" s="33"/>
      <c r="TKU10" s="34"/>
      <c r="TKV10" s="28"/>
      <c r="TKW10" s="29"/>
      <c r="TKX10" s="30"/>
      <c r="TKY10" s="31"/>
      <c r="TKZ10" s="32"/>
      <c r="TLA10" s="33"/>
      <c r="TLB10" s="33"/>
      <c r="TLC10" s="33"/>
      <c r="TLD10" s="34"/>
      <c r="TLE10" s="28"/>
      <c r="TLF10" s="29"/>
      <c r="TLG10" s="30"/>
      <c r="TLH10" s="31"/>
      <c r="TLI10" s="32"/>
      <c r="TLJ10" s="33"/>
      <c r="TLK10" s="33"/>
      <c r="TLL10" s="33"/>
      <c r="TLM10" s="34"/>
      <c r="TLN10" s="28"/>
      <c r="TLO10" s="29"/>
      <c r="TLP10" s="30"/>
      <c r="TLQ10" s="31"/>
      <c r="TLR10" s="32"/>
      <c r="TLS10" s="33"/>
      <c r="TLT10" s="33"/>
      <c r="TLU10" s="33"/>
      <c r="TLV10" s="34"/>
      <c r="TLW10" s="28"/>
      <c r="TLX10" s="29"/>
      <c r="TLY10" s="30"/>
      <c r="TLZ10" s="31"/>
      <c r="TMA10" s="32"/>
      <c r="TMB10" s="33"/>
      <c r="TMC10" s="33"/>
      <c r="TMD10" s="33"/>
      <c r="TME10" s="34"/>
      <c r="TMF10" s="28"/>
      <c r="TMG10" s="29"/>
      <c r="TMH10" s="30"/>
      <c r="TMI10" s="31"/>
      <c r="TMJ10" s="32"/>
      <c r="TMK10" s="33"/>
      <c r="TML10" s="33"/>
      <c r="TMM10" s="33"/>
      <c r="TMN10" s="34"/>
      <c r="TMO10" s="28"/>
      <c r="TMP10" s="29"/>
      <c r="TMQ10" s="30"/>
      <c r="TMR10" s="31"/>
      <c r="TMS10" s="32"/>
      <c r="TMT10" s="33"/>
      <c r="TMU10" s="33"/>
      <c r="TMV10" s="33"/>
      <c r="TMW10" s="34"/>
      <c r="TMX10" s="28"/>
      <c r="TMY10" s="29"/>
      <c r="TMZ10" s="30"/>
      <c r="TNA10" s="31"/>
      <c r="TNB10" s="32"/>
      <c r="TNC10" s="33"/>
      <c r="TND10" s="33"/>
      <c r="TNE10" s="33"/>
      <c r="TNF10" s="34"/>
      <c r="TNG10" s="28"/>
      <c r="TNH10" s="29"/>
      <c r="TNI10" s="30"/>
      <c r="TNJ10" s="31"/>
      <c r="TNK10" s="32"/>
      <c r="TNL10" s="33"/>
      <c r="TNM10" s="33"/>
      <c r="TNN10" s="33"/>
      <c r="TNO10" s="34"/>
      <c r="TNP10" s="28"/>
      <c r="TNQ10" s="29"/>
      <c r="TNR10" s="30"/>
      <c r="TNS10" s="31"/>
      <c r="TNT10" s="32"/>
      <c r="TNU10" s="33"/>
      <c r="TNV10" s="33"/>
      <c r="TNW10" s="33"/>
      <c r="TNX10" s="34"/>
      <c r="TNY10" s="28"/>
      <c r="TNZ10" s="29"/>
      <c r="TOA10" s="30"/>
      <c r="TOB10" s="31"/>
      <c r="TOC10" s="32"/>
      <c r="TOD10" s="33"/>
      <c r="TOE10" s="33"/>
      <c r="TOF10" s="33"/>
      <c r="TOG10" s="34"/>
      <c r="TOH10" s="28"/>
      <c r="TOI10" s="29"/>
      <c r="TOJ10" s="30"/>
      <c r="TOK10" s="31"/>
      <c r="TOL10" s="32"/>
      <c r="TOM10" s="33"/>
      <c r="TON10" s="33"/>
      <c r="TOO10" s="33"/>
      <c r="TOP10" s="34"/>
      <c r="TOQ10" s="28"/>
      <c r="TOR10" s="29"/>
      <c r="TOS10" s="30"/>
      <c r="TOT10" s="31"/>
      <c r="TOU10" s="32"/>
      <c r="TOV10" s="33"/>
      <c r="TOW10" s="33"/>
      <c r="TOX10" s="33"/>
      <c r="TOY10" s="34"/>
      <c r="TOZ10" s="28"/>
      <c r="TPA10" s="29"/>
      <c r="TPB10" s="30"/>
      <c r="TPC10" s="31"/>
      <c r="TPD10" s="32"/>
      <c r="TPE10" s="33"/>
      <c r="TPF10" s="33"/>
      <c r="TPG10" s="33"/>
      <c r="TPH10" s="34"/>
      <c r="TPI10" s="28"/>
      <c r="TPJ10" s="29"/>
      <c r="TPK10" s="30"/>
      <c r="TPL10" s="31"/>
      <c r="TPM10" s="32"/>
      <c r="TPN10" s="33"/>
      <c r="TPO10" s="33"/>
      <c r="TPP10" s="33"/>
      <c r="TPQ10" s="34"/>
      <c r="TPR10" s="28"/>
      <c r="TPS10" s="29"/>
      <c r="TPT10" s="30"/>
      <c r="TPU10" s="31"/>
      <c r="TPV10" s="32"/>
      <c r="TPW10" s="33"/>
      <c r="TPX10" s="33"/>
      <c r="TPY10" s="33"/>
      <c r="TPZ10" s="34"/>
      <c r="TQA10" s="28"/>
      <c r="TQB10" s="29"/>
      <c r="TQC10" s="30"/>
      <c r="TQD10" s="31"/>
      <c r="TQE10" s="32"/>
      <c r="TQF10" s="33"/>
      <c r="TQG10" s="33"/>
      <c r="TQH10" s="33"/>
      <c r="TQI10" s="34"/>
      <c r="TQJ10" s="28"/>
      <c r="TQK10" s="29"/>
      <c r="TQL10" s="30"/>
      <c r="TQM10" s="31"/>
      <c r="TQN10" s="32"/>
      <c r="TQO10" s="33"/>
      <c r="TQP10" s="33"/>
      <c r="TQQ10" s="33"/>
      <c r="TQR10" s="34"/>
      <c r="TQS10" s="28"/>
      <c r="TQT10" s="29"/>
      <c r="TQU10" s="30"/>
      <c r="TQV10" s="31"/>
      <c r="TQW10" s="32"/>
      <c r="TQX10" s="33"/>
      <c r="TQY10" s="33"/>
      <c r="TQZ10" s="33"/>
      <c r="TRA10" s="34"/>
      <c r="TRB10" s="28"/>
      <c r="TRC10" s="29"/>
      <c r="TRD10" s="30"/>
      <c r="TRE10" s="31"/>
      <c r="TRF10" s="32"/>
      <c r="TRG10" s="33"/>
      <c r="TRH10" s="33"/>
      <c r="TRI10" s="33"/>
      <c r="TRJ10" s="34"/>
      <c r="TRK10" s="28"/>
      <c r="TRL10" s="29"/>
      <c r="TRM10" s="30"/>
      <c r="TRN10" s="31"/>
      <c r="TRO10" s="32"/>
      <c r="TRP10" s="33"/>
      <c r="TRQ10" s="33"/>
      <c r="TRR10" s="33"/>
      <c r="TRS10" s="34"/>
      <c r="TRT10" s="28"/>
      <c r="TRU10" s="29"/>
      <c r="TRV10" s="30"/>
      <c r="TRW10" s="31"/>
      <c r="TRX10" s="32"/>
      <c r="TRY10" s="33"/>
      <c r="TRZ10" s="33"/>
      <c r="TSA10" s="33"/>
      <c r="TSB10" s="34"/>
      <c r="TSC10" s="28"/>
      <c r="TSD10" s="29"/>
      <c r="TSE10" s="30"/>
      <c r="TSF10" s="31"/>
      <c r="TSG10" s="32"/>
      <c r="TSH10" s="33"/>
      <c r="TSI10" s="33"/>
      <c r="TSJ10" s="33"/>
      <c r="TSK10" s="34"/>
      <c r="TSL10" s="28"/>
      <c r="TSM10" s="29"/>
      <c r="TSN10" s="30"/>
      <c r="TSO10" s="31"/>
      <c r="TSP10" s="32"/>
      <c r="TSQ10" s="33"/>
      <c r="TSR10" s="33"/>
      <c r="TSS10" s="33"/>
      <c r="TST10" s="34"/>
      <c r="TSU10" s="28"/>
      <c r="TSV10" s="29"/>
      <c r="TSW10" s="30"/>
      <c r="TSX10" s="31"/>
      <c r="TSY10" s="32"/>
      <c r="TSZ10" s="33"/>
      <c r="TTA10" s="33"/>
      <c r="TTB10" s="33"/>
      <c r="TTC10" s="34"/>
      <c r="TTD10" s="28"/>
      <c r="TTE10" s="29"/>
      <c r="TTF10" s="30"/>
      <c r="TTG10" s="31"/>
      <c r="TTH10" s="32"/>
      <c r="TTI10" s="33"/>
      <c r="TTJ10" s="33"/>
      <c r="TTK10" s="33"/>
      <c r="TTL10" s="34"/>
      <c r="TTM10" s="28"/>
      <c r="TTN10" s="29"/>
      <c r="TTO10" s="30"/>
      <c r="TTP10" s="31"/>
      <c r="TTQ10" s="32"/>
      <c r="TTR10" s="33"/>
      <c r="TTS10" s="33"/>
      <c r="TTT10" s="33"/>
      <c r="TTU10" s="34"/>
      <c r="TTV10" s="28"/>
      <c r="TTW10" s="29"/>
      <c r="TTX10" s="30"/>
      <c r="TTY10" s="31"/>
      <c r="TTZ10" s="32"/>
      <c r="TUA10" s="33"/>
      <c r="TUB10" s="33"/>
      <c r="TUC10" s="33"/>
      <c r="TUD10" s="34"/>
      <c r="TUE10" s="28"/>
      <c r="TUF10" s="29"/>
      <c r="TUG10" s="30"/>
      <c r="TUH10" s="31"/>
      <c r="TUI10" s="32"/>
      <c r="TUJ10" s="33"/>
      <c r="TUK10" s="33"/>
      <c r="TUL10" s="33"/>
      <c r="TUM10" s="34"/>
      <c r="TUN10" s="28"/>
      <c r="TUO10" s="29"/>
      <c r="TUP10" s="30"/>
      <c r="TUQ10" s="31"/>
      <c r="TUR10" s="32"/>
      <c r="TUS10" s="33"/>
      <c r="TUT10" s="33"/>
      <c r="TUU10" s="33"/>
      <c r="TUV10" s="34"/>
      <c r="TUW10" s="28"/>
      <c r="TUX10" s="29"/>
      <c r="TUY10" s="30"/>
      <c r="TUZ10" s="31"/>
      <c r="TVA10" s="32"/>
      <c r="TVB10" s="33"/>
      <c r="TVC10" s="33"/>
      <c r="TVD10" s="33"/>
      <c r="TVE10" s="34"/>
      <c r="TVF10" s="28"/>
      <c r="TVG10" s="29"/>
      <c r="TVH10" s="30"/>
      <c r="TVI10" s="31"/>
      <c r="TVJ10" s="32"/>
      <c r="TVK10" s="33"/>
      <c r="TVL10" s="33"/>
      <c r="TVM10" s="33"/>
      <c r="TVN10" s="34"/>
      <c r="TVO10" s="28"/>
      <c r="TVP10" s="29"/>
      <c r="TVQ10" s="30"/>
      <c r="TVR10" s="31"/>
      <c r="TVS10" s="32"/>
      <c r="TVT10" s="33"/>
      <c r="TVU10" s="33"/>
      <c r="TVV10" s="33"/>
      <c r="TVW10" s="34"/>
      <c r="TVX10" s="28"/>
      <c r="TVY10" s="29"/>
      <c r="TVZ10" s="30"/>
      <c r="TWA10" s="31"/>
      <c r="TWB10" s="32"/>
      <c r="TWC10" s="33"/>
      <c r="TWD10" s="33"/>
      <c r="TWE10" s="33"/>
      <c r="TWF10" s="34"/>
      <c r="TWG10" s="28"/>
      <c r="TWH10" s="29"/>
      <c r="TWI10" s="30"/>
      <c r="TWJ10" s="31"/>
      <c r="TWK10" s="32"/>
      <c r="TWL10" s="33"/>
      <c r="TWM10" s="33"/>
      <c r="TWN10" s="33"/>
      <c r="TWO10" s="34"/>
      <c r="TWP10" s="28"/>
      <c r="TWQ10" s="29"/>
      <c r="TWR10" s="30"/>
      <c r="TWS10" s="31"/>
      <c r="TWT10" s="32"/>
      <c r="TWU10" s="33"/>
      <c r="TWV10" s="33"/>
      <c r="TWW10" s="33"/>
      <c r="TWX10" s="34"/>
      <c r="TWY10" s="28"/>
      <c r="TWZ10" s="29"/>
      <c r="TXA10" s="30"/>
      <c r="TXB10" s="31"/>
      <c r="TXC10" s="32"/>
      <c r="TXD10" s="33"/>
      <c r="TXE10" s="33"/>
      <c r="TXF10" s="33"/>
      <c r="TXG10" s="34"/>
      <c r="TXH10" s="28"/>
      <c r="TXI10" s="29"/>
      <c r="TXJ10" s="30"/>
      <c r="TXK10" s="31"/>
      <c r="TXL10" s="32"/>
      <c r="TXM10" s="33"/>
      <c r="TXN10" s="33"/>
      <c r="TXO10" s="33"/>
      <c r="TXP10" s="34"/>
      <c r="TXQ10" s="28"/>
      <c r="TXR10" s="29"/>
      <c r="TXS10" s="30"/>
      <c r="TXT10" s="31"/>
      <c r="TXU10" s="32"/>
      <c r="TXV10" s="33"/>
      <c r="TXW10" s="33"/>
      <c r="TXX10" s="33"/>
      <c r="TXY10" s="34"/>
      <c r="TXZ10" s="28"/>
      <c r="TYA10" s="29"/>
      <c r="TYB10" s="30"/>
      <c r="TYC10" s="31"/>
      <c r="TYD10" s="32"/>
      <c r="TYE10" s="33"/>
      <c r="TYF10" s="33"/>
      <c r="TYG10" s="33"/>
      <c r="TYH10" s="34"/>
      <c r="TYI10" s="28"/>
      <c r="TYJ10" s="29"/>
      <c r="TYK10" s="30"/>
      <c r="TYL10" s="31"/>
      <c r="TYM10" s="32"/>
      <c r="TYN10" s="33"/>
      <c r="TYO10" s="33"/>
      <c r="TYP10" s="33"/>
      <c r="TYQ10" s="34"/>
      <c r="TYR10" s="28"/>
      <c r="TYS10" s="29"/>
      <c r="TYT10" s="30"/>
      <c r="TYU10" s="31"/>
      <c r="TYV10" s="32"/>
      <c r="TYW10" s="33"/>
      <c r="TYX10" s="33"/>
      <c r="TYY10" s="33"/>
      <c r="TYZ10" s="34"/>
      <c r="TZA10" s="28"/>
      <c r="TZB10" s="29"/>
      <c r="TZC10" s="30"/>
      <c r="TZD10" s="31"/>
      <c r="TZE10" s="32"/>
      <c r="TZF10" s="33"/>
      <c r="TZG10" s="33"/>
      <c r="TZH10" s="33"/>
      <c r="TZI10" s="34"/>
      <c r="TZJ10" s="28"/>
      <c r="TZK10" s="29"/>
      <c r="TZL10" s="30"/>
      <c r="TZM10" s="31"/>
      <c r="TZN10" s="32"/>
      <c r="TZO10" s="33"/>
      <c r="TZP10" s="33"/>
      <c r="TZQ10" s="33"/>
      <c r="TZR10" s="34"/>
      <c r="TZS10" s="28"/>
      <c r="TZT10" s="29"/>
      <c r="TZU10" s="30"/>
      <c r="TZV10" s="31"/>
      <c r="TZW10" s="32"/>
      <c r="TZX10" s="33"/>
      <c r="TZY10" s="33"/>
      <c r="TZZ10" s="33"/>
      <c r="UAA10" s="34"/>
      <c r="UAB10" s="28"/>
      <c r="UAC10" s="29"/>
      <c r="UAD10" s="30"/>
      <c r="UAE10" s="31"/>
      <c r="UAF10" s="32"/>
      <c r="UAG10" s="33"/>
      <c r="UAH10" s="33"/>
      <c r="UAI10" s="33"/>
      <c r="UAJ10" s="34"/>
      <c r="UAK10" s="28"/>
      <c r="UAL10" s="29"/>
      <c r="UAM10" s="30"/>
      <c r="UAN10" s="31"/>
      <c r="UAO10" s="32"/>
      <c r="UAP10" s="33"/>
      <c r="UAQ10" s="33"/>
      <c r="UAR10" s="33"/>
      <c r="UAS10" s="34"/>
      <c r="UAT10" s="28"/>
      <c r="UAU10" s="29"/>
      <c r="UAV10" s="30"/>
      <c r="UAW10" s="31"/>
      <c r="UAX10" s="32"/>
      <c r="UAY10" s="33"/>
      <c r="UAZ10" s="33"/>
      <c r="UBA10" s="33"/>
      <c r="UBB10" s="34"/>
      <c r="UBC10" s="28"/>
      <c r="UBD10" s="29"/>
      <c r="UBE10" s="30"/>
      <c r="UBF10" s="31"/>
      <c r="UBG10" s="32"/>
      <c r="UBH10" s="33"/>
      <c r="UBI10" s="33"/>
      <c r="UBJ10" s="33"/>
      <c r="UBK10" s="34"/>
      <c r="UBL10" s="28"/>
      <c r="UBM10" s="29"/>
      <c r="UBN10" s="30"/>
      <c r="UBO10" s="31"/>
      <c r="UBP10" s="32"/>
      <c r="UBQ10" s="33"/>
      <c r="UBR10" s="33"/>
      <c r="UBS10" s="33"/>
      <c r="UBT10" s="34"/>
      <c r="UBU10" s="28"/>
      <c r="UBV10" s="29"/>
      <c r="UBW10" s="30"/>
      <c r="UBX10" s="31"/>
      <c r="UBY10" s="32"/>
      <c r="UBZ10" s="33"/>
      <c r="UCA10" s="33"/>
      <c r="UCB10" s="33"/>
      <c r="UCC10" s="34"/>
      <c r="UCD10" s="28"/>
      <c r="UCE10" s="29"/>
      <c r="UCF10" s="30"/>
      <c r="UCG10" s="31"/>
      <c r="UCH10" s="32"/>
      <c r="UCI10" s="33"/>
      <c r="UCJ10" s="33"/>
      <c r="UCK10" s="33"/>
      <c r="UCL10" s="34"/>
      <c r="UCM10" s="28"/>
      <c r="UCN10" s="29"/>
      <c r="UCO10" s="30"/>
      <c r="UCP10" s="31"/>
      <c r="UCQ10" s="32"/>
      <c r="UCR10" s="33"/>
      <c r="UCS10" s="33"/>
      <c r="UCT10" s="33"/>
      <c r="UCU10" s="34"/>
      <c r="UCV10" s="28"/>
      <c r="UCW10" s="29"/>
      <c r="UCX10" s="30"/>
      <c r="UCY10" s="31"/>
      <c r="UCZ10" s="32"/>
      <c r="UDA10" s="33"/>
      <c r="UDB10" s="33"/>
      <c r="UDC10" s="33"/>
      <c r="UDD10" s="34"/>
      <c r="UDE10" s="28"/>
      <c r="UDF10" s="29"/>
      <c r="UDG10" s="30"/>
      <c r="UDH10" s="31"/>
      <c r="UDI10" s="32"/>
      <c r="UDJ10" s="33"/>
      <c r="UDK10" s="33"/>
      <c r="UDL10" s="33"/>
      <c r="UDM10" s="34"/>
      <c r="UDN10" s="28"/>
      <c r="UDO10" s="29"/>
      <c r="UDP10" s="30"/>
      <c r="UDQ10" s="31"/>
      <c r="UDR10" s="32"/>
      <c r="UDS10" s="33"/>
      <c r="UDT10" s="33"/>
      <c r="UDU10" s="33"/>
      <c r="UDV10" s="34"/>
      <c r="UDW10" s="28"/>
      <c r="UDX10" s="29"/>
      <c r="UDY10" s="30"/>
      <c r="UDZ10" s="31"/>
      <c r="UEA10" s="32"/>
      <c r="UEB10" s="33"/>
      <c r="UEC10" s="33"/>
      <c r="UED10" s="33"/>
      <c r="UEE10" s="34"/>
      <c r="UEF10" s="28"/>
      <c r="UEG10" s="29"/>
      <c r="UEH10" s="30"/>
      <c r="UEI10" s="31"/>
      <c r="UEJ10" s="32"/>
      <c r="UEK10" s="33"/>
      <c r="UEL10" s="33"/>
      <c r="UEM10" s="33"/>
      <c r="UEN10" s="34"/>
      <c r="UEO10" s="28"/>
      <c r="UEP10" s="29"/>
      <c r="UEQ10" s="30"/>
      <c r="UER10" s="31"/>
      <c r="UES10" s="32"/>
      <c r="UET10" s="33"/>
      <c r="UEU10" s="33"/>
      <c r="UEV10" s="33"/>
      <c r="UEW10" s="34"/>
      <c r="UEX10" s="28"/>
      <c r="UEY10" s="29"/>
      <c r="UEZ10" s="30"/>
      <c r="UFA10" s="31"/>
      <c r="UFB10" s="32"/>
      <c r="UFC10" s="33"/>
      <c r="UFD10" s="33"/>
      <c r="UFE10" s="33"/>
      <c r="UFF10" s="34"/>
      <c r="UFG10" s="28"/>
      <c r="UFH10" s="29"/>
      <c r="UFI10" s="30"/>
      <c r="UFJ10" s="31"/>
      <c r="UFK10" s="32"/>
      <c r="UFL10" s="33"/>
      <c r="UFM10" s="33"/>
      <c r="UFN10" s="33"/>
      <c r="UFO10" s="34"/>
      <c r="UFP10" s="28"/>
      <c r="UFQ10" s="29"/>
      <c r="UFR10" s="30"/>
      <c r="UFS10" s="31"/>
      <c r="UFT10" s="32"/>
      <c r="UFU10" s="33"/>
      <c r="UFV10" s="33"/>
      <c r="UFW10" s="33"/>
      <c r="UFX10" s="34"/>
      <c r="UFY10" s="28"/>
      <c r="UFZ10" s="29"/>
      <c r="UGA10" s="30"/>
      <c r="UGB10" s="31"/>
      <c r="UGC10" s="32"/>
      <c r="UGD10" s="33"/>
      <c r="UGE10" s="33"/>
      <c r="UGF10" s="33"/>
      <c r="UGG10" s="34"/>
      <c r="UGH10" s="28"/>
      <c r="UGI10" s="29"/>
      <c r="UGJ10" s="30"/>
      <c r="UGK10" s="31"/>
      <c r="UGL10" s="32"/>
      <c r="UGM10" s="33"/>
      <c r="UGN10" s="33"/>
      <c r="UGO10" s="33"/>
      <c r="UGP10" s="34"/>
      <c r="UGQ10" s="28"/>
      <c r="UGR10" s="29"/>
      <c r="UGS10" s="30"/>
      <c r="UGT10" s="31"/>
      <c r="UGU10" s="32"/>
      <c r="UGV10" s="33"/>
      <c r="UGW10" s="33"/>
      <c r="UGX10" s="33"/>
      <c r="UGY10" s="34"/>
      <c r="UGZ10" s="28"/>
      <c r="UHA10" s="29"/>
      <c r="UHB10" s="30"/>
      <c r="UHC10" s="31"/>
      <c r="UHD10" s="32"/>
      <c r="UHE10" s="33"/>
      <c r="UHF10" s="33"/>
      <c r="UHG10" s="33"/>
      <c r="UHH10" s="34"/>
      <c r="UHI10" s="28"/>
      <c r="UHJ10" s="29"/>
      <c r="UHK10" s="30"/>
      <c r="UHL10" s="31"/>
      <c r="UHM10" s="32"/>
      <c r="UHN10" s="33"/>
      <c r="UHO10" s="33"/>
      <c r="UHP10" s="33"/>
      <c r="UHQ10" s="34"/>
      <c r="UHR10" s="28"/>
      <c r="UHS10" s="29"/>
      <c r="UHT10" s="30"/>
      <c r="UHU10" s="31"/>
      <c r="UHV10" s="32"/>
      <c r="UHW10" s="33"/>
      <c r="UHX10" s="33"/>
      <c r="UHY10" s="33"/>
      <c r="UHZ10" s="34"/>
      <c r="UIA10" s="28"/>
      <c r="UIB10" s="29"/>
      <c r="UIC10" s="30"/>
      <c r="UID10" s="31"/>
      <c r="UIE10" s="32"/>
      <c r="UIF10" s="33"/>
      <c r="UIG10" s="33"/>
      <c r="UIH10" s="33"/>
      <c r="UII10" s="34"/>
      <c r="UIJ10" s="28"/>
      <c r="UIK10" s="29"/>
      <c r="UIL10" s="30"/>
      <c r="UIM10" s="31"/>
      <c r="UIN10" s="32"/>
      <c r="UIO10" s="33"/>
      <c r="UIP10" s="33"/>
      <c r="UIQ10" s="33"/>
      <c r="UIR10" s="34"/>
      <c r="UIS10" s="28"/>
      <c r="UIT10" s="29"/>
      <c r="UIU10" s="30"/>
      <c r="UIV10" s="31"/>
      <c r="UIW10" s="32"/>
      <c r="UIX10" s="33"/>
      <c r="UIY10" s="33"/>
      <c r="UIZ10" s="33"/>
      <c r="UJA10" s="34"/>
      <c r="UJB10" s="28"/>
      <c r="UJC10" s="29"/>
      <c r="UJD10" s="30"/>
      <c r="UJE10" s="31"/>
      <c r="UJF10" s="32"/>
      <c r="UJG10" s="33"/>
      <c r="UJH10" s="33"/>
      <c r="UJI10" s="33"/>
      <c r="UJJ10" s="34"/>
      <c r="UJK10" s="28"/>
      <c r="UJL10" s="29"/>
      <c r="UJM10" s="30"/>
      <c r="UJN10" s="31"/>
      <c r="UJO10" s="32"/>
      <c r="UJP10" s="33"/>
      <c r="UJQ10" s="33"/>
      <c r="UJR10" s="33"/>
      <c r="UJS10" s="34"/>
      <c r="UJT10" s="28"/>
      <c r="UJU10" s="29"/>
      <c r="UJV10" s="30"/>
      <c r="UJW10" s="31"/>
      <c r="UJX10" s="32"/>
      <c r="UJY10" s="33"/>
      <c r="UJZ10" s="33"/>
      <c r="UKA10" s="33"/>
      <c r="UKB10" s="34"/>
      <c r="UKC10" s="28"/>
      <c r="UKD10" s="29"/>
      <c r="UKE10" s="30"/>
      <c r="UKF10" s="31"/>
      <c r="UKG10" s="32"/>
      <c r="UKH10" s="33"/>
      <c r="UKI10" s="33"/>
      <c r="UKJ10" s="33"/>
      <c r="UKK10" s="34"/>
      <c r="UKL10" s="28"/>
      <c r="UKM10" s="29"/>
      <c r="UKN10" s="30"/>
      <c r="UKO10" s="31"/>
      <c r="UKP10" s="32"/>
      <c r="UKQ10" s="33"/>
      <c r="UKR10" s="33"/>
      <c r="UKS10" s="33"/>
      <c r="UKT10" s="34"/>
      <c r="UKU10" s="28"/>
      <c r="UKV10" s="29"/>
      <c r="UKW10" s="30"/>
      <c r="UKX10" s="31"/>
      <c r="UKY10" s="32"/>
      <c r="UKZ10" s="33"/>
      <c r="ULA10" s="33"/>
      <c r="ULB10" s="33"/>
      <c r="ULC10" s="34"/>
      <c r="ULD10" s="28"/>
      <c r="ULE10" s="29"/>
      <c r="ULF10" s="30"/>
      <c r="ULG10" s="31"/>
      <c r="ULH10" s="32"/>
      <c r="ULI10" s="33"/>
      <c r="ULJ10" s="33"/>
      <c r="ULK10" s="33"/>
      <c r="ULL10" s="34"/>
      <c r="ULM10" s="28"/>
      <c r="ULN10" s="29"/>
      <c r="ULO10" s="30"/>
      <c r="ULP10" s="31"/>
      <c r="ULQ10" s="32"/>
      <c r="ULR10" s="33"/>
      <c r="ULS10" s="33"/>
      <c r="ULT10" s="33"/>
      <c r="ULU10" s="34"/>
      <c r="ULV10" s="28"/>
      <c r="ULW10" s="29"/>
      <c r="ULX10" s="30"/>
      <c r="ULY10" s="31"/>
      <c r="ULZ10" s="32"/>
      <c r="UMA10" s="33"/>
      <c r="UMB10" s="33"/>
      <c r="UMC10" s="33"/>
      <c r="UMD10" s="34"/>
      <c r="UME10" s="28"/>
      <c r="UMF10" s="29"/>
      <c r="UMG10" s="30"/>
      <c r="UMH10" s="31"/>
      <c r="UMI10" s="32"/>
      <c r="UMJ10" s="33"/>
      <c r="UMK10" s="33"/>
      <c r="UML10" s="33"/>
      <c r="UMM10" s="34"/>
      <c r="UMN10" s="28"/>
      <c r="UMO10" s="29"/>
      <c r="UMP10" s="30"/>
      <c r="UMQ10" s="31"/>
      <c r="UMR10" s="32"/>
      <c r="UMS10" s="33"/>
      <c r="UMT10" s="33"/>
      <c r="UMU10" s="33"/>
      <c r="UMV10" s="34"/>
      <c r="UMW10" s="28"/>
      <c r="UMX10" s="29"/>
      <c r="UMY10" s="30"/>
      <c r="UMZ10" s="31"/>
      <c r="UNA10" s="32"/>
      <c r="UNB10" s="33"/>
      <c r="UNC10" s="33"/>
      <c r="UND10" s="33"/>
      <c r="UNE10" s="34"/>
      <c r="UNF10" s="28"/>
      <c r="UNG10" s="29"/>
      <c r="UNH10" s="30"/>
      <c r="UNI10" s="31"/>
      <c r="UNJ10" s="32"/>
      <c r="UNK10" s="33"/>
      <c r="UNL10" s="33"/>
      <c r="UNM10" s="33"/>
      <c r="UNN10" s="34"/>
      <c r="UNO10" s="28"/>
      <c r="UNP10" s="29"/>
      <c r="UNQ10" s="30"/>
      <c r="UNR10" s="31"/>
      <c r="UNS10" s="32"/>
      <c r="UNT10" s="33"/>
      <c r="UNU10" s="33"/>
      <c r="UNV10" s="33"/>
      <c r="UNW10" s="34"/>
      <c r="UNX10" s="28"/>
      <c r="UNY10" s="29"/>
      <c r="UNZ10" s="30"/>
      <c r="UOA10" s="31"/>
      <c r="UOB10" s="32"/>
      <c r="UOC10" s="33"/>
      <c r="UOD10" s="33"/>
      <c r="UOE10" s="33"/>
      <c r="UOF10" s="34"/>
      <c r="UOG10" s="28"/>
      <c r="UOH10" s="29"/>
      <c r="UOI10" s="30"/>
      <c r="UOJ10" s="31"/>
      <c r="UOK10" s="32"/>
      <c r="UOL10" s="33"/>
      <c r="UOM10" s="33"/>
      <c r="UON10" s="33"/>
      <c r="UOO10" s="34"/>
      <c r="UOP10" s="28"/>
      <c r="UOQ10" s="29"/>
      <c r="UOR10" s="30"/>
      <c r="UOS10" s="31"/>
      <c r="UOT10" s="32"/>
      <c r="UOU10" s="33"/>
      <c r="UOV10" s="33"/>
      <c r="UOW10" s="33"/>
      <c r="UOX10" s="34"/>
      <c r="UOY10" s="28"/>
      <c r="UOZ10" s="29"/>
      <c r="UPA10" s="30"/>
      <c r="UPB10" s="31"/>
      <c r="UPC10" s="32"/>
      <c r="UPD10" s="33"/>
      <c r="UPE10" s="33"/>
      <c r="UPF10" s="33"/>
      <c r="UPG10" s="34"/>
      <c r="UPH10" s="28"/>
      <c r="UPI10" s="29"/>
      <c r="UPJ10" s="30"/>
      <c r="UPK10" s="31"/>
      <c r="UPL10" s="32"/>
      <c r="UPM10" s="33"/>
      <c r="UPN10" s="33"/>
      <c r="UPO10" s="33"/>
      <c r="UPP10" s="34"/>
      <c r="UPQ10" s="28"/>
      <c r="UPR10" s="29"/>
      <c r="UPS10" s="30"/>
      <c r="UPT10" s="31"/>
      <c r="UPU10" s="32"/>
      <c r="UPV10" s="33"/>
      <c r="UPW10" s="33"/>
      <c r="UPX10" s="33"/>
      <c r="UPY10" s="34"/>
      <c r="UPZ10" s="28"/>
      <c r="UQA10" s="29"/>
      <c r="UQB10" s="30"/>
      <c r="UQC10" s="31"/>
      <c r="UQD10" s="32"/>
      <c r="UQE10" s="33"/>
      <c r="UQF10" s="33"/>
      <c r="UQG10" s="33"/>
      <c r="UQH10" s="34"/>
      <c r="UQI10" s="28"/>
      <c r="UQJ10" s="29"/>
      <c r="UQK10" s="30"/>
      <c r="UQL10" s="31"/>
      <c r="UQM10" s="32"/>
      <c r="UQN10" s="33"/>
      <c r="UQO10" s="33"/>
      <c r="UQP10" s="33"/>
      <c r="UQQ10" s="34"/>
      <c r="UQR10" s="28"/>
      <c r="UQS10" s="29"/>
      <c r="UQT10" s="30"/>
      <c r="UQU10" s="31"/>
      <c r="UQV10" s="32"/>
      <c r="UQW10" s="33"/>
      <c r="UQX10" s="33"/>
      <c r="UQY10" s="33"/>
      <c r="UQZ10" s="34"/>
      <c r="URA10" s="28"/>
      <c r="URB10" s="29"/>
      <c r="URC10" s="30"/>
      <c r="URD10" s="31"/>
      <c r="URE10" s="32"/>
      <c r="URF10" s="33"/>
      <c r="URG10" s="33"/>
      <c r="URH10" s="33"/>
      <c r="URI10" s="34"/>
      <c r="URJ10" s="28"/>
      <c r="URK10" s="29"/>
      <c r="URL10" s="30"/>
      <c r="URM10" s="31"/>
      <c r="URN10" s="32"/>
      <c r="URO10" s="33"/>
      <c r="URP10" s="33"/>
      <c r="URQ10" s="33"/>
      <c r="URR10" s="34"/>
      <c r="URS10" s="28"/>
      <c r="URT10" s="29"/>
      <c r="URU10" s="30"/>
      <c r="URV10" s="31"/>
      <c r="URW10" s="32"/>
      <c r="URX10" s="33"/>
      <c r="URY10" s="33"/>
      <c r="URZ10" s="33"/>
      <c r="USA10" s="34"/>
      <c r="USB10" s="28"/>
      <c r="USC10" s="29"/>
      <c r="USD10" s="30"/>
      <c r="USE10" s="31"/>
      <c r="USF10" s="32"/>
      <c r="USG10" s="33"/>
      <c r="USH10" s="33"/>
      <c r="USI10" s="33"/>
      <c r="USJ10" s="34"/>
      <c r="USK10" s="28"/>
      <c r="USL10" s="29"/>
      <c r="USM10" s="30"/>
      <c r="USN10" s="31"/>
      <c r="USO10" s="32"/>
      <c r="USP10" s="33"/>
      <c r="USQ10" s="33"/>
      <c r="USR10" s="33"/>
      <c r="USS10" s="34"/>
      <c r="UST10" s="28"/>
      <c r="USU10" s="29"/>
      <c r="USV10" s="30"/>
      <c r="USW10" s="31"/>
      <c r="USX10" s="32"/>
      <c r="USY10" s="33"/>
      <c r="USZ10" s="33"/>
      <c r="UTA10" s="33"/>
      <c r="UTB10" s="34"/>
      <c r="UTC10" s="28"/>
      <c r="UTD10" s="29"/>
      <c r="UTE10" s="30"/>
      <c r="UTF10" s="31"/>
      <c r="UTG10" s="32"/>
      <c r="UTH10" s="33"/>
      <c r="UTI10" s="33"/>
      <c r="UTJ10" s="33"/>
      <c r="UTK10" s="34"/>
      <c r="UTL10" s="28"/>
      <c r="UTM10" s="29"/>
      <c r="UTN10" s="30"/>
      <c r="UTO10" s="31"/>
      <c r="UTP10" s="32"/>
      <c r="UTQ10" s="33"/>
      <c r="UTR10" s="33"/>
      <c r="UTS10" s="33"/>
      <c r="UTT10" s="34"/>
      <c r="UTU10" s="28"/>
      <c r="UTV10" s="29"/>
      <c r="UTW10" s="30"/>
      <c r="UTX10" s="31"/>
      <c r="UTY10" s="32"/>
      <c r="UTZ10" s="33"/>
      <c r="UUA10" s="33"/>
      <c r="UUB10" s="33"/>
      <c r="UUC10" s="34"/>
      <c r="UUD10" s="28"/>
      <c r="UUE10" s="29"/>
      <c r="UUF10" s="30"/>
      <c r="UUG10" s="31"/>
      <c r="UUH10" s="32"/>
      <c r="UUI10" s="33"/>
      <c r="UUJ10" s="33"/>
      <c r="UUK10" s="33"/>
      <c r="UUL10" s="34"/>
      <c r="UUM10" s="28"/>
      <c r="UUN10" s="29"/>
      <c r="UUO10" s="30"/>
      <c r="UUP10" s="31"/>
      <c r="UUQ10" s="32"/>
      <c r="UUR10" s="33"/>
      <c r="UUS10" s="33"/>
      <c r="UUT10" s="33"/>
      <c r="UUU10" s="34"/>
      <c r="UUV10" s="28"/>
      <c r="UUW10" s="29"/>
      <c r="UUX10" s="30"/>
      <c r="UUY10" s="31"/>
      <c r="UUZ10" s="32"/>
      <c r="UVA10" s="33"/>
      <c r="UVB10" s="33"/>
      <c r="UVC10" s="33"/>
      <c r="UVD10" s="34"/>
      <c r="UVE10" s="28"/>
      <c r="UVF10" s="29"/>
      <c r="UVG10" s="30"/>
      <c r="UVH10" s="31"/>
      <c r="UVI10" s="32"/>
      <c r="UVJ10" s="33"/>
      <c r="UVK10" s="33"/>
      <c r="UVL10" s="33"/>
      <c r="UVM10" s="34"/>
      <c r="UVN10" s="28"/>
      <c r="UVO10" s="29"/>
      <c r="UVP10" s="30"/>
      <c r="UVQ10" s="31"/>
      <c r="UVR10" s="32"/>
      <c r="UVS10" s="33"/>
      <c r="UVT10" s="33"/>
      <c r="UVU10" s="33"/>
      <c r="UVV10" s="34"/>
      <c r="UVW10" s="28"/>
      <c r="UVX10" s="29"/>
      <c r="UVY10" s="30"/>
      <c r="UVZ10" s="31"/>
      <c r="UWA10" s="32"/>
      <c r="UWB10" s="33"/>
      <c r="UWC10" s="33"/>
      <c r="UWD10" s="33"/>
      <c r="UWE10" s="34"/>
      <c r="UWF10" s="28"/>
      <c r="UWG10" s="29"/>
      <c r="UWH10" s="30"/>
      <c r="UWI10" s="31"/>
      <c r="UWJ10" s="32"/>
      <c r="UWK10" s="33"/>
      <c r="UWL10" s="33"/>
      <c r="UWM10" s="33"/>
      <c r="UWN10" s="34"/>
      <c r="UWO10" s="28"/>
      <c r="UWP10" s="29"/>
      <c r="UWQ10" s="30"/>
      <c r="UWR10" s="31"/>
      <c r="UWS10" s="32"/>
      <c r="UWT10" s="33"/>
      <c r="UWU10" s="33"/>
      <c r="UWV10" s="33"/>
      <c r="UWW10" s="34"/>
      <c r="UWX10" s="28"/>
      <c r="UWY10" s="29"/>
      <c r="UWZ10" s="30"/>
      <c r="UXA10" s="31"/>
      <c r="UXB10" s="32"/>
      <c r="UXC10" s="33"/>
      <c r="UXD10" s="33"/>
      <c r="UXE10" s="33"/>
      <c r="UXF10" s="34"/>
      <c r="UXG10" s="28"/>
      <c r="UXH10" s="29"/>
      <c r="UXI10" s="30"/>
      <c r="UXJ10" s="31"/>
      <c r="UXK10" s="32"/>
      <c r="UXL10" s="33"/>
      <c r="UXM10" s="33"/>
      <c r="UXN10" s="33"/>
      <c r="UXO10" s="34"/>
      <c r="UXP10" s="28"/>
      <c r="UXQ10" s="29"/>
      <c r="UXR10" s="30"/>
      <c r="UXS10" s="31"/>
      <c r="UXT10" s="32"/>
      <c r="UXU10" s="33"/>
      <c r="UXV10" s="33"/>
      <c r="UXW10" s="33"/>
      <c r="UXX10" s="34"/>
      <c r="UXY10" s="28"/>
      <c r="UXZ10" s="29"/>
      <c r="UYA10" s="30"/>
      <c r="UYB10" s="31"/>
      <c r="UYC10" s="32"/>
      <c r="UYD10" s="33"/>
      <c r="UYE10" s="33"/>
      <c r="UYF10" s="33"/>
      <c r="UYG10" s="34"/>
      <c r="UYH10" s="28"/>
      <c r="UYI10" s="29"/>
      <c r="UYJ10" s="30"/>
      <c r="UYK10" s="31"/>
      <c r="UYL10" s="32"/>
      <c r="UYM10" s="33"/>
      <c r="UYN10" s="33"/>
      <c r="UYO10" s="33"/>
      <c r="UYP10" s="34"/>
      <c r="UYQ10" s="28"/>
      <c r="UYR10" s="29"/>
      <c r="UYS10" s="30"/>
      <c r="UYT10" s="31"/>
      <c r="UYU10" s="32"/>
      <c r="UYV10" s="33"/>
      <c r="UYW10" s="33"/>
      <c r="UYX10" s="33"/>
      <c r="UYY10" s="34"/>
      <c r="UYZ10" s="28"/>
      <c r="UZA10" s="29"/>
      <c r="UZB10" s="30"/>
      <c r="UZC10" s="31"/>
      <c r="UZD10" s="32"/>
      <c r="UZE10" s="33"/>
      <c r="UZF10" s="33"/>
      <c r="UZG10" s="33"/>
      <c r="UZH10" s="34"/>
      <c r="UZI10" s="28"/>
      <c r="UZJ10" s="29"/>
      <c r="UZK10" s="30"/>
      <c r="UZL10" s="31"/>
      <c r="UZM10" s="32"/>
      <c r="UZN10" s="33"/>
      <c r="UZO10" s="33"/>
      <c r="UZP10" s="33"/>
      <c r="UZQ10" s="34"/>
      <c r="UZR10" s="28"/>
      <c r="UZS10" s="29"/>
      <c r="UZT10" s="30"/>
      <c r="UZU10" s="31"/>
      <c r="UZV10" s="32"/>
      <c r="UZW10" s="33"/>
      <c r="UZX10" s="33"/>
      <c r="UZY10" s="33"/>
      <c r="UZZ10" s="34"/>
      <c r="VAA10" s="28"/>
      <c r="VAB10" s="29"/>
      <c r="VAC10" s="30"/>
      <c r="VAD10" s="31"/>
      <c r="VAE10" s="32"/>
      <c r="VAF10" s="33"/>
      <c r="VAG10" s="33"/>
      <c r="VAH10" s="33"/>
      <c r="VAI10" s="34"/>
      <c r="VAJ10" s="28"/>
      <c r="VAK10" s="29"/>
      <c r="VAL10" s="30"/>
      <c r="VAM10" s="31"/>
      <c r="VAN10" s="32"/>
      <c r="VAO10" s="33"/>
      <c r="VAP10" s="33"/>
      <c r="VAQ10" s="33"/>
      <c r="VAR10" s="34"/>
      <c r="VAS10" s="28"/>
      <c r="VAT10" s="29"/>
      <c r="VAU10" s="30"/>
      <c r="VAV10" s="31"/>
      <c r="VAW10" s="32"/>
      <c r="VAX10" s="33"/>
      <c r="VAY10" s="33"/>
      <c r="VAZ10" s="33"/>
      <c r="VBA10" s="34"/>
      <c r="VBB10" s="28"/>
      <c r="VBC10" s="29"/>
      <c r="VBD10" s="30"/>
      <c r="VBE10" s="31"/>
      <c r="VBF10" s="32"/>
      <c r="VBG10" s="33"/>
      <c r="VBH10" s="33"/>
      <c r="VBI10" s="33"/>
      <c r="VBJ10" s="34"/>
      <c r="VBK10" s="28"/>
      <c r="VBL10" s="29"/>
      <c r="VBM10" s="30"/>
      <c r="VBN10" s="31"/>
      <c r="VBO10" s="32"/>
      <c r="VBP10" s="33"/>
      <c r="VBQ10" s="33"/>
      <c r="VBR10" s="33"/>
      <c r="VBS10" s="34"/>
      <c r="VBT10" s="28"/>
      <c r="VBU10" s="29"/>
      <c r="VBV10" s="30"/>
      <c r="VBW10" s="31"/>
      <c r="VBX10" s="32"/>
      <c r="VBY10" s="33"/>
      <c r="VBZ10" s="33"/>
      <c r="VCA10" s="33"/>
      <c r="VCB10" s="34"/>
      <c r="VCC10" s="28"/>
      <c r="VCD10" s="29"/>
      <c r="VCE10" s="30"/>
      <c r="VCF10" s="31"/>
      <c r="VCG10" s="32"/>
      <c r="VCH10" s="33"/>
      <c r="VCI10" s="33"/>
      <c r="VCJ10" s="33"/>
      <c r="VCK10" s="34"/>
      <c r="VCL10" s="28"/>
      <c r="VCM10" s="29"/>
      <c r="VCN10" s="30"/>
      <c r="VCO10" s="31"/>
      <c r="VCP10" s="32"/>
      <c r="VCQ10" s="33"/>
      <c r="VCR10" s="33"/>
      <c r="VCS10" s="33"/>
      <c r="VCT10" s="34"/>
      <c r="VCU10" s="28"/>
      <c r="VCV10" s="29"/>
      <c r="VCW10" s="30"/>
      <c r="VCX10" s="31"/>
      <c r="VCY10" s="32"/>
      <c r="VCZ10" s="33"/>
      <c r="VDA10" s="33"/>
      <c r="VDB10" s="33"/>
      <c r="VDC10" s="34"/>
      <c r="VDD10" s="28"/>
      <c r="VDE10" s="29"/>
      <c r="VDF10" s="30"/>
      <c r="VDG10" s="31"/>
      <c r="VDH10" s="32"/>
      <c r="VDI10" s="33"/>
      <c r="VDJ10" s="33"/>
      <c r="VDK10" s="33"/>
      <c r="VDL10" s="34"/>
      <c r="VDM10" s="28"/>
      <c r="VDN10" s="29"/>
      <c r="VDO10" s="30"/>
      <c r="VDP10" s="31"/>
      <c r="VDQ10" s="32"/>
      <c r="VDR10" s="33"/>
      <c r="VDS10" s="33"/>
      <c r="VDT10" s="33"/>
      <c r="VDU10" s="34"/>
      <c r="VDV10" s="28"/>
      <c r="VDW10" s="29"/>
      <c r="VDX10" s="30"/>
      <c r="VDY10" s="31"/>
      <c r="VDZ10" s="32"/>
      <c r="VEA10" s="33"/>
      <c r="VEB10" s="33"/>
      <c r="VEC10" s="33"/>
      <c r="VED10" s="34"/>
      <c r="VEE10" s="28"/>
      <c r="VEF10" s="29"/>
      <c r="VEG10" s="30"/>
      <c r="VEH10" s="31"/>
      <c r="VEI10" s="32"/>
      <c r="VEJ10" s="33"/>
      <c r="VEK10" s="33"/>
      <c r="VEL10" s="33"/>
      <c r="VEM10" s="34"/>
      <c r="VEN10" s="28"/>
      <c r="VEO10" s="29"/>
      <c r="VEP10" s="30"/>
      <c r="VEQ10" s="31"/>
      <c r="VER10" s="32"/>
      <c r="VES10" s="33"/>
      <c r="VET10" s="33"/>
      <c r="VEU10" s="33"/>
      <c r="VEV10" s="34"/>
      <c r="VEW10" s="28"/>
      <c r="VEX10" s="29"/>
      <c r="VEY10" s="30"/>
      <c r="VEZ10" s="31"/>
      <c r="VFA10" s="32"/>
      <c r="VFB10" s="33"/>
      <c r="VFC10" s="33"/>
      <c r="VFD10" s="33"/>
      <c r="VFE10" s="34"/>
      <c r="VFF10" s="28"/>
      <c r="VFG10" s="29"/>
      <c r="VFH10" s="30"/>
      <c r="VFI10" s="31"/>
      <c r="VFJ10" s="32"/>
      <c r="VFK10" s="33"/>
      <c r="VFL10" s="33"/>
      <c r="VFM10" s="33"/>
      <c r="VFN10" s="34"/>
      <c r="VFO10" s="28"/>
      <c r="VFP10" s="29"/>
      <c r="VFQ10" s="30"/>
      <c r="VFR10" s="31"/>
      <c r="VFS10" s="32"/>
      <c r="VFT10" s="33"/>
      <c r="VFU10" s="33"/>
      <c r="VFV10" s="33"/>
      <c r="VFW10" s="34"/>
      <c r="VFX10" s="28"/>
      <c r="VFY10" s="29"/>
      <c r="VFZ10" s="30"/>
      <c r="VGA10" s="31"/>
      <c r="VGB10" s="32"/>
      <c r="VGC10" s="33"/>
      <c r="VGD10" s="33"/>
      <c r="VGE10" s="33"/>
      <c r="VGF10" s="34"/>
      <c r="VGG10" s="28"/>
      <c r="VGH10" s="29"/>
      <c r="VGI10" s="30"/>
      <c r="VGJ10" s="31"/>
      <c r="VGK10" s="32"/>
      <c r="VGL10" s="33"/>
      <c r="VGM10" s="33"/>
      <c r="VGN10" s="33"/>
      <c r="VGO10" s="34"/>
      <c r="VGP10" s="28"/>
      <c r="VGQ10" s="29"/>
      <c r="VGR10" s="30"/>
      <c r="VGS10" s="31"/>
      <c r="VGT10" s="32"/>
      <c r="VGU10" s="33"/>
      <c r="VGV10" s="33"/>
      <c r="VGW10" s="33"/>
      <c r="VGX10" s="34"/>
      <c r="VGY10" s="28"/>
      <c r="VGZ10" s="29"/>
      <c r="VHA10" s="30"/>
      <c r="VHB10" s="31"/>
      <c r="VHC10" s="32"/>
      <c r="VHD10" s="33"/>
      <c r="VHE10" s="33"/>
      <c r="VHF10" s="33"/>
      <c r="VHG10" s="34"/>
      <c r="VHH10" s="28"/>
      <c r="VHI10" s="29"/>
      <c r="VHJ10" s="30"/>
      <c r="VHK10" s="31"/>
      <c r="VHL10" s="32"/>
      <c r="VHM10" s="33"/>
      <c r="VHN10" s="33"/>
      <c r="VHO10" s="33"/>
      <c r="VHP10" s="34"/>
      <c r="VHQ10" s="28"/>
      <c r="VHR10" s="29"/>
      <c r="VHS10" s="30"/>
      <c r="VHT10" s="31"/>
      <c r="VHU10" s="32"/>
      <c r="VHV10" s="33"/>
      <c r="VHW10" s="33"/>
      <c r="VHX10" s="33"/>
      <c r="VHY10" s="34"/>
      <c r="VHZ10" s="28"/>
      <c r="VIA10" s="29"/>
      <c r="VIB10" s="30"/>
      <c r="VIC10" s="31"/>
      <c r="VID10" s="32"/>
      <c r="VIE10" s="33"/>
      <c r="VIF10" s="33"/>
      <c r="VIG10" s="33"/>
      <c r="VIH10" s="34"/>
      <c r="VII10" s="28"/>
      <c r="VIJ10" s="29"/>
      <c r="VIK10" s="30"/>
      <c r="VIL10" s="31"/>
      <c r="VIM10" s="32"/>
      <c r="VIN10" s="33"/>
      <c r="VIO10" s="33"/>
      <c r="VIP10" s="33"/>
      <c r="VIQ10" s="34"/>
      <c r="VIR10" s="28"/>
      <c r="VIS10" s="29"/>
      <c r="VIT10" s="30"/>
      <c r="VIU10" s="31"/>
      <c r="VIV10" s="32"/>
      <c r="VIW10" s="33"/>
      <c r="VIX10" s="33"/>
      <c r="VIY10" s="33"/>
      <c r="VIZ10" s="34"/>
      <c r="VJA10" s="28"/>
      <c r="VJB10" s="29"/>
      <c r="VJC10" s="30"/>
      <c r="VJD10" s="31"/>
      <c r="VJE10" s="32"/>
      <c r="VJF10" s="33"/>
      <c r="VJG10" s="33"/>
      <c r="VJH10" s="33"/>
      <c r="VJI10" s="34"/>
      <c r="VJJ10" s="28"/>
      <c r="VJK10" s="29"/>
      <c r="VJL10" s="30"/>
      <c r="VJM10" s="31"/>
      <c r="VJN10" s="32"/>
      <c r="VJO10" s="33"/>
      <c r="VJP10" s="33"/>
      <c r="VJQ10" s="33"/>
      <c r="VJR10" s="34"/>
      <c r="VJS10" s="28"/>
      <c r="VJT10" s="29"/>
      <c r="VJU10" s="30"/>
      <c r="VJV10" s="31"/>
      <c r="VJW10" s="32"/>
      <c r="VJX10" s="33"/>
      <c r="VJY10" s="33"/>
      <c r="VJZ10" s="33"/>
      <c r="VKA10" s="34"/>
      <c r="VKB10" s="28"/>
      <c r="VKC10" s="29"/>
      <c r="VKD10" s="30"/>
      <c r="VKE10" s="31"/>
      <c r="VKF10" s="32"/>
      <c r="VKG10" s="33"/>
      <c r="VKH10" s="33"/>
      <c r="VKI10" s="33"/>
      <c r="VKJ10" s="34"/>
      <c r="VKK10" s="28"/>
      <c r="VKL10" s="29"/>
      <c r="VKM10" s="30"/>
      <c r="VKN10" s="31"/>
      <c r="VKO10" s="32"/>
      <c r="VKP10" s="33"/>
      <c r="VKQ10" s="33"/>
      <c r="VKR10" s="33"/>
      <c r="VKS10" s="34"/>
      <c r="VKT10" s="28"/>
      <c r="VKU10" s="29"/>
      <c r="VKV10" s="30"/>
      <c r="VKW10" s="31"/>
      <c r="VKX10" s="32"/>
      <c r="VKY10" s="33"/>
      <c r="VKZ10" s="33"/>
      <c r="VLA10" s="33"/>
      <c r="VLB10" s="34"/>
      <c r="VLC10" s="28"/>
      <c r="VLD10" s="29"/>
      <c r="VLE10" s="30"/>
      <c r="VLF10" s="31"/>
      <c r="VLG10" s="32"/>
      <c r="VLH10" s="33"/>
      <c r="VLI10" s="33"/>
      <c r="VLJ10" s="33"/>
      <c r="VLK10" s="34"/>
      <c r="VLL10" s="28"/>
      <c r="VLM10" s="29"/>
      <c r="VLN10" s="30"/>
      <c r="VLO10" s="31"/>
      <c r="VLP10" s="32"/>
      <c r="VLQ10" s="33"/>
      <c r="VLR10" s="33"/>
      <c r="VLS10" s="33"/>
      <c r="VLT10" s="34"/>
      <c r="VLU10" s="28"/>
      <c r="VLV10" s="29"/>
      <c r="VLW10" s="30"/>
      <c r="VLX10" s="31"/>
      <c r="VLY10" s="32"/>
      <c r="VLZ10" s="33"/>
      <c r="VMA10" s="33"/>
      <c r="VMB10" s="33"/>
      <c r="VMC10" s="34"/>
      <c r="VMD10" s="28"/>
      <c r="VME10" s="29"/>
      <c r="VMF10" s="30"/>
      <c r="VMG10" s="31"/>
      <c r="VMH10" s="32"/>
      <c r="VMI10" s="33"/>
      <c r="VMJ10" s="33"/>
      <c r="VMK10" s="33"/>
      <c r="VML10" s="34"/>
      <c r="VMM10" s="28"/>
      <c r="VMN10" s="29"/>
      <c r="VMO10" s="30"/>
      <c r="VMP10" s="31"/>
      <c r="VMQ10" s="32"/>
      <c r="VMR10" s="33"/>
      <c r="VMS10" s="33"/>
      <c r="VMT10" s="33"/>
      <c r="VMU10" s="34"/>
      <c r="VMV10" s="28"/>
      <c r="VMW10" s="29"/>
      <c r="VMX10" s="30"/>
      <c r="VMY10" s="31"/>
      <c r="VMZ10" s="32"/>
      <c r="VNA10" s="33"/>
      <c r="VNB10" s="33"/>
      <c r="VNC10" s="33"/>
      <c r="VND10" s="34"/>
      <c r="VNE10" s="28"/>
      <c r="VNF10" s="29"/>
      <c r="VNG10" s="30"/>
      <c r="VNH10" s="31"/>
      <c r="VNI10" s="32"/>
      <c r="VNJ10" s="33"/>
      <c r="VNK10" s="33"/>
      <c r="VNL10" s="33"/>
      <c r="VNM10" s="34"/>
      <c r="VNN10" s="28"/>
      <c r="VNO10" s="29"/>
      <c r="VNP10" s="30"/>
      <c r="VNQ10" s="31"/>
      <c r="VNR10" s="32"/>
      <c r="VNS10" s="33"/>
      <c r="VNT10" s="33"/>
      <c r="VNU10" s="33"/>
      <c r="VNV10" s="34"/>
      <c r="VNW10" s="28"/>
      <c r="VNX10" s="29"/>
      <c r="VNY10" s="30"/>
      <c r="VNZ10" s="31"/>
      <c r="VOA10" s="32"/>
      <c r="VOB10" s="33"/>
      <c r="VOC10" s="33"/>
      <c r="VOD10" s="33"/>
      <c r="VOE10" s="34"/>
      <c r="VOF10" s="28"/>
      <c r="VOG10" s="29"/>
      <c r="VOH10" s="30"/>
      <c r="VOI10" s="31"/>
      <c r="VOJ10" s="32"/>
      <c r="VOK10" s="33"/>
      <c r="VOL10" s="33"/>
      <c r="VOM10" s="33"/>
      <c r="VON10" s="34"/>
      <c r="VOO10" s="28"/>
      <c r="VOP10" s="29"/>
      <c r="VOQ10" s="30"/>
      <c r="VOR10" s="31"/>
      <c r="VOS10" s="32"/>
      <c r="VOT10" s="33"/>
      <c r="VOU10" s="33"/>
      <c r="VOV10" s="33"/>
      <c r="VOW10" s="34"/>
      <c r="VOX10" s="28"/>
      <c r="VOY10" s="29"/>
      <c r="VOZ10" s="30"/>
      <c r="VPA10" s="31"/>
      <c r="VPB10" s="32"/>
      <c r="VPC10" s="33"/>
      <c r="VPD10" s="33"/>
      <c r="VPE10" s="33"/>
      <c r="VPF10" s="34"/>
      <c r="VPG10" s="28"/>
      <c r="VPH10" s="29"/>
      <c r="VPI10" s="30"/>
      <c r="VPJ10" s="31"/>
      <c r="VPK10" s="32"/>
      <c r="VPL10" s="33"/>
      <c r="VPM10" s="33"/>
      <c r="VPN10" s="33"/>
      <c r="VPO10" s="34"/>
      <c r="VPP10" s="28"/>
      <c r="VPQ10" s="29"/>
      <c r="VPR10" s="30"/>
      <c r="VPS10" s="31"/>
      <c r="VPT10" s="32"/>
      <c r="VPU10" s="33"/>
      <c r="VPV10" s="33"/>
      <c r="VPW10" s="33"/>
      <c r="VPX10" s="34"/>
      <c r="VPY10" s="28"/>
      <c r="VPZ10" s="29"/>
      <c r="VQA10" s="30"/>
      <c r="VQB10" s="31"/>
      <c r="VQC10" s="32"/>
      <c r="VQD10" s="33"/>
      <c r="VQE10" s="33"/>
      <c r="VQF10" s="33"/>
      <c r="VQG10" s="34"/>
      <c r="VQH10" s="28"/>
      <c r="VQI10" s="29"/>
      <c r="VQJ10" s="30"/>
      <c r="VQK10" s="31"/>
      <c r="VQL10" s="32"/>
      <c r="VQM10" s="33"/>
      <c r="VQN10" s="33"/>
      <c r="VQO10" s="33"/>
      <c r="VQP10" s="34"/>
      <c r="VQQ10" s="28"/>
      <c r="VQR10" s="29"/>
      <c r="VQS10" s="30"/>
      <c r="VQT10" s="31"/>
      <c r="VQU10" s="32"/>
      <c r="VQV10" s="33"/>
      <c r="VQW10" s="33"/>
      <c r="VQX10" s="33"/>
      <c r="VQY10" s="34"/>
      <c r="VQZ10" s="28"/>
      <c r="VRA10" s="29"/>
      <c r="VRB10" s="30"/>
      <c r="VRC10" s="31"/>
      <c r="VRD10" s="32"/>
      <c r="VRE10" s="33"/>
      <c r="VRF10" s="33"/>
      <c r="VRG10" s="33"/>
      <c r="VRH10" s="34"/>
      <c r="VRI10" s="28"/>
      <c r="VRJ10" s="29"/>
      <c r="VRK10" s="30"/>
      <c r="VRL10" s="31"/>
      <c r="VRM10" s="32"/>
      <c r="VRN10" s="33"/>
      <c r="VRO10" s="33"/>
      <c r="VRP10" s="33"/>
      <c r="VRQ10" s="34"/>
      <c r="VRR10" s="28"/>
      <c r="VRS10" s="29"/>
      <c r="VRT10" s="30"/>
      <c r="VRU10" s="31"/>
      <c r="VRV10" s="32"/>
      <c r="VRW10" s="33"/>
      <c r="VRX10" s="33"/>
      <c r="VRY10" s="33"/>
      <c r="VRZ10" s="34"/>
      <c r="VSA10" s="28"/>
      <c r="VSB10" s="29"/>
      <c r="VSC10" s="30"/>
      <c r="VSD10" s="31"/>
      <c r="VSE10" s="32"/>
      <c r="VSF10" s="33"/>
      <c r="VSG10" s="33"/>
      <c r="VSH10" s="33"/>
      <c r="VSI10" s="34"/>
      <c r="VSJ10" s="28"/>
      <c r="VSK10" s="29"/>
      <c r="VSL10" s="30"/>
      <c r="VSM10" s="31"/>
      <c r="VSN10" s="32"/>
      <c r="VSO10" s="33"/>
      <c r="VSP10" s="33"/>
      <c r="VSQ10" s="33"/>
      <c r="VSR10" s="34"/>
      <c r="VSS10" s="28"/>
      <c r="VST10" s="29"/>
      <c r="VSU10" s="30"/>
      <c r="VSV10" s="31"/>
      <c r="VSW10" s="32"/>
      <c r="VSX10" s="33"/>
      <c r="VSY10" s="33"/>
      <c r="VSZ10" s="33"/>
      <c r="VTA10" s="34"/>
      <c r="VTB10" s="28"/>
      <c r="VTC10" s="29"/>
      <c r="VTD10" s="30"/>
      <c r="VTE10" s="31"/>
      <c r="VTF10" s="32"/>
      <c r="VTG10" s="33"/>
      <c r="VTH10" s="33"/>
      <c r="VTI10" s="33"/>
      <c r="VTJ10" s="34"/>
      <c r="VTK10" s="28"/>
      <c r="VTL10" s="29"/>
      <c r="VTM10" s="30"/>
      <c r="VTN10" s="31"/>
      <c r="VTO10" s="32"/>
      <c r="VTP10" s="33"/>
      <c r="VTQ10" s="33"/>
      <c r="VTR10" s="33"/>
      <c r="VTS10" s="34"/>
      <c r="VTT10" s="28"/>
      <c r="VTU10" s="29"/>
      <c r="VTV10" s="30"/>
      <c r="VTW10" s="31"/>
      <c r="VTX10" s="32"/>
      <c r="VTY10" s="33"/>
      <c r="VTZ10" s="33"/>
      <c r="VUA10" s="33"/>
      <c r="VUB10" s="34"/>
      <c r="VUC10" s="28"/>
      <c r="VUD10" s="29"/>
      <c r="VUE10" s="30"/>
      <c r="VUF10" s="31"/>
      <c r="VUG10" s="32"/>
      <c r="VUH10" s="33"/>
      <c r="VUI10" s="33"/>
      <c r="VUJ10" s="33"/>
      <c r="VUK10" s="34"/>
      <c r="VUL10" s="28"/>
      <c r="VUM10" s="29"/>
      <c r="VUN10" s="30"/>
      <c r="VUO10" s="31"/>
      <c r="VUP10" s="32"/>
      <c r="VUQ10" s="33"/>
      <c r="VUR10" s="33"/>
      <c r="VUS10" s="33"/>
      <c r="VUT10" s="34"/>
      <c r="VUU10" s="28"/>
      <c r="VUV10" s="29"/>
      <c r="VUW10" s="30"/>
      <c r="VUX10" s="31"/>
      <c r="VUY10" s="32"/>
      <c r="VUZ10" s="33"/>
      <c r="VVA10" s="33"/>
      <c r="VVB10" s="33"/>
      <c r="VVC10" s="34"/>
      <c r="VVD10" s="28"/>
      <c r="VVE10" s="29"/>
      <c r="VVF10" s="30"/>
      <c r="VVG10" s="31"/>
      <c r="VVH10" s="32"/>
      <c r="VVI10" s="33"/>
      <c r="VVJ10" s="33"/>
      <c r="VVK10" s="33"/>
      <c r="VVL10" s="34"/>
      <c r="VVM10" s="28"/>
      <c r="VVN10" s="29"/>
      <c r="VVO10" s="30"/>
      <c r="VVP10" s="31"/>
      <c r="VVQ10" s="32"/>
      <c r="VVR10" s="33"/>
      <c r="VVS10" s="33"/>
      <c r="VVT10" s="33"/>
      <c r="VVU10" s="34"/>
      <c r="VVV10" s="28"/>
      <c r="VVW10" s="29"/>
      <c r="VVX10" s="30"/>
      <c r="VVY10" s="31"/>
      <c r="VVZ10" s="32"/>
      <c r="VWA10" s="33"/>
      <c r="VWB10" s="33"/>
      <c r="VWC10" s="33"/>
      <c r="VWD10" s="34"/>
      <c r="VWE10" s="28"/>
      <c r="VWF10" s="29"/>
      <c r="VWG10" s="30"/>
      <c r="VWH10" s="31"/>
      <c r="VWI10" s="32"/>
      <c r="VWJ10" s="33"/>
      <c r="VWK10" s="33"/>
      <c r="VWL10" s="33"/>
      <c r="VWM10" s="34"/>
      <c r="VWN10" s="28"/>
      <c r="VWO10" s="29"/>
      <c r="VWP10" s="30"/>
      <c r="VWQ10" s="31"/>
      <c r="VWR10" s="32"/>
      <c r="VWS10" s="33"/>
      <c r="VWT10" s="33"/>
      <c r="VWU10" s="33"/>
      <c r="VWV10" s="34"/>
      <c r="VWW10" s="28"/>
      <c r="VWX10" s="29"/>
      <c r="VWY10" s="30"/>
      <c r="VWZ10" s="31"/>
      <c r="VXA10" s="32"/>
      <c r="VXB10" s="33"/>
      <c r="VXC10" s="33"/>
      <c r="VXD10" s="33"/>
      <c r="VXE10" s="34"/>
      <c r="VXF10" s="28"/>
      <c r="VXG10" s="29"/>
      <c r="VXH10" s="30"/>
      <c r="VXI10" s="31"/>
      <c r="VXJ10" s="32"/>
      <c r="VXK10" s="33"/>
      <c r="VXL10" s="33"/>
      <c r="VXM10" s="33"/>
      <c r="VXN10" s="34"/>
      <c r="VXO10" s="28"/>
      <c r="VXP10" s="29"/>
      <c r="VXQ10" s="30"/>
      <c r="VXR10" s="31"/>
      <c r="VXS10" s="32"/>
      <c r="VXT10" s="33"/>
      <c r="VXU10" s="33"/>
      <c r="VXV10" s="33"/>
      <c r="VXW10" s="34"/>
      <c r="VXX10" s="28"/>
      <c r="VXY10" s="29"/>
      <c r="VXZ10" s="30"/>
      <c r="VYA10" s="31"/>
      <c r="VYB10" s="32"/>
      <c r="VYC10" s="33"/>
      <c r="VYD10" s="33"/>
      <c r="VYE10" s="33"/>
      <c r="VYF10" s="34"/>
      <c r="VYG10" s="28"/>
      <c r="VYH10" s="29"/>
      <c r="VYI10" s="30"/>
      <c r="VYJ10" s="31"/>
      <c r="VYK10" s="32"/>
      <c r="VYL10" s="33"/>
      <c r="VYM10" s="33"/>
      <c r="VYN10" s="33"/>
      <c r="VYO10" s="34"/>
      <c r="VYP10" s="28"/>
      <c r="VYQ10" s="29"/>
      <c r="VYR10" s="30"/>
      <c r="VYS10" s="31"/>
      <c r="VYT10" s="32"/>
      <c r="VYU10" s="33"/>
      <c r="VYV10" s="33"/>
      <c r="VYW10" s="33"/>
      <c r="VYX10" s="34"/>
      <c r="VYY10" s="28"/>
      <c r="VYZ10" s="29"/>
      <c r="VZA10" s="30"/>
      <c r="VZB10" s="31"/>
      <c r="VZC10" s="32"/>
      <c r="VZD10" s="33"/>
      <c r="VZE10" s="33"/>
      <c r="VZF10" s="33"/>
      <c r="VZG10" s="34"/>
      <c r="VZH10" s="28"/>
      <c r="VZI10" s="29"/>
      <c r="VZJ10" s="30"/>
      <c r="VZK10" s="31"/>
      <c r="VZL10" s="32"/>
      <c r="VZM10" s="33"/>
      <c r="VZN10" s="33"/>
      <c r="VZO10" s="33"/>
      <c r="VZP10" s="34"/>
      <c r="VZQ10" s="28"/>
      <c r="VZR10" s="29"/>
      <c r="VZS10" s="30"/>
      <c r="VZT10" s="31"/>
      <c r="VZU10" s="32"/>
      <c r="VZV10" s="33"/>
      <c r="VZW10" s="33"/>
      <c r="VZX10" s="33"/>
      <c r="VZY10" s="34"/>
      <c r="VZZ10" s="28"/>
      <c r="WAA10" s="29"/>
      <c r="WAB10" s="30"/>
      <c r="WAC10" s="31"/>
      <c r="WAD10" s="32"/>
      <c r="WAE10" s="33"/>
      <c r="WAF10" s="33"/>
      <c r="WAG10" s="33"/>
      <c r="WAH10" s="34"/>
      <c r="WAI10" s="28"/>
      <c r="WAJ10" s="29"/>
      <c r="WAK10" s="30"/>
      <c r="WAL10" s="31"/>
      <c r="WAM10" s="32"/>
      <c r="WAN10" s="33"/>
      <c r="WAO10" s="33"/>
      <c r="WAP10" s="33"/>
      <c r="WAQ10" s="34"/>
      <c r="WAR10" s="28"/>
      <c r="WAS10" s="29"/>
      <c r="WAT10" s="30"/>
      <c r="WAU10" s="31"/>
      <c r="WAV10" s="32"/>
      <c r="WAW10" s="33"/>
      <c r="WAX10" s="33"/>
      <c r="WAY10" s="33"/>
      <c r="WAZ10" s="34"/>
      <c r="WBA10" s="28"/>
      <c r="WBB10" s="29"/>
      <c r="WBC10" s="30"/>
      <c r="WBD10" s="31"/>
      <c r="WBE10" s="32"/>
      <c r="WBF10" s="33"/>
      <c r="WBG10" s="33"/>
      <c r="WBH10" s="33"/>
      <c r="WBI10" s="34"/>
      <c r="WBJ10" s="28"/>
      <c r="WBK10" s="29"/>
      <c r="WBL10" s="30"/>
      <c r="WBM10" s="31"/>
      <c r="WBN10" s="32"/>
      <c r="WBO10" s="33"/>
      <c r="WBP10" s="33"/>
      <c r="WBQ10" s="33"/>
      <c r="WBR10" s="34"/>
      <c r="WBS10" s="28"/>
      <c r="WBT10" s="29"/>
      <c r="WBU10" s="30"/>
      <c r="WBV10" s="31"/>
      <c r="WBW10" s="32"/>
      <c r="WBX10" s="33"/>
      <c r="WBY10" s="33"/>
      <c r="WBZ10" s="33"/>
      <c r="WCA10" s="34"/>
      <c r="WCB10" s="28"/>
      <c r="WCC10" s="29"/>
      <c r="WCD10" s="30"/>
      <c r="WCE10" s="31"/>
      <c r="WCF10" s="32"/>
      <c r="WCG10" s="33"/>
      <c r="WCH10" s="33"/>
      <c r="WCI10" s="33"/>
      <c r="WCJ10" s="34"/>
      <c r="WCK10" s="28"/>
      <c r="WCL10" s="29"/>
      <c r="WCM10" s="30"/>
      <c r="WCN10" s="31"/>
      <c r="WCO10" s="32"/>
      <c r="WCP10" s="33"/>
      <c r="WCQ10" s="33"/>
      <c r="WCR10" s="33"/>
      <c r="WCS10" s="34"/>
      <c r="WCT10" s="28"/>
      <c r="WCU10" s="29"/>
      <c r="WCV10" s="30"/>
      <c r="WCW10" s="31"/>
      <c r="WCX10" s="32"/>
      <c r="WCY10" s="33"/>
      <c r="WCZ10" s="33"/>
      <c r="WDA10" s="33"/>
      <c r="WDB10" s="34"/>
      <c r="WDC10" s="28"/>
      <c r="WDD10" s="29"/>
      <c r="WDE10" s="30"/>
      <c r="WDF10" s="31"/>
      <c r="WDG10" s="32"/>
      <c r="WDH10" s="33"/>
      <c r="WDI10" s="33"/>
      <c r="WDJ10" s="33"/>
      <c r="WDK10" s="34"/>
      <c r="WDL10" s="28"/>
      <c r="WDM10" s="29"/>
      <c r="WDN10" s="30"/>
      <c r="WDO10" s="31"/>
      <c r="WDP10" s="32"/>
      <c r="WDQ10" s="33"/>
      <c r="WDR10" s="33"/>
      <c r="WDS10" s="33"/>
      <c r="WDT10" s="34"/>
      <c r="WDU10" s="28"/>
      <c r="WDV10" s="29"/>
      <c r="WDW10" s="30"/>
      <c r="WDX10" s="31"/>
      <c r="WDY10" s="32"/>
      <c r="WDZ10" s="33"/>
      <c r="WEA10" s="33"/>
      <c r="WEB10" s="33"/>
      <c r="WEC10" s="34"/>
      <c r="WED10" s="28"/>
      <c r="WEE10" s="29"/>
      <c r="WEF10" s="30"/>
      <c r="WEG10" s="31"/>
      <c r="WEH10" s="32"/>
      <c r="WEI10" s="33"/>
      <c r="WEJ10" s="33"/>
      <c r="WEK10" s="33"/>
      <c r="WEL10" s="34"/>
      <c r="WEM10" s="28"/>
      <c r="WEN10" s="29"/>
      <c r="WEO10" s="30"/>
      <c r="WEP10" s="31"/>
      <c r="WEQ10" s="32"/>
      <c r="WER10" s="33"/>
      <c r="WES10" s="33"/>
      <c r="WET10" s="33"/>
      <c r="WEU10" s="34"/>
      <c r="WEV10" s="28"/>
      <c r="WEW10" s="29"/>
      <c r="WEX10" s="30"/>
      <c r="WEY10" s="31"/>
      <c r="WEZ10" s="32"/>
      <c r="WFA10" s="33"/>
      <c r="WFB10" s="33"/>
      <c r="WFC10" s="33"/>
      <c r="WFD10" s="34"/>
      <c r="WFE10" s="28"/>
      <c r="WFF10" s="29"/>
      <c r="WFG10" s="30"/>
      <c r="WFH10" s="31"/>
      <c r="WFI10" s="32"/>
      <c r="WFJ10" s="33"/>
      <c r="WFK10" s="33"/>
      <c r="WFL10" s="33"/>
      <c r="WFM10" s="34"/>
      <c r="WFN10" s="28"/>
      <c r="WFO10" s="29"/>
      <c r="WFP10" s="30"/>
      <c r="WFQ10" s="31"/>
      <c r="WFR10" s="32"/>
      <c r="WFS10" s="33"/>
      <c r="WFT10" s="33"/>
      <c r="WFU10" s="33"/>
      <c r="WFV10" s="34"/>
      <c r="WFW10" s="28"/>
      <c r="WFX10" s="29"/>
      <c r="WFY10" s="30"/>
      <c r="WFZ10" s="31"/>
      <c r="WGA10" s="32"/>
      <c r="WGB10" s="33"/>
      <c r="WGC10" s="33"/>
      <c r="WGD10" s="33"/>
      <c r="WGE10" s="34"/>
      <c r="WGF10" s="28"/>
      <c r="WGG10" s="29"/>
      <c r="WGH10" s="30"/>
      <c r="WGI10" s="31"/>
      <c r="WGJ10" s="32"/>
      <c r="WGK10" s="33"/>
      <c r="WGL10" s="33"/>
      <c r="WGM10" s="33"/>
      <c r="WGN10" s="34"/>
      <c r="WGO10" s="28"/>
      <c r="WGP10" s="29"/>
      <c r="WGQ10" s="30"/>
      <c r="WGR10" s="31"/>
      <c r="WGS10" s="32"/>
      <c r="WGT10" s="33"/>
      <c r="WGU10" s="33"/>
      <c r="WGV10" s="33"/>
      <c r="WGW10" s="34"/>
      <c r="WGX10" s="28"/>
      <c r="WGY10" s="29"/>
      <c r="WGZ10" s="30"/>
      <c r="WHA10" s="31"/>
      <c r="WHB10" s="32"/>
      <c r="WHC10" s="33"/>
      <c r="WHD10" s="33"/>
      <c r="WHE10" s="33"/>
      <c r="WHF10" s="34"/>
      <c r="WHG10" s="28"/>
      <c r="WHH10" s="29"/>
      <c r="WHI10" s="30"/>
      <c r="WHJ10" s="31"/>
      <c r="WHK10" s="32"/>
      <c r="WHL10" s="33"/>
      <c r="WHM10" s="33"/>
      <c r="WHN10" s="33"/>
      <c r="WHO10" s="34"/>
      <c r="WHP10" s="28"/>
      <c r="WHQ10" s="29"/>
      <c r="WHR10" s="30"/>
      <c r="WHS10" s="31"/>
      <c r="WHT10" s="32"/>
      <c r="WHU10" s="33"/>
      <c r="WHV10" s="33"/>
      <c r="WHW10" s="33"/>
      <c r="WHX10" s="34"/>
      <c r="WHY10" s="28"/>
      <c r="WHZ10" s="29"/>
      <c r="WIA10" s="30"/>
      <c r="WIB10" s="31"/>
      <c r="WIC10" s="32"/>
      <c r="WID10" s="33"/>
      <c r="WIE10" s="33"/>
      <c r="WIF10" s="33"/>
      <c r="WIG10" s="34"/>
      <c r="WIH10" s="28"/>
      <c r="WII10" s="29"/>
      <c r="WIJ10" s="30"/>
      <c r="WIK10" s="31"/>
      <c r="WIL10" s="32"/>
      <c r="WIM10" s="33"/>
      <c r="WIN10" s="33"/>
      <c r="WIO10" s="33"/>
      <c r="WIP10" s="34"/>
      <c r="WIQ10" s="28"/>
      <c r="WIR10" s="29"/>
      <c r="WIS10" s="30"/>
      <c r="WIT10" s="31"/>
      <c r="WIU10" s="32"/>
      <c r="WIV10" s="33"/>
      <c r="WIW10" s="33"/>
      <c r="WIX10" s="33"/>
      <c r="WIY10" s="34"/>
      <c r="WIZ10" s="28"/>
      <c r="WJA10" s="29"/>
      <c r="WJB10" s="30"/>
      <c r="WJC10" s="31"/>
      <c r="WJD10" s="32"/>
      <c r="WJE10" s="33"/>
      <c r="WJF10" s="33"/>
      <c r="WJG10" s="33"/>
      <c r="WJH10" s="34"/>
      <c r="WJI10" s="28"/>
      <c r="WJJ10" s="29"/>
      <c r="WJK10" s="30"/>
      <c r="WJL10" s="31"/>
      <c r="WJM10" s="32"/>
      <c r="WJN10" s="33"/>
      <c r="WJO10" s="33"/>
      <c r="WJP10" s="33"/>
      <c r="WJQ10" s="34"/>
      <c r="WJR10" s="28"/>
      <c r="WJS10" s="29"/>
      <c r="WJT10" s="30"/>
      <c r="WJU10" s="31"/>
      <c r="WJV10" s="32"/>
      <c r="WJW10" s="33"/>
      <c r="WJX10" s="33"/>
      <c r="WJY10" s="33"/>
      <c r="WJZ10" s="34"/>
      <c r="WKA10" s="28"/>
      <c r="WKB10" s="29"/>
      <c r="WKC10" s="30"/>
      <c r="WKD10" s="31"/>
      <c r="WKE10" s="32"/>
      <c r="WKF10" s="33"/>
      <c r="WKG10" s="33"/>
      <c r="WKH10" s="33"/>
      <c r="WKI10" s="34"/>
      <c r="WKJ10" s="28"/>
      <c r="WKK10" s="29"/>
      <c r="WKL10" s="30"/>
      <c r="WKM10" s="31"/>
      <c r="WKN10" s="32"/>
      <c r="WKO10" s="33"/>
      <c r="WKP10" s="33"/>
      <c r="WKQ10" s="33"/>
      <c r="WKR10" s="34"/>
    </row>
    <row r="11" spans="2:15852" ht="79.5" customHeight="1" x14ac:dyDescent="0.2">
      <c r="B11" s="35" t="s">
        <v>14</v>
      </c>
      <c r="C11" s="36" t="s">
        <v>15</v>
      </c>
      <c r="D11" s="37" t="s">
        <v>16</v>
      </c>
      <c r="E11" s="38">
        <f>SUM(G11:J11,0)</f>
        <v>19153</v>
      </c>
      <c r="F11" s="38"/>
      <c r="G11" s="38">
        <f>+SUM(G13:G14)</f>
        <v>0</v>
      </c>
      <c r="H11" s="38">
        <f>+SUM(H13:H14)</f>
        <v>0</v>
      </c>
      <c r="I11" s="38">
        <f>+SUM(I13:I14)</f>
        <v>19153</v>
      </c>
      <c r="J11" s="39">
        <f>+SUM(J13:J14)</f>
        <v>0</v>
      </c>
      <c r="K11" s="24"/>
    </row>
    <row r="12" spans="2:15852" ht="15.75" x14ac:dyDescent="0.25">
      <c r="B12" s="40" t="s">
        <v>17</v>
      </c>
      <c r="C12" s="41" t="s">
        <v>18</v>
      </c>
      <c r="D12" s="42" t="s">
        <v>8</v>
      </c>
      <c r="E12" s="41" t="s">
        <v>19</v>
      </c>
      <c r="F12" s="41" t="s">
        <v>20</v>
      </c>
      <c r="G12" s="41" t="s">
        <v>10</v>
      </c>
      <c r="H12" s="41" t="s">
        <v>11</v>
      </c>
      <c r="I12" s="41" t="s">
        <v>12</v>
      </c>
      <c r="J12" s="43" t="s">
        <v>13</v>
      </c>
      <c r="K12" s="24"/>
      <c r="N12" s="44"/>
    </row>
    <row r="13" spans="2:15852" x14ac:dyDescent="0.3">
      <c r="B13" s="45" t="s">
        <v>21</v>
      </c>
      <c r="C13" s="46" t="str">
        <f>+VLOOKUP(B13,'[1]LP-HE'!$B:$E,2,0)</f>
        <v xml:space="preserve">Comisión de Topografía con Equipos </v>
      </c>
      <c r="D13" s="47" t="s">
        <v>16</v>
      </c>
      <c r="E13" s="48">
        <f>+VLOOKUP(B13,'[1]LP-HE'!$B:$F,5,0)</f>
        <v>18757.205999999998</v>
      </c>
      <c r="F13" s="49">
        <v>1</v>
      </c>
      <c r="G13" s="50">
        <v>0</v>
      </c>
      <c r="H13" s="50">
        <v>0</v>
      </c>
      <c r="I13" s="50">
        <f>+ROUND(F13*E13,0)</f>
        <v>18757</v>
      </c>
      <c r="J13" s="51">
        <v>0</v>
      </c>
      <c r="K13" s="24"/>
    </row>
    <row r="14" spans="2:15852" ht="17.25" thickBot="1" x14ac:dyDescent="0.35">
      <c r="B14" s="52" t="s">
        <v>22</v>
      </c>
      <c r="C14" s="53" t="str">
        <f>+VLOOKUP(B14,'[1]LP-HE'!$B:$E,2,0)</f>
        <v>Dibujante Plano Record</v>
      </c>
      <c r="D14" s="54" t="str">
        <f>+VLOOKUP(B14,'[1]LP-HE'!$B:$E,3,0)</f>
        <v>Día</v>
      </c>
      <c r="E14" s="55">
        <f>+VLOOKUP(B14,'[1]LP-HE'!$B:$F,5,0)</f>
        <v>66046.5</v>
      </c>
      <c r="F14" s="56">
        <v>6.0000000000000001E-3</v>
      </c>
      <c r="G14" s="57">
        <v>0</v>
      </c>
      <c r="H14" s="57">
        <v>0</v>
      </c>
      <c r="I14" s="57">
        <f>+ROUND(E14*F14,0)</f>
        <v>396</v>
      </c>
      <c r="J14" s="58">
        <v>0</v>
      </c>
      <c r="K14" s="24"/>
    </row>
    <row r="15" spans="2:15852" x14ac:dyDescent="0.3">
      <c r="B15" s="15"/>
      <c r="C15" s="20"/>
      <c r="D15" s="21"/>
      <c r="E15" s="22"/>
      <c r="G15" s="23"/>
      <c r="H15" s="23"/>
      <c r="I15" s="23"/>
      <c r="J15" s="23"/>
      <c r="K15" s="24"/>
    </row>
    <row r="16" spans="2:15852" ht="17.25" thickBot="1" x14ac:dyDescent="0.35">
      <c r="B16" s="15"/>
      <c r="C16" s="20"/>
      <c r="D16" s="21"/>
      <c r="E16" s="22"/>
      <c r="G16" s="23"/>
      <c r="H16" s="23"/>
      <c r="I16" s="23"/>
      <c r="J16" s="23"/>
      <c r="K16" s="24"/>
    </row>
    <row r="17" spans="2:15852" ht="15.75" x14ac:dyDescent="0.25">
      <c r="B17" s="25" t="s">
        <v>6</v>
      </c>
      <c r="C17" s="26" t="s">
        <v>7</v>
      </c>
      <c r="D17" s="26" t="s">
        <v>8</v>
      </c>
      <c r="E17" s="26" t="s">
        <v>9</v>
      </c>
      <c r="F17" s="26"/>
      <c r="G17" s="26" t="s">
        <v>10</v>
      </c>
      <c r="H17" s="26" t="s">
        <v>11</v>
      </c>
      <c r="I17" s="26" t="s">
        <v>12</v>
      </c>
      <c r="J17" s="27" t="s">
        <v>13</v>
      </c>
      <c r="K17" s="24"/>
    </row>
    <row r="18" spans="2:15852" ht="31.5" x14ac:dyDescent="0.2">
      <c r="B18" s="35" t="s">
        <v>23</v>
      </c>
      <c r="C18" s="36" t="s">
        <v>24</v>
      </c>
      <c r="D18" s="37" t="s">
        <v>16</v>
      </c>
      <c r="E18" s="38">
        <f>SUM(G18:J18,0)</f>
        <v>2859</v>
      </c>
      <c r="F18" s="38"/>
      <c r="G18" s="38">
        <f>+SUM(G20:G21)</f>
        <v>260</v>
      </c>
      <c r="H18" s="38">
        <f>+SUM(H20:H21)</f>
        <v>0</v>
      </c>
      <c r="I18" s="38">
        <f>+SUM(I20:I21)</f>
        <v>2599</v>
      </c>
      <c r="J18" s="39">
        <f>+SUM(J20:J21)</f>
        <v>0</v>
      </c>
      <c r="K18" s="24"/>
    </row>
    <row r="19" spans="2:15852" ht="15.75" x14ac:dyDescent="0.25">
      <c r="B19" s="40" t="s">
        <v>17</v>
      </c>
      <c r="C19" s="41" t="s">
        <v>18</v>
      </c>
      <c r="D19" s="42" t="s">
        <v>8</v>
      </c>
      <c r="E19" s="41" t="s">
        <v>19</v>
      </c>
      <c r="F19" s="41" t="s">
        <v>20</v>
      </c>
      <c r="G19" s="41" t="s">
        <v>10</v>
      </c>
      <c r="H19" s="41" t="s">
        <v>11</v>
      </c>
      <c r="I19" s="41" t="s">
        <v>12</v>
      </c>
      <c r="J19" s="43" t="s">
        <v>13</v>
      </c>
      <c r="K19" s="24"/>
    </row>
    <row r="20" spans="2:15852" x14ac:dyDescent="0.3">
      <c r="B20" s="45" t="s">
        <v>25</v>
      </c>
      <c r="C20" s="46" t="str">
        <f>+VLOOKUP(B20,'[1]LP-HE'!$B:$E,2,0)</f>
        <v>Herramienta Menor General</v>
      </c>
      <c r="D20" s="47" t="str">
        <f>+VLOOKUP(B20,'[1]LP-HE'!$B:$E,3,0)</f>
        <v>%</v>
      </c>
      <c r="E20" s="48">
        <f>+I21</f>
        <v>2599</v>
      </c>
      <c r="F20" s="59">
        <v>0.1</v>
      </c>
      <c r="G20" s="50">
        <f>+ROUND(E20*F20,0)</f>
        <v>260</v>
      </c>
      <c r="H20" s="50">
        <v>0</v>
      </c>
      <c r="I20" s="50">
        <v>0</v>
      </c>
      <c r="J20" s="51">
        <v>0</v>
      </c>
      <c r="K20" s="24"/>
    </row>
    <row r="21" spans="2:15852" ht="36" customHeight="1" thickBot="1" x14ac:dyDescent="0.35">
      <c r="B21" s="52" t="s">
        <v>26</v>
      </c>
      <c r="C21" s="53" t="str">
        <f>+VLOOKUP(B21,'[1]LP-HE'!$B:$E,2,0)</f>
        <v>Cuadrilla tipo VI (4ay) - Excavación y transporte interno</v>
      </c>
      <c r="D21" s="54" t="str">
        <f>+VLOOKUP(B21,'[1]LP-HE'!$B:$E,3,0)</f>
        <v>Hr</v>
      </c>
      <c r="E21" s="55">
        <f>+VLOOKUP(B21,'[1]LP-HE'!$B:$F,5,0)</f>
        <v>25986</v>
      </c>
      <c r="F21" s="56">
        <v>0.1</v>
      </c>
      <c r="G21" s="57"/>
      <c r="H21" s="57">
        <v>0</v>
      </c>
      <c r="I21" s="57">
        <f>+ROUND($E21*$F21,0)</f>
        <v>2599</v>
      </c>
      <c r="J21" s="58">
        <v>0</v>
      </c>
      <c r="K21" s="24"/>
    </row>
    <row r="22" spans="2:15852" x14ac:dyDescent="0.3">
      <c r="B22" s="15"/>
      <c r="C22" s="20"/>
      <c r="D22" s="21"/>
      <c r="E22" s="22"/>
      <c r="G22" s="23"/>
      <c r="H22" s="23"/>
      <c r="I22" s="23"/>
      <c r="J22" s="23"/>
      <c r="K22" s="24"/>
    </row>
    <row r="23" spans="2:15852" ht="17.25" thickBot="1" x14ac:dyDescent="0.35">
      <c r="B23" s="15"/>
      <c r="C23" s="20"/>
      <c r="D23" s="21"/>
      <c r="E23" s="22"/>
      <c r="G23" s="23"/>
      <c r="H23" s="23"/>
      <c r="I23" s="23"/>
      <c r="J23" s="23"/>
      <c r="K23" s="24"/>
    </row>
    <row r="24" spans="2:15852" ht="21" thickBot="1" x14ac:dyDescent="0.35">
      <c r="B24" s="17" t="s">
        <v>27</v>
      </c>
      <c r="C24" s="18"/>
      <c r="D24" s="18"/>
      <c r="E24" s="18"/>
      <c r="F24" s="18"/>
      <c r="G24" s="18"/>
      <c r="H24" s="18"/>
      <c r="I24" s="18"/>
      <c r="J24" s="19"/>
      <c r="K24" s="24"/>
    </row>
    <row r="25" spans="2:15852" ht="17.25" thickBot="1" x14ac:dyDescent="0.35">
      <c r="B25" s="15"/>
      <c r="C25" s="20"/>
      <c r="D25" s="21"/>
      <c r="E25" s="22"/>
      <c r="G25" s="23"/>
      <c r="H25" s="23"/>
      <c r="I25" s="23"/>
      <c r="J25" s="23"/>
      <c r="K25" s="24"/>
    </row>
    <row r="26" spans="2:15852" ht="15.75" x14ac:dyDescent="0.25">
      <c r="B26" s="25" t="s">
        <v>6</v>
      </c>
      <c r="C26" s="26" t="s">
        <v>7</v>
      </c>
      <c r="D26" s="26" t="s">
        <v>8</v>
      </c>
      <c r="E26" s="26" t="s">
        <v>9</v>
      </c>
      <c r="F26" s="26"/>
      <c r="G26" s="26" t="s">
        <v>10</v>
      </c>
      <c r="H26" s="26" t="s">
        <v>11</v>
      </c>
      <c r="I26" s="26" t="s">
        <v>12</v>
      </c>
      <c r="J26" s="27" t="s">
        <v>13</v>
      </c>
      <c r="K26" s="24"/>
    </row>
    <row r="27" spans="2:15852" ht="32.25" thickBot="1" x14ac:dyDescent="0.25">
      <c r="B27" s="35" t="s">
        <v>28</v>
      </c>
      <c r="C27" s="36" t="s">
        <v>29</v>
      </c>
      <c r="D27" s="37" t="s">
        <v>30</v>
      </c>
      <c r="E27" s="38">
        <f>+SUM(G27:J27)</f>
        <v>87931</v>
      </c>
      <c r="F27" s="38"/>
      <c r="G27" s="38">
        <f>+SUM(G29:G31)</f>
        <v>56748</v>
      </c>
      <c r="H27" s="38">
        <f>+SUM(H29:H31)</f>
        <v>0</v>
      </c>
      <c r="I27" s="38">
        <f>+SUM(I29:I31)</f>
        <v>31183</v>
      </c>
      <c r="J27" s="39">
        <f>+SUM(J29:J31)</f>
        <v>0</v>
      </c>
      <c r="K27" s="24"/>
    </row>
    <row r="28" spans="2:15852" thickBot="1" x14ac:dyDescent="0.3">
      <c r="B28" s="40" t="s">
        <v>17</v>
      </c>
      <c r="C28" s="41" t="s">
        <v>18</v>
      </c>
      <c r="D28" s="42" t="s">
        <v>8</v>
      </c>
      <c r="E28" s="41" t="s">
        <v>19</v>
      </c>
      <c r="F28" s="41" t="s">
        <v>20</v>
      </c>
      <c r="G28" s="41" t="s">
        <v>10</v>
      </c>
      <c r="H28" s="41" t="s">
        <v>11</v>
      </c>
      <c r="I28" s="41" t="s">
        <v>12</v>
      </c>
      <c r="J28" s="43" t="s">
        <v>13</v>
      </c>
      <c r="K28" s="24"/>
      <c r="M28" s="28"/>
      <c r="N28" s="29"/>
      <c r="O28" s="30"/>
      <c r="P28" s="31"/>
      <c r="Q28" s="32"/>
      <c r="R28" s="33"/>
      <c r="S28" s="33"/>
      <c r="T28" s="33"/>
      <c r="U28" s="34"/>
      <c r="V28" s="28"/>
      <c r="W28" s="29"/>
      <c r="X28" s="30"/>
      <c r="Y28" s="31"/>
      <c r="Z28" s="32"/>
      <c r="AA28" s="33"/>
      <c r="AB28" s="33"/>
      <c r="AC28" s="33"/>
      <c r="AD28" s="34"/>
      <c r="AE28" s="28"/>
      <c r="AF28" s="29"/>
      <c r="AG28" s="30"/>
      <c r="AH28" s="31"/>
      <c r="AI28" s="32"/>
      <c r="AJ28" s="33"/>
      <c r="AK28" s="33"/>
      <c r="AL28" s="33"/>
      <c r="AM28" s="34"/>
      <c r="AN28" s="28"/>
      <c r="AO28" s="29"/>
      <c r="AP28" s="30"/>
      <c r="AQ28" s="31"/>
      <c r="AR28" s="32"/>
      <c r="AS28" s="33"/>
      <c r="AT28" s="33"/>
      <c r="AU28" s="33"/>
      <c r="AV28" s="34"/>
      <c r="AW28" s="28"/>
      <c r="AX28" s="29"/>
      <c r="AY28" s="30"/>
      <c r="AZ28" s="31"/>
      <c r="BA28" s="32"/>
      <c r="BB28" s="33"/>
      <c r="BC28" s="33"/>
      <c r="BD28" s="33"/>
      <c r="BE28" s="34"/>
      <c r="BF28" s="28"/>
      <c r="BG28" s="29"/>
      <c r="BH28" s="30"/>
      <c r="BI28" s="31"/>
      <c r="BJ28" s="32"/>
      <c r="BK28" s="33"/>
      <c r="BL28" s="33"/>
      <c r="BM28" s="33"/>
      <c r="BN28" s="34"/>
      <c r="BO28" s="28"/>
      <c r="BP28" s="29"/>
      <c r="BQ28" s="30"/>
      <c r="BR28" s="31"/>
      <c r="BS28" s="32"/>
      <c r="BT28" s="33"/>
      <c r="BU28" s="33"/>
      <c r="BV28" s="33"/>
      <c r="BW28" s="34"/>
      <c r="BX28" s="28"/>
      <c r="BY28" s="29"/>
      <c r="BZ28" s="30"/>
      <c r="CA28" s="31"/>
      <c r="CB28" s="32"/>
      <c r="CC28" s="33"/>
      <c r="CD28" s="33"/>
      <c r="CE28" s="33"/>
      <c r="CF28" s="34"/>
      <c r="CG28" s="28"/>
      <c r="CH28" s="29"/>
      <c r="CI28" s="30"/>
      <c r="CJ28" s="31"/>
      <c r="CK28" s="32"/>
      <c r="CL28" s="33"/>
      <c r="CM28" s="33"/>
      <c r="CN28" s="33"/>
      <c r="CO28" s="34"/>
      <c r="CP28" s="28"/>
      <c r="CQ28" s="29"/>
      <c r="CR28" s="30"/>
      <c r="CS28" s="31"/>
      <c r="CT28" s="32"/>
      <c r="CU28" s="33"/>
      <c r="CV28" s="33"/>
      <c r="CW28" s="33"/>
      <c r="CX28" s="34"/>
      <c r="CY28" s="28"/>
      <c r="CZ28" s="29"/>
      <c r="DA28" s="30"/>
      <c r="DB28" s="31"/>
      <c r="DC28" s="32"/>
      <c r="DD28" s="33"/>
      <c r="DE28" s="33"/>
      <c r="DF28" s="33"/>
      <c r="DG28" s="34"/>
      <c r="DH28" s="28"/>
      <c r="DI28" s="29"/>
      <c r="DJ28" s="30"/>
      <c r="DK28" s="31"/>
      <c r="DL28" s="32"/>
      <c r="DM28" s="33"/>
      <c r="DN28" s="33"/>
      <c r="DO28" s="33"/>
      <c r="DP28" s="34"/>
      <c r="DQ28" s="28"/>
      <c r="DR28" s="29"/>
      <c r="DS28" s="30"/>
      <c r="DT28" s="31"/>
      <c r="DU28" s="32"/>
      <c r="DV28" s="33"/>
      <c r="DW28" s="33"/>
      <c r="DX28" s="33"/>
      <c r="DY28" s="34"/>
      <c r="DZ28" s="28"/>
      <c r="EA28" s="29"/>
      <c r="EB28" s="30"/>
      <c r="EC28" s="31"/>
      <c r="ED28" s="32"/>
      <c r="EE28" s="33"/>
      <c r="EF28" s="33"/>
      <c r="EG28" s="33"/>
      <c r="EH28" s="34"/>
      <c r="EI28" s="28"/>
      <c r="EJ28" s="29"/>
      <c r="EK28" s="30"/>
      <c r="EL28" s="31"/>
      <c r="EM28" s="32"/>
      <c r="EN28" s="33"/>
      <c r="EO28" s="33"/>
      <c r="EP28" s="33"/>
      <c r="EQ28" s="34"/>
      <c r="ER28" s="28"/>
      <c r="ES28" s="29"/>
      <c r="ET28" s="30"/>
      <c r="EU28" s="31"/>
      <c r="EV28" s="32"/>
      <c r="EW28" s="33"/>
      <c r="EX28" s="33"/>
      <c r="EY28" s="33"/>
      <c r="EZ28" s="34"/>
      <c r="FA28" s="28"/>
      <c r="FB28" s="29"/>
      <c r="FC28" s="30"/>
      <c r="FD28" s="31"/>
      <c r="FE28" s="32"/>
      <c r="FF28" s="33"/>
      <c r="FG28" s="33"/>
      <c r="FH28" s="33"/>
      <c r="FI28" s="34"/>
      <c r="FJ28" s="28"/>
      <c r="FK28" s="29"/>
      <c r="FL28" s="30"/>
      <c r="FM28" s="31"/>
      <c r="FN28" s="32"/>
      <c r="FO28" s="33"/>
      <c r="FP28" s="33"/>
      <c r="FQ28" s="33"/>
      <c r="FR28" s="34"/>
      <c r="FS28" s="28"/>
      <c r="FT28" s="29"/>
      <c r="FU28" s="30"/>
      <c r="FV28" s="31"/>
      <c r="FW28" s="32"/>
      <c r="FX28" s="33"/>
      <c r="FY28" s="33"/>
      <c r="FZ28" s="33"/>
      <c r="GA28" s="34"/>
      <c r="GB28" s="28"/>
      <c r="GC28" s="29"/>
      <c r="GD28" s="30"/>
      <c r="GE28" s="31"/>
      <c r="GF28" s="32"/>
      <c r="GG28" s="33"/>
      <c r="GH28" s="33"/>
      <c r="GI28" s="33"/>
      <c r="GJ28" s="34"/>
      <c r="GK28" s="28"/>
      <c r="GL28" s="29"/>
      <c r="GM28" s="30"/>
      <c r="GN28" s="31"/>
      <c r="GO28" s="32"/>
      <c r="GP28" s="33"/>
      <c r="GQ28" s="33"/>
      <c r="GR28" s="33"/>
      <c r="GS28" s="34"/>
      <c r="GT28" s="28"/>
      <c r="GU28" s="29"/>
      <c r="GV28" s="30"/>
      <c r="GW28" s="31"/>
      <c r="GX28" s="32"/>
      <c r="GY28" s="33"/>
      <c r="GZ28" s="33"/>
      <c r="HA28" s="33"/>
      <c r="HB28" s="34"/>
      <c r="HC28" s="28"/>
      <c r="HD28" s="29"/>
      <c r="HE28" s="30"/>
      <c r="HF28" s="31"/>
      <c r="HG28" s="32"/>
      <c r="HH28" s="33"/>
      <c r="HI28" s="33"/>
      <c r="HJ28" s="33"/>
      <c r="HK28" s="34"/>
      <c r="HL28" s="28"/>
      <c r="HM28" s="29"/>
      <c r="HN28" s="30"/>
      <c r="HO28" s="31"/>
      <c r="HP28" s="32"/>
      <c r="HQ28" s="33"/>
      <c r="HR28" s="33"/>
      <c r="HS28" s="33"/>
      <c r="HT28" s="34"/>
      <c r="HU28" s="28"/>
      <c r="HV28" s="29"/>
      <c r="HW28" s="30"/>
      <c r="HX28" s="31"/>
      <c r="HY28" s="32"/>
      <c r="HZ28" s="33"/>
      <c r="IA28" s="33"/>
      <c r="IB28" s="33"/>
      <c r="IC28" s="34"/>
      <c r="ID28" s="28"/>
      <c r="IE28" s="29"/>
      <c r="IF28" s="30"/>
      <c r="IG28" s="31"/>
      <c r="IH28" s="32"/>
      <c r="II28" s="33"/>
      <c r="IJ28" s="33"/>
      <c r="IK28" s="33"/>
      <c r="IL28" s="34"/>
      <c r="IM28" s="28"/>
      <c r="IN28" s="29"/>
      <c r="IO28" s="30"/>
      <c r="IP28" s="31"/>
      <c r="IQ28" s="32"/>
      <c r="IR28" s="33"/>
      <c r="IS28" s="33"/>
      <c r="IT28" s="33"/>
      <c r="IU28" s="34"/>
      <c r="IV28" s="28"/>
      <c r="IW28" s="29"/>
      <c r="IX28" s="30"/>
      <c r="IY28" s="31"/>
      <c r="IZ28" s="32"/>
      <c r="JA28" s="33"/>
      <c r="JB28" s="33"/>
      <c r="JC28" s="33"/>
      <c r="JD28" s="34"/>
      <c r="JE28" s="28"/>
      <c r="JF28" s="29"/>
      <c r="JG28" s="30"/>
      <c r="JH28" s="31"/>
      <c r="JI28" s="32"/>
      <c r="JJ28" s="33"/>
      <c r="JK28" s="33"/>
      <c r="JL28" s="33"/>
      <c r="JM28" s="34"/>
      <c r="JN28" s="28"/>
      <c r="JO28" s="29"/>
      <c r="JP28" s="30"/>
      <c r="JQ28" s="31"/>
      <c r="JR28" s="32"/>
      <c r="JS28" s="33"/>
      <c r="JT28" s="33"/>
      <c r="JU28" s="33"/>
      <c r="JV28" s="34"/>
      <c r="JW28" s="28"/>
      <c r="JX28" s="29"/>
      <c r="JY28" s="30"/>
      <c r="JZ28" s="31"/>
      <c r="KA28" s="32"/>
      <c r="KB28" s="33"/>
      <c r="KC28" s="33"/>
      <c r="KD28" s="33"/>
      <c r="KE28" s="34"/>
      <c r="KF28" s="28"/>
      <c r="KG28" s="29"/>
      <c r="KH28" s="30"/>
      <c r="KI28" s="31"/>
      <c r="KJ28" s="32"/>
      <c r="KK28" s="33"/>
      <c r="KL28" s="33"/>
      <c r="KM28" s="33"/>
      <c r="KN28" s="34"/>
      <c r="KO28" s="28"/>
      <c r="KP28" s="29"/>
      <c r="KQ28" s="30"/>
      <c r="KR28" s="31"/>
      <c r="KS28" s="32"/>
      <c r="KT28" s="33"/>
      <c r="KU28" s="33"/>
      <c r="KV28" s="33"/>
      <c r="KW28" s="34"/>
      <c r="KX28" s="28"/>
      <c r="KY28" s="29"/>
      <c r="KZ28" s="30"/>
      <c r="LA28" s="31"/>
      <c r="LB28" s="32"/>
      <c r="LC28" s="33"/>
      <c r="LD28" s="33"/>
      <c r="LE28" s="33"/>
      <c r="LF28" s="34"/>
      <c r="LG28" s="28"/>
      <c r="LH28" s="29"/>
      <c r="LI28" s="30"/>
      <c r="LJ28" s="31"/>
      <c r="LK28" s="32"/>
      <c r="LL28" s="33"/>
      <c r="LM28" s="33"/>
      <c r="LN28" s="33"/>
      <c r="LO28" s="34"/>
      <c r="LP28" s="28"/>
      <c r="LQ28" s="29"/>
      <c r="LR28" s="30"/>
      <c r="LS28" s="31"/>
      <c r="LT28" s="32"/>
      <c r="LU28" s="33"/>
      <c r="LV28" s="33"/>
      <c r="LW28" s="33"/>
      <c r="LX28" s="34"/>
      <c r="LY28" s="28"/>
      <c r="LZ28" s="29"/>
      <c r="MA28" s="30"/>
      <c r="MB28" s="31"/>
      <c r="MC28" s="32"/>
      <c r="MD28" s="33"/>
      <c r="ME28" s="33"/>
      <c r="MF28" s="33"/>
      <c r="MG28" s="34"/>
      <c r="MH28" s="28"/>
      <c r="MI28" s="29"/>
      <c r="MJ28" s="30"/>
      <c r="MK28" s="31"/>
      <c r="ML28" s="32"/>
      <c r="MM28" s="33"/>
      <c r="MN28" s="33"/>
      <c r="MO28" s="33"/>
      <c r="MP28" s="34"/>
      <c r="MQ28" s="28"/>
      <c r="MR28" s="29"/>
      <c r="MS28" s="30"/>
      <c r="MT28" s="31"/>
      <c r="MU28" s="32"/>
      <c r="MV28" s="33"/>
      <c r="MW28" s="33"/>
      <c r="MX28" s="33"/>
      <c r="MY28" s="34"/>
      <c r="MZ28" s="28"/>
      <c r="NA28" s="29"/>
      <c r="NB28" s="30"/>
      <c r="NC28" s="31"/>
      <c r="ND28" s="32"/>
      <c r="NE28" s="33"/>
      <c r="NF28" s="33"/>
      <c r="NG28" s="33"/>
      <c r="NH28" s="34"/>
      <c r="NI28" s="28"/>
      <c r="NJ28" s="29"/>
      <c r="NK28" s="30"/>
      <c r="NL28" s="31"/>
      <c r="NM28" s="32"/>
      <c r="NN28" s="33"/>
      <c r="NO28" s="33"/>
      <c r="NP28" s="33"/>
      <c r="NQ28" s="34"/>
      <c r="NR28" s="28"/>
      <c r="NS28" s="29"/>
      <c r="NT28" s="30"/>
      <c r="NU28" s="31"/>
      <c r="NV28" s="32"/>
      <c r="NW28" s="33"/>
      <c r="NX28" s="33"/>
      <c r="NY28" s="33"/>
      <c r="NZ28" s="34"/>
      <c r="OA28" s="28"/>
      <c r="OB28" s="29"/>
      <c r="OC28" s="30"/>
      <c r="OD28" s="31"/>
      <c r="OE28" s="32"/>
      <c r="OF28" s="33"/>
      <c r="OG28" s="33"/>
      <c r="OH28" s="33"/>
      <c r="OI28" s="34"/>
      <c r="OJ28" s="28"/>
      <c r="OK28" s="29"/>
      <c r="OL28" s="30"/>
      <c r="OM28" s="31"/>
      <c r="ON28" s="32"/>
      <c r="OO28" s="33"/>
      <c r="OP28" s="33"/>
      <c r="OQ28" s="33"/>
      <c r="OR28" s="34"/>
      <c r="OS28" s="28"/>
      <c r="OT28" s="29"/>
      <c r="OU28" s="30"/>
      <c r="OV28" s="31"/>
      <c r="OW28" s="32"/>
      <c r="OX28" s="33"/>
      <c r="OY28" s="33"/>
      <c r="OZ28" s="33"/>
      <c r="PA28" s="34"/>
      <c r="PB28" s="28"/>
      <c r="PC28" s="29"/>
      <c r="PD28" s="30"/>
      <c r="PE28" s="31"/>
      <c r="PF28" s="32"/>
      <c r="PG28" s="33"/>
      <c r="PH28" s="33"/>
      <c r="PI28" s="33"/>
      <c r="PJ28" s="34"/>
      <c r="PK28" s="28"/>
      <c r="PL28" s="29"/>
      <c r="PM28" s="30"/>
      <c r="PN28" s="31"/>
      <c r="PO28" s="32"/>
      <c r="PP28" s="33"/>
      <c r="PQ28" s="33"/>
      <c r="PR28" s="33"/>
      <c r="PS28" s="34"/>
      <c r="PT28" s="28"/>
      <c r="PU28" s="29"/>
      <c r="PV28" s="30"/>
      <c r="PW28" s="31"/>
      <c r="PX28" s="32"/>
      <c r="PY28" s="33"/>
      <c r="PZ28" s="33"/>
      <c r="QA28" s="33"/>
      <c r="QB28" s="34"/>
      <c r="QC28" s="28"/>
      <c r="QD28" s="29"/>
      <c r="QE28" s="30"/>
      <c r="QF28" s="31"/>
      <c r="QG28" s="32"/>
      <c r="QH28" s="33"/>
      <c r="QI28" s="33"/>
      <c r="QJ28" s="33"/>
      <c r="QK28" s="34"/>
      <c r="QL28" s="28"/>
      <c r="QM28" s="29"/>
      <c r="QN28" s="30"/>
      <c r="QO28" s="31"/>
      <c r="QP28" s="32"/>
      <c r="QQ28" s="33"/>
      <c r="QR28" s="33"/>
      <c r="QS28" s="33"/>
      <c r="QT28" s="34"/>
      <c r="QU28" s="28"/>
      <c r="QV28" s="29"/>
      <c r="QW28" s="30"/>
      <c r="QX28" s="31"/>
      <c r="QY28" s="32"/>
      <c r="QZ28" s="33"/>
      <c r="RA28" s="33"/>
      <c r="RB28" s="33"/>
      <c r="RC28" s="34"/>
      <c r="RD28" s="28"/>
      <c r="RE28" s="29"/>
      <c r="RF28" s="30"/>
      <c r="RG28" s="31"/>
      <c r="RH28" s="32"/>
      <c r="RI28" s="33"/>
      <c r="RJ28" s="33"/>
      <c r="RK28" s="33"/>
      <c r="RL28" s="34"/>
      <c r="RM28" s="28"/>
      <c r="RN28" s="29"/>
      <c r="RO28" s="30"/>
      <c r="RP28" s="31"/>
      <c r="RQ28" s="32"/>
      <c r="RR28" s="33"/>
      <c r="RS28" s="33"/>
      <c r="RT28" s="33"/>
      <c r="RU28" s="34"/>
      <c r="RV28" s="28"/>
      <c r="RW28" s="29"/>
      <c r="RX28" s="30"/>
      <c r="RY28" s="31"/>
      <c r="RZ28" s="32"/>
      <c r="SA28" s="33"/>
      <c r="SB28" s="33"/>
      <c r="SC28" s="33"/>
      <c r="SD28" s="34"/>
      <c r="SE28" s="28"/>
      <c r="SF28" s="29"/>
      <c r="SG28" s="30"/>
      <c r="SH28" s="31"/>
      <c r="SI28" s="32"/>
      <c r="SJ28" s="33"/>
      <c r="SK28" s="33"/>
      <c r="SL28" s="33"/>
      <c r="SM28" s="34"/>
      <c r="SN28" s="28"/>
      <c r="SO28" s="29"/>
      <c r="SP28" s="30"/>
      <c r="SQ28" s="31"/>
      <c r="SR28" s="32"/>
      <c r="SS28" s="33"/>
      <c r="ST28" s="33"/>
      <c r="SU28" s="33"/>
      <c r="SV28" s="34"/>
      <c r="SW28" s="28"/>
      <c r="SX28" s="29"/>
      <c r="SY28" s="30"/>
      <c r="SZ28" s="31"/>
      <c r="TA28" s="32"/>
      <c r="TB28" s="33"/>
      <c r="TC28" s="33"/>
      <c r="TD28" s="33"/>
      <c r="TE28" s="34"/>
      <c r="TF28" s="28"/>
      <c r="TG28" s="29"/>
      <c r="TH28" s="30"/>
      <c r="TI28" s="31"/>
      <c r="TJ28" s="32"/>
      <c r="TK28" s="33"/>
      <c r="TL28" s="33"/>
      <c r="TM28" s="33"/>
      <c r="TN28" s="34"/>
      <c r="TO28" s="28"/>
      <c r="TP28" s="29"/>
      <c r="TQ28" s="30"/>
      <c r="TR28" s="31"/>
      <c r="TS28" s="32"/>
      <c r="TT28" s="33"/>
      <c r="TU28" s="33"/>
      <c r="TV28" s="33"/>
      <c r="TW28" s="34"/>
      <c r="TX28" s="28"/>
      <c r="TY28" s="29"/>
      <c r="TZ28" s="30"/>
      <c r="UA28" s="31"/>
      <c r="UB28" s="32"/>
      <c r="UC28" s="33"/>
      <c r="UD28" s="33"/>
      <c r="UE28" s="33"/>
      <c r="UF28" s="34"/>
      <c r="UG28" s="28"/>
      <c r="UH28" s="29"/>
      <c r="UI28" s="30"/>
      <c r="UJ28" s="31"/>
      <c r="UK28" s="32"/>
      <c r="UL28" s="33"/>
      <c r="UM28" s="33"/>
      <c r="UN28" s="33"/>
      <c r="UO28" s="34"/>
      <c r="UP28" s="28"/>
      <c r="UQ28" s="29"/>
      <c r="UR28" s="30"/>
      <c r="US28" s="31"/>
      <c r="UT28" s="32"/>
      <c r="UU28" s="33"/>
      <c r="UV28" s="33"/>
      <c r="UW28" s="33"/>
      <c r="UX28" s="34"/>
      <c r="UY28" s="28"/>
      <c r="UZ28" s="29"/>
      <c r="VA28" s="30"/>
      <c r="VB28" s="31"/>
      <c r="VC28" s="32"/>
      <c r="VD28" s="33"/>
      <c r="VE28" s="33"/>
      <c r="VF28" s="33"/>
      <c r="VG28" s="34"/>
      <c r="VH28" s="28"/>
      <c r="VI28" s="29"/>
      <c r="VJ28" s="30"/>
      <c r="VK28" s="31"/>
      <c r="VL28" s="32"/>
      <c r="VM28" s="33"/>
      <c r="VN28" s="33"/>
      <c r="VO28" s="33"/>
      <c r="VP28" s="34"/>
      <c r="VQ28" s="28"/>
      <c r="VR28" s="29"/>
      <c r="VS28" s="30"/>
      <c r="VT28" s="31"/>
      <c r="VU28" s="32"/>
      <c r="VV28" s="33"/>
      <c r="VW28" s="33"/>
      <c r="VX28" s="33"/>
      <c r="VY28" s="34"/>
      <c r="VZ28" s="28"/>
      <c r="WA28" s="29"/>
      <c r="WB28" s="30"/>
      <c r="WC28" s="31"/>
      <c r="WD28" s="32"/>
      <c r="WE28" s="33"/>
      <c r="WF28" s="33"/>
      <c r="WG28" s="33"/>
      <c r="WH28" s="34"/>
      <c r="WI28" s="28"/>
      <c r="WJ28" s="29"/>
      <c r="WK28" s="30"/>
      <c r="WL28" s="31"/>
      <c r="WM28" s="32"/>
      <c r="WN28" s="33"/>
      <c r="WO28" s="33"/>
      <c r="WP28" s="33"/>
      <c r="WQ28" s="34"/>
      <c r="WR28" s="28"/>
      <c r="WS28" s="29"/>
      <c r="WT28" s="30"/>
      <c r="WU28" s="31"/>
      <c r="WV28" s="32"/>
      <c r="WW28" s="33"/>
      <c r="WX28" s="33"/>
      <c r="WY28" s="33"/>
      <c r="WZ28" s="34"/>
      <c r="XA28" s="28"/>
      <c r="XB28" s="29"/>
      <c r="XC28" s="30"/>
      <c r="XD28" s="31"/>
      <c r="XE28" s="32"/>
      <c r="XF28" s="33"/>
      <c r="XG28" s="33"/>
      <c r="XH28" s="33"/>
      <c r="XI28" s="34"/>
      <c r="XJ28" s="28"/>
      <c r="XK28" s="29"/>
      <c r="XL28" s="30"/>
      <c r="XM28" s="31"/>
      <c r="XN28" s="32"/>
      <c r="XO28" s="33"/>
      <c r="XP28" s="33"/>
      <c r="XQ28" s="33"/>
      <c r="XR28" s="34"/>
      <c r="XS28" s="28"/>
      <c r="XT28" s="29"/>
      <c r="XU28" s="30"/>
      <c r="XV28" s="31"/>
      <c r="XW28" s="32"/>
      <c r="XX28" s="33"/>
      <c r="XY28" s="33"/>
      <c r="XZ28" s="33"/>
      <c r="YA28" s="34"/>
      <c r="YB28" s="28"/>
      <c r="YC28" s="29"/>
      <c r="YD28" s="30"/>
      <c r="YE28" s="31"/>
      <c r="YF28" s="32"/>
      <c r="YG28" s="33"/>
      <c r="YH28" s="33"/>
      <c r="YI28" s="33"/>
      <c r="YJ28" s="34"/>
      <c r="YK28" s="28"/>
      <c r="YL28" s="29"/>
      <c r="YM28" s="30"/>
      <c r="YN28" s="31"/>
      <c r="YO28" s="32"/>
      <c r="YP28" s="33"/>
      <c r="YQ28" s="33"/>
      <c r="YR28" s="33"/>
      <c r="YS28" s="34"/>
      <c r="YT28" s="28"/>
      <c r="YU28" s="29"/>
      <c r="YV28" s="30"/>
      <c r="YW28" s="31"/>
      <c r="YX28" s="32"/>
      <c r="YY28" s="33"/>
      <c r="YZ28" s="33"/>
      <c r="ZA28" s="33"/>
      <c r="ZB28" s="34"/>
      <c r="ZC28" s="28"/>
      <c r="ZD28" s="29"/>
      <c r="ZE28" s="30"/>
      <c r="ZF28" s="31"/>
      <c r="ZG28" s="32"/>
      <c r="ZH28" s="33"/>
      <c r="ZI28" s="33"/>
      <c r="ZJ28" s="33"/>
      <c r="ZK28" s="34"/>
      <c r="ZL28" s="28"/>
      <c r="ZM28" s="29"/>
      <c r="ZN28" s="30"/>
      <c r="ZO28" s="31"/>
      <c r="ZP28" s="32"/>
      <c r="ZQ28" s="33"/>
      <c r="ZR28" s="33"/>
      <c r="ZS28" s="33"/>
      <c r="ZT28" s="34"/>
      <c r="ZU28" s="28"/>
      <c r="ZV28" s="29"/>
      <c r="ZW28" s="30"/>
      <c r="ZX28" s="31"/>
      <c r="ZY28" s="32"/>
      <c r="ZZ28" s="33"/>
      <c r="AAA28" s="33"/>
      <c r="AAB28" s="33"/>
      <c r="AAC28" s="34"/>
      <c r="AAD28" s="28"/>
      <c r="AAE28" s="29"/>
      <c r="AAF28" s="30"/>
      <c r="AAG28" s="31"/>
      <c r="AAH28" s="32"/>
      <c r="AAI28" s="33"/>
      <c r="AAJ28" s="33"/>
      <c r="AAK28" s="33"/>
      <c r="AAL28" s="34"/>
      <c r="AAM28" s="28"/>
      <c r="AAN28" s="29"/>
      <c r="AAO28" s="30"/>
      <c r="AAP28" s="31"/>
      <c r="AAQ28" s="32"/>
      <c r="AAR28" s="33"/>
      <c r="AAS28" s="33"/>
      <c r="AAT28" s="33"/>
      <c r="AAU28" s="34"/>
      <c r="AAV28" s="28"/>
      <c r="AAW28" s="29"/>
      <c r="AAX28" s="30"/>
      <c r="AAY28" s="31"/>
      <c r="AAZ28" s="32"/>
      <c r="ABA28" s="33"/>
      <c r="ABB28" s="33"/>
      <c r="ABC28" s="33"/>
      <c r="ABD28" s="34"/>
      <c r="ABE28" s="28"/>
      <c r="ABF28" s="29"/>
      <c r="ABG28" s="30"/>
      <c r="ABH28" s="31"/>
      <c r="ABI28" s="32"/>
      <c r="ABJ28" s="33"/>
      <c r="ABK28" s="33"/>
      <c r="ABL28" s="33"/>
      <c r="ABM28" s="34"/>
      <c r="ABN28" s="28"/>
      <c r="ABO28" s="29"/>
      <c r="ABP28" s="30"/>
      <c r="ABQ28" s="31"/>
      <c r="ABR28" s="32"/>
      <c r="ABS28" s="33"/>
      <c r="ABT28" s="33"/>
      <c r="ABU28" s="33"/>
      <c r="ABV28" s="34"/>
      <c r="ABW28" s="28"/>
      <c r="ABX28" s="29"/>
      <c r="ABY28" s="30"/>
      <c r="ABZ28" s="31"/>
      <c r="ACA28" s="32"/>
      <c r="ACB28" s="33"/>
      <c r="ACC28" s="33"/>
      <c r="ACD28" s="33"/>
      <c r="ACE28" s="34"/>
      <c r="ACF28" s="28"/>
      <c r="ACG28" s="29"/>
      <c r="ACH28" s="30"/>
      <c r="ACI28" s="31"/>
      <c r="ACJ28" s="32"/>
      <c r="ACK28" s="33"/>
      <c r="ACL28" s="33"/>
      <c r="ACM28" s="33"/>
      <c r="ACN28" s="34"/>
      <c r="ACO28" s="28"/>
      <c r="ACP28" s="29"/>
      <c r="ACQ28" s="30"/>
      <c r="ACR28" s="31"/>
      <c r="ACS28" s="32"/>
      <c r="ACT28" s="33"/>
      <c r="ACU28" s="33"/>
      <c r="ACV28" s="33"/>
      <c r="ACW28" s="34"/>
      <c r="ACX28" s="28"/>
      <c r="ACY28" s="29"/>
      <c r="ACZ28" s="30"/>
      <c r="ADA28" s="31"/>
      <c r="ADB28" s="32"/>
      <c r="ADC28" s="33"/>
      <c r="ADD28" s="33"/>
      <c r="ADE28" s="33"/>
      <c r="ADF28" s="34"/>
      <c r="ADG28" s="28"/>
      <c r="ADH28" s="29"/>
      <c r="ADI28" s="30"/>
      <c r="ADJ28" s="31"/>
      <c r="ADK28" s="32"/>
      <c r="ADL28" s="33"/>
      <c r="ADM28" s="33"/>
      <c r="ADN28" s="33"/>
      <c r="ADO28" s="34"/>
      <c r="ADP28" s="28"/>
      <c r="ADQ28" s="29"/>
      <c r="ADR28" s="30"/>
      <c r="ADS28" s="31"/>
      <c r="ADT28" s="32"/>
      <c r="ADU28" s="33"/>
      <c r="ADV28" s="33"/>
      <c r="ADW28" s="33"/>
      <c r="ADX28" s="34"/>
      <c r="ADY28" s="28"/>
      <c r="ADZ28" s="29"/>
      <c r="AEA28" s="30"/>
      <c r="AEB28" s="31"/>
      <c r="AEC28" s="32"/>
      <c r="AED28" s="33"/>
      <c r="AEE28" s="33"/>
      <c r="AEF28" s="33"/>
      <c r="AEG28" s="34"/>
      <c r="AEH28" s="28"/>
      <c r="AEI28" s="29"/>
      <c r="AEJ28" s="30"/>
      <c r="AEK28" s="31"/>
      <c r="AEL28" s="32"/>
      <c r="AEM28" s="33"/>
      <c r="AEN28" s="33"/>
      <c r="AEO28" s="33"/>
      <c r="AEP28" s="34"/>
      <c r="AEQ28" s="28"/>
      <c r="AER28" s="29"/>
      <c r="AES28" s="30"/>
      <c r="AET28" s="31"/>
      <c r="AEU28" s="32"/>
      <c r="AEV28" s="33"/>
      <c r="AEW28" s="33"/>
      <c r="AEX28" s="33"/>
      <c r="AEY28" s="34"/>
      <c r="AEZ28" s="28"/>
      <c r="AFA28" s="29"/>
      <c r="AFB28" s="30"/>
      <c r="AFC28" s="31"/>
      <c r="AFD28" s="32"/>
      <c r="AFE28" s="33"/>
      <c r="AFF28" s="33"/>
      <c r="AFG28" s="33"/>
      <c r="AFH28" s="34"/>
      <c r="AFI28" s="28"/>
      <c r="AFJ28" s="29"/>
      <c r="AFK28" s="30"/>
      <c r="AFL28" s="31"/>
      <c r="AFM28" s="32"/>
      <c r="AFN28" s="33"/>
      <c r="AFO28" s="33"/>
      <c r="AFP28" s="33"/>
      <c r="AFQ28" s="34"/>
      <c r="AFR28" s="28"/>
      <c r="AFS28" s="29"/>
      <c r="AFT28" s="30"/>
      <c r="AFU28" s="31"/>
      <c r="AFV28" s="32"/>
      <c r="AFW28" s="33"/>
      <c r="AFX28" s="33"/>
      <c r="AFY28" s="33"/>
      <c r="AFZ28" s="34"/>
      <c r="AGA28" s="28"/>
      <c r="AGB28" s="29"/>
      <c r="AGC28" s="30"/>
      <c r="AGD28" s="31"/>
      <c r="AGE28" s="32"/>
      <c r="AGF28" s="33"/>
      <c r="AGG28" s="33"/>
      <c r="AGH28" s="33"/>
      <c r="AGI28" s="34"/>
      <c r="AGJ28" s="28"/>
      <c r="AGK28" s="29"/>
      <c r="AGL28" s="30"/>
      <c r="AGM28" s="31"/>
      <c r="AGN28" s="32"/>
      <c r="AGO28" s="33"/>
      <c r="AGP28" s="33"/>
      <c r="AGQ28" s="33"/>
      <c r="AGR28" s="34"/>
      <c r="AGS28" s="28"/>
      <c r="AGT28" s="29"/>
      <c r="AGU28" s="30"/>
      <c r="AGV28" s="31"/>
      <c r="AGW28" s="32"/>
      <c r="AGX28" s="33"/>
      <c r="AGY28" s="33"/>
      <c r="AGZ28" s="33"/>
      <c r="AHA28" s="34"/>
      <c r="AHB28" s="28"/>
      <c r="AHC28" s="29"/>
      <c r="AHD28" s="30"/>
      <c r="AHE28" s="31"/>
      <c r="AHF28" s="32"/>
      <c r="AHG28" s="33"/>
      <c r="AHH28" s="33"/>
      <c r="AHI28" s="33"/>
      <c r="AHJ28" s="34"/>
      <c r="AHK28" s="28"/>
      <c r="AHL28" s="29"/>
      <c r="AHM28" s="30"/>
      <c r="AHN28" s="31"/>
      <c r="AHO28" s="32"/>
      <c r="AHP28" s="33"/>
      <c r="AHQ28" s="33"/>
      <c r="AHR28" s="33"/>
      <c r="AHS28" s="34"/>
      <c r="AHT28" s="28"/>
      <c r="AHU28" s="29"/>
      <c r="AHV28" s="30"/>
      <c r="AHW28" s="31"/>
      <c r="AHX28" s="32"/>
      <c r="AHY28" s="33"/>
      <c r="AHZ28" s="33"/>
      <c r="AIA28" s="33"/>
      <c r="AIB28" s="34"/>
      <c r="AIC28" s="28"/>
      <c r="AID28" s="29"/>
      <c r="AIE28" s="30"/>
      <c r="AIF28" s="31"/>
      <c r="AIG28" s="32"/>
      <c r="AIH28" s="33"/>
      <c r="AII28" s="33"/>
      <c r="AIJ28" s="33"/>
      <c r="AIK28" s="34"/>
      <c r="AIL28" s="28"/>
      <c r="AIM28" s="29"/>
      <c r="AIN28" s="30"/>
      <c r="AIO28" s="31"/>
      <c r="AIP28" s="32"/>
      <c r="AIQ28" s="33"/>
      <c r="AIR28" s="33"/>
      <c r="AIS28" s="33"/>
      <c r="AIT28" s="34"/>
      <c r="AIU28" s="28"/>
      <c r="AIV28" s="29"/>
      <c r="AIW28" s="30"/>
      <c r="AIX28" s="31"/>
      <c r="AIY28" s="32"/>
      <c r="AIZ28" s="33"/>
      <c r="AJA28" s="33"/>
      <c r="AJB28" s="33"/>
      <c r="AJC28" s="34"/>
      <c r="AJD28" s="28"/>
      <c r="AJE28" s="29"/>
      <c r="AJF28" s="30"/>
      <c r="AJG28" s="31"/>
      <c r="AJH28" s="32"/>
      <c r="AJI28" s="33"/>
      <c r="AJJ28" s="33"/>
      <c r="AJK28" s="33"/>
      <c r="AJL28" s="34"/>
      <c r="AJM28" s="28"/>
      <c r="AJN28" s="29"/>
      <c r="AJO28" s="30"/>
      <c r="AJP28" s="31"/>
      <c r="AJQ28" s="32"/>
      <c r="AJR28" s="33"/>
      <c r="AJS28" s="33"/>
      <c r="AJT28" s="33"/>
      <c r="AJU28" s="34"/>
      <c r="AJV28" s="28"/>
      <c r="AJW28" s="29"/>
      <c r="AJX28" s="30"/>
      <c r="AJY28" s="31"/>
      <c r="AJZ28" s="32"/>
      <c r="AKA28" s="33"/>
      <c r="AKB28" s="33"/>
      <c r="AKC28" s="33"/>
      <c r="AKD28" s="34"/>
      <c r="AKE28" s="28"/>
      <c r="AKF28" s="29"/>
      <c r="AKG28" s="30"/>
      <c r="AKH28" s="31"/>
      <c r="AKI28" s="32"/>
      <c r="AKJ28" s="33"/>
      <c r="AKK28" s="33"/>
      <c r="AKL28" s="33"/>
      <c r="AKM28" s="34"/>
      <c r="AKN28" s="28"/>
      <c r="AKO28" s="29"/>
      <c r="AKP28" s="30"/>
      <c r="AKQ28" s="31"/>
      <c r="AKR28" s="32"/>
      <c r="AKS28" s="33"/>
      <c r="AKT28" s="33"/>
      <c r="AKU28" s="33"/>
      <c r="AKV28" s="34"/>
      <c r="AKW28" s="28"/>
      <c r="AKX28" s="29"/>
      <c r="AKY28" s="30"/>
      <c r="AKZ28" s="31"/>
      <c r="ALA28" s="32"/>
      <c r="ALB28" s="33"/>
      <c r="ALC28" s="33"/>
      <c r="ALD28" s="33"/>
      <c r="ALE28" s="34"/>
      <c r="ALF28" s="28"/>
      <c r="ALG28" s="29"/>
      <c r="ALH28" s="30"/>
      <c r="ALI28" s="31"/>
      <c r="ALJ28" s="32"/>
      <c r="ALK28" s="33"/>
      <c r="ALL28" s="33"/>
      <c r="ALM28" s="33"/>
      <c r="ALN28" s="34"/>
      <c r="ALO28" s="28"/>
      <c r="ALP28" s="29"/>
      <c r="ALQ28" s="30"/>
      <c r="ALR28" s="31"/>
      <c r="ALS28" s="32"/>
      <c r="ALT28" s="33"/>
      <c r="ALU28" s="33"/>
      <c r="ALV28" s="33"/>
      <c r="ALW28" s="34"/>
      <c r="ALX28" s="28"/>
      <c r="ALY28" s="29"/>
      <c r="ALZ28" s="30"/>
      <c r="AMA28" s="31"/>
      <c r="AMB28" s="32"/>
      <c r="AMC28" s="33"/>
      <c r="AMD28" s="33"/>
      <c r="AME28" s="33"/>
      <c r="AMF28" s="34"/>
      <c r="AMG28" s="28"/>
      <c r="AMH28" s="29"/>
      <c r="AMI28" s="30"/>
      <c r="AMJ28" s="31"/>
      <c r="AMK28" s="32"/>
      <c r="AML28" s="33"/>
      <c r="AMM28" s="33"/>
      <c r="AMN28" s="33"/>
      <c r="AMO28" s="34"/>
      <c r="AMP28" s="28"/>
      <c r="AMQ28" s="29"/>
      <c r="AMR28" s="30"/>
      <c r="AMS28" s="31"/>
      <c r="AMT28" s="32"/>
      <c r="AMU28" s="33"/>
      <c r="AMV28" s="33"/>
      <c r="AMW28" s="33"/>
      <c r="AMX28" s="34"/>
      <c r="AMY28" s="28"/>
      <c r="AMZ28" s="29"/>
      <c r="ANA28" s="30"/>
      <c r="ANB28" s="31"/>
      <c r="ANC28" s="32"/>
      <c r="AND28" s="33"/>
      <c r="ANE28" s="33"/>
      <c r="ANF28" s="33"/>
      <c r="ANG28" s="34"/>
      <c r="ANH28" s="28"/>
      <c r="ANI28" s="29"/>
      <c r="ANJ28" s="30"/>
      <c r="ANK28" s="31"/>
      <c r="ANL28" s="32"/>
      <c r="ANM28" s="33"/>
      <c r="ANN28" s="33"/>
      <c r="ANO28" s="33"/>
      <c r="ANP28" s="34"/>
      <c r="ANQ28" s="28"/>
      <c r="ANR28" s="29"/>
      <c r="ANS28" s="30"/>
      <c r="ANT28" s="31"/>
      <c r="ANU28" s="32"/>
      <c r="ANV28" s="33"/>
      <c r="ANW28" s="33"/>
      <c r="ANX28" s="33"/>
      <c r="ANY28" s="34"/>
      <c r="ANZ28" s="28"/>
      <c r="AOA28" s="29"/>
      <c r="AOB28" s="30"/>
      <c r="AOC28" s="31"/>
      <c r="AOD28" s="32"/>
      <c r="AOE28" s="33"/>
      <c r="AOF28" s="33"/>
      <c r="AOG28" s="33"/>
      <c r="AOH28" s="34"/>
      <c r="AOI28" s="28"/>
      <c r="AOJ28" s="29"/>
      <c r="AOK28" s="30"/>
      <c r="AOL28" s="31"/>
      <c r="AOM28" s="32"/>
      <c r="AON28" s="33"/>
      <c r="AOO28" s="33"/>
      <c r="AOP28" s="33"/>
      <c r="AOQ28" s="34"/>
      <c r="AOR28" s="28"/>
      <c r="AOS28" s="29"/>
      <c r="AOT28" s="30"/>
      <c r="AOU28" s="31"/>
      <c r="AOV28" s="32"/>
      <c r="AOW28" s="33"/>
      <c r="AOX28" s="33"/>
      <c r="AOY28" s="33"/>
      <c r="AOZ28" s="34"/>
      <c r="APA28" s="28"/>
      <c r="APB28" s="29"/>
      <c r="APC28" s="30"/>
      <c r="APD28" s="31"/>
      <c r="APE28" s="32"/>
      <c r="APF28" s="33"/>
      <c r="APG28" s="33"/>
      <c r="APH28" s="33"/>
      <c r="API28" s="34"/>
      <c r="APJ28" s="28"/>
      <c r="APK28" s="29"/>
      <c r="APL28" s="30"/>
      <c r="APM28" s="31"/>
      <c r="APN28" s="32"/>
      <c r="APO28" s="33"/>
      <c r="APP28" s="33"/>
      <c r="APQ28" s="33"/>
      <c r="APR28" s="34"/>
      <c r="APS28" s="28"/>
      <c r="APT28" s="29"/>
      <c r="APU28" s="30"/>
      <c r="APV28" s="31"/>
      <c r="APW28" s="32"/>
      <c r="APX28" s="33"/>
      <c r="APY28" s="33"/>
      <c r="APZ28" s="33"/>
      <c r="AQA28" s="34"/>
      <c r="AQB28" s="28"/>
      <c r="AQC28" s="29"/>
      <c r="AQD28" s="30"/>
      <c r="AQE28" s="31"/>
      <c r="AQF28" s="32"/>
      <c r="AQG28" s="33"/>
      <c r="AQH28" s="33"/>
      <c r="AQI28" s="33"/>
      <c r="AQJ28" s="34"/>
      <c r="AQK28" s="28"/>
      <c r="AQL28" s="29"/>
      <c r="AQM28" s="30"/>
      <c r="AQN28" s="31"/>
      <c r="AQO28" s="32"/>
      <c r="AQP28" s="33"/>
      <c r="AQQ28" s="33"/>
      <c r="AQR28" s="33"/>
      <c r="AQS28" s="34"/>
      <c r="AQT28" s="28"/>
      <c r="AQU28" s="29"/>
      <c r="AQV28" s="30"/>
      <c r="AQW28" s="31"/>
      <c r="AQX28" s="32"/>
      <c r="AQY28" s="33"/>
      <c r="AQZ28" s="33"/>
      <c r="ARA28" s="33"/>
      <c r="ARB28" s="34"/>
      <c r="ARC28" s="28"/>
      <c r="ARD28" s="29"/>
      <c r="ARE28" s="30"/>
      <c r="ARF28" s="31"/>
      <c r="ARG28" s="32"/>
      <c r="ARH28" s="33"/>
      <c r="ARI28" s="33"/>
      <c r="ARJ28" s="33"/>
      <c r="ARK28" s="34"/>
      <c r="ARL28" s="28"/>
      <c r="ARM28" s="29"/>
      <c r="ARN28" s="30"/>
      <c r="ARO28" s="31"/>
      <c r="ARP28" s="32"/>
      <c r="ARQ28" s="33"/>
      <c r="ARR28" s="33"/>
      <c r="ARS28" s="33"/>
      <c r="ART28" s="34"/>
      <c r="ARU28" s="28"/>
      <c r="ARV28" s="29"/>
      <c r="ARW28" s="30"/>
      <c r="ARX28" s="31"/>
      <c r="ARY28" s="32"/>
      <c r="ARZ28" s="33"/>
      <c r="ASA28" s="33"/>
      <c r="ASB28" s="33"/>
      <c r="ASC28" s="34"/>
      <c r="ASD28" s="28"/>
      <c r="ASE28" s="29"/>
      <c r="ASF28" s="30"/>
      <c r="ASG28" s="31"/>
      <c r="ASH28" s="32"/>
      <c r="ASI28" s="33"/>
      <c r="ASJ28" s="33"/>
      <c r="ASK28" s="33"/>
      <c r="ASL28" s="34"/>
      <c r="ASM28" s="28"/>
      <c r="ASN28" s="29"/>
      <c r="ASO28" s="30"/>
      <c r="ASP28" s="31"/>
      <c r="ASQ28" s="32"/>
      <c r="ASR28" s="33"/>
      <c r="ASS28" s="33"/>
      <c r="AST28" s="33"/>
      <c r="ASU28" s="34"/>
      <c r="ASV28" s="28"/>
      <c r="ASW28" s="29"/>
      <c r="ASX28" s="30"/>
      <c r="ASY28" s="31"/>
      <c r="ASZ28" s="32"/>
      <c r="ATA28" s="33"/>
      <c r="ATB28" s="33"/>
      <c r="ATC28" s="33"/>
      <c r="ATD28" s="34"/>
      <c r="ATE28" s="28"/>
      <c r="ATF28" s="29"/>
      <c r="ATG28" s="30"/>
      <c r="ATH28" s="31"/>
      <c r="ATI28" s="32"/>
      <c r="ATJ28" s="33"/>
      <c r="ATK28" s="33"/>
      <c r="ATL28" s="33"/>
      <c r="ATM28" s="34"/>
      <c r="ATN28" s="28"/>
      <c r="ATO28" s="29"/>
      <c r="ATP28" s="30"/>
      <c r="ATQ28" s="31"/>
      <c r="ATR28" s="32"/>
      <c r="ATS28" s="33"/>
      <c r="ATT28" s="33"/>
      <c r="ATU28" s="33"/>
      <c r="ATV28" s="34"/>
      <c r="ATW28" s="28"/>
      <c r="ATX28" s="29"/>
      <c r="ATY28" s="30"/>
      <c r="ATZ28" s="31"/>
      <c r="AUA28" s="32"/>
      <c r="AUB28" s="33"/>
      <c r="AUC28" s="33"/>
      <c r="AUD28" s="33"/>
      <c r="AUE28" s="34"/>
      <c r="AUF28" s="28"/>
      <c r="AUG28" s="29"/>
      <c r="AUH28" s="30"/>
      <c r="AUI28" s="31"/>
      <c r="AUJ28" s="32"/>
      <c r="AUK28" s="33"/>
      <c r="AUL28" s="33"/>
      <c r="AUM28" s="33"/>
      <c r="AUN28" s="34"/>
      <c r="AUO28" s="28"/>
      <c r="AUP28" s="29"/>
      <c r="AUQ28" s="30"/>
      <c r="AUR28" s="31"/>
      <c r="AUS28" s="32"/>
      <c r="AUT28" s="33"/>
      <c r="AUU28" s="33"/>
      <c r="AUV28" s="33"/>
      <c r="AUW28" s="34"/>
      <c r="AUX28" s="28"/>
      <c r="AUY28" s="29"/>
      <c r="AUZ28" s="30"/>
      <c r="AVA28" s="31"/>
      <c r="AVB28" s="32"/>
      <c r="AVC28" s="33"/>
      <c r="AVD28" s="33"/>
      <c r="AVE28" s="33"/>
      <c r="AVF28" s="34"/>
      <c r="AVG28" s="28"/>
      <c r="AVH28" s="29"/>
      <c r="AVI28" s="30"/>
      <c r="AVJ28" s="31"/>
      <c r="AVK28" s="32"/>
      <c r="AVL28" s="33"/>
      <c r="AVM28" s="33"/>
      <c r="AVN28" s="33"/>
      <c r="AVO28" s="34"/>
      <c r="AVP28" s="28"/>
      <c r="AVQ28" s="29"/>
      <c r="AVR28" s="30"/>
      <c r="AVS28" s="31"/>
      <c r="AVT28" s="32"/>
      <c r="AVU28" s="33"/>
      <c r="AVV28" s="33"/>
      <c r="AVW28" s="33"/>
      <c r="AVX28" s="34"/>
      <c r="AVY28" s="28"/>
      <c r="AVZ28" s="29"/>
      <c r="AWA28" s="30"/>
      <c r="AWB28" s="31"/>
      <c r="AWC28" s="32"/>
      <c r="AWD28" s="33"/>
      <c r="AWE28" s="33"/>
      <c r="AWF28" s="33"/>
      <c r="AWG28" s="34"/>
      <c r="AWH28" s="28"/>
      <c r="AWI28" s="29"/>
      <c r="AWJ28" s="30"/>
      <c r="AWK28" s="31"/>
      <c r="AWL28" s="32"/>
      <c r="AWM28" s="33"/>
      <c r="AWN28" s="33"/>
      <c r="AWO28" s="33"/>
      <c r="AWP28" s="34"/>
      <c r="AWQ28" s="28"/>
      <c r="AWR28" s="29"/>
      <c r="AWS28" s="30"/>
      <c r="AWT28" s="31"/>
      <c r="AWU28" s="32"/>
      <c r="AWV28" s="33"/>
      <c r="AWW28" s="33"/>
      <c r="AWX28" s="33"/>
      <c r="AWY28" s="34"/>
      <c r="AWZ28" s="28"/>
      <c r="AXA28" s="29"/>
      <c r="AXB28" s="30"/>
      <c r="AXC28" s="31"/>
      <c r="AXD28" s="32"/>
      <c r="AXE28" s="33"/>
      <c r="AXF28" s="33"/>
      <c r="AXG28" s="33"/>
      <c r="AXH28" s="34"/>
      <c r="AXI28" s="28"/>
      <c r="AXJ28" s="29"/>
      <c r="AXK28" s="30"/>
      <c r="AXL28" s="31"/>
      <c r="AXM28" s="32"/>
      <c r="AXN28" s="33"/>
      <c r="AXO28" s="33"/>
      <c r="AXP28" s="33"/>
      <c r="AXQ28" s="34"/>
      <c r="AXR28" s="28"/>
      <c r="AXS28" s="29"/>
      <c r="AXT28" s="30"/>
      <c r="AXU28" s="31"/>
      <c r="AXV28" s="32"/>
      <c r="AXW28" s="33"/>
      <c r="AXX28" s="33"/>
      <c r="AXY28" s="33"/>
      <c r="AXZ28" s="34"/>
      <c r="AYA28" s="28"/>
      <c r="AYB28" s="29"/>
      <c r="AYC28" s="30"/>
      <c r="AYD28" s="31"/>
      <c r="AYE28" s="32"/>
      <c r="AYF28" s="33"/>
      <c r="AYG28" s="33"/>
      <c r="AYH28" s="33"/>
      <c r="AYI28" s="34"/>
      <c r="AYJ28" s="28"/>
      <c r="AYK28" s="29"/>
      <c r="AYL28" s="30"/>
      <c r="AYM28" s="31"/>
      <c r="AYN28" s="32"/>
      <c r="AYO28" s="33"/>
      <c r="AYP28" s="33"/>
      <c r="AYQ28" s="33"/>
      <c r="AYR28" s="34"/>
      <c r="AYS28" s="28"/>
      <c r="AYT28" s="29"/>
      <c r="AYU28" s="30"/>
      <c r="AYV28" s="31"/>
      <c r="AYW28" s="32"/>
      <c r="AYX28" s="33"/>
      <c r="AYY28" s="33"/>
      <c r="AYZ28" s="33"/>
      <c r="AZA28" s="34"/>
      <c r="AZB28" s="28"/>
      <c r="AZC28" s="29"/>
      <c r="AZD28" s="30"/>
      <c r="AZE28" s="31"/>
      <c r="AZF28" s="32"/>
      <c r="AZG28" s="33"/>
      <c r="AZH28" s="33"/>
      <c r="AZI28" s="33"/>
      <c r="AZJ28" s="34"/>
      <c r="AZK28" s="28"/>
      <c r="AZL28" s="29"/>
      <c r="AZM28" s="30"/>
      <c r="AZN28" s="31"/>
      <c r="AZO28" s="32"/>
      <c r="AZP28" s="33"/>
      <c r="AZQ28" s="33"/>
      <c r="AZR28" s="33"/>
      <c r="AZS28" s="34"/>
      <c r="AZT28" s="28"/>
      <c r="AZU28" s="29"/>
      <c r="AZV28" s="30"/>
      <c r="AZW28" s="31"/>
      <c r="AZX28" s="32"/>
      <c r="AZY28" s="33"/>
      <c r="AZZ28" s="33"/>
      <c r="BAA28" s="33"/>
      <c r="BAB28" s="34"/>
      <c r="BAC28" s="28"/>
      <c r="BAD28" s="29"/>
      <c r="BAE28" s="30"/>
      <c r="BAF28" s="31"/>
      <c r="BAG28" s="32"/>
      <c r="BAH28" s="33"/>
      <c r="BAI28" s="33"/>
      <c r="BAJ28" s="33"/>
      <c r="BAK28" s="34"/>
      <c r="BAL28" s="28"/>
      <c r="BAM28" s="29"/>
      <c r="BAN28" s="30"/>
      <c r="BAO28" s="31"/>
      <c r="BAP28" s="32"/>
      <c r="BAQ28" s="33"/>
      <c r="BAR28" s="33"/>
      <c r="BAS28" s="33"/>
      <c r="BAT28" s="34"/>
      <c r="BAU28" s="28"/>
      <c r="BAV28" s="29"/>
      <c r="BAW28" s="30"/>
      <c r="BAX28" s="31"/>
      <c r="BAY28" s="32"/>
      <c r="BAZ28" s="33"/>
      <c r="BBA28" s="33"/>
      <c r="BBB28" s="33"/>
      <c r="BBC28" s="34"/>
      <c r="BBD28" s="28"/>
      <c r="BBE28" s="29"/>
      <c r="BBF28" s="30"/>
      <c r="BBG28" s="31"/>
      <c r="BBH28" s="32"/>
      <c r="BBI28" s="33"/>
      <c r="BBJ28" s="33"/>
      <c r="BBK28" s="33"/>
      <c r="BBL28" s="34"/>
      <c r="BBM28" s="28"/>
      <c r="BBN28" s="29"/>
      <c r="BBO28" s="30"/>
      <c r="BBP28" s="31"/>
      <c r="BBQ28" s="32"/>
      <c r="BBR28" s="33"/>
      <c r="BBS28" s="33"/>
      <c r="BBT28" s="33"/>
      <c r="BBU28" s="34"/>
      <c r="BBV28" s="28"/>
      <c r="BBW28" s="29"/>
      <c r="BBX28" s="30"/>
      <c r="BBY28" s="31"/>
      <c r="BBZ28" s="32"/>
      <c r="BCA28" s="33"/>
      <c r="BCB28" s="33"/>
      <c r="BCC28" s="33"/>
      <c r="BCD28" s="34"/>
      <c r="BCE28" s="28"/>
      <c r="BCF28" s="29"/>
      <c r="BCG28" s="30"/>
      <c r="BCH28" s="31"/>
      <c r="BCI28" s="32"/>
      <c r="BCJ28" s="33"/>
      <c r="BCK28" s="33"/>
      <c r="BCL28" s="33"/>
      <c r="BCM28" s="34"/>
      <c r="BCN28" s="28"/>
      <c r="BCO28" s="29"/>
      <c r="BCP28" s="30"/>
      <c r="BCQ28" s="31"/>
      <c r="BCR28" s="32"/>
      <c r="BCS28" s="33"/>
      <c r="BCT28" s="33"/>
      <c r="BCU28" s="33"/>
      <c r="BCV28" s="34"/>
      <c r="BCW28" s="28"/>
      <c r="BCX28" s="29"/>
      <c r="BCY28" s="30"/>
      <c r="BCZ28" s="31"/>
      <c r="BDA28" s="32"/>
      <c r="BDB28" s="33"/>
      <c r="BDC28" s="33"/>
      <c r="BDD28" s="33"/>
      <c r="BDE28" s="34"/>
      <c r="BDF28" s="28"/>
      <c r="BDG28" s="29"/>
      <c r="BDH28" s="30"/>
      <c r="BDI28" s="31"/>
      <c r="BDJ28" s="32"/>
      <c r="BDK28" s="33"/>
      <c r="BDL28" s="33"/>
      <c r="BDM28" s="33"/>
      <c r="BDN28" s="34"/>
      <c r="BDO28" s="28"/>
      <c r="BDP28" s="29"/>
      <c r="BDQ28" s="30"/>
      <c r="BDR28" s="31"/>
      <c r="BDS28" s="32"/>
      <c r="BDT28" s="33"/>
      <c r="BDU28" s="33"/>
      <c r="BDV28" s="33"/>
      <c r="BDW28" s="34"/>
      <c r="BDX28" s="28"/>
      <c r="BDY28" s="29"/>
      <c r="BDZ28" s="30"/>
      <c r="BEA28" s="31"/>
      <c r="BEB28" s="32"/>
      <c r="BEC28" s="33"/>
      <c r="BED28" s="33"/>
      <c r="BEE28" s="33"/>
      <c r="BEF28" s="34"/>
      <c r="BEG28" s="28"/>
      <c r="BEH28" s="29"/>
      <c r="BEI28" s="30"/>
      <c r="BEJ28" s="31"/>
      <c r="BEK28" s="32"/>
      <c r="BEL28" s="33"/>
      <c r="BEM28" s="33"/>
      <c r="BEN28" s="33"/>
      <c r="BEO28" s="34"/>
      <c r="BEP28" s="28"/>
      <c r="BEQ28" s="29"/>
      <c r="BER28" s="30"/>
      <c r="BES28" s="31"/>
      <c r="BET28" s="32"/>
      <c r="BEU28" s="33"/>
      <c r="BEV28" s="33"/>
      <c r="BEW28" s="33"/>
      <c r="BEX28" s="34"/>
      <c r="BEY28" s="28"/>
      <c r="BEZ28" s="29"/>
      <c r="BFA28" s="30"/>
      <c r="BFB28" s="31"/>
      <c r="BFC28" s="32"/>
      <c r="BFD28" s="33"/>
      <c r="BFE28" s="33"/>
      <c r="BFF28" s="33"/>
      <c r="BFG28" s="34"/>
      <c r="BFH28" s="28"/>
      <c r="BFI28" s="29"/>
      <c r="BFJ28" s="30"/>
      <c r="BFK28" s="31"/>
      <c r="BFL28" s="32"/>
      <c r="BFM28" s="33"/>
      <c r="BFN28" s="33"/>
      <c r="BFO28" s="33"/>
      <c r="BFP28" s="34"/>
      <c r="BFQ28" s="28"/>
      <c r="BFR28" s="29"/>
      <c r="BFS28" s="30"/>
      <c r="BFT28" s="31"/>
      <c r="BFU28" s="32"/>
      <c r="BFV28" s="33"/>
      <c r="BFW28" s="33"/>
      <c r="BFX28" s="33"/>
      <c r="BFY28" s="34"/>
      <c r="BFZ28" s="28"/>
      <c r="BGA28" s="29"/>
      <c r="BGB28" s="30"/>
      <c r="BGC28" s="31"/>
      <c r="BGD28" s="32"/>
      <c r="BGE28" s="33"/>
      <c r="BGF28" s="33"/>
      <c r="BGG28" s="33"/>
      <c r="BGH28" s="34"/>
      <c r="BGI28" s="28"/>
      <c r="BGJ28" s="29"/>
      <c r="BGK28" s="30"/>
      <c r="BGL28" s="31"/>
      <c r="BGM28" s="32"/>
      <c r="BGN28" s="33"/>
      <c r="BGO28" s="33"/>
      <c r="BGP28" s="33"/>
      <c r="BGQ28" s="34"/>
      <c r="BGR28" s="28"/>
      <c r="BGS28" s="29"/>
      <c r="BGT28" s="30"/>
      <c r="BGU28" s="31"/>
      <c r="BGV28" s="32"/>
      <c r="BGW28" s="33"/>
      <c r="BGX28" s="33"/>
      <c r="BGY28" s="33"/>
      <c r="BGZ28" s="34"/>
      <c r="BHA28" s="28"/>
      <c r="BHB28" s="29"/>
      <c r="BHC28" s="30"/>
      <c r="BHD28" s="31"/>
      <c r="BHE28" s="32"/>
      <c r="BHF28" s="33"/>
      <c r="BHG28" s="33"/>
      <c r="BHH28" s="33"/>
      <c r="BHI28" s="34"/>
      <c r="BHJ28" s="28"/>
      <c r="BHK28" s="29"/>
      <c r="BHL28" s="30"/>
      <c r="BHM28" s="31"/>
      <c r="BHN28" s="32"/>
      <c r="BHO28" s="33"/>
      <c r="BHP28" s="33"/>
      <c r="BHQ28" s="33"/>
      <c r="BHR28" s="34"/>
      <c r="BHS28" s="28"/>
      <c r="BHT28" s="29"/>
      <c r="BHU28" s="30"/>
      <c r="BHV28" s="31"/>
      <c r="BHW28" s="32"/>
      <c r="BHX28" s="33"/>
      <c r="BHY28" s="33"/>
      <c r="BHZ28" s="33"/>
      <c r="BIA28" s="34"/>
      <c r="BIB28" s="28"/>
      <c r="BIC28" s="29"/>
      <c r="BID28" s="30"/>
      <c r="BIE28" s="31"/>
      <c r="BIF28" s="32"/>
      <c r="BIG28" s="33"/>
      <c r="BIH28" s="33"/>
      <c r="BII28" s="33"/>
      <c r="BIJ28" s="34"/>
      <c r="BIK28" s="28"/>
      <c r="BIL28" s="29"/>
      <c r="BIM28" s="30"/>
      <c r="BIN28" s="31"/>
      <c r="BIO28" s="32"/>
      <c r="BIP28" s="33"/>
      <c r="BIQ28" s="33"/>
      <c r="BIR28" s="33"/>
      <c r="BIS28" s="34"/>
      <c r="BIT28" s="28"/>
      <c r="BIU28" s="29"/>
      <c r="BIV28" s="30"/>
      <c r="BIW28" s="31"/>
      <c r="BIX28" s="32"/>
      <c r="BIY28" s="33"/>
      <c r="BIZ28" s="33"/>
      <c r="BJA28" s="33"/>
      <c r="BJB28" s="34"/>
      <c r="BJC28" s="28"/>
      <c r="BJD28" s="29"/>
      <c r="BJE28" s="30"/>
      <c r="BJF28" s="31"/>
      <c r="BJG28" s="32"/>
      <c r="BJH28" s="33"/>
      <c r="BJI28" s="33"/>
      <c r="BJJ28" s="33"/>
      <c r="BJK28" s="34"/>
      <c r="BJL28" s="28"/>
      <c r="BJM28" s="29"/>
      <c r="BJN28" s="30"/>
      <c r="BJO28" s="31"/>
      <c r="BJP28" s="32"/>
      <c r="BJQ28" s="33"/>
      <c r="BJR28" s="33"/>
      <c r="BJS28" s="33"/>
      <c r="BJT28" s="34"/>
      <c r="BJU28" s="28"/>
      <c r="BJV28" s="29"/>
      <c r="BJW28" s="30"/>
      <c r="BJX28" s="31"/>
      <c r="BJY28" s="32"/>
      <c r="BJZ28" s="33"/>
      <c r="BKA28" s="33"/>
      <c r="BKB28" s="33"/>
      <c r="BKC28" s="34"/>
      <c r="BKD28" s="28"/>
      <c r="BKE28" s="29"/>
      <c r="BKF28" s="30"/>
      <c r="BKG28" s="31"/>
      <c r="BKH28" s="32"/>
      <c r="BKI28" s="33"/>
      <c r="BKJ28" s="33"/>
      <c r="BKK28" s="33"/>
      <c r="BKL28" s="34"/>
      <c r="BKM28" s="28"/>
      <c r="BKN28" s="29"/>
      <c r="BKO28" s="30"/>
      <c r="BKP28" s="31"/>
      <c r="BKQ28" s="32"/>
      <c r="BKR28" s="33"/>
      <c r="BKS28" s="33"/>
      <c r="BKT28" s="33"/>
      <c r="BKU28" s="34"/>
      <c r="BKV28" s="28"/>
      <c r="BKW28" s="29"/>
      <c r="BKX28" s="30"/>
      <c r="BKY28" s="31"/>
      <c r="BKZ28" s="32"/>
      <c r="BLA28" s="33"/>
      <c r="BLB28" s="33"/>
      <c r="BLC28" s="33"/>
      <c r="BLD28" s="34"/>
      <c r="BLE28" s="28"/>
      <c r="BLF28" s="29"/>
      <c r="BLG28" s="30"/>
      <c r="BLH28" s="31"/>
      <c r="BLI28" s="32"/>
      <c r="BLJ28" s="33"/>
      <c r="BLK28" s="33"/>
      <c r="BLL28" s="33"/>
      <c r="BLM28" s="34"/>
      <c r="BLN28" s="28"/>
      <c r="BLO28" s="29"/>
      <c r="BLP28" s="30"/>
      <c r="BLQ28" s="31"/>
      <c r="BLR28" s="32"/>
      <c r="BLS28" s="33"/>
      <c r="BLT28" s="33"/>
      <c r="BLU28" s="33"/>
      <c r="BLV28" s="34"/>
      <c r="BLW28" s="28"/>
      <c r="BLX28" s="29"/>
      <c r="BLY28" s="30"/>
      <c r="BLZ28" s="31"/>
      <c r="BMA28" s="32"/>
      <c r="BMB28" s="33"/>
      <c r="BMC28" s="33"/>
      <c r="BMD28" s="33"/>
      <c r="BME28" s="34"/>
      <c r="BMF28" s="28"/>
      <c r="BMG28" s="29"/>
      <c r="BMH28" s="30"/>
      <c r="BMI28" s="31"/>
      <c r="BMJ28" s="32"/>
      <c r="BMK28" s="33"/>
      <c r="BML28" s="33"/>
      <c r="BMM28" s="33"/>
      <c r="BMN28" s="34"/>
      <c r="BMO28" s="28"/>
      <c r="BMP28" s="29"/>
      <c r="BMQ28" s="30"/>
      <c r="BMR28" s="31"/>
      <c r="BMS28" s="32"/>
      <c r="BMT28" s="33"/>
      <c r="BMU28" s="33"/>
      <c r="BMV28" s="33"/>
      <c r="BMW28" s="34"/>
      <c r="BMX28" s="28"/>
      <c r="BMY28" s="29"/>
      <c r="BMZ28" s="30"/>
      <c r="BNA28" s="31"/>
      <c r="BNB28" s="32"/>
      <c r="BNC28" s="33"/>
      <c r="BND28" s="33"/>
      <c r="BNE28" s="33"/>
      <c r="BNF28" s="34"/>
      <c r="BNG28" s="28"/>
      <c r="BNH28" s="29"/>
      <c r="BNI28" s="30"/>
      <c r="BNJ28" s="31"/>
      <c r="BNK28" s="32"/>
      <c r="BNL28" s="33"/>
      <c r="BNM28" s="33"/>
      <c r="BNN28" s="33"/>
      <c r="BNO28" s="34"/>
      <c r="BNP28" s="28"/>
      <c r="BNQ28" s="29"/>
      <c r="BNR28" s="30"/>
      <c r="BNS28" s="31"/>
      <c r="BNT28" s="32"/>
      <c r="BNU28" s="33"/>
      <c r="BNV28" s="33"/>
      <c r="BNW28" s="33"/>
      <c r="BNX28" s="34"/>
      <c r="BNY28" s="28"/>
      <c r="BNZ28" s="29"/>
      <c r="BOA28" s="30"/>
      <c r="BOB28" s="31"/>
      <c r="BOC28" s="32"/>
      <c r="BOD28" s="33"/>
      <c r="BOE28" s="33"/>
      <c r="BOF28" s="33"/>
      <c r="BOG28" s="34"/>
      <c r="BOH28" s="28"/>
      <c r="BOI28" s="29"/>
      <c r="BOJ28" s="30"/>
      <c r="BOK28" s="31"/>
      <c r="BOL28" s="32"/>
      <c r="BOM28" s="33"/>
      <c r="BON28" s="33"/>
      <c r="BOO28" s="33"/>
      <c r="BOP28" s="34"/>
      <c r="BOQ28" s="28"/>
      <c r="BOR28" s="29"/>
      <c r="BOS28" s="30"/>
      <c r="BOT28" s="31"/>
      <c r="BOU28" s="32"/>
      <c r="BOV28" s="33"/>
      <c r="BOW28" s="33"/>
      <c r="BOX28" s="33"/>
      <c r="BOY28" s="34"/>
      <c r="BOZ28" s="28"/>
      <c r="BPA28" s="29"/>
      <c r="BPB28" s="30"/>
      <c r="BPC28" s="31"/>
      <c r="BPD28" s="32"/>
      <c r="BPE28" s="33"/>
      <c r="BPF28" s="33"/>
      <c r="BPG28" s="33"/>
      <c r="BPH28" s="34"/>
      <c r="BPI28" s="28"/>
      <c r="BPJ28" s="29"/>
      <c r="BPK28" s="30"/>
      <c r="BPL28" s="31"/>
      <c r="BPM28" s="32"/>
      <c r="BPN28" s="33"/>
      <c r="BPO28" s="33"/>
      <c r="BPP28" s="33"/>
      <c r="BPQ28" s="34"/>
      <c r="BPR28" s="28"/>
      <c r="BPS28" s="29"/>
      <c r="BPT28" s="30"/>
      <c r="BPU28" s="31"/>
      <c r="BPV28" s="32"/>
      <c r="BPW28" s="33"/>
      <c r="BPX28" s="33"/>
      <c r="BPY28" s="33"/>
      <c r="BPZ28" s="34"/>
      <c r="BQA28" s="28"/>
      <c r="BQB28" s="29"/>
      <c r="BQC28" s="30"/>
      <c r="BQD28" s="31"/>
      <c r="BQE28" s="32"/>
      <c r="BQF28" s="33"/>
      <c r="BQG28" s="33"/>
      <c r="BQH28" s="33"/>
      <c r="BQI28" s="34"/>
      <c r="BQJ28" s="28"/>
      <c r="BQK28" s="29"/>
      <c r="BQL28" s="30"/>
      <c r="BQM28" s="31"/>
      <c r="BQN28" s="32"/>
      <c r="BQO28" s="33"/>
      <c r="BQP28" s="33"/>
      <c r="BQQ28" s="33"/>
      <c r="BQR28" s="34"/>
      <c r="BQS28" s="28"/>
      <c r="BQT28" s="29"/>
      <c r="BQU28" s="30"/>
      <c r="BQV28" s="31"/>
      <c r="BQW28" s="32"/>
      <c r="BQX28" s="33"/>
      <c r="BQY28" s="33"/>
      <c r="BQZ28" s="33"/>
      <c r="BRA28" s="34"/>
      <c r="BRB28" s="28"/>
      <c r="BRC28" s="29"/>
      <c r="BRD28" s="30"/>
      <c r="BRE28" s="31"/>
      <c r="BRF28" s="32"/>
      <c r="BRG28" s="33"/>
      <c r="BRH28" s="33"/>
      <c r="BRI28" s="33"/>
      <c r="BRJ28" s="34"/>
      <c r="BRK28" s="28"/>
      <c r="BRL28" s="29"/>
      <c r="BRM28" s="30"/>
      <c r="BRN28" s="31"/>
      <c r="BRO28" s="32"/>
      <c r="BRP28" s="33"/>
      <c r="BRQ28" s="33"/>
      <c r="BRR28" s="33"/>
      <c r="BRS28" s="34"/>
      <c r="BRT28" s="28"/>
      <c r="BRU28" s="29"/>
      <c r="BRV28" s="30"/>
      <c r="BRW28" s="31"/>
      <c r="BRX28" s="32"/>
      <c r="BRY28" s="33"/>
      <c r="BRZ28" s="33"/>
      <c r="BSA28" s="33"/>
      <c r="BSB28" s="34"/>
      <c r="BSC28" s="28"/>
      <c r="BSD28" s="29"/>
      <c r="BSE28" s="30"/>
      <c r="BSF28" s="31"/>
      <c r="BSG28" s="32"/>
      <c r="BSH28" s="33"/>
      <c r="BSI28" s="33"/>
      <c r="BSJ28" s="33"/>
      <c r="BSK28" s="34"/>
      <c r="BSL28" s="28"/>
      <c r="BSM28" s="29"/>
      <c r="BSN28" s="30"/>
      <c r="BSO28" s="31"/>
      <c r="BSP28" s="32"/>
      <c r="BSQ28" s="33"/>
      <c r="BSR28" s="33"/>
      <c r="BSS28" s="33"/>
      <c r="BST28" s="34"/>
      <c r="BSU28" s="28"/>
      <c r="BSV28" s="29"/>
      <c r="BSW28" s="30"/>
      <c r="BSX28" s="31"/>
      <c r="BSY28" s="32"/>
      <c r="BSZ28" s="33"/>
      <c r="BTA28" s="33"/>
      <c r="BTB28" s="33"/>
      <c r="BTC28" s="34"/>
      <c r="BTD28" s="28"/>
      <c r="BTE28" s="29"/>
      <c r="BTF28" s="30"/>
      <c r="BTG28" s="31"/>
      <c r="BTH28" s="32"/>
      <c r="BTI28" s="33"/>
      <c r="BTJ28" s="33"/>
      <c r="BTK28" s="33"/>
      <c r="BTL28" s="34"/>
      <c r="BTM28" s="28"/>
      <c r="BTN28" s="29"/>
      <c r="BTO28" s="30"/>
      <c r="BTP28" s="31"/>
      <c r="BTQ28" s="32"/>
      <c r="BTR28" s="33"/>
      <c r="BTS28" s="33"/>
      <c r="BTT28" s="33"/>
      <c r="BTU28" s="34"/>
      <c r="BTV28" s="28"/>
      <c r="BTW28" s="29"/>
      <c r="BTX28" s="30"/>
      <c r="BTY28" s="31"/>
      <c r="BTZ28" s="32"/>
      <c r="BUA28" s="33"/>
      <c r="BUB28" s="33"/>
      <c r="BUC28" s="33"/>
      <c r="BUD28" s="34"/>
      <c r="BUE28" s="28"/>
      <c r="BUF28" s="29"/>
      <c r="BUG28" s="30"/>
      <c r="BUH28" s="31"/>
      <c r="BUI28" s="32"/>
      <c r="BUJ28" s="33"/>
      <c r="BUK28" s="33"/>
      <c r="BUL28" s="33"/>
      <c r="BUM28" s="34"/>
      <c r="BUN28" s="28"/>
      <c r="BUO28" s="29"/>
      <c r="BUP28" s="30"/>
      <c r="BUQ28" s="31"/>
      <c r="BUR28" s="32"/>
      <c r="BUS28" s="33"/>
      <c r="BUT28" s="33"/>
      <c r="BUU28" s="33"/>
      <c r="BUV28" s="34"/>
      <c r="BUW28" s="28"/>
      <c r="BUX28" s="29"/>
      <c r="BUY28" s="30"/>
      <c r="BUZ28" s="31"/>
      <c r="BVA28" s="32"/>
      <c r="BVB28" s="33"/>
      <c r="BVC28" s="33"/>
      <c r="BVD28" s="33"/>
      <c r="BVE28" s="34"/>
      <c r="BVF28" s="28"/>
      <c r="BVG28" s="29"/>
      <c r="BVH28" s="30"/>
      <c r="BVI28" s="31"/>
      <c r="BVJ28" s="32"/>
      <c r="BVK28" s="33"/>
      <c r="BVL28" s="33"/>
      <c r="BVM28" s="33"/>
      <c r="BVN28" s="34"/>
      <c r="BVO28" s="28"/>
      <c r="BVP28" s="29"/>
      <c r="BVQ28" s="30"/>
      <c r="BVR28" s="31"/>
      <c r="BVS28" s="32"/>
      <c r="BVT28" s="33"/>
      <c r="BVU28" s="33"/>
      <c r="BVV28" s="33"/>
      <c r="BVW28" s="34"/>
      <c r="BVX28" s="28"/>
      <c r="BVY28" s="29"/>
      <c r="BVZ28" s="30"/>
      <c r="BWA28" s="31"/>
      <c r="BWB28" s="32"/>
      <c r="BWC28" s="33"/>
      <c r="BWD28" s="33"/>
      <c r="BWE28" s="33"/>
      <c r="BWF28" s="34"/>
      <c r="BWG28" s="28"/>
      <c r="BWH28" s="29"/>
      <c r="BWI28" s="30"/>
      <c r="BWJ28" s="31"/>
      <c r="BWK28" s="32"/>
      <c r="BWL28" s="33"/>
      <c r="BWM28" s="33"/>
      <c r="BWN28" s="33"/>
      <c r="BWO28" s="34"/>
      <c r="BWP28" s="28"/>
      <c r="BWQ28" s="29"/>
      <c r="BWR28" s="30"/>
      <c r="BWS28" s="31"/>
      <c r="BWT28" s="32"/>
      <c r="BWU28" s="33"/>
      <c r="BWV28" s="33"/>
      <c r="BWW28" s="33"/>
      <c r="BWX28" s="34"/>
      <c r="BWY28" s="28"/>
      <c r="BWZ28" s="29"/>
      <c r="BXA28" s="30"/>
      <c r="BXB28" s="31"/>
      <c r="BXC28" s="32"/>
      <c r="BXD28" s="33"/>
      <c r="BXE28" s="33"/>
      <c r="BXF28" s="33"/>
      <c r="BXG28" s="34"/>
      <c r="BXH28" s="28"/>
      <c r="BXI28" s="29"/>
      <c r="BXJ28" s="30"/>
      <c r="BXK28" s="31"/>
      <c r="BXL28" s="32"/>
      <c r="BXM28" s="33"/>
      <c r="BXN28" s="33"/>
      <c r="BXO28" s="33"/>
      <c r="BXP28" s="34"/>
      <c r="BXQ28" s="28"/>
      <c r="BXR28" s="29"/>
      <c r="BXS28" s="30"/>
      <c r="BXT28" s="31"/>
      <c r="BXU28" s="32"/>
      <c r="BXV28" s="33"/>
      <c r="BXW28" s="33"/>
      <c r="BXX28" s="33"/>
      <c r="BXY28" s="34"/>
      <c r="BXZ28" s="28"/>
      <c r="BYA28" s="29"/>
      <c r="BYB28" s="30"/>
      <c r="BYC28" s="31"/>
      <c r="BYD28" s="32"/>
      <c r="BYE28" s="33"/>
      <c r="BYF28" s="33"/>
      <c r="BYG28" s="33"/>
      <c r="BYH28" s="34"/>
      <c r="BYI28" s="28"/>
      <c r="BYJ28" s="29"/>
      <c r="BYK28" s="30"/>
      <c r="BYL28" s="31"/>
      <c r="BYM28" s="32"/>
      <c r="BYN28" s="33"/>
      <c r="BYO28" s="33"/>
      <c r="BYP28" s="33"/>
      <c r="BYQ28" s="34"/>
      <c r="BYR28" s="28"/>
      <c r="BYS28" s="29"/>
      <c r="BYT28" s="30"/>
      <c r="BYU28" s="31"/>
      <c r="BYV28" s="32"/>
      <c r="BYW28" s="33"/>
      <c r="BYX28" s="33"/>
      <c r="BYY28" s="33"/>
      <c r="BYZ28" s="34"/>
      <c r="BZA28" s="28"/>
      <c r="BZB28" s="29"/>
      <c r="BZC28" s="30"/>
      <c r="BZD28" s="31"/>
      <c r="BZE28" s="32"/>
      <c r="BZF28" s="33"/>
      <c r="BZG28" s="33"/>
      <c r="BZH28" s="33"/>
      <c r="BZI28" s="34"/>
      <c r="BZJ28" s="28"/>
      <c r="BZK28" s="29"/>
      <c r="BZL28" s="30"/>
      <c r="BZM28" s="31"/>
      <c r="BZN28" s="32"/>
      <c r="BZO28" s="33"/>
      <c r="BZP28" s="33"/>
      <c r="BZQ28" s="33"/>
      <c r="BZR28" s="34"/>
      <c r="BZS28" s="28"/>
      <c r="BZT28" s="29"/>
      <c r="BZU28" s="30"/>
      <c r="BZV28" s="31"/>
      <c r="BZW28" s="32"/>
      <c r="BZX28" s="33"/>
      <c r="BZY28" s="33"/>
      <c r="BZZ28" s="33"/>
      <c r="CAA28" s="34"/>
      <c r="CAB28" s="28"/>
      <c r="CAC28" s="29"/>
      <c r="CAD28" s="30"/>
      <c r="CAE28" s="31"/>
      <c r="CAF28" s="32"/>
      <c r="CAG28" s="33"/>
      <c r="CAH28" s="33"/>
      <c r="CAI28" s="33"/>
      <c r="CAJ28" s="34"/>
      <c r="CAK28" s="28"/>
      <c r="CAL28" s="29"/>
      <c r="CAM28" s="30"/>
      <c r="CAN28" s="31"/>
      <c r="CAO28" s="32"/>
      <c r="CAP28" s="33"/>
      <c r="CAQ28" s="33"/>
      <c r="CAR28" s="33"/>
      <c r="CAS28" s="34"/>
      <c r="CAT28" s="28"/>
      <c r="CAU28" s="29"/>
      <c r="CAV28" s="30"/>
      <c r="CAW28" s="31"/>
      <c r="CAX28" s="32"/>
      <c r="CAY28" s="33"/>
      <c r="CAZ28" s="33"/>
      <c r="CBA28" s="33"/>
      <c r="CBB28" s="34"/>
      <c r="CBC28" s="28"/>
      <c r="CBD28" s="29"/>
      <c r="CBE28" s="30"/>
      <c r="CBF28" s="31"/>
      <c r="CBG28" s="32"/>
      <c r="CBH28" s="33"/>
      <c r="CBI28" s="33"/>
      <c r="CBJ28" s="33"/>
      <c r="CBK28" s="34"/>
      <c r="CBL28" s="28"/>
      <c r="CBM28" s="29"/>
      <c r="CBN28" s="30"/>
      <c r="CBO28" s="31"/>
      <c r="CBP28" s="32"/>
      <c r="CBQ28" s="33"/>
      <c r="CBR28" s="33"/>
      <c r="CBS28" s="33"/>
      <c r="CBT28" s="34"/>
      <c r="CBU28" s="28"/>
      <c r="CBV28" s="29"/>
      <c r="CBW28" s="30"/>
      <c r="CBX28" s="31"/>
      <c r="CBY28" s="32"/>
      <c r="CBZ28" s="33"/>
      <c r="CCA28" s="33"/>
      <c r="CCB28" s="33"/>
      <c r="CCC28" s="34"/>
      <c r="CCD28" s="28"/>
      <c r="CCE28" s="29"/>
      <c r="CCF28" s="30"/>
      <c r="CCG28" s="31"/>
      <c r="CCH28" s="32"/>
      <c r="CCI28" s="33"/>
      <c r="CCJ28" s="33"/>
      <c r="CCK28" s="33"/>
      <c r="CCL28" s="34"/>
      <c r="CCM28" s="28"/>
      <c r="CCN28" s="29"/>
      <c r="CCO28" s="30"/>
      <c r="CCP28" s="31"/>
      <c r="CCQ28" s="32"/>
      <c r="CCR28" s="33"/>
      <c r="CCS28" s="33"/>
      <c r="CCT28" s="33"/>
      <c r="CCU28" s="34"/>
      <c r="CCV28" s="28"/>
      <c r="CCW28" s="29"/>
      <c r="CCX28" s="30"/>
      <c r="CCY28" s="31"/>
      <c r="CCZ28" s="32"/>
      <c r="CDA28" s="33"/>
      <c r="CDB28" s="33"/>
      <c r="CDC28" s="33"/>
      <c r="CDD28" s="34"/>
      <c r="CDE28" s="28"/>
      <c r="CDF28" s="29"/>
      <c r="CDG28" s="30"/>
      <c r="CDH28" s="31"/>
      <c r="CDI28" s="32"/>
      <c r="CDJ28" s="33"/>
      <c r="CDK28" s="33"/>
      <c r="CDL28" s="33"/>
      <c r="CDM28" s="34"/>
      <c r="CDN28" s="28"/>
      <c r="CDO28" s="29"/>
      <c r="CDP28" s="30"/>
      <c r="CDQ28" s="31"/>
      <c r="CDR28" s="32"/>
      <c r="CDS28" s="33"/>
      <c r="CDT28" s="33"/>
      <c r="CDU28" s="33"/>
      <c r="CDV28" s="34"/>
      <c r="CDW28" s="28"/>
      <c r="CDX28" s="29"/>
      <c r="CDY28" s="30"/>
      <c r="CDZ28" s="31"/>
      <c r="CEA28" s="32"/>
      <c r="CEB28" s="33"/>
      <c r="CEC28" s="33"/>
      <c r="CED28" s="33"/>
      <c r="CEE28" s="34"/>
      <c r="CEF28" s="28"/>
      <c r="CEG28" s="29"/>
      <c r="CEH28" s="30"/>
      <c r="CEI28" s="31"/>
      <c r="CEJ28" s="32"/>
      <c r="CEK28" s="33"/>
      <c r="CEL28" s="33"/>
      <c r="CEM28" s="33"/>
      <c r="CEN28" s="34"/>
      <c r="CEO28" s="28"/>
      <c r="CEP28" s="29"/>
      <c r="CEQ28" s="30"/>
      <c r="CER28" s="31"/>
      <c r="CES28" s="32"/>
      <c r="CET28" s="33"/>
      <c r="CEU28" s="33"/>
      <c r="CEV28" s="33"/>
      <c r="CEW28" s="34"/>
      <c r="CEX28" s="28"/>
      <c r="CEY28" s="29"/>
      <c r="CEZ28" s="30"/>
      <c r="CFA28" s="31"/>
      <c r="CFB28" s="32"/>
      <c r="CFC28" s="33"/>
      <c r="CFD28" s="33"/>
      <c r="CFE28" s="33"/>
      <c r="CFF28" s="34"/>
      <c r="CFG28" s="28"/>
      <c r="CFH28" s="29"/>
      <c r="CFI28" s="30"/>
      <c r="CFJ28" s="31"/>
      <c r="CFK28" s="32"/>
      <c r="CFL28" s="33"/>
      <c r="CFM28" s="33"/>
      <c r="CFN28" s="33"/>
      <c r="CFO28" s="34"/>
      <c r="CFP28" s="28"/>
      <c r="CFQ28" s="29"/>
      <c r="CFR28" s="30"/>
      <c r="CFS28" s="31"/>
      <c r="CFT28" s="32"/>
      <c r="CFU28" s="33"/>
      <c r="CFV28" s="33"/>
      <c r="CFW28" s="33"/>
      <c r="CFX28" s="34"/>
      <c r="CFY28" s="28"/>
      <c r="CFZ28" s="29"/>
      <c r="CGA28" s="30"/>
      <c r="CGB28" s="31"/>
      <c r="CGC28" s="32"/>
      <c r="CGD28" s="33"/>
      <c r="CGE28" s="33"/>
      <c r="CGF28" s="33"/>
      <c r="CGG28" s="34"/>
      <c r="CGH28" s="28"/>
      <c r="CGI28" s="29"/>
      <c r="CGJ28" s="30"/>
      <c r="CGK28" s="31"/>
      <c r="CGL28" s="32"/>
      <c r="CGM28" s="33"/>
      <c r="CGN28" s="33"/>
      <c r="CGO28" s="33"/>
      <c r="CGP28" s="34"/>
      <c r="CGQ28" s="28"/>
      <c r="CGR28" s="29"/>
      <c r="CGS28" s="30"/>
      <c r="CGT28" s="31"/>
      <c r="CGU28" s="32"/>
      <c r="CGV28" s="33"/>
      <c r="CGW28" s="33"/>
      <c r="CGX28" s="33"/>
      <c r="CGY28" s="34"/>
      <c r="CGZ28" s="28"/>
      <c r="CHA28" s="29"/>
      <c r="CHB28" s="30"/>
      <c r="CHC28" s="31"/>
      <c r="CHD28" s="32"/>
      <c r="CHE28" s="33"/>
      <c r="CHF28" s="33"/>
      <c r="CHG28" s="33"/>
      <c r="CHH28" s="34"/>
      <c r="CHI28" s="28"/>
      <c r="CHJ28" s="29"/>
      <c r="CHK28" s="30"/>
      <c r="CHL28" s="31"/>
      <c r="CHM28" s="32"/>
      <c r="CHN28" s="33"/>
      <c r="CHO28" s="33"/>
      <c r="CHP28" s="33"/>
      <c r="CHQ28" s="34"/>
      <c r="CHR28" s="28"/>
      <c r="CHS28" s="29"/>
      <c r="CHT28" s="30"/>
      <c r="CHU28" s="31"/>
      <c r="CHV28" s="32"/>
      <c r="CHW28" s="33"/>
      <c r="CHX28" s="33"/>
      <c r="CHY28" s="33"/>
      <c r="CHZ28" s="34"/>
      <c r="CIA28" s="28"/>
      <c r="CIB28" s="29"/>
      <c r="CIC28" s="30"/>
      <c r="CID28" s="31"/>
      <c r="CIE28" s="32"/>
      <c r="CIF28" s="33"/>
      <c r="CIG28" s="33"/>
      <c r="CIH28" s="33"/>
      <c r="CII28" s="34"/>
      <c r="CIJ28" s="28"/>
      <c r="CIK28" s="29"/>
      <c r="CIL28" s="30"/>
      <c r="CIM28" s="31"/>
      <c r="CIN28" s="32"/>
      <c r="CIO28" s="33"/>
      <c r="CIP28" s="33"/>
      <c r="CIQ28" s="33"/>
      <c r="CIR28" s="34"/>
      <c r="CIS28" s="28"/>
      <c r="CIT28" s="29"/>
      <c r="CIU28" s="30"/>
      <c r="CIV28" s="31"/>
      <c r="CIW28" s="32"/>
      <c r="CIX28" s="33"/>
      <c r="CIY28" s="33"/>
      <c r="CIZ28" s="33"/>
      <c r="CJA28" s="34"/>
      <c r="CJB28" s="28"/>
      <c r="CJC28" s="29"/>
      <c r="CJD28" s="30"/>
      <c r="CJE28" s="31"/>
      <c r="CJF28" s="32"/>
      <c r="CJG28" s="33"/>
      <c r="CJH28" s="33"/>
      <c r="CJI28" s="33"/>
      <c r="CJJ28" s="34"/>
      <c r="CJK28" s="28"/>
      <c r="CJL28" s="29"/>
      <c r="CJM28" s="30"/>
      <c r="CJN28" s="31"/>
      <c r="CJO28" s="32"/>
      <c r="CJP28" s="33"/>
      <c r="CJQ28" s="33"/>
      <c r="CJR28" s="33"/>
      <c r="CJS28" s="34"/>
      <c r="CJT28" s="28"/>
      <c r="CJU28" s="29"/>
      <c r="CJV28" s="30"/>
      <c r="CJW28" s="31"/>
      <c r="CJX28" s="32"/>
      <c r="CJY28" s="33"/>
      <c r="CJZ28" s="33"/>
      <c r="CKA28" s="33"/>
      <c r="CKB28" s="34"/>
      <c r="CKC28" s="28"/>
      <c r="CKD28" s="29"/>
      <c r="CKE28" s="30"/>
      <c r="CKF28" s="31"/>
      <c r="CKG28" s="32"/>
      <c r="CKH28" s="33"/>
      <c r="CKI28" s="33"/>
      <c r="CKJ28" s="33"/>
      <c r="CKK28" s="34"/>
      <c r="CKL28" s="28"/>
      <c r="CKM28" s="29"/>
      <c r="CKN28" s="30"/>
      <c r="CKO28" s="31"/>
      <c r="CKP28" s="32"/>
      <c r="CKQ28" s="33"/>
      <c r="CKR28" s="33"/>
      <c r="CKS28" s="33"/>
      <c r="CKT28" s="34"/>
      <c r="CKU28" s="28"/>
      <c r="CKV28" s="29"/>
      <c r="CKW28" s="30"/>
      <c r="CKX28" s="31"/>
      <c r="CKY28" s="32"/>
      <c r="CKZ28" s="33"/>
      <c r="CLA28" s="33"/>
      <c r="CLB28" s="33"/>
      <c r="CLC28" s="34"/>
      <c r="CLD28" s="28"/>
      <c r="CLE28" s="29"/>
      <c r="CLF28" s="30"/>
      <c r="CLG28" s="31"/>
      <c r="CLH28" s="32"/>
      <c r="CLI28" s="33"/>
      <c r="CLJ28" s="33"/>
      <c r="CLK28" s="33"/>
      <c r="CLL28" s="34"/>
      <c r="CLM28" s="28"/>
      <c r="CLN28" s="29"/>
      <c r="CLO28" s="30"/>
      <c r="CLP28" s="31"/>
      <c r="CLQ28" s="32"/>
      <c r="CLR28" s="33"/>
      <c r="CLS28" s="33"/>
      <c r="CLT28" s="33"/>
      <c r="CLU28" s="34"/>
      <c r="CLV28" s="28"/>
      <c r="CLW28" s="29"/>
      <c r="CLX28" s="30"/>
      <c r="CLY28" s="31"/>
      <c r="CLZ28" s="32"/>
      <c r="CMA28" s="33"/>
      <c r="CMB28" s="33"/>
      <c r="CMC28" s="33"/>
      <c r="CMD28" s="34"/>
      <c r="CME28" s="28"/>
      <c r="CMF28" s="29"/>
      <c r="CMG28" s="30"/>
      <c r="CMH28" s="31"/>
      <c r="CMI28" s="32"/>
      <c r="CMJ28" s="33"/>
      <c r="CMK28" s="33"/>
      <c r="CML28" s="33"/>
      <c r="CMM28" s="34"/>
      <c r="CMN28" s="28"/>
      <c r="CMO28" s="29"/>
      <c r="CMP28" s="30"/>
      <c r="CMQ28" s="31"/>
      <c r="CMR28" s="32"/>
      <c r="CMS28" s="33"/>
      <c r="CMT28" s="33"/>
      <c r="CMU28" s="33"/>
      <c r="CMV28" s="34"/>
      <c r="CMW28" s="28"/>
      <c r="CMX28" s="29"/>
      <c r="CMY28" s="30"/>
      <c r="CMZ28" s="31"/>
      <c r="CNA28" s="32"/>
      <c r="CNB28" s="33"/>
      <c r="CNC28" s="33"/>
      <c r="CND28" s="33"/>
      <c r="CNE28" s="34"/>
      <c r="CNF28" s="28"/>
      <c r="CNG28" s="29"/>
      <c r="CNH28" s="30"/>
      <c r="CNI28" s="31"/>
      <c r="CNJ28" s="32"/>
      <c r="CNK28" s="33"/>
      <c r="CNL28" s="33"/>
      <c r="CNM28" s="33"/>
      <c r="CNN28" s="34"/>
      <c r="CNO28" s="28"/>
      <c r="CNP28" s="29"/>
      <c r="CNQ28" s="30"/>
      <c r="CNR28" s="31"/>
      <c r="CNS28" s="32"/>
      <c r="CNT28" s="33"/>
      <c r="CNU28" s="33"/>
      <c r="CNV28" s="33"/>
      <c r="CNW28" s="34"/>
      <c r="CNX28" s="28"/>
      <c r="CNY28" s="29"/>
      <c r="CNZ28" s="30"/>
      <c r="COA28" s="31"/>
      <c r="COB28" s="32"/>
      <c r="COC28" s="33"/>
      <c r="COD28" s="33"/>
      <c r="COE28" s="33"/>
      <c r="COF28" s="34"/>
      <c r="COG28" s="28"/>
      <c r="COH28" s="29"/>
      <c r="COI28" s="30"/>
      <c r="COJ28" s="31"/>
      <c r="COK28" s="32"/>
      <c r="COL28" s="33"/>
      <c r="COM28" s="33"/>
      <c r="CON28" s="33"/>
      <c r="COO28" s="34"/>
      <c r="COP28" s="28"/>
      <c r="COQ28" s="29"/>
      <c r="COR28" s="30"/>
      <c r="COS28" s="31"/>
      <c r="COT28" s="32"/>
      <c r="COU28" s="33"/>
      <c r="COV28" s="33"/>
      <c r="COW28" s="33"/>
      <c r="COX28" s="34"/>
      <c r="COY28" s="28"/>
      <c r="COZ28" s="29"/>
      <c r="CPA28" s="30"/>
      <c r="CPB28" s="31"/>
      <c r="CPC28" s="32"/>
      <c r="CPD28" s="33"/>
      <c r="CPE28" s="33"/>
      <c r="CPF28" s="33"/>
      <c r="CPG28" s="34"/>
      <c r="CPH28" s="28"/>
      <c r="CPI28" s="29"/>
      <c r="CPJ28" s="30"/>
      <c r="CPK28" s="31"/>
      <c r="CPL28" s="32"/>
      <c r="CPM28" s="33"/>
      <c r="CPN28" s="33"/>
      <c r="CPO28" s="33"/>
      <c r="CPP28" s="34"/>
      <c r="CPQ28" s="28"/>
      <c r="CPR28" s="29"/>
      <c r="CPS28" s="30"/>
      <c r="CPT28" s="31"/>
      <c r="CPU28" s="32"/>
      <c r="CPV28" s="33"/>
      <c r="CPW28" s="33"/>
      <c r="CPX28" s="33"/>
      <c r="CPY28" s="34"/>
      <c r="CPZ28" s="28"/>
      <c r="CQA28" s="29"/>
      <c r="CQB28" s="30"/>
      <c r="CQC28" s="31"/>
      <c r="CQD28" s="32"/>
      <c r="CQE28" s="33"/>
      <c r="CQF28" s="33"/>
      <c r="CQG28" s="33"/>
      <c r="CQH28" s="34"/>
      <c r="CQI28" s="28"/>
      <c r="CQJ28" s="29"/>
      <c r="CQK28" s="30"/>
      <c r="CQL28" s="31"/>
      <c r="CQM28" s="32"/>
      <c r="CQN28" s="33"/>
      <c r="CQO28" s="33"/>
      <c r="CQP28" s="33"/>
      <c r="CQQ28" s="34"/>
      <c r="CQR28" s="28"/>
      <c r="CQS28" s="29"/>
      <c r="CQT28" s="30"/>
      <c r="CQU28" s="31"/>
      <c r="CQV28" s="32"/>
      <c r="CQW28" s="33"/>
      <c r="CQX28" s="33"/>
      <c r="CQY28" s="33"/>
      <c r="CQZ28" s="34"/>
      <c r="CRA28" s="28"/>
      <c r="CRB28" s="29"/>
      <c r="CRC28" s="30"/>
      <c r="CRD28" s="31"/>
      <c r="CRE28" s="32"/>
      <c r="CRF28" s="33"/>
      <c r="CRG28" s="33"/>
      <c r="CRH28" s="33"/>
      <c r="CRI28" s="34"/>
      <c r="CRJ28" s="28"/>
      <c r="CRK28" s="29"/>
      <c r="CRL28" s="30"/>
      <c r="CRM28" s="31"/>
      <c r="CRN28" s="32"/>
      <c r="CRO28" s="33"/>
      <c r="CRP28" s="33"/>
      <c r="CRQ28" s="33"/>
      <c r="CRR28" s="34"/>
      <c r="CRS28" s="28"/>
      <c r="CRT28" s="29"/>
      <c r="CRU28" s="30"/>
      <c r="CRV28" s="31"/>
      <c r="CRW28" s="32"/>
      <c r="CRX28" s="33"/>
      <c r="CRY28" s="33"/>
      <c r="CRZ28" s="33"/>
      <c r="CSA28" s="34"/>
      <c r="CSB28" s="28"/>
      <c r="CSC28" s="29"/>
      <c r="CSD28" s="30"/>
      <c r="CSE28" s="31"/>
      <c r="CSF28" s="32"/>
      <c r="CSG28" s="33"/>
      <c r="CSH28" s="33"/>
      <c r="CSI28" s="33"/>
      <c r="CSJ28" s="34"/>
      <c r="CSK28" s="28"/>
      <c r="CSL28" s="29"/>
      <c r="CSM28" s="30"/>
      <c r="CSN28" s="31"/>
      <c r="CSO28" s="32"/>
      <c r="CSP28" s="33"/>
      <c r="CSQ28" s="33"/>
      <c r="CSR28" s="33"/>
      <c r="CSS28" s="34"/>
      <c r="CST28" s="28"/>
      <c r="CSU28" s="29"/>
      <c r="CSV28" s="30"/>
      <c r="CSW28" s="31"/>
      <c r="CSX28" s="32"/>
      <c r="CSY28" s="33"/>
      <c r="CSZ28" s="33"/>
      <c r="CTA28" s="33"/>
      <c r="CTB28" s="34"/>
      <c r="CTC28" s="28"/>
      <c r="CTD28" s="29"/>
      <c r="CTE28" s="30"/>
      <c r="CTF28" s="31"/>
      <c r="CTG28" s="32"/>
      <c r="CTH28" s="33"/>
      <c r="CTI28" s="33"/>
      <c r="CTJ28" s="33"/>
      <c r="CTK28" s="34"/>
      <c r="CTL28" s="28"/>
      <c r="CTM28" s="29"/>
      <c r="CTN28" s="30"/>
      <c r="CTO28" s="31"/>
      <c r="CTP28" s="32"/>
      <c r="CTQ28" s="33"/>
      <c r="CTR28" s="33"/>
      <c r="CTS28" s="33"/>
      <c r="CTT28" s="34"/>
      <c r="CTU28" s="28"/>
      <c r="CTV28" s="29"/>
      <c r="CTW28" s="30"/>
      <c r="CTX28" s="31"/>
      <c r="CTY28" s="32"/>
      <c r="CTZ28" s="33"/>
      <c r="CUA28" s="33"/>
      <c r="CUB28" s="33"/>
      <c r="CUC28" s="34"/>
      <c r="CUD28" s="28"/>
      <c r="CUE28" s="29"/>
      <c r="CUF28" s="30"/>
      <c r="CUG28" s="31"/>
      <c r="CUH28" s="32"/>
      <c r="CUI28" s="33"/>
      <c r="CUJ28" s="33"/>
      <c r="CUK28" s="33"/>
      <c r="CUL28" s="34"/>
      <c r="CUM28" s="28"/>
      <c r="CUN28" s="29"/>
      <c r="CUO28" s="30"/>
      <c r="CUP28" s="31"/>
      <c r="CUQ28" s="32"/>
      <c r="CUR28" s="33"/>
      <c r="CUS28" s="33"/>
      <c r="CUT28" s="33"/>
      <c r="CUU28" s="34"/>
      <c r="CUV28" s="28"/>
      <c r="CUW28" s="29"/>
      <c r="CUX28" s="30"/>
      <c r="CUY28" s="31"/>
      <c r="CUZ28" s="32"/>
      <c r="CVA28" s="33"/>
      <c r="CVB28" s="33"/>
      <c r="CVC28" s="33"/>
      <c r="CVD28" s="34"/>
      <c r="CVE28" s="28"/>
      <c r="CVF28" s="29"/>
      <c r="CVG28" s="30"/>
      <c r="CVH28" s="31"/>
      <c r="CVI28" s="32"/>
      <c r="CVJ28" s="33"/>
      <c r="CVK28" s="33"/>
      <c r="CVL28" s="33"/>
      <c r="CVM28" s="34"/>
      <c r="CVN28" s="28"/>
      <c r="CVO28" s="29"/>
      <c r="CVP28" s="30"/>
      <c r="CVQ28" s="31"/>
      <c r="CVR28" s="32"/>
      <c r="CVS28" s="33"/>
      <c r="CVT28" s="33"/>
      <c r="CVU28" s="33"/>
      <c r="CVV28" s="34"/>
      <c r="CVW28" s="28"/>
      <c r="CVX28" s="29"/>
      <c r="CVY28" s="30"/>
      <c r="CVZ28" s="31"/>
      <c r="CWA28" s="32"/>
      <c r="CWB28" s="33"/>
      <c r="CWC28" s="33"/>
      <c r="CWD28" s="33"/>
      <c r="CWE28" s="34"/>
      <c r="CWF28" s="28"/>
      <c r="CWG28" s="29"/>
      <c r="CWH28" s="30"/>
      <c r="CWI28" s="31"/>
      <c r="CWJ28" s="32"/>
      <c r="CWK28" s="33"/>
      <c r="CWL28" s="33"/>
      <c r="CWM28" s="33"/>
      <c r="CWN28" s="34"/>
      <c r="CWO28" s="28"/>
      <c r="CWP28" s="29"/>
      <c r="CWQ28" s="30"/>
      <c r="CWR28" s="31"/>
      <c r="CWS28" s="32"/>
      <c r="CWT28" s="33"/>
      <c r="CWU28" s="33"/>
      <c r="CWV28" s="33"/>
      <c r="CWW28" s="34"/>
      <c r="CWX28" s="28"/>
      <c r="CWY28" s="29"/>
      <c r="CWZ28" s="30"/>
      <c r="CXA28" s="31"/>
      <c r="CXB28" s="32"/>
      <c r="CXC28" s="33"/>
      <c r="CXD28" s="33"/>
      <c r="CXE28" s="33"/>
      <c r="CXF28" s="34"/>
      <c r="CXG28" s="28"/>
      <c r="CXH28" s="29"/>
      <c r="CXI28" s="30"/>
      <c r="CXJ28" s="31"/>
      <c r="CXK28" s="32"/>
      <c r="CXL28" s="33"/>
      <c r="CXM28" s="33"/>
      <c r="CXN28" s="33"/>
      <c r="CXO28" s="34"/>
      <c r="CXP28" s="28"/>
      <c r="CXQ28" s="29"/>
      <c r="CXR28" s="30"/>
      <c r="CXS28" s="31"/>
      <c r="CXT28" s="32"/>
      <c r="CXU28" s="33"/>
      <c r="CXV28" s="33"/>
      <c r="CXW28" s="33"/>
      <c r="CXX28" s="34"/>
      <c r="CXY28" s="28"/>
      <c r="CXZ28" s="29"/>
      <c r="CYA28" s="30"/>
      <c r="CYB28" s="31"/>
      <c r="CYC28" s="32"/>
      <c r="CYD28" s="33"/>
      <c r="CYE28" s="33"/>
      <c r="CYF28" s="33"/>
      <c r="CYG28" s="34"/>
      <c r="CYH28" s="28"/>
      <c r="CYI28" s="29"/>
      <c r="CYJ28" s="30"/>
      <c r="CYK28" s="31"/>
      <c r="CYL28" s="32"/>
      <c r="CYM28" s="33"/>
      <c r="CYN28" s="33"/>
      <c r="CYO28" s="33"/>
      <c r="CYP28" s="34"/>
      <c r="CYQ28" s="28"/>
      <c r="CYR28" s="29"/>
      <c r="CYS28" s="30"/>
      <c r="CYT28" s="31"/>
      <c r="CYU28" s="32"/>
      <c r="CYV28" s="33"/>
      <c r="CYW28" s="33"/>
      <c r="CYX28" s="33"/>
      <c r="CYY28" s="34"/>
      <c r="CYZ28" s="28"/>
      <c r="CZA28" s="29"/>
      <c r="CZB28" s="30"/>
      <c r="CZC28" s="31"/>
      <c r="CZD28" s="32"/>
      <c r="CZE28" s="33"/>
      <c r="CZF28" s="33"/>
      <c r="CZG28" s="33"/>
      <c r="CZH28" s="34"/>
      <c r="CZI28" s="28"/>
      <c r="CZJ28" s="29"/>
      <c r="CZK28" s="30"/>
      <c r="CZL28" s="31"/>
      <c r="CZM28" s="32"/>
      <c r="CZN28" s="33"/>
      <c r="CZO28" s="33"/>
      <c r="CZP28" s="33"/>
      <c r="CZQ28" s="34"/>
      <c r="CZR28" s="28"/>
      <c r="CZS28" s="29"/>
      <c r="CZT28" s="30"/>
      <c r="CZU28" s="31"/>
      <c r="CZV28" s="32"/>
      <c r="CZW28" s="33"/>
      <c r="CZX28" s="33"/>
      <c r="CZY28" s="33"/>
      <c r="CZZ28" s="34"/>
      <c r="DAA28" s="28"/>
      <c r="DAB28" s="29"/>
      <c r="DAC28" s="30"/>
      <c r="DAD28" s="31"/>
      <c r="DAE28" s="32"/>
      <c r="DAF28" s="33"/>
      <c r="DAG28" s="33"/>
      <c r="DAH28" s="33"/>
      <c r="DAI28" s="34"/>
      <c r="DAJ28" s="28"/>
      <c r="DAK28" s="29"/>
      <c r="DAL28" s="30"/>
      <c r="DAM28" s="31"/>
      <c r="DAN28" s="32"/>
      <c r="DAO28" s="33"/>
      <c r="DAP28" s="33"/>
      <c r="DAQ28" s="33"/>
      <c r="DAR28" s="34"/>
      <c r="DAS28" s="28"/>
      <c r="DAT28" s="29"/>
      <c r="DAU28" s="30"/>
      <c r="DAV28" s="31"/>
      <c r="DAW28" s="32"/>
      <c r="DAX28" s="33"/>
      <c r="DAY28" s="33"/>
      <c r="DAZ28" s="33"/>
      <c r="DBA28" s="34"/>
      <c r="DBB28" s="28"/>
      <c r="DBC28" s="29"/>
      <c r="DBD28" s="30"/>
      <c r="DBE28" s="31"/>
      <c r="DBF28" s="32"/>
      <c r="DBG28" s="33"/>
      <c r="DBH28" s="33"/>
      <c r="DBI28" s="33"/>
      <c r="DBJ28" s="34"/>
      <c r="DBK28" s="28"/>
      <c r="DBL28" s="29"/>
      <c r="DBM28" s="30"/>
      <c r="DBN28" s="31"/>
      <c r="DBO28" s="32"/>
      <c r="DBP28" s="33"/>
      <c r="DBQ28" s="33"/>
      <c r="DBR28" s="33"/>
      <c r="DBS28" s="34"/>
      <c r="DBT28" s="28"/>
      <c r="DBU28" s="29"/>
      <c r="DBV28" s="30"/>
      <c r="DBW28" s="31"/>
      <c r="DBX28" s="32"/>
      <c r="DBY28" s="33"/>
      <c r="DBZ28" s="33"/>
      <c r="DCA28" s="33"/>
      <c r="DCB28" s="34"/>
      <c r="DCC28" s="28"/>
      <c r="DCD28" s="29"/>
      <c r="DCE28" s="30"/>
      <c r="DCF28" s="31"/>
      <c r="DCG28" s="32"/>
      <c r="DCH28" s="33"/>
      <c r="DCI28" s="33"/>
      <c r="DCJ28" s="33"/>
      <c r="DCK28" s="34"/>
      <c r="DCL28" s="28"/>
      <c r="DCM28" s="29"/>
      <c r="DCN28" s="30"/>
      <c r="DCO28" s="31"/>
      <c r="DCP28" s="32"/>
      <c r="DCQ28" s="33"/>
      <c r="DCR28" s="33"/>
      <c r="DCS28" s="33"/>
      <c r="DCT28" s="34"/>
      <c r="DCU28" s="28"/>
      <c r="DCV28" s="29"/>
      <c r="DCW28" s="30"/>
      <c r="DCX28" s="31"/>
      <c r="DCY28" s="32"/>
      <c r="DCZ28" s="33"/>
      <c r="DDA28" s="33"/>
      <c r="DDB28" s="33"/>
      <c r="DDC28" s="34"/>
      <c r="DDD28" s="28"/>
      <c r="DDE28" s="29"/>
      <c r="DDF28" s="30"/>
      <c r="DDG28" s="31"/>
      <c r="DDH28" s="32"/>
      <c r="DDI28" s="33"/>
      <c r="DDJ28" s="33"/>
      <c r="DDK28" s="33"/>
      <c r="DDL28" s="34"/>
      <c r="DDM28" s="28"/>
      <c r="DDN28" s="29"/>
      <c r="DDO28" s="30"/>
      <c r="DDP28" s="31"/>
      <c r="DDQ28" s="32"/>
      <c r="DDR28" s="33"/>
      <c r="DDS28" s="33"/>
      <c r="DDT28" s="33"/>
      <c r="DDU28" s="34"/>
      <c r="DDV28" s="28"/>
      <c r="DDW28" s="29"/>
      <c r="DDX28" s="30"/>
      <c r="DDY28" s="31"/>
      <c r="DDZ28" s="32"/>
      <c r="DEA28" s="33"/>
      <c r="DEB28" s="33"/>
      <c r="DEC28" s="33"/>
      <c r="DED28" s="34"/>
      <c r="DEE28" s="28"/>
      <c r="DEF28" s="29"/>
      <c r="DEG28" s="30"/>
      <c r="DEH28" s="31"/>
      <c r="DEI28" s="32"/>
      <c r="DEJ28" s="33"/>
      <c r="DEK28" s="33"/>
      <c r="DEL28" s="33"/>
      <c r="DEM28" s="34"/>
      <c r="DEN28" s="28"/>
      <c r="DEO28" s="29"/>
      <c r="DEP28" s="30"/>
      <c r="DEQ28" s="31"/>
      <c r="DER28" s="32"/>
      <c r="DES28" s="33"/>
      <c r="DET28" s="33"/>
      <c r="DEU28" s="33"/>
      <c r="DEV28" s="34"/>
      <c r="DEW28" s="28"/>
      <c r="DEX28" s="29"/>
      <c r="DEY28" s="30"/>
      <c r="DEZ28" s="31"/>
      <c r="DFA28" s="32"/>
      <c r="DFB28" s="33"/>
      <c r="DFC28" s="33"/>
      <c r="DFD28" s="33"/>
      <c r="DFE28" s="34"/>
      <c r="DFF28" s="28"/>
      <c r="DFG28" s="29"/>
      <c r="DFH28" s="30"/>
      <c r="DFI28" s="31"/>
      <c r="DFJ28" s="32"/>
      <c r="DFK28" s="33"/>
      <c r="DFL28" s="33"/>
      <c r="DFM28" s="33"/>
      <c r="DFN28" s="34"/>
      <c r="DFO28" s="28"/>
      <c r="DFP28" s="29"/>
      <c r="DFQ28" s="30"/>
      <c r="DFR28" s="31"/>
      <c r="DFS28" s="32"/>
      <c r="DFT28" s="33"/>
      <c r="DFU28" s="33"/>
      <c r="DFV28" s="33"/>
      <c r="DFW28" s="34"/>
      <c r="DFX28" s="28"/>
      <c r="DFY28" s="29"/>
      <c r="DFZ28" s="30"/>
      <c r="DGA28" s="31"/>
      <c r="DGB28" s="32"/>
      <c r="DGC28" s="33"/>
      <c r="DGD28" s="33"/>
      <c r="DGE28" s="33"/>
      <c r="DGF28" s="34"/>
      <c r="DGG28" s="28"/>
      <c r="DGH28" s="29"/>
      <c r="DGI28" s="30"/>
      <c r="DGJ28" s="31"/>
      <c r="DGK28" s="32"/>
      <c r="DGL28" s="33"/>
      <c r="DGM28" s="33"/>
      <c r="DGN28" s="33"/>
      <c r="DGO28" s="34"/>
      <c r="DGP28" s="28"/>
      <c r="DGQ28" s="29"/>
      <c r="DGR28" s="30"/>
      <c r="DGS28" s="31"/>
      <c r="DGT28" s="32"/>
      <c r="DGU28" s="33"/>
      <c r="DGV28" s="33"/>
      <c r="DGW28" s="33"/>
      <c r="DGX28" s="34"/>
      <c r="DGY28" s="28"/>
      <c r="DGZ28" s="29"/>
      <c r="DHA28" s="30"/>
      <c r="DHB28" s="31"/>
      <c r="DHC28" s="32"/>
      <c r="DHD28" s="33"/>
      <c r="DHE28" s="33"/>
      <c r="DHF28" s="33"/>
      <c r="DHG28" s="34"/>
      <c r="DHH28" s="28"/>
      <c r="DHI28" s="29"/>
      <c r="DHJ28" s="30"/>
      <c r="DHK28" s="31"/>
      <c r="DHL28" s="32"/>
      <c r="DHM28" s="33"/>
      <c r="DHN28" s="33"/>
      <c r="DHO28" s="33"/>
      <c r="DHP28" s="34"/>
      <c r="DHQ28" s="28"/>
      <c r="DHR28" s="29"/>
      <c r="DHS28" s="30"/>
      <c r="DHT28" s="31"/>
      <c r="DHU28" s="32"/>
      <c r="DHV28" s="33"/>
      <c r="DHW28" s="33"/>
      <c r="DHX28" s="33"/>
      <c r="DHY28" s="34"/>
      <c r="DHZ28" s="28"/>
      <c r="DIA28" s="29"/>
      <c r="DIB28" s="30"/>
      <c r="DIC28" s="31"/>
      <c r="DID28" s="32"/>
      <c r="DIE28" s="33"/>
      <c r="DIF28" s="33"/>
      <c r="DIG28" s="33"/>
      <c r="DIH28" s="34"/>
      <c r="DII28" s="28"/>
      <c r="DIJ28" s="29"/>
      <c r="DIK28" s="30"/>
      <c r="DIL28" s="31"/>
      <c r="DIM28" s="32"/>
      <c r="DIN28" s="33"/>
      <c r="DIO28" s="33"/>
      <c r="DIP28" s="33"/>
      <c r="DIQ28" s="34"/>
      <c r="DIR28" s="28"/>
      <c r="DIS28" s="29"/>
      <c r="DIT28" s="30"/>
      <c r="DIU28" s="31"/>
      <c r="DIV28" s="32"/>
      <c r="DIW28" s="33"/>
      <c r="DIX28" s="33"/>
      <c r="DIY28" s="33"/>
      <c r="DIZ28" s="34"/>
      <c r="DJA28" s="28"/>
      <c r="DJB28" s="29"/>
      <c r="DJC28" s="30"/>
      <c r="DJD28" s="31"/>
      <c r="DJE28" s="32"/>
      <c r="DJF28" s="33"/>
      <c r="DJG28" s="33"/>
      <c r="DJH28" s="33"/>
      <c r="DJI28" s="34"/>
      <c r="DJJ28" s="28"/>
      <c r="DJK28" s="29"/>
      <c r="DJL28" s="30"/>
      <c r="DJM28" s="31"/>
      <c r="DJN28" s="32"/>
      <c r="DJO28" s="33"/>
      <c r="DJP28" s="33"/>
      <c r="DJQ28" s="33"/>
      <c r="DJR28" s="34"/>
      <c r="DJS28" s="28"/>
      <c r="DJT28" s="29"/>
      <c r="DJU28" s="30"/>
      <c r="DJV28" s="31"/>
      <c r="DJW28" s="32"/>
      <c r="DJX28" s="33"/>
      <c r="DJY28" s="33"/>
      <c r="DJZ28" s="33"/>
      <c r="DKA28" s="34"/>
      <c r="DKB28" s="28"/>
      <c r="DKC28" s="29"/>
      <c r="DKD28" s="30"/>
      <c r="DKE28" s="31"/>
      <c r="DKF28" s="32"/>
      <c r="DKG28" s="33"/>
      <c r="DKH28" s="33"/>
      <c r="DKI28" s="33"/>
      <c r="DKJ28" s="34"/>
      <c r="DKK28" s="28"/>
      <c r="DKL28" s="29"/>
      <c r="DKM28" s="30"/>
      <c r="DKN28" s="31"/>
      <c r="DKO28" s="32"/>
      <c r="DKP28" s="33"/>
      <c r="DKQ28" s="33"/>
      <c r="DKR28" s="33"/>
      <c r="DKS28" s="34"/>
      <c r="DKT28" s="28"/>
      <c r="DKU28" s="29"/>
      <c r="DKV28" s="30"/>
      <c r="DKW28" s="31"/>
      <c r="DKX28" s="32"/>
      <c r="DKY28" s="33"/>
      <c r="DKZ28" s="33"/>
      <c r="DLA28" s="33"/>
      <c r="DLB28" s="34"/>
      <c r="DLC28" s="28"/>
      <c r="DLD28" s="29"/>
      <c r="DLE28" s="30"/>
      <c r="DLF28" s="31"/>
      <c r="DLG28" s="32"/>
      <c r="DLH28" s="33"/>
      <c r="DLI28" s="33"/>
      <c r="DLJ28" s="33"/>
      <c r="DLK28" s="34"/>
      <c r="DLL28" s="28"/>
      <c r="DLM28" s="29"/>
      <c r="DLN28" s="30"/>
      <c r="DLO28" s="31"/>
      <c r="DLP28" s="32"/>
      <c r="DLQ28" s="33"/>
      <c r="DLR28" s="33"/>
      <c r="DLS28" s="33"/>
      <c r="DLT28" s="34"/>
      <c r="DLU28" s="28"/>
      <c r="DLV28" s="29"/>
      <c r="DLW28" s="30"/>
      <c r="DLX28" s="31"/>
      <c r="DLY28" s="32"/>
      <c r="DLZ28" s="33"/>
      <c r="DMA28" s="33"/>
      <c r="DMB28" s="33"/>
      <c r="DMC28" s="34"/>
      <c r="DMD28" s="28"/>
      <c r="DME28" s="29"/>
      <c r="DMF28" s="30"/>
      <c r="DMG28" s="31"/>
      <c r="DMH28" s="32"/>
      <c r="DMI28" s="33"/>
      <c r="DMJ28" s="33"/>
      <c r="DMK28" s="33"/>
      <c r="DML28" s="34"/>
      <c r="DMM28" s="28"/>
      <c r="DMN28" s="29"/>
      <c r="DMO28" s="30"/>
      <c r="DMP28" s="31"/>
      <c r="DMQ28" s="32"/>
      <c r="DMR28" s="33"/>
      <c r="DMS28" s="33"/>
      <c r="DMT28" s="33"/>
      <c r="DMU28" s="34"/>
      <c r="DMV28" s="28"/>
      <c r="DMW28" s="29"/>
      <c r="DMX28" s="30"/>
      <c r="DMY28" s="31"/>
      <c r="DMZ28" s="32"/>
      <c r="DNA28" s="33"/>
      <c r="DNB28" s="33"/>
      <c r="DNC28" s="33"/>
      <c r="DND28" s="34"/>
      <c r="DNE28" s="28"/>
      <c r="DNF28" s="29"/>
      <c r="DNG28" s="30"/>
      <c r="DNH28" s="31"/>
      <c r="DNI28" s="32"/>
      <c r="DNJ28" s="33"/>
      <c r="DNK28" s="33"/>
      <c r="DNL28" s="33"/>
      <c r="DNM28" s="34"/>
      <c r="DNN28" s="28"/>
      <c r="DNO28" s="29"/>
      <c r="DNP28" s="30"/>
      <c r="DNQ28" s="31"/>
      <c r="DNR28" s="32"/>
      <c r="DNS28" s="33"/>
      <c r="DNT28" s="33"/>
      <c r="DNU28" s="33"/>
      <c r="DNV28" s="34"/>
      <c r="DNW28" s="28"/>
      <c r="DNX28" s="29"/>
      <c r="DNY28" s="30"/>
      <c r="DNZ28" s="31"/>
      <c r="DOA28" s="32"/>
      <c r="DOB28" s="33"/>
      <c r="DOC28" s="33"/>
      <c r="DOD28" s="33"/>
      <c r="DOE28" s="34"/>
      <c r="DOF28" s="28"/>
      <c r="DOG28" s="29"/>
      <c r="DOH28" s="30"/>
      <c r="DOI28" s="31"/>
      <c r="DOJ28" s="32"/>
      <c r="DOK28" s="33"/>
      <c r="DOL28" s="33"/>
      <c r="DOM28" s="33"/>
      <c r="DON28" s="34"/>
      <c r="DOO28" s="28"/>
      <c r="DOP28" s="29"/>
      <c r="DOQ28" s="30"/>
      <c r="DOR28" s="31"/>
      <c r="DOS28" s="32"/>
      <c r="DOT28" s="33"/>
      <c r="DOU28" s="33"/>
      <c r="DOV28" s="33"/>
      <c r="DOW28" s="34"/>
      <c r="DOX28" s="28"/>
      <c r="DOY28" s="29"/>
      <c r="DOZ28" s="30"/>
      <c r="DPA28" s="31"/>
      <c r="DPB28" s="32"/>
      <c r="DPC28" s="33"/>
      <c r="DPD28" s="33"/>
      <c r="DPE28" s="33"/>
      <c r="DPF28" s="34"/>
      <c r="DPG28" s="28"/>
      <c r="DPH28" s="29"/>
      <c r="DPI28" s="30"/>
      <c r="DPJ28" s="31"/>
      <c r="DPK28" s="32"/>
      <c r="DPL28" s="33"/>
      <c r="DPM28" s="33"/>
      <c r="DPN28" s="33"/>
      <c r="DPO28" s="34"/>
      <c r="DPP28" s="28"/>
      <c r="DPQ28" s="29"/>
      <c r="DPR28" s="30"/>
      <c r="DPS28" s="31"/>
      <c r="DPT28" s="32"/>
      <c r="DPU28" s="33"/>
      <c r="DPV28" s="33"/>
      <c r="DPW28" s="33"/>
      <c r="DPX28" s="34"/>
      <c r="DPY28" s="28"/>
      <c r="DPZ28" s="29"/>
      <c r="DQA28" s="30"/>
      <c r="DQB28" s="31"/>
      <c r="DQC28" s="32"/>
      <c r="DQD28" s="33"/>
      <c r="DQE28" s="33"/>
      <c r="DQF28" s="33"/>
      <c r="DQG28" s="34"/>
      <c r="DQH28" s="28"/>
      <c r="DQI28" s="29"/>
      <c r="DQJ28" s="30"/>
      <c r="DQK28" s="31"/>
      <c r="DQL28" s="32"/>
      <c r="DQM28" s="33"/>
      <c r="DQN28" s="33"/>
      <c r="DQO28" s="33"/>
      <c r="DQP28" s="34"/>
      <c r="DQQ28" s="28"/>
      <c r="DQR28" s="29"/>
      <c r="DQS28" s="30"/>
      <c r="DQT28" s="31"/>
      <c r="DQU28" s="32"/>
      <c r="DQV28" s="33"/>
      <c r="DQW28" s="33"/>
      <c r="DQX28" s="33"/>
      <c r="DQY28" s="34"/>
      <c r="DQZ28" s="28"/>
      <c r="DRA28" s="29"/>
      <c r="DRB28" s="30"/>
      <c r="DRC28" s="31"/>
      <c r="DRD28" s="32"/>
      <c r="DRE28" s="33"/>
      <c r="DRF28" s="33"/>
      <c r="DRG28" s="33"/>
      <c r="DRH28" s="34"/>
      <c r="DRI28" s="28"/>
      <c r="DRJ28" s="29"/>
      <c r="DRK28" s="30"/>
      <c r="DRL28" s="31"/>
      <c r="DRM28" s="32"/>
      <c r="DRN28" s="33"/>
      <c r="DRO28" s="33"/>
      <c r="DRP28" s="33"/>
      <c r="DRQ28" s="34"/>
      <c r="DRR28" s="28"/>
      <c r="DRS28" s="29"/>
      <c r="DRT28" s="30"/>
      <c r="DRU28" s="31"/>
      <c r="DRV28" s="32"/>
      <c r="DRW28" s="33"/>
      <c r="DRX28" s="33"/>
      <c r="DRY28" s="33"/>
      <c r="DRZ28" s="34"/>
      <c r="DSA28" s="28"/>
      <c r="DSB28" s="29"/>
      <c r="DSC28" s="30"/>
      <c r="DSD28" s="31"/>
      <c r="DSE28" s="32"/>
      <c r="DSF28" s="33"/>
      <c r="DSG28" s="33"/>
      <c r="DSH28" s="33"/>
      <c r="DSI28" s="34"/>
      <c r="DSJ28" s="28"/>
      <c r="DSK28" s="29"/>
      <c r="DSL28" s="30"/>
      <c r="DSM28" s="31"/>
      <c r="DSN28" s="32"/>
      <c r="DSO28" s="33"/>
      <c r="DSP28" s="33"/>
      <c r="DSQ28" s="33"/>
      <c r="DSR28" s="34"/>
      <c r="DSS28" s="28"/>
      <c r="DST28" s="29"/>
      <c r="DSU28" s="30"/>
      <c r="DSV28" s="31"/>
      <c r="DSW28" s="32"/>
      <c r="DSX28" s="33"/>
      <c r="DSY28" s="33"/>
      <c r="DSZ28" s="33"/>
      <c r="DTA28" s="34"/>
      <c r="DTB28" s="28"/>
      <c r="DTC28" s="29"/>
      <c r="DTD28" s="30"/>
      <c r="DTE28" s="31"/>
      <c r="DTF28" s="32"/>
      <c r="DTG28" s="33"/>
      <c r="DTH28" s="33"/>
      <c r="DTI28" s="33"/>
      <c r="DTJ28" s="34"/>
      <c r="DTK28" s="28"/>
      <c r="DTL28" s="29"/>
      <c r="DTM28" s="30"/>
      <c r="DTN28" s="31"/>
      <c r="DTO28" s="32"/>
      <c r="DTP28" s="33"/>
      <c r="DTQ28" s="33"/>
      <c r="DTR28" s="33"/>
      <c r="DTS28" s="34"/>
      <c r="DTT28" s="28"/>
      <c r="DTU28" s="29"/>
      <c r="DTV28" s="30"/>
      <c r="DTW28" s="31"/>
      <c r="DTX28" s="32"/>
      <c r="DTY28" s="33"/>
      <c r="DTZ28" s="33"/>
      <c r="DUA28" s="33"/>
      <c r="DUB28" s="34"/>
      <c r="DUC28" s="28"/>
      <c r="DUD28" s="29"/>
      <c r="DUE28" s="30"/>
      <c r="DUF28" s="31"/>
      <c r="DUG28" s="32"/>
      <c r="DUH28" s="33"/>
      <c r="DUI28" s="33"/>
      <c r="DUJ28" s="33"/>
      <c r="DUK28" s="34"/>
      <c r="DUL28" s="28"/>
      <c r="DUM28" s="29"/>
      <c r="DUN28" s="30"/>
      <c r="DUO28" s="31"/>
      <c r="DUP28" s="32"/>
      <c r="DUQ28" s="33"/>
      <c r="DUR28" s="33"/>
      <c r="DUS28" s="33"/>
      <c r="DUT28" s="34"/>
      <c r="DUU28" s="28"/>
      <c r="DUV28" s="29"/>
      <c r="DUW28" s="30"/>
      <c r="DUX28" s="31"/>
      <c r="DUY28" s="32"/>
      <c r="DUZ28" s="33"/>
      <c r="DVA28" s="33"/>
      <c r="DVB28" s="33"/>
      <c r="DVC28" s="34"/>
      <c r="DVD28" s="28"/>
      <c r="DVE28" s="29"/>
      <c r="DVF28" s="30"/>
      <c r="DVG28" s="31"/>
      <c r="DVH28" s="32"/>
      <c r="DVI28" s="33"/>
      <c r="DVJ28" s="33"/>
      <c r="DVK28" s="33"/>
      <c r="DVL28" s="34"/>
      <c r="DVM28" s="28"/>
      <c r="DVN28" s="29"/>
      <c r="DVO28" s="30"/>
      <c r="DVP28" s="31"/>
      <c r="DVQ28" s="32"/>
      <c r="DVR28" s="33"/>
      <c r="DVS28" s="33"/>
      <c r="DVT28" s="33"/>
      <c r="DVU28" s="34"/>
      <c r="DVV28" s="28"/>
      <c r="DVW28" s="29"/>
      <c r="DVX28" s="30"/>
      <c r="DVY28" s="31"/>
      <c r="DVZ28" s="32"/>
      <c r="DWA28" s="33"/>
      <c r="DWB28" s="33"/>
      <c r="DWC28" s="33"/>
      <c r="DWD28" s="34"/>
      <c r="DWE28" s="28"/>
      <c r="DWF28" s="29"/>
      <c r="DWG28" s="30"/>
      <c r="DWH28" s="31"/>
      <c r="DWI28" s="32"/>
      <c r="DWJ28" s="33"/>
      <c r="DWK28" s="33"/>
      <c r="DWL28" s="33"/>
      <c r="DWM28" s="34"/>
      <c r="DWN28" s="28"/>
      <c r="DWO28" s="29"/>
      <c r="DWP28" s="30"/>
      <c r="DWQ28" s="31"/>
      <c r="DWR28" s="32"/>
      <c r="DWS28" s="33"/>
      <c r="DWT28" s="33"/>
      <c r="DWU28" s="33"/>
      <c r="DWV28" s="34"/>
      <c r="DWW28" s="28"/>
      <c r="DWX28" s="29"/>
      <c r="DWY28" s="30"/>
      <c r="DWZ28" s="31"/>
      <c r="DXA28" s="32"/>
      <c r="DXB28" s="33"/>
      <c r="DXC28" s="33"/>
      <c r="DXD28" s="33"/>
      <c r="DXE28" s="34"/>
      <c r="DXF28" s="28"/>
      <c r="DXG28" s="29"/>
      <c r="DXH28" s="30"/>
      <c r="DXI28" s="31"/>
      <c r="DXJ28" s="32"/>
      <c r="DXK28" s="33"/>
      <c r="DXL28" s="33"/>
      <c r="DXM28" s="33"/>
      <c r="DXN28" s="34"/>
      <c r="DXO28" s="28"/>
      <c r="DXP28" s="29"/>
      <c r="DXQ28" s="30"/>
      <c r="DXR28" s="31"/>
      <c r="DXS28" s="32"/>
      <c r="DXT28" s="33"/>
      <c r="DXU28" s="33"/>
      <c r="DXV28" s="33"/>
      <c r="DXW28" s="34"/>
      <c r="DXX28" s="28"/>
      <c r="DXY28" s="29"/>
      <c r="DXZ28" s="30"/>
      <c r="DYA28" s="31"/>
      <c r="DYB28" s="32"/>
      <c r="DYC28" s="33"/>
      <c r="DYD28" s="33"/>
      <c r="DYE28" s="33"/>
      <c r="DYF28" s="34"/>
      <c r="DYG28" s="28"/>
      <c r="DYH28" s="29"/>
      <c r="DYI28" s="30"/>
      <c r="DYJ28" s="31"/>
      <c r="DYK28" s="32"/>
      <c r="DYL28" s="33"/>
      <c r="DYM28" s="33"/>
      <c r="DYN28" s="33"/>
      <c r="DYO28" s="34"/>
      <c r="DYP28" s="28"/>
      <c r="DYQ28" s="29"/>
      <c r="DYR28" s="30"/>
      <c r="DYS28" s="31"/>
      <c r="DYT28" s="32"/>
      <c r="DYU28" s="33"/>
      <c r="DYV28" s="33"/>
      <c r="DYW28" s="33"/>
      <c r="DYX28" s="34"/>
      <c r="DYY28" s="28"/>
      <c r="DYZ28" s="29"/>
      <c r="DZA28" s="30"/>
      <c r="DZB28" s="31"/>
      <c r="DZC28" s="32"/>
      <c r="DZD28" s="33"/>
      <c r="DZE28" s="33"/>
      <c r="DZF28" s="33"/>
      <c r="DZG28" s="34"/>
      <c r="DZH28" s="28"/>
      <c r="DZI28" s="29"/>
      <c r="DZJ28" s="30"/>
      <c r="DZK28" s="31"/>
      <c r="DZL28" s="32"/>
      <c r="DZM28" s="33"/>
      <c r="DZN28" s="33"/>
      <c r="DZO28" s="33"/>
      <c r="DZP28" s="34"/>
      <c r="DZQ28" s="28"/>
      <c r="DZR28" s="29"/>
      <c r="DZS28" s="30"/>
      <c r="DZT28" s="31"/>
      <c r="DZU28" s="32"/>
      <c r="DZV28" s="33"/>
      <c r="DZW28" s="33"/>
      <c r="DZX28" s="33"/>
      <c r="DZY28" s="34"/>
      <c r="DZZ28" s="28"/>
      <c r="EAA28" s="29"/>
      <c r="EAB28" s="30"/>
      <c r="EAC28" s="31"/>
      <c r="EAD28" s="32"/>
      <c r="EAE28" s="33"/>
      <c r="EAF28" s="33"/>
      <c r="EAG28" s="33"/>
      <c r="EAH28" s="34"/>
      <c r="EAI28" s="28"/>
      <c r="EAJ28" s="29"/>
      <c r="EAK28" s="30"/>
      <c r="EAL28" s="31"/>
      <c r="EAM28" s="32"/>
      <c r="EAN28" s="33"/>
      <c r="EAO28" s="33"/>
      <c r="EAP28" s="33"/>
      <c r="EAQ28" s="34"/>
      <c r="EAR28" s="28"/>
      <c r="EAS28" s="29"/>
      <c r="EAT28" s="30"/>
      <c r="EAU28" s="31"/>
      <c r="EAV28" s="32"/>
      <c r="EAW28" s="33"/>
      <c r="EAX28" s="33"/>
      <c r="EAY28" s="33"/>
      <c r="EAZ28" s="34"/>
      <c r="EBA28" s="28"/>
      <c r="EBB28" s="29"/>
      <c r="EBC28" s="30"/>
      <c r="EBD28" s="31"/>
      <c r="EBE28" s="32"/>
      <c r="EBF28" s="33"/>
      <c r="EBG28" s="33"/>
      <c r="EBH28" s="33"/>
      <c r="EBI28" s="34"/>
      <c r="EBJ28" s="28"/>
      <c r="EBK28" s="29"/>
      <c r="EBL28" s="30"/>
      <c r="EBM28" s="31"/>
      <c r="EBN28" s="32"/>
      <c r="EBO28" s="33"/>
      <c r="EBP28" s="33"/>
      <c r="EBQ28" s="33"/>
      <c r="EBR28" s="34"/>
      <c r="EBS28" s="28"/>
      <c r="EBT28" s="29"/>
      <c r="EBU28" s="30"/>
      <c r="EBV28" s="31"/>
      <c r="EBW28" s="32"/>
      <c r="EBX28" s="33"/>
      <c r="EBY28" s="33"/>
      <c r="EBZ28" s="33"/>
      <c r="ECA28" s="34"/>
      <c r="ECB28" s="28"/>
      <c r="ECC28" s="29"/>
      <c r="ECD28" s="30"/>
      <c r="ECE28" s="31"/>
      <c r="ECF28" s="32"/>
      <c r="ECG28" s="33"/>
      <c r="ECH28" s="33"/>
      <c r="ECI28" s="33"/>
      <c r="ECJ28" s="34"/>
      <c r="ECK28" s="28"/>
      <c r="ECL28" s="29"/>
      <c r="ECM28" s="30"/>
      <c r="ECN28" s="31"/>
      <c r="ECO28" s="32"/>
      <c r="ECP28" s="33"/>
      <c r="ECQ28" s="33"/>
      <c r="ECR28" s="33"/>
      <c r="ECS28" s="34"/>
      <c r="ECT28" s="28"/>
      <c r="ECU28" s="29"/>
      <c r="ECV28" s="30"/>
      <c r="ECW28" s="31"/>
      <c r="ECX28" s="32"/>
      <c r="ECY28" s="33"/>
      <c r="ECZ28" s="33"/>
      <c r="EDA28" s="33"/>
      <c r="EDB28" s="34"/>
      <c r="EDC28" s="28"/>
      <c r="EDD28" s="29"/>
      <c r="EDE28" s="30"/>
      <c r="EDF28" s="31"/>
      <c r="EDG28" s="32"/>
      <c r="EDH28" s="33"/>
      <c r="EDI28" s="33"/>
      <c r="EDJ28" s="33"/>
      <c r="EDK28" s="34"/>
      <c r="EDL28" s="28"/>
      <c r="EDM28" s="29"/>
      <c r="EDN28" s="30"/>
      <c r="EDO28" s="31"/>
      <c r="EDP28" s="32"/>
      <c r="EDQ28" s="33"/>
      <c r="EDR28" s="33"/>
      <c r="EDS28" s="33"/>
      <c r="EDT28" s="34"/>
      <c r="EDU28" s="28"/>
      <c r="EDV28" s="29"/>
      <c r="EDW28" s="30"/>
      <c r="EDX28" s="31"/>
      <c r="EDY28" s="32"/>
      <c r="EDZ28" s="33"/>
      <c r="EEA28" s="33"/>
      <c r="EEB28" s="33"/>
      <c r="EEC28" s="34"/>
      <c r="EED28" s="28"/>
      <c r="EEE28" s="29"/>
      <c r="EEF28" s="30"/>
      <c r="EEG28" s="31"/>
      <c r="EEH28" s="32"/>
      <c r="EEI28" s="33"/>
      <c r="EEJ28" s="33"/>
      <c r="EEK28" s="33"/>
      <c r="EEL28" s="34"/>
      <c r="EEM28" s="28"/>
      <c r="EEN28" s="29"/>
      <c r="EEO28" s="30"/>
      <c r="EEP28" s="31"/>
      <c r="EEQ28" s="32"/>
      <c r="EER28" s="33"/>
      <c r="EES28" s="33"/>
      <c r="EET28" s="33"/>
      <c r="EEU28" s="34"/>
      <c r="EEV28" s="28"/>
      <c r="EEW28" s="29"/>
      <c r="EEX28" s="30"/>
      <c r="EEY28" s="31"/>
      <c r="EEZ28" s="32"/>
      <c r="EFA28" s="33"/>
      <c r="EFB28" s="33"/>
      <c r="EFC28" s="33"/>
      <c r="EFD28" s="34"/>
      <c r="EFE28" s="28"/>
      <c r="EFF28" s="29"/>
      <c r="EFG28" s="30"/>
      <c r="EFH28" s="31"/>
      <c r="EFI28" s="32"/>
      <c r="EFJ28" s="33"/>
      <c r="EFK28" s="33"/>
      <c r="EFL28" s="33"/>
      <c r="EFM28" s="34"/>
      <c r="EFN28" s="28"/>
      <c r="EFO28" s="29"/>
      <c r="EFP28" s="30"/>
      <c r="EFQ28" s="31"/>
      <c r="EFR28" s="32"/>
      <c r="EFS28" s="33"/>
      <c r="EFT28" s="33"/>
      <c r="EFU28" s="33"/>
      <c r="EFV28" s="34"/>
      <c r="EFW28" s="28"/>
      <c r="EFX28" s="29"/>
      <c r="EFY28" s="30"/>
      <c r="EFZ28" s="31"/>
      <c r="EGA28" s="32"/>
      <c r="EGB28" s="33"/>
      <c r="EGC28" s="33"/>
      <c r="EGD28" s="33"/>
      <c r="EGE28" s="34"/>
      <c r="EGF28" s="28"/>
      <c r="EGG28" s="29"/>
      <c r="EGH28" s="30"/>
      <c r="EGI28" s="31"/>
      <c r="EGJ28" s="32"/>
      <c r="EGK28" s="33"/>
      <c r="EGL28" s="33"/>
      <c r="EGM28" s="33"/>
      <c r="EGN28" s="34"/>
      <c r="EGO28" s="28"/>
      <c r="EGP28" s="29"/>
      <c r="EGQ28" s="30"/>
      <c r="EGR28" s="31"/>
      <c r="EGS28" s="32"/>
      <c r="EGT28" s="33"/>
      <c r="EGU28" s="33"/>
      <c r="EGV28" s="33"/>
      <c r="EGW28" s="34"/>
      <c r="EGX28" s="28"/>
      <c r="EGY28" s="29"/>
      <c r="EGZ28" s="30"/>
      <c r="EHA28" s="31"/>
      <c r="EHB28" s="32"/>
      <c r="EHC28" s="33"/>
      <c r="EHD28" s="33"/>
      <c r="EHE28" s="33"/>
      <c r="EHF28" s="34"/>
      <c r="EHG28" s="28"/>
      <c r="EHH28" s="29"/>
      <c r="EHI28" s="30"/>
      <c r="EHJ28" s="31"/>
      <c r="EHK28" s="32"/>
      <c r="EHL28" s="33"/>
      <c r="EHM28" s="33"/>
      <c r="EHN28" s="33"/>
      <c r="EHO28" s="34"/>
      <c r="EHP28" s="28"/>
      <c r="EHQ28" s="29"/>
      <c r="EHR28" s="30"/>
      <c r="EHS28" s="31"/>
      <c r="EHT28" s="32"/>
      <c r="EHU28" s="33"/>
      <c r="EHV28" s="33"/>
      <c r="EHW28" s="33"/>
      <c r="EHX28" s="34"/>
      <c r="EHY28" s="28"/>
      <c r="EHZ28" s="29"/>
      <c r="EIA28" s="30"/>
      <c r="EIB28" s="31"/>
      <c r="EIC28" s="32"/>
      <c r="EID28" s="33"/>
      <c r="EIE28" s="33"/>
      <c r="EIF28" s="33"/>
      <c r="EIG28" s="34"/>
      <c r="EIH28" s="28"/>
      <c r="EII28" s="29"/>
      <c r="EIJ28" s="30"/>
      <c r="EIK28" s="31"/>
      <c r="EIL28" s="32"/>
      <c r="EIM28" s="33"/>
      <c r="EIN28" s="33"/>
      <c r="EIO28" s="33"/>
      <c r="EIP28" s="34"/>
      <c r="EIQ28" s="28"/>
      <c r="EIR28" s="29"/>
      <c r="EIS28" s="30"/>
      <c r="EIT28" s="31"/>
      <c r="EIU28" s="32"/>
      <c r="EIV28" s="33"/>
      <c r="EIW28" s="33"/>
      <c r="EIX28" s="33"/>
      <c r="EIY28" s="34"/>
      <c r="EIZ28" s="28"/>
      <c r="EJA28" s="29"/>
      <c r="EJB28" s="30"/>
      <c r="EJC28" s="31"/>
      <c r="EJD28" s="32"/>
      <c r="EJE28" s="33"/>
      <c r="EJF28" s="33"/>
      <c r="EJG28" s="33"/>
      <c r="EJH28" s="34"/>
      <c r="EJI28" s="28"/>
      <c r="EJJ28" s="29"/>
      <c r="EJK28" s="30"/>
      <c r="EJL28" s="31"/>
      <c r="EJM28" s="32"/>
      <c r="EJN28" s="33"/>
      <c r="EJO28" s="33"/>
      <c r="EJP28" s="33"/>
      <c r="EJQ28" s="34"/>
      <c r="EJR28" s="28"/>
      <c r="EJS28" s="29"/>
      <c r="EJT28" s="30"/>
      <c r="EJU28" s="31"/>
      <c r="EJV28" s="32"/>
      <c r="EJW28" s="33"/>
      <c r="EJX28" s="33"/>
      <c r="EJY28" s="33"/>
      <c r="EJZ28" s="34"/>
      <c r="EKA28" s="28"/>
      <c r="EKB28" s="29"/>
      <c r="EKC28" s="30"/>
      <c r="EKD28" s="31"/>
      <c r="EKE28" s="32"/>
      <c r="EKF28" s="33"/>
      <c r="EKG28" s="33"/>
      <c r="EKH28" s="33"/>
      <c r="EKI28" s="34"/>
      <c r="EKJ28" s="28"/>
      <c r="EKK28" s="29"/>
      <c r="EKL28" s="30"/>
      <c r="EKM28" s="31"/>
      <c r="EKN28" s="32"/>
      <c r="EKO28" s="33"/>
      <c r="EKP28" s="33"/>
      <c r="EKQ28" s="33"/>
      <c r="EKR28" s="34"/>
      <c r="EKS28" s="28"/>
      <c r="EKT28" s="29"/>
      <c r="EKU28" s="30"/>
      <c r="EKV28" s="31"/>
      <c r="EKW28" s="32"/>
      <c r="EKX28" s="33"/>
      <c r="EKY28" s="33"/>
      <c r="EKZ28" s="33"/>
      <c r="ELA28" s="34"/>
      <c r="ELB28" s="28"/>
      <c r="ELC28" s="29"/>
      <c r="ELD28" s="30"/>
      <c r="ELE28" s="31"/>
      <c r="ELF28" s="32"/>
      <c r="ELG28" s="33"/>
      <c r="ELH28" s="33"/>
      <c r="ELI28" s="33"/>
      <c r="ELJ28" s="34"/>
      <c r="ELK28" s="28"/>
      <c r="ELL28" s="29"/>
      <c r="ELM28" s="30"/>
      <c r="ELN28" s="31"/>
      <c r="ELO28" s="32"/>
      <c r="ELP28" s="33"/>
      <c r="ELQ28" s="33"/>
      <c r="ELR28" s="33"/>
      <c r="ELS28" s="34"/>
      <c r="ELT28" s="28"/>
      <c r="ELU28" s="29"/>
      <c r="ELV28" s="30"/>
      <c r="ELW28" s="31"/>
      <c r="ELX28" s="32"/>
      <c r="ELY28" s="33"/>
      <c r="ELZ28" s="33"/>
      <c r="EMA28" s="33"/>
      <c r="EMB28" s="34"/>
      <c r="EMC28" s="28"/>
      <c r="EMD28" s="29"/>
      <c r="EME28" s="30"/>
      <c r="EMF28" s="31"/>
      <c r="EMG28" s="32"/>
      <c r="EMH28" s="33"/>
      <c r="EMI28" s="33"/>
      <c r="EMJ28" s="33"/>
      <c r="EMK28" s="34"/>
      <c r="EML28" s="28"/>
      <c r="EMM28" s="29"/>
      <c r="EMN28" s="30"/>
      <c r="EMO28" s="31"/>
      <c r="EMP28" s="32"/>
      <c r="EMQ28" s="33"/>
      <c r="EMR28" s="33"/>
      <c r="EMS28" s="33"/>
      <c r="EMT28" s="34"/>
      <c r="EMU28" s="28"/>
      <c r="EMV28" s="29"/>
      <c r="EMW28" s="30"/>
      <c r="EMX28" s="31"/>
      <c r="EMY28" s="32"/>
      <c r="EMZ28" s="33"/>
      <c r="ENA28" s="33"/>
      <c r="ENB28" s="33"/>
      <c r="ENC28" s="34"/>
      <c r="END28" s="28"/>
      <c r="ENE28" s="29"/>
      <c r="ENF28" s="30"/>
      <c r="ENG28" s="31"/>
      <c r="ENH28" s="32"/>
      <c r="ENI28" s="33"/>
      <c r="ENJ28" s="33"/>
      <c r="ENK28" s="33"/>
      <c r="ENL28" s="34"/>
      <c r="ENM28" s="28"/>
      <c r="ENN28" s="29"/>
      <c r="ENO28" s="30"/>
      <c r="ENP28" s="31"/>
      <c r="ENQ28" s="32"/>
      <c r="ENR28" s="33"/>
      <c r="ENS28" s="33"/>
      <c r="ENT28" s="33"/>
      <c r="ENU28" s="34"/>
      <c r="ENV28" s="28"/>
      <c r="ENW28" s="29"/>
      <c r="ENX28" s="30"/>
      <c r="ENY28" s="31"/>
      <c r="ENZ28" s="32"/>
      <c r="EOA28" s="33"/>
      <c r="EOB28" s="33"/>
      <c r="EOC28" s="33"/>
      <c r="EOD28" s="34"/>
      <c r="EOE28" s="28"/>
      <c r="EOF28" s="29"/>
      <c r="EOG28" s="30"/>
      <c r="EOH28" s="31"/>
      <c r="EOI28" s="32"/>
      <c r="EOJ28" s="33"/>
      <c r="EOK28" s="33"/>
      <c r="EOL28" s="33"/>
      <c r="EOM28" s="34"/>
      <c r="EON28" s="28"/>
      <c r="EOO28" s="29"/>
      <c r="EOP28" s="30"/>
      <c r="EOQ28" s="31"/>
      <c r="EOR28" s="32"/>
      <c r="EOS28" s="33"/>
      <c r="EOT28" s="33"/>
      <c r="EOU28" s="33"/>
      <c r="EOV28" s="34"/>
      <c r="EOW28" s="28"/>
      <c r="EOX28" s="29"/>
      <c r="EOY28" s="30"/>
      <c r="EOZ28" s="31"/>
      <c r="EPA28" s="32"/>
      <c r="EPB28" s="33"/>
      <c r="EPC28" s="33"/>
      <c r="EPD28" s="33"/>
      <c r="EPE28" s="34"/>
      <c r="EPF28" s="28"/>
      <c r="EPG28" s="29"/>
      <c r="EPH28" s="30"/>
      <c r="EPI28" s="31"/>
      <c r="EPJ28" s="32"/>
      <c r="EPK28" s="33"/>
      <c r="EPL28" s="33"/>
      <c r="EPM28" s="33"/>
      <c r="EPN28" s="34"/>
      <c r="EPO28" s="28"/>
      <c r="EPP28" s="29"/>
      <c r="EPQ28" s="30"/>
      <c r="EPR28" s="31"/>
      <c r="EPS28" s="32"/>
      <c r="EPT28" s="33"/>
      <c r="EPU28" s="33"/>
      <c r="EPV28" s="33"/>
      <c r="EPW28" s="34"/>
      <c r="EPX28" s="28"/>
      <c r="EPY28" s="29"/>
      <c r="EPZ28" s="30"/>
      <c r="EQA28" s="31"/>
      <c r="EQB28" s="32"/>
      <c r="EQC28" s="33"/>
      <c r="EQD28" s="33"/>
      <c r="EQE28" s="33"/>
      <c r="EQF28" s="34"/>
      <c r="EQG28" s="28"/>
      <c r="EQH28" s="29"/>
      <c r="EQI28" s="30"/>
      <c r="EQJ28" s="31"/>
      <c r="EQK28" s="32"/>
      <c r="EQL28" s="33"/>
      <c r="EQM28" s="33"/>
      <c r="EQN28" s="33"/>
      <c r="EQO28" s="34"/>
      <c r="EQP28" s="28"/>
      <c r="EQQ28" s="29"/>
      <c r="EQR28" s="30"/>
      <c r="EQS28" s="31"/>
      <c r="EQT28" s="32"/>
      <c r="EQU28" s="33"/>
      <c r="EQV28" s="33"/>
      <c r="EQW28" s="33"/>
      <c r="EQX28" s="34"/>
      <c r="EQY28" s="28"/>
      <c r="EQZ28" s="29"/>
      <c r="ERA28" s="30"/>
      <c r="ERB28" s="31"/>
      <c r="ERC28" s="32"/>
      <c r="ERD28" s="33"/>
      <c r="ERE28" s="33"/>
      <c r="ERF28" s="33"/>
      <c r="ERG28" s="34"/>
      <c r="ERH28" s="28"/>
      <c r="ERI28" s="29"/>
      <c r="ERJ28" s="30"/>
      <c r="ERK28" s="31"/>
      <c r="ERL28" s="32"/>
      <c r="ERM28" s="33"/>
      <c r="ERN28" s="33"/>
      <c r="ERO28" s="33"/>
      <c r="ERP28" s="34"/>
      <c r="ERQ28" s="28"/>
      <c r="ERR28" s="29"/>
      <c r="ERS28" s="30"/>
      <c r="ERT28" s="31"/>
      <c r="ERU28" s="32"/>
      <c r="ERV28" s="33"/>
      <c r="ERW28" s="33"/>
      <c r="ERX28" s="33"/>
      <c r="ERY28" s="34"/>
      <c r="ERZ28" s="28"/>
      <c r="ESA28" s="29"/>
      <c r="ESB28" s="30"/>
      <c r="ESC28" s="31"/>
      <c r="ESD28" s="32"/>
      <c r="ESE28" s="33"/>
      <c r="ESF28" s="33"/>
      <c r="ESG28" s="33"/>
      <c r="ESH28" s="34"/>
      <c r="ESI28" s="28"/>
      <c r="ESJ28" s="29"/>
      <c r="ESK28" s="30"/>
      <c r="ESL28" s="31"/>
      <c r="ESM28" s="32"/>
      <c r="ESN28" s="33"/>
      <c r="ESO28" s="33"/>
      <c r="ESP28" s="33"/>
      <c r="ESQ28" s="34"/>
      <c r="ESR28" s="28"/>
      <c r="ESS28" s="29"/>
      <c r="EST28" s="30"/>
      <c r="ESU28" s="31"/>
      <c r="ESV28" s="32"/>
      <c r="ESW28" s="33"/>
      <c r="ESX28" s="33"/>
      <c r="ESY28" s="33"/>
      <c r="ESZ28" s="34"/>
      <c r="ETA28" s="28"/>
      <c r="ETB28" s="29"/>
      <c r="ETC28" s="30"/>
      <c r="ETD28" s="31"/>
      <c r="ETE28" s="32"/>
      <c r="ETF28" s="33"/>
      <c r="ETG28" s="33"/>
      <c r="ETH28" s="33"/>
      <c r="ETI28" s="34"/>
      <c r="ETJ28" s="28"/>
      <c r="ETK28" s="29"/>
      <c r="ETL28" s="30"/>
      <c r="ETM28" s="31"/>
      <c r="ETN28" s="32"/>
      <c r="ETO28" s="33"/>
      <c r="ETP28" s="33"/>
      <c r="ETQ28" s="33"/>
      <c r="ETR28" s="34"/>
      <c r="ETS28" s="28"/>
      <c r="ETT28" s="29"/>
      <c r="ETU28" s="30"/>
      <c r="ETV28" s="31"/>
      <c r="ETW28" s="32"/>
      <c r="ETX28" s="33"/>
      <c r="ETY28" s="33"/>
      <c r="ETZ28" s="33"/>
      <c r="EUA28" s="34"/>
      <c r="EUB28" s="28"/>
      <c r="EUC28" s="29"/>
      <c r="EUD28" s="30"/>
      <c r="EUE28" s="31"/>
      <c r="EUF28" s="32"/>
      <c r="EUG28" s="33"/>
      <c r="EUH28" s="33"/>
      <c r="EUI28" s="33"/>
      <c r="EUJ28" s="34"/>
      <c r="EUK28" s="28"/>
      <c r="EUL28" s="29"/>
      <c r="EUM28" s="30"/>
      <c r="EUN28" s="31"/>
      <c r="EUO28" s="32"/>
      <c r="EUP28" s="33"/>
      <c r="EUQ28" s="33"/>
      <c r="EUR28" s="33"/>
      <c r="EUS28" s="34"/>
      <c r="EUT28" s="28"/>
      <c r="EUU28" s="29"/>
      <c r="EUV28" s="30"/>
      <c r="EUW28" s="31"/>
      <c r="EUX28" s="32"/>
      <c r="EUY28" s="33"/>
      <c r="EUZ28" s="33"/>
      <c r="EVA28" s="33"/>
      <c r="EVB28" s="34"/>
      <c r="EVC28" s="28"/>
      <c r="EVD28" s="29"/>
      <c r="EVE28" s="30"/>
      <c r="EVF28" s="31"/>
      <c r="EVG28" s="32"/>
      <c r="EVH28" s="33"/>
      <c r="EVI28" s="33"/>
      <c r="EVJ28" s="33"/>
      <c r="EVK28" s="34"/>
      <c r="EVL28" s="28"/>
      <c r="EVM28" s="29"/>
      <c r="EVN28" s="30"/>
      <c r="EVO28" s="31"/>
      <c r="EVP28" s="32"/>
      <c r="EVQ28" s="33"/>
      <c r="EVR28" s="33"/>
      <c r="EVS28" s="33"/>
      <c r="EVT28" s="34"/>
      <c r="EVU28" s="28"/>
      <c r="EVV28" s="29"/>
      <c r="EVW28" s="30"/>
      <c r="EVX28" s="31"/>
      <c r="EVY28" s="32"/>
      <c r="EVZ28" s="33"/>
      <c r="EWA28" s="33"/>
      <c r="EWB28" s="33"/>
      <c r="EWC28" s="34"/>
      <c r="EWD28" s="28"/>
      <c r="EWE28" s="29"/>
      <c r="EWF28" s="30"/>
      <c r="EWG28" s="31"/>
      <c r="EWH28" s="32"/>
      <c r="EWI28" s="33"/>
      <c r="EWJ28" s="33"/>
      <c r="EWK28" s="33"/>
      <c r="EWL28" s="34"/>
      <c r="EWM28" s="28"/>
      <c r="EWN28" s="29"/>
      <c r="EWO28" s="30"/>
      <c r="EWP28" s="31"/>
      <c r="EWQ28" s="32"/>
      <c r="EWR28" s="33"/>
      <c r="EWS28" s="33"/>
      <c r="EWT28" s="33"/>
      <c r="EWU28" s="34"/>
      <c r="EWV28" s="28"/>
      <c r="EWW28" s="29"/>
      <c r="EWX28" s="30"/>
      <c r="EWY28" s="31"/>
      <c r="EWZ28" s="32"/>
      <c r="EXA28" s="33"/>
      <c r="EXB28" s="33"/>
      <c r="EXC28" s="33"/>
      <c r="EXD28" s="34"/>
      <c r="EXE28" s="28"/>
      <c r="EXF28" s="29"/>
      <c r="EXG28" s="30"/>
      <c r="EXH28" s="31"/>
      <c r="EXI28" s="32"/>
      <c r="EXJ28" s="33"/>
      <c r="EXK28" s="33"/>
      <c r="EXL28" s="33"/>
      <c r="EXM28" s="34"/>
      <c r="EXN28" s="28"/>
      <c r="EXO28" s="29"/>
      <c r="EXP28" s="30"/>
      <c r="EXQ28" s="31"/>
      <c r="EXR28" s="32"/>
      <c r="EXS28" s="33"/>
      <c r="EXT28" s="33"/>
      <c r="EXU28" s="33"/>
      <c r="EXV28" s="34"/>
      <c r="EXW28" s="28"/>
      <c r="EXX28" s="29"/>
      <c r="EXY28" s="30"/>
      <c r="EXZ28" s="31"/>
      <c r="EYA28" s="32"/>
      <c r="EYB28" s="33"/>
      <c r="EYC28" s="33"/>
      <c r="EYD28" s="33"/>
      <c r="EYE28" s="34"/>
      <c r="EYF28" s="28"/>
      <c r="EYG28" s="29"/>
      <c r="EYH28" s="30"/>
      <c r="EYI28" s="31"/>
      <c r="EYJ28" s="32"/>
      <c r="EYK28" s="33"/>
      <c r="EYL28" s="33"/>
      <c r="EYM28" s="33"/>
      <c r="EYN28" s="34"/>
      <c r="EYO28" s="28"/>
      <c r="EYP28" s="29"/>
      <c r="EYQ28" s="30"/>
      <c r="EYR28" s="31"/>
      <c r="EYS28" s="32"/>
      <c r="EYT28" s="33"/>
      <c r="EYU28" s="33"/>
      <c r="EYV28" s="33"/>
      <c r="EYW28" s="34"/>
      <c r="EYX28" s="28"/>
      <c r="EYY28" s="29"/>
      <c r="EYZ28" s="30"/>
      <c r="EZA28" s="31"/>
      <c r="EZB28" s="32"/>
      <c r="EZC28" s="33"/>
      <c r="EZD28" s="33"/>
      <c r="EZE28" s="33"/>
      <c r="EZF28" s="34"/>
      <c r="EZG28" s="28"/>
      <c r="EZH28" s="29"/>
      <c r="EZI28" s="30"/>
      <c r="EZJ28" s="31"/>
      <c r="EZK28" s="32"/>
      <c r="EZL28" s="33"/>
      <c r="EZM28" s="33"/>
      <c r="EZN28" s="33"/>
      <c r="EZO28" s="34"/>
      <c r="EZP28" s="28"/>
      <c r="EZQ28" s="29"/>
      <c r="EZR28" s="30"/>
      <c r="EZS28" s="31"/>
      <c r="EZT28" s="32"/>
      <c r="EZU28" s="33"/>
      <c r="EZV28" s="33"/>
      <c r="EZW28" s="33"/>
      <c r="EZX28" s="34"/>
      <c r="EZY28" s="28"/>
      <c r="EZZ28" s="29"/>
      <c r="FAA28" s="30"/>
      <c r="FAB28" s="31"/>
      <c r="FAC28" s="32"/>
      <c r="FAD28" s="33"/>
      <c r="FAE28" s="33"/>
      <c r="FAF28" s="33"/>
      <c r="FAG28" s="34"/>
      <c r="FAH28" s="28"/>
      <c r="FAI28" s="29"/>
      <c r="FAJ28" s="30"/>
      <c r="FAK28" s="31"/>
      <c r="FAL28" s="32"/>
      <c r="FAM28" s="33"/>
      <c r="FAN28" s="33"/>
      <c r="FAO28" s="33"/>
      <c r="FAP28" s="34"/>
      <c r="FAQ28" s="28"/>
      <c r="FAR28" s="29"/>
      <c r="FAS28" s="30"/>
      <c r="FAT28" s="31"/>
      <c r="FAU28" s="32"/>
      <c r="FAV28" s="33"/>
      <c r="FAW28" s="33"/>
      <c r="FAX28" s="33"/>
      <c r="FAY28" s="34"/>
      <c r="FAZ28" s="28"/>
      <c r="FBA28" s="29"/>
      <c r="FBB28" s="30"/>
      <c r="FBC28" s="31"/>
      <c r="FBD28" s="32"/>
      <c r="FBE28" s="33"/>
      <c r="FBF28" s="33"/>
      <c r="FBG28" s="33"/>
      <c r="FBH28" s="34"/>
      <c r="FBI28" s="28"/>
      <c r="FBJ28" s="29"/>
      <c r="FBK28" s="30"/>
      <c r="FBL28" s="31"/>
      <c r="FBM28" s="32"/>
      <c r="FBN28" s="33"/>
      <c r="FBO28" s="33"/>
      <c r="FBP28" s="33"/>
      <c r="FBQ28" s="34"/>
      <c r="FBR28" s="28"/>
      <c r="FBS28" s="29"/>
      <c r="FBT28" s="30"/>
      <c r="FBU28" s="31"/>
      <c r="FBV28" s="32"/>
      <c r="FBW28" s="33"/>
      <c r="FBX28" s="33"/>
      <c r="FBY28" s="33"/>
      <c r="FBZ28" s="34"/>
      <c r="FCA28" s="28"/>
      <c r="FCB28" s="29"/>
      <c r="FCC28" s="30"/>
      <c r="FCD28" s="31"/>
      <c r="FCE28" s="32"/>
      <c r="FCF28" s="33"/>
      <c r="FCG28" s="33"/>
      <c r="FCH28" s="33"/>
      <c r="FCI28" s="34"/>
      <c r="FCJ28" s="28"/>
      <c r="FCK28" s="29"/>
      <c r="FCL28" s="30"/>
      <c r="FCM28" s="31"/>
      <c r="FCN28" s="32"/>
      <c r="FCO28" s="33"/>
      <c r="FCP28" s="33"/>
      <c r="FCQ28" s="33"/>
      <c r="FCR28" s="34"/>
      <c r="FCS28" s="28"/>
      <c r="FCT28" s="29"/>
      <c r="FCU28" s="30"/>
      <c r="FCV28" s="31"/>
      <c r="FCW28" s="32"/>
      <c r="FCX28" s="33"/>
      <c r="FCY28" s="33"/>
      <c r="FCZ28" s="33"/>
      <c r="FDA28" s="34"/>
      <c r="FDB28" s="28"/>
      <c r="FDC28" s="29"/>
      <c r="FDD28" s="30"/>
      <c r="FDE28" s="31"/>
      <c r="FDF28" s="32"/>
      <c r="FDG28" s="33"/>
      <c r="FDH28" s="33"/>
      <c r="FDI28" s="33"/>
      <c r="FDJ28" s="34"/>
      <c r="FDK28" s="28"/>
      <c r="FDL28" s="29"/>
      <c r="FDM28" s="30"/>
      <c r="FDN28" s="31"/>
      <c r="FDO28" s="32"/>
      <c r="FDP28" s="33"/>
      <c r="FDQ28" s="33"/>
      <c r="FDR28" s="33"/>
      <c r="FDS28" s="34"/>
      <c r="FDT28" s="28"/>
      <c r="FDU28" s="29"/>
      <c r="FDV28" s="30"/>
      <c r="FDW28" s="31"/>
      <c r="FDX28" s="32"/>
      <c r="FDY28" s="33"/>
      <c r="FDZ28" s="33"/>
      <c r="FEA28" s="33"/>
      <c r="FEB28" s="34"/>
      <c r="FEC28" s="28"/>
      <c r="FED28" s="29"/>
      <c r="FEE28" s="30"/>
      <c r="FEF28" s="31"/>
      <c r="FEG28" s="32"/>
      <c r="FEH28" s="33"/>
      <c r="FEI28" s="33"/>
      <c r="FEJ28" s="33"/>
      <c r="FEK28" s="34"/>
      <c r="FEL28" s="28"/>
      <c r="FEM28" s="29"/>
      <c r="FEN28" s="30"/>
      <c r="FEO28" s="31"/>
      <c r="FEP28" s="32"/>
      <c r="FEQ28" s="33"/>
      <c r="FER28" s="33"/>
      <c r="FES28" s="33"/>
      <c r="FET28" s="34"/>
      <c r="FEU28" s="28"/>
      <c r="FEV28" s="29"/>
      <c r="FEW28" s="30"/>
      <c r="FEX28" s="31"/>
      <c r="FEY28" s="32"/>
      <c r="FEZ28" s="33"/>
      <c r="FFA28" s="33"/>
      <c r="FFB28" s="33"/>
      <c r="FFC28" s="34"/>
      <c r="FFD28" s="28"/>
      <c r="FFE28" s="29"/>
      <c r="FFF28" s="30"/>
      <c r="FFG28" s="31"/>
      <c r="FFH28" s="32"/>
      <c r="FFI28" s="33"/>
      <c r="FFJ28" s="33"/>
      <c r="FFK28" s="33"/>
      <c r="FFL28" s="34"/>
      <c r="FFM28" s="28"/>
      <c r="FFN28" s="29"/>
      <c r="FFO28" s="30"/>
      <c r="FFP28" s="31"/>
      <c r="FFQ28" s="32"/>
      <c r="FFR28" s="33"/>
      <c r="FFS28" s="33"/>
      <c r="FFT28" s="33"/>
      <c r="FFU28" s="34"/>
      <c r="FFV28" s="28"/>
      <c r="FFW28" s="29"/>
      <c r="FFX28" s="30"/>
      <c r="FFY28" s="31"/>
      <c r="FFZ28" s="32"/>
      <c r="FGA28" s="33"/>
      <c r="FGB28" s="33"/>
      <c r="FGC28" s="33"/>
      <c r="FGD28" s="34"/>
      <c r="FGE28" s="28"/>
      <c r="FGF28" s="29"/>
      <c r="FGG28" s="30"/>
      <c r="FGH28" s="31"/>
      <c r="FGI28" s="32"/>
      <c r="FGJ28" s="33"/>
      <c r="FGK28" s="33"/>
      <c r="FGL28" s="33"/>
      <c r="FGM28" s="34"/>
      <c r="FGN28" s="28"/>
      <c r="FGO28" s="29"/>
      <c r="FGP28" s="30"/>
      <c r="FGQ28" s="31"/>
      <c r="FGR28" s="32"/>
      <c r="FGS28" s="33"/>
      <c r="FGT28" s="33"/>
      <c r="FGU28" s="33"/>
      <c r="FGV28" s="34"/>
      <c r="FGW28" s="28"/>
      <c r="FGX28" s="29"/>
      <c r="FGY28" s="30"/>
      <c r="FGZ28" s="31"/>
      <c r="FHA28" s="32"/>
      <c r="FHB28" s="33"/>
      <c r="FHC28" s="33"/>
      <c r="FHD28" s="33"/>
      <c r="FHE28" s="34"/>
      <c r="FHF28" s="28"/>
      <c r="FHG28" s="29"/>
      <c r="FHH28" s="30"/>
      <c r="FHI28" s="31"/>
      <c r="FHJ28" s="32"/>
      <c r="FHK28" s="33"/>
      <c r="FHL28" s="33"/>
      <c r="FHM28" s="33"/>
      <c r="FHN28" s="34"/>
      <c r="FHO28" s="28"/>
      <c r="FHP28" s="29"/>
      <c r="FHQ28" s="30"/>
      <c r="FHR28" s="31"/>
      <c r="FHS28" s="32"/>
      <c r="FHT28" s="33"/>
      <c r="FHU28" s="33"/>
      <c r="FHV28" s="33"/>
      <c r="FHW28" s="34"/>
      <c r="FHX28" s="28"/>
      <c r="FHY28" s="29"/>
      <c r="FHZ28" s="30"/>
      <c r="FIA28" s="31"/>
      <c r="FIB28" s="32"/>
      <c r="FIC28" s="33"/>
      <c r="FID28" s="33"/>
      <c r="FIE28" s="33"/>
      <c r="FIF28" s="34"/>
      <c r="FIG28" s="28"/>
      <c r="FIH28" s="29"/>
      <c r="FII28" s="30"/>
      <c r="FIJ28" s="31"/>
      <c r="FIK28" s="32"/>
      <c r="FIL28" s="33"/>
      <c r="FIM28" s="33"/>
      <c r="FIN28" s="33"/>
      <c r="FIO28" s="34"/>
      <c r="FIP28" s="28"/>
      <c r="FIQ28" s="29"/>
      <c r="FIR28" s="30"/>
      <c r="FIS28" s="31"/>
      <c r="FIT28" s="32"/>
      <c r="FIU28" s="33"/>
      <c r="FIV28" s="33"/>
      <c r="FIW28" s="33"/>
      <c r="FIX28" s="34"/>
      <c r="FIY28" s="28"/>
      <c r="FIZ28" s="29"/>
      <c r="FJA28" s="30"/>
      <c r="FJB28" s="31"/>
      <c r="FJC28" s="32"/>
      <c r="FJD28" s="33"/>
      <c r="FJE28" s="33"/>
      <c r="FJF28" s="33"/>
      <c r="FJG28" s="34"/>
      <c r="FJH28" s="28"/>
      <c r="FJI28" s="29"/>
      <c r="FJJ28" s="30"/>
      <c r="FJK28" s="31"/>
      <c r="FJL28" s="32"/>
      <c r="FJM28" s="33"/>
      <c r="FJN28" s="33"/>
      <c r="FJO28" s="33"/>
      <c r="FJP28" s="34"/>
      <c r="FJQ28" s="28"/>
      <c r="FJR28" s="29"/>
      <c r="FJS28" s="30"/>
      <c r="FJT28" s="31"/>
      <c r="FJU28" s="32"/>
      <c r="FJV28" s="33"/>
      <c r="FJW28" s="33"/>
      <c r="FJX28" s="33"/>
      <c r="FJY28" s="34"/>
      <c r="FJZ28" s="28"/>
      <c r="FKA28" s="29"/>
      <c r="FKB28" s="30"/>
      <c r="FKC28" s="31"/>
      <c r="FKD28" s="32"/>
      <c r="FKE28" s="33"/>
      <c r="FKF28" s="33"/>
      <c r="FKG28" s="33"/>
      <c r="FKH28" s="34"/>
      <c r="FKI28" s="28"/>
      <c r="FKJ28" s="29"/>
      <c r="FKK28" s="30"/>
      <c r="FKL28" s="31"/>
      <c r="FKM28" s="32"/>
      <c r="FKN28" s="33"/>
      <c r="FKO28" s="33"/>
      <c r="FKP28" s="33"/>
      <c r="FKQ28" s="34"/>
      <c r="FKR28" s="28"/>
      <c r="FKS28" s="29"/>
      <c r="FKT28" s="30"/>
      <c r="FKU28" s="31"/>
      <c r="FKV28" s="32"/>
      <c r="FKW28" s="33"/>
      <c r="FKX28" s="33"/>
      <c r="FKY28" s="33"/>
      <c r="FKZ28" s="34"/>
      <c r="FLA28" s="28"/>
      <c r="FLB28" s="29"/>
      <c r="FLC28" s="30"/>
      <c r="FLD28" s="31"/>
      <c r="FLE28" s="32"/>
      <c r="FLF28" s="33"/>
      <c r="FLG28" s="33"/>
      <c r="FLH28" s="33"/>
      <c r="FLI28" s="34"/>
      <c r="FLJ28" s="28"/>
      <c r="FLK28" s="29"/>
      <c r="FLL28" s="30"/>
      <c r="FLM28" s="31"/>
      <c r="FLN28" s="32"/>
      <c r="FLO28" s="33"/>
      <c r="FLP28" s="33"/>
      <c r="FLQ28" s="33"/>
      <c r="FLR28" s="34"/>
      <c r="FLS28" s="28"/>
      <c r="FLT28" s="29"/>
      <c r="FLU28" s="30"/>
      <c r="FLV28" s="31"/>
      <c r="FLW28" s="32"/>
      <c r="FLX28" s="33"/>
      <c r="FLY28" s="33"/>
      <c r="FLZ28" s="33"/>
      <c r="FMA28" s="34"/>
      <c r="FMB28" s="28"/>
      <c r="FMC28" s="29"/>
      <c r="FMD28" s="30"/>
      <c r="FME28" s="31"/>
      <c r="FMF28" s="32"/>
      <c r="FMG28" s="33"/>
      <c r="FMH28" s="33"/>
      <c r="FMI28" s="33"/>
      <c r="FMJ28" s="34"/>
      <c r="FMK28" s="28"/>
      <c r="FML28" s="29"/>
      <c r="FMM28" s="30"/>
      <c r="FMN28" s="31"/>
      <c r="FMO28" s="32"/>
      <c r="FMP28" s="33"/>
      <c r="FMQ28" s="33"/>
      <c r="FMR28" s="33"/>
      <c r="FMS28" s="34"/>
      <c r="FMT28" s="28"/>
      <c r="FMU28" s="29"/>
      <c r="FMV28" s="30"/>
      <c r="FMW28" s="31"/>
      <c r="FMX28" s="32"/>
      <c r="FMY28" s="33"/>
      <c r="FMZ28" s="33"/>
      <c r="FNA28" s="33"/>
      <c r="FNB28" s="34"/>
      <c r="FNC28" s="28"/>
      <c r="FND28" s="29"/>
      <c r="FNE28" s="30"/>
      <c r="FNF28" s="31"/>
      <c r="FNG28" s="32"/>
      <c r="FNH28" s="33"/>
      <c r="FNI28" s="33"/>
      <c r="FNJ28" s="33"/>
      <c r="FNK28" s="34"/>
      <c r="FNL28" s="28"/>
      <c r="FNM28" s="29"/>
      <c r="FNN28" s="30"/>
      <c r="FNO28" s="31"/>
      <c r="FNP28" s="32"/>
      <c r="FNQ28" s="33"/>
      <c r="FNR28" s="33"/>
      <c r="FNS28" s="33"/>
      <c r="FNT28" s="34"/>
      <c r="FNU28" s="28"/>
      <c r="FNV28" s="29"/>
      <c r="FNW28" s="30"/>
      <c r="FNX28" s="31"/>
      <c r="FNY28" s="32"/>
      <c r="FNZ28" s="33"/>
      <c r="FOA28" s="33"/>
      <c r="FOB28" s="33"/>
      <c r="FOC28" s="34"/>
      <c r="FOD28" s="28"/>
      <c r="FOE28" s="29"/>
      <c r="FOF28" s="30"/>
      <c r="FOG28" s="31"/>
      <c r="FOH28" s="32"/>
      <c r="FOI28" s="33"/>
      <c r="FOJ28" s="33"/>
      <c r="FOK28" s="33"/>
      <c r="FOL28" s="34"/>
      <c r="FOM28" s="28"/>
      <c r="FON28" s="29"/>
      <c r="FOO28" s="30"/>
      <c r="FOP28" s="31"/>
      <c r="FOQ28" s="32"/>
      <c r="FOR28" s="33"/>
      <c r="FOS28" s="33"/>
      <c r="FOT28" s="33"/>
      <c r="FOU28" s="34"/>
      <c r="FOV28" s="28"/>
      <c r="FOW28" s="29"/>
      <c r="FOX28" s="30"/>
      <c r="FOY28" s="31"/>
      <c r="FOZ28" s="32"/>
      <c r="FPA28" s="33"/>
      <c r="FPB28" s="33"/>
      <c r="FPC28" s="33"/>
      <c r="FPD28" s="34"/>
      <c r="FPE28" s="28"/>
      <c r="FPF28" s="29"/>
      <c r="FPG28" s="30"/>
      <c r="FPH28" s="31"/>
      <c r="FPI28" s="32"/>
      <c r="FPJ28" s="33"/>
      <c r="FPK28" s="33"/>
      <c r="FPL28" s="33"/>
      <c r="FPM28" s="34"/>
      <c r="FPN28" s="28"/>
      <c r="FPO28" s="29"/>
      <c r="FPP28" s="30"/>
      <c r="FPQ28" s="31"/>
      <c r="FPR28" s="32"/>
      <c r="FPS28" s="33"/>
      <c r="FPT28" s="33"/>
      <c r="FPU28" s="33"/>
      <c r="FPV28" s="34"/>
      <c r="FPW28" s="28"/>
      <c r="FPX28" s="29"/>
      <c r="FPY28" s="30"/>
      <c r="FPZ28" s="31"/>
      <c r="FQA28" s="32"/>
      <c r="FQB28" s="33"/>
      <c r="FQC28" s="33"/>
      <c r="FQD28" s="33"/>
      <c r="FQE28" s="34"/>
      <c r="FQF28" s="28"/>
      <c r="FQG28" s="29"/>
      <c r="FQH28" s="30"/>
      <c r="FQI28" s="31"/>
      <c r="FQJ28" s="32"/>
      <c r="FQK28" s="33"/>
      <c r="FQL28" s="33"/>
      <c r="FQM28" s="33"/>
      <c r="FQN28" s="34"/>
      <c r="FQO28" s="28"/>
      <c r="FQP28" s="29"/>
      <c r="FQQ28" s="30"/>
      <c r="FQR28" s="31"/>
      <c r="FQS28" s="32"/>
      <c r="FQT28" s="33"/>
      <c r="FQU28" s="33"/>
      <c r="FQV28" s="33"/>
      <c r="FQW28" s="34"/>
      <c r="FQX28" s="28"/>
      <c r="FQY28" s="29"/>
      <c r="FQZ28" s="30"/>
      <c r="FRA28" s="31"/>
      <c r="FRB28" s="32"/>
      <c r="FRC28" s="33"/>
      <c r="FRD28" s="33"/>
      <c r="FRE28" s="33"/>
      <c r="FRF28" s="34"/>
      <c r="FRG28" s="28"/>
      <c r="FRH28" s="29"/>
      <c r="FRI28" s="30"/>
      <c r="FRJ28" s="31"/>
      <c r="FRK28" s="32"/>
      <c r="FRL28" s="33"/>
      <c r="FRM28" s="33"/>
      <c r="FRN28" s="33"/>
      <c r="FRO28" s="34"/>
      <c r="FRP28" s="28"/>
      <c r="FRQ28" s="29"/>
      <c r="FRR28" s="30"/>
      <c r="FRS28" s="31"/>
      <c r="FRT28" s="32"/>
      <c r="FRU28" s="33"/>
      <c r="FRV28" s="33"/>
      <c r="FRW28" s="33"/>
      <c r="FRX28" s="34"/>
      <c r="FRY28" s="28"/>
      <c r="FRZ28" s="29"/>
      <c r="FSA28" s="30"/>
      <c r="FSB28" s="31"/>
      <c r="FSC28" s="32"/>
      <c r="FSD28" s="33"/>
      <c r="FSE28" s="33"/>
      <c r="FSF28" s="33"/>
      <c r="FSG28" s="34"/>
      <c r="FSH28" s="28"/>
      <c r="FSI28" s="29"/>
      <c r="FSJ28" s="30"/>
      <c r="FSK28" s="31"/>
      <c r="FSL28" s="32"/>
      <c r="FSM28" s="33"/>
      <c r="FSN28" s="33"/>
      <c r="FSO28" s="33"/>
      <c r="FSP28" s="34"/>
      <c r="FSQ28" s="28"/>
      <c r="FSR28" s="29"/>
      <c r="FSS28" s="30"/>
      <c r="FST28" s="31"/>
      <c r="FSU28" s="32"/>
      <c r="FSV28" s="33"/>
      <c r="FSW28" s="33"/>
      <c r="FSX28" s="33"/>
      <c r="FSY28" s="34"/>
      <c r="FSZ28" s="28"/>
      <c r="FTA28" s="29"/>
      <c r="FTB28" s="30"/>
      <c r="FTC28" s="31"/>
      <c r="FTD28" s="32"/>
      <c r="FTE28" s="33"/>
      <c r="FTF28" s="33"/>
      <c r="FTG28" s="33"/>
      <c r="FTH28" s="34"/>
      <c r="FTI28" s="28"/>
      <c r="FTJ28" s="29"/>
      <c r="FTK28" s="30"/>
      <c r="FTL28" s="31"/>
      <c r="FTM28" s="32"/>
      <c r="FTN28" s="33"/>
      <c r="FTO28" s="33"/>
      <c r="FTP28" s="33"/>
      <c r="FTQ28" s="34"/>
      <c r="FTR28" s="28"/>
      <c r="FTS28" s="29"/>
      <c r="FTT28" s="30"/>
      <c r="FTU28" s="31"/>
      <c r="FTV28" s="32"/>
      <c r="FTW28" s="33"/>
      <c r="FTX28" s="33"/>
      <c r="FTY28" s="33"/>
      <c r="FTZ28" s="34"/>
      <c r="FUA28" s="28"/>
      <c r="FUB28" s="29"/>
      <c r="FUC28" s="30"/>
      <c r="FUD28" s="31"/>
      <c r="FUE28" s="32"/>
      <c r="FUF28" s="33"/>
      <c r="FUG28" s="33"/>
      <c r="FUH28" s="33"/>
      <c r="FUI28" s="34"/>
      <c r="FUJ28" s="28"/>
      <c r="FUK28" s="29"/>
      <c r="FUL28" s="30"/>
      <c r="FUM28" s="31"/>
      <c r="FUN28" s="32"/>
      <c r="FUO28" s="33"/>
      <c r="FUP28" s="33"/>
      <c r="FUQ28" s="33"/>
      <c r="FUR28" s="34"/>
      <c r="FUS28" s="28"/>
      <c r="FUT28" s="29"/>
      <c r="FUU28" s="30"/>
      <c r="FUV28" s="31"/>
      <c r="FUW28" s="32"/>
      <c r="FUX28" s="33"/>
      <c r="FUY28" s="33"/>
      <c r="FUZ28" s="33"/>
      <c r="FVA28" s="34"/>
      <c r="FVB28" s="28"/>
      <c r="FVC28" s="29"/>
      <c r="FVD28" s="30"/>
      <c r="FVE28" s="31"/>
      <c r="FVF28" s="32"/>
      <c r="FVG28" s="33"/>
      <c r="FVH28" s="33"/>
      <c r="FVI28" s="33"/>
      <c r="FVJ28" s="34"/>
      <c r="FVK28" s="28"/>
      <c r="FVL28" s="29"/>
      <c r="FVM28" s="30"/>
      <c r="FVN28" s="31"/>
      <c r="FVO28" s="32"/>
      <c r="FVP28" s="33"/>
      <c r="FVQ28" s="33"/>
      <c r="FVR28" s="33"/>
      <c r="FVS28" s="34"/>
      <c r="FVT28" s="28"/>
      <c r="FVU28" s="29"/>
      <c r="FVV28" s="30"/>
      <c r="FVW28" s="31"/>
      <c r="FVX28" s="32"/>
      <c r="FVY28" s="33"/>
      <c r="FVZ28" s="33"/>
      <c r="FWA28" s="33"/>
      <c r="FWB28" s="34"/>
      <c r="FWC28" s="28"/>
      <c r="FWD28" s="29"/>
      <c r="FWE28" s="30"/>
      <c r="FWF28" s="31"/>
      <c r="FWG28" s="32"/>
      <c r="FWH28" s="33"/>
      <c r="FWI28" s="33"/>
      <c r="FWJ28" s="33"/>
      <c r="FWK28" s="34"/>
      <c r="FWL28" s="28"/>
      <c r="FWM28" s="29"/>
      <c r="FWN28" s="30"/>
      <c r="FWO28" s="31"/>
      <c r="FWP28" s="32"/>
      <c r="FWQ28" s="33"/>
      <c r="FWR28" s="33"/>
      <c r="FWS28" s="33"/>
      <c r="FWT28" s="34"/>
      <c r="FWU28" s="28"/>
      <c r="FWV28" s="29"/>
      <c r="FWW28" s="30"/>
      <c r="FWX28" s="31"/>
      <c r="FWY28" s="32"/>
      <c r="FWZ28" s="33"/>
      <c r="FXA28" s="33"/>
      <c r="FXB28" s="33"/>
      <c r="FXC28" s="34"/>
      <c r="FXD28" s="28"/>
      <c r="FXE28" s="29"/>
      <c r="FXF28" s="30"/>
      <c r="FXG28" s="31"/>
      <c r="FXH28" s="32"/>
      <c r="FXI28" s="33"/>
      <c r="FXJ28" s="33"/>
      <c r="FXK28" s="33"/>
      <c r="FXL28" s="34"/>
      <c r="FXM28" s="28"/>
      <c r="FXN28" s="29"/>
      <c r="FXO28" s="30"/>
      <c r="FXP28" s="31"/>
      <c r="FXQ28" s="32"/>
      <c r="FXR28" s="33"/>
      <c r="FXS28" s="33"/>
      <c r="FXT28" s="33"/>
      <c r="FXU28" s="34"/>
      <c r="FXV28" s="28"/>
      <c r="FXW28" s="29"/>
      <c r="FXX28" s="30"/>
      <c r="FXY28" s="31"/>
      <c r="FXZ28" s="32"/>
      <c r="FYA28" s="33"/>
      <c r="FYB28" s="33"/>
      <c r="FYC28" s="33"/>
      <c r="FYD28" s="34"/>
      <c r="FYE28" s="28"/>
      <c r="FYF28" s="29"/>
      <c r="FYG28" s="30"/>
      <c r="FYH28" s="31"/>
      <c r="FYI28" s="32"/>
      <c r="FYJ28" s="33"/>
      <c r="FYK28" s="33"/>
      <c r="FYL28" s="33"/>
      <c r="FYM28" s="34"/>
      <c r="FYN28" s="28"/>
      <c r="FYO28" s="29"/>
      <c r="FYP28" s="30"/>
      <c r="FYQ28" s="31"/>
      <c r="FYR28" s="32"/>
      <c r="FYS28" s="33"/>
      <c r="FYT28" s="33"/>
      <c r="FYU28" s="33"/>
      <c r="FYV28" s="34"/>
      <c r="FYW28" s="28"/>
      <c r="FYX28" s="29"/>
      <c r="FYY28" s="30"/>
      <c r="FYZ28" s="31"/>
      <c r="FZA28" s="32"/>
      <c r="FZB28" s="33"/>
      <c r="FZC28" s="33"/>
      <c r="FZD28" s="33"/>
      <c r="FZE28" s="34"/>
      <c r="FZF28" s="28"/>
      <c r="FZG28" s="29"/>
      <c r="FZH28" s="30"/>
      <c r="FZI28" s="31"/>
      <c r="FZJ28" s="32"/>
      <c r="FZK28" s="33"/>
      <c r="FZL28" s="33"/>
      <c r="FZM28" s="33"/>
      <c r="FZN28" s="34"/>
      <c r="FZO28" s="28"/>
      <c r="FZP28" s="29"/>
      <c r="FZQ28" s="30"/>
      <c r="FZR28" s="31"/>
      <c r="FZS28" s="32"/>
      <c r="FZT28" s="33"/>
      <c r="FZU28" s="33"/>
      <c r="FZV28" s="33"/>
      <c r="FZW28" s="34"/>
      <c r="FZX28" s="28"/>
      <c r="FZY28" s="29"/>
      <c r="FZZ28" s="30"/>
      <c r="GAA28" s="31"/>
      <c r="GAB28" s="32"/>
      <c r="GAC28" s="33"/>
      <c r="GAD28" s="33"/>
      <c r="GAE28" s="33"/>
      <c r="GAF28" s="34"/>
      <c r="GAG28" s="28"/>
      <c r="GAH28" s="29"/>
      <c r="GAI28" s="30"/>
      <c r="GAJ28" s="31"/>
      <c r="GAK28" s="32"/>
      <c r="GAL28" s="33"/>
      <c r="GAM28" s="33"/>
      <c r="GAN28" s="33"/>
      <c r="GAO28" s="34"/>
      <c r="GAP28" s="28"/>
      <c r="GAQ28" s="29"/>
      <c r="GAR28" s="30"/>
      <c r="GAS28" s="31"/>
      <c r="GAT28" s="32"/>
      <c r="GAU28" s="33"/>
      <c r="GAV28" s="33"/>
      <c r="GAW28" s="33"/>
      <c r="GAX28" s="34"/>
      <c r="GAY28" s="28"/>
      <c r="GAZ28" s="29"/>
      <c r="GBA28" s="30"/>
      <c r="GBB28" s="31"/>
      <c r="GBC28" s="32"/>
      <c r="GBD28" s="33"/>
      <c r="GBE28" s="33"/>
      <c r="GBF28" s="33"/>
      <c r="GBG28" s="34"/>
      <c r="GBH28" s="28"/>
      <c r="GBI28" s="29"/>
      <c r="GBJ28" s="30"/>
      <c r="GBK28" s="31"/>
      <c r="GBL28" s="32"/>
      <c r="GBM28" s="33"/>
      <c r="GBN28" s="33"/>
      <c r="GBO28" s="33"/>
      <c r="GBP28" s="34"/>
      <c r="GBQ28" s="28"/>
      <c r="GBR28" s="29"/>
      <c r="GBS28" s="30"/>
      <c r="GBT28" s="31"/>
      <c r="GBU28" s="32"/>
      <c r="GBV28" s="33"/>
      <c r="GBW28" s="33"/>
      <c r="GBX28" s="33"/>
      <c r="GBY28" s="34"/>
      <c r="GBZ28" s="28"/>
      <c r="GCA28" s="29"/>
      <c r="GCB28" s="30"/>
      <c r="GCC28" s="31"/>
      <c r="GCD28" s="32"/>
      <c r="GCE28" s="33"/>
      <c r="GCF28" s="33"/>
      <c r="GCG28" s="33"/>
      <c r="GCH28" s="34"/>
      <c r="GCI28" s="28"/>
      <c r="GCJ28" s="29"/>
      <c r="GCK28" s="30"/>
      <c r="GCL28" s="31"/>
      <c r="GCM28" s="32"/>
      <c r="GCN28" s="33"/>
      <c r="GCO28" s="33"/>
      <c r="GCP28" s="33"/>
      <c r="GCQ28" s="34"/>
      <c r="GCR28" s="28"/>
      <c r="GCS28" s="29"/>
      <c r="GCT28" s="30"/>
      <c r="GCU28" s="31"/>
      <c r="GCV28" s="32"/>
      <c r="GCW28" s="33"/>
      <c r="GCX28" s="33"/>
      <c r="GCY28" s="33"/>
      <c r="GCZ28" s="34"/>
      <c r="GDA28" s="28"/>
      <c r="GDB28" s="29"/>
      <c r="GDC28" s="30"/>
      <c r="GDD28" s="31"/>
      <c r="GDE28" s="32"/>
      <c r="GDF28" s="33"/>
      <c r="GDG28" s="33"/>
      <c r="GDH28" s="33"/>
      <c r="GDI28" s="34"/>
      <c r="GDJ28" s="28"/>
      <c r="GDK28" s="29"/>
      <c r="GDL28" s="30"/>
      <c r="GDM28" s="31"/>
      <c r="GDN28" s="32"/>
      <c r="GDO28" s="33"/>
      <c r="GDP28" s="33"/>
      <c r="GDQ28" s="33"/>
      <c r="GDR28" s="34"/>
      <c r="GDS28" s="28"/>
      <c r="GDT28" s="29"/>
      <c r="GDU28" s="30"/>
      <c r="GDV28" s="31"/>
      <c r="GDW28" s="32"/>
      <c r="GDX28" s="33"/>
      <c r="GDY28" s="33"/>
      <c r="GDZ28" s="33"/>
      <c r="GEA28" s="34"/>
      <c r="GEB28" s="28"/>
      <c r="GEC28" s="29"/>
      <c r="GED28" s="30"/>
      <c r="GEE28" s="31"/>
      <c r="GEF28" s="32"/>
      <c r="GEG28" s="33"/>
      <c r="GEH28" s="33"/>
      <c r="GEI28" s="33"/>
      <c r="GEJ28" s="34"/>
      <c r="GEK28" s="28"/>
      <c r="GEL28" s="29"/>
      <c r="GEM28" s="30"/>
      <c r="GEN28" s="31"/>
      <c r="GEO28" s="32"/>
      <c r="GEP28" s="33"/>
      <c r="GEQ28" s="33"/>
      <c r="GER28" s="33"/>
      <c r="GES28" s="34"/>
      <c r="GET28" s="28"/>
      <c r="GEU28" s="29"/>
      <c r="GEV28" s="30"/>
      <c r="GEW28" s="31"/>
      <c r="GEX28" s="32"/>
      <c r="GEY28" s="33"/>
      <c r="GEZ28" s="33"/>
      <c r="GFA28" s="33"/>
      <c r="GFB28" s="34"/>
      <c r="GFC28" s="28"/>
      <c r="GFD28" s="29"/>
      <c r="GFE28" s="30"/>
      <c r="GFF28" s="31"/>
      <c r="GFG28" s="32"/>
      <c r="GFH28" s="33"/>
      <c r="GFI28" s="33"/>
      <c r="GFJ28" s="33"/>
      <c r="GFK28" s="34"/>
      <c r="GFL28" s="28"/>
      <c r="GFM28" s="29"/>
      <c r="GFN28" s="30"/>
      <c r="GFO28" s="31"/>
      <c r="GFP28" s="32"/>
      <c r="GFQ28" s="33"/>
      <c r="GFR28" s="33"/>
      <c r="GFS28" s="33"/>
      <c r="GFT28" s="34"/>
      <c r="GFU28" s="28"/>
      <c r="GFV28" s="29"/>
      <c r="GFW28" s="30"/>
      <c r="GFX28" s="31"/>
      <c r="GFY28" s="32"/>
      <c r="GFZ28" s="33"/>
      <c r="GGA28" s="33"/>
      <c r="GGB28" s="33"/>
      <c r="GGC28" s="34"/>
      <c r="GGD28" s="28"/>
      <c r="GGE28" s="29"/>
      <c r="GGF28" s="30"/>
      <c r="GGG28" s="31"/>
      <c r="GGH28" s="32"/>
      <c r="GGI28" s="33"/>
      <c r="GGJ28" s="33"/>
      <c r="GGK28" s="33"/>
      <c r="GGL28" s="34"/>
      <c r="GGM28" s="28"/>
      <c r="GGN28" s="29"/>
      <c r="GGO28" s="30"/>
      <c r="GGP28" s="31"/>
      <c r="GGQ28" s="32"/>
      <c r="GGR28" s="33"/>
      <c r="GGS28" s="33"/>
      <c r="GGT28" s="33"/>
      <c r="GGU28" s="34"/>
      <c r="GGV28" s="28"/>
      <c r="GGW28" s="29"/>
      <c r="GGX28" s="30"/>
      <c r="GGY28" s="31"/>
      <c r="GGZ28" s="32"/>
      <c r="GHA28" s="33"/>
      <c r="GHB28" s="33"/>
      <c r="GHC28" s="33"/>
      <c r="GHD28" s="34"/>
      <c r="GHE28" s="28"/>
      <c r="GHF28" s="29"/>
      <c r="GHG28" s="30"/>
      <c r="GHH28" s="31"/>
      <c r="GHI28" s="32"/>
      <c r="GHJ28" s="33"/>
      <c r="GHK28" s="33"/>
      <c r="GHL28" s="33"/>
      <c r="GHM28" s="34"/>
      <c r="GHN28" s="28"/>
      <c r="GHO28" s="29"/>
      <c r="GHP28" s="30"/>
      <c r="GHQ28" s="31"/>
      <c r="GHR28" s="32"/>
      <c r="GHS28" s="33"/>
      <c r="GHT28" s="33"/>
      <c r="GHU28" s="33"/>
      <c r="GHV28" s="34"/>
      <c r="GHW28" s="28"/>
      <c r="GHX28" s="29"/>
      <c r="GHY28" s="30"/>
      <c r="GHZ28" s="31"/>
      <c r="GIA28" s="32"/>
      <c r="GIB28" s="33"/>
      <c r="GIC28" s="33"/>
      <c r="GID28" s="33"/>
      <c r="GIE28" s="34"/>
      <c r="GIF28" s="28"/>
      <c r="GIG28" s="29"/>
      <c r="GIH28" s="30"/>
      <c r="GII28" s="31"/>
      <c r="GIJ28" s="32"/>
      <c r="GIK28" s="33"/>
      <c r="GIL28" s="33"/>
      <c r="GIM28" s="33"/>
      <c r="GIN28" s="34"/>
      <c r="GIO28" s="28"/>
      <c r="GIP28" s="29"/>
      <c r="GIQ28" s="30"/>
      <c r="GIR28" s="31"/>
      <c r="GIS28" s="32"/>
      <c r="GIT28" s="33"/>
      <c r="GIU28" s="33"/>
      <c r="GIV28" s="33"/>
      <c r="GIW28" s="34"/>
      <c r="GIX28" s="28"/>
      <c r="GIY28" s="29"/>
      <c r="GIZ28" s="30"/>
      <c r="GJA28" s="31"/>
      <c r="GJB28" s="32"/>
      <c r="GJC28" s="33"/>
      <c r="GJD28" s="33"/>
      <c r="GJE28" s="33"/>
      <c r="GJF28" s="34"/>
      <c r="GJG28" s="28"/>
      <c r="GJH28" s="29"/>
      <c r="GJI28" s="30"/>
      <c r="GJJ28" s="31"/>
      <c r="GJK28" s="32"/>
      <c r="GJL28" s="33"/>
      <c r="GJM28" s="33"/>
      <c r="GJN28" s="33"/>
      <c r="GJO28" s="34"/>
      <c r="GJP28" s="28"/>
      <c r="GJQ28" s="29"/>
      <c r="GJR28" s="30"/>
      <c r="GJS28" s="31"/>
      <c r="GJT28" s="32"/>
      <c r="GJU28" s="33"/>
      <c r="GJV28" s="33"/>
      <c r="GJW28" s="33"/>
      <c r="GJX28" s="34"/>
      <c r="GJY28" s="28"/>
      <c r="GJZ28" s="29"/>
      <c r="GKA28" s="30"/>
      <c r="GKB28" s="31"/>
      <c r="GKC28" s="32"/>
      <c r="GKD28" s="33"/>
      <c r="GKE28" s="33"/>
      <c r="GKF28" s="33"/>
      <c r="GKG28" s="34"/>
      <c r="GKH28" s="28"/>
      <c r="GKI28" s="29"/>
      <c r="GKJ28" s="30"/>
      <c r="GKK28" s="31"/>
      <c r="GKL28" s="32"/>
      <c r="GKM28" s="33"/>
      <c r="GKN28" s="33"/>
      <c r="GKO28" s="33"/>
      <c r="GKP28" s="34"/>
      <c r="GKQ28" s="28"/>
      <c r="GKR28" s="29"/>
      <c r="GKS28" s="30"/>
      <c r="GKT28" s="31"/>
      <c r="GKU28" s="32"/>
      <c r="GKV28" s="33"/>
      <c r="GKW28" s="33"/>
      <c r="GKX28" s="33"/>
      <c r="GKY28" s="34"/>
      <c r="GKZ28" s="28"/>
      <c r="GLA28" s="29"/>
      <c r="GLB28" s="30"/>
      <c r="GLC28" s="31"/>
      <c r="GLD28" s="32"/>
      <c r="GLE28" s="33"/>
      <c r="GLF28" s="33"/>
      <c r="GLG28" s="33"/>
      <c r="GLH28" s="34"/>
      <c r="GLI28" s="28"/>
      <c r="GLJ28" s="29"/>
      <c r="GLK28" s="30"/>
      <c r="GLL28" s="31"/>
      <c r="GLM28" s="32"/>
      <c r="GLN28" s="33"/>
      <c r="GLO28" s="33"/>
      <c r="GLP28" s="33"/>
      <c r="GLQ28" s="34"/>
      <c r="GLR28" s="28"/>
      <c r="GLS28" s="29"/>
      <c r="GLT28" s="30"/>
      <c r="GLU28" s="31"/>
      <c r="GLV28" s="32"/>
      <c r="GLW28" s="33"/>
      <c r="GLX28" s="33"/>
      <c r="GLY28" s="33"/>
      <c r="GLZ28" s="34"/>
      <c r="GMA28" s="28"/>
      <c r="GMB28" s="29"/>
      <c r="GMC28" s="30"/>
      <c r="GMD28" s="31"/>
      <c r="GME28" s="32"/>
      <c r="GMF28" s="33"/>
      <c r="GMG28" s="33"/>
      <c r="GMH28" s="33"/>
      <c r="GMI28" s="34"/>
      <c r="GMJ28" s="28"/>
      <c r="GMK28" s="29"/>
      <c r="GML28" s="30"/>
      <c r="GMM28" s="31"/>
      <c r="GMN28" s="32"/>
      <c r="GMO28" s="33"/>
      <c r="GMP28" s="33"/>
      <c r="GMQ28" s="33"/>
      <c r="GMR28" s="34"/>
      <c r="GMS28" s="28"/>
      <c r="GMT28" s="29"/>
      <c r="GMU28" s="30"/>
      <c r="GMV28" s="31"/>
      <c r="GMW28" s="32"/>
      <c r="GMX28" s="33"/>
      <c r="GMY28" s="33"/>
      <c r="GMZ28" s="33"/>
      <c r="GNA28" s="34"/>
      <c r="GNB28" s="28"/>
      <c r="GNC28" s="29"/>
      <c r="GND28" s="30"/>
      <c r="GNE28" s="31"/>
      <c r="GNF28" s="32"/>
      <c r="GNG28" s="33"/>
      <c r="GNH28" s="33"/>
      <c r="GNI28" s="33"/>
      <c r="GNJ28" s="34"/>
      <c r="GNK28" s="28"/>
      <c r="GNL28" s="29"/>
      <c r="GNM28" s="30"/>
      <c r="GNN28" s="31"/>
      <c r="GNO28" s="32"/>
      <c r="GNP28" s="33"/>
      <c r="GNQ28" s="33"/>
      <c r="GNR28" s="33"/>
      <c r="GNS28" s="34"/>
      <c r="GNT28" s="28"/>
      <c r="GNU28" s="29"/>
      <c r="GNV28" s="30"/>
      <c r="GNW28" s="31"/>
      <c r="GNX28" s="32"/>
      <c r="GNY28" s="33"/>
      <c r="GNZ28" s="33"/>
      <c r="GOA28" s="33"/>
      <c r="GOB28" s="34"/>
      <c r="GOC28" s="28"/>
      <c r="GOD28" s="29"/>
      <c r="GOE28" s="30"/>
      <c r="GOF28" s="31"/>
      <c r="GOG28" s="32"/>
      <c r="GOH28" s="33"/>
      <c r="GOI28" s="33"/>
      <c r="GOJ28" s="33"/>
      <c r="GOK28" s="34"/>
      <c r="GOL28" s="28"/>
      <c r="GOM28" s="29"/>
      <c r="GON28" s="30"/>
      <c r="GOO28" s="31"/>
      <c r="GOP28" s="32"/>
      <c r="GOQ28" s="33"/>
      <c r="GOR28" s="33"/>
      <c r="GOS28" s="33"/>
      <c r="GOT28" s="34"/>
      <c r="GOU28" s="28"/>
      <c r="GOV28" s="29"/>
      <c r="GOW28" s="30"/>
      <c r="GOX28" s="31"/>
      <c r="GOY28" s="32"/>
      <c r="GOZ28" s="33"/>
      <c r="GPA28" s="33"/>
      <c r="GPB28" s="33"/>
      <c r="GPC28" s="34"/>
      <c r="GPD28" s="28"/>
      <c r="GPE28" s="29"/>
      <c r="GPF28" s="30"/>
      <c r="GPG28" s="31"/>
      <c r="GPH28" s="32"/>
      <c r="GPI28" s="33"/>
      <c r="GPJ28" s="33"/>
      <c r="GPK28" s="33"/>
      <c r="GPL28" s="34"/>
      <c r="GPM28" s="28"/>
      <c r="GPN28" s="29"/>
      <c r="GPO28" s="30"/>
      <c r="GPP28" s="31"/>
      <c r="GPQ28" s="32"/>
      <c r="GPR28" s="33"/>
      <c r="GPS28" s="33"/>
      <c r="GPT28" s="33"/>
      <c r="GPU28" s="34"/>
      <c r="GPV28" s="28"/>
      <c r="GPW28" s="29"/>
      <c r="GPX28" s="30"/>
      <c r="GPY28" s="31"/>
      <c r="GPZ28" s="32"/>
      <c r="GQA28" s="33"/>
      <c r="GQB28" s="33"/>
      <c r="GQC28" s="33"/>
      <c r="GQD28" s="34"/>
      <c r="GQE28" s="28"/>
      <c r="GQF28" s="29"/>
      <c r="GQG28" s="30"/>
      <c r="GQH28" s="31"/>
      <c r="GQI28" s="32"/>
      <c r="GQJ28" s="33"/>
      <c r="GQK28" s="33"/>
      <c r="GQL28" s="33"/>
      <c r="GQM28" s="34"/>
      <c r="GQN28" s="28"/>
      <c r="GQO28" s="29"/>
      <c r="GQP28" s="30"/>
      <c r="GQQ28" s="31"/>
      <c r="GQR28" s="32"/>
      <c r="GQS28" s="33"/>
      <c r="GQT28" s="33"/>
      <c r="GQU28" s="33"/>
      <c r="GQV28" s="34"/>
      <c r="GQW28" s="28"/>
      <c r="GQX28" s="29"/>
      <c r="GQY28" s="30"/>
      <c r="GQZ28" s="31"/>
      <c r="GRA28" s="32"/>
      <c r="GRB28" s="33"/>
      <c r="GRC28" s="33"/>
      <c r="GRD28" s="33"/>
      <c r="GRE28" s="34"/>
      <c r="GRF28" s="28"/>
      <c r="GRG28" s="29"/>
      <c r="GRH28" s="30"/>
      <c r="GRI28" s="31"/>
      <c r="GRJ28" s="32"/>
      <c r="GRK28" s="33"/>
      <c r="GRL28" s="33"/>
      <c r="GRM28" s="33"/>
      <c r="GRN28" s="34"/>
      <c r="GRO28" s="28"/>
      <c r="GRP28" s="29"/>
      <c r="GRQ28" s="30"/>
      <c r="GRR28" s="31"/>
      <c r="GRS28" s="32"/>
      <c r="GRT28" s="33"/>
      <c r="GRU28" s="33"/>
      <c r="GRV28" s="33"/>
      <c r="GRW28" s="34"/>
      <c r="GRX28" s="28"/>
      <c r="GRY28" s="29"/>
      <c r="GRZ28" s="30"/>
      <c r="GSA28" s="31"/>
      <c r="GSB28" s="32"/>
      <c r="GSC28" s="33"/>
      <c r="GSD28" s="33"/>
      <c r="GSE28" s="33"/>
      <c r="GSF28" s="34"/>
      <c r="GSG28" s="28"/>
      <c r="GSH28" s="29"/>
      <c r="GSI28" s="30"/>
      <c r="GSJ28" s="31"/>
      <c r="GSK28" s="32"/>
      <c r="GSL28" s="33"/>
      <c r="GSM28" s="33"/>
      <c r="GSN28" s="33"/>
      <c r="GSO28" s="34"/>
      <c r="GSP28" s="28"/>
      <c r="GSQ28" s="29"/>
      <c r="GSR28" s="30"/>
      <c r="GSS28" s="31"/>
      <c r="GST28" s="32"/>
      <c r="GSU28" s="33"/>
      <c r="GSV28" s="33"/>
      <c r="GSW28" s="33"/>
      <c r="GSX28" s="34"/>
      <c r="GSY28" s="28"/>
      <c r="GSZ28" s="29"/>
      <c r="GTA28" s="30"/>
      <c r="GTB28" s="31"/>
      <c r="GTC28" s="32"/>
      <c r="GTD28" s="33"/>
      <c r="GTE28" s="33"/>
      <c r="GTF28" s="33"/>
      <c r="GTG28" s="34"/>
      <c r="GTH28" s="28"/>
      <c r="GTI28" s="29"/>
      <c r="GTJ28" s="30"/>
      <c r="GTK28" s="31"/>
      <c r="GTL28" s="32"/>
      <c r="GTM28" s="33"/>
      <c r="GTN28" s="33"/>
      <c r="GTO28" s="33"/>
      <c r="GTP28" s="34"/>
      <c r="GTQ28" s="28"/>
      <c r="GTR28" s="29"/>
      <c r="GTS28" s="30"/>
      <c r="GTT28" s="31"/>
      <c r="GTU28" s="32"/>
      <c r="GTV28" s="33"/>
      <c r="GTW28" s="33"/>
      <c r="GTX28" s="33"/>
      <c r="GTY28" s="34"/>
      <c r="GTZ28" s="28"/>
      <c r="GUA28" s="29"/>
      <c r="GUB28" s="30"/>
      <c r="GUC28" s="31"/>
      <c r="GUD28" s="32"/>
      <c r="GUE28" s="33"/>
      <c r="GUF28" s="33"/>
      <c r="GUG28" s="33"/>
      <c r="GUH28" s="34"/>
      <c r="GUI28" s="28"/>
      <c r="GUJ28" s="29"/>
      <c r="GUK28" s="30"/>
      <c r="GUL28" s="31"/>
      <c r="GUM28" s="32"/>
      <c r="GUN28" s="33"/>
      <c r="GUO28" s="33"/>
      <c r="GUP28" s="33"/>
      <c r="GUQ28" s="34"/>
      <c r="GUR28" s="28"/>
      <c r="GUS28" s="29"/>
      <c r="GUT28" s="30"/>
      <c r="GUU28" s="31"/>
      <c r="GUV28" s="32"/>
      <c r="GUW28" s="33"/>
      <c r="GUX28" s="33"/>
      <c r="GUY28" s="33"/>
      <c r="GUZ28" s="34"/>
      <c r="GVA28" s="28"/>
      <c r="GVB28" s="29"/>
      <c r="GVC28" s="30"/>
      <c r="GVD28" s="31"/>
      <c r="GVE28" s="32"/>
      <c r="GVF28" s="33"/>
      <c r="GVG28" s="33"/>
      <c r="GVH28" s="33"/>
      <c r="GVI28" s="34"/>
      <c r="GVJ28" s="28"/>
      <c r="GVK28" s="29"/>
      <c r="GVL28" s="30"/>
      <c r="GVM28" s="31"/>
      <c r="GVN28" s="32"/>
      <c r="GVO28" s="33"/>
      <c r="GVP28" s="33"/>
      <c r="GVQ28" s="33"/>
      <c r="GVR28" s="34"/>
      <c r="GVS28" s="28"/>
      <c r="GVT28" s="29"/>
      <c r="GVU28" s="30"/>
      <c r="GVV28" s="31"/>
      <c r="GVW28" s="32"/>
      <c r="GVX28" s="33"/>
      <c r="GVY28" s="33"/>
      <c r="GVZ28" s="33"/>
      <c r="GWA28" s="34"/>
      <c r="GWB28" s="28"/>
      <c r="GWC28" s="29"/>
      <c r="GWD28" s="30"/>
      <c r="GWE28" s="31"/>
      <c r="GWF28" s="32"/>
      <c r="GWG28" s="33"/>
      <c r="GWH28" s="33"/>
      <c r="GWI28" s="33"/>
      <c r="GWJ28" s="34"/>
      <c r="GWK28" s="28"/>
      <c r="GWL28" s="29"/>
      <c r="GWM28" s="30"/>
      <c r="GWN28" s="31"/>
      <c r="GWO28" s="32"/>
      <c r="GWP28" s="33"/>
      <c r="GWQ28" s="33"/>
      <c r="GWR28" s="33"/>
      <c r="GWS28" s="34"/>
      <c r="GWT28" s="28"/>
      <c r="GWU28" s="29"/>
      <c r="GWV28" s="30"/>
      <c r="GWW28" s="31"/>
      <c r="GWX28" s="32"/>
      <c r="GWY28" s="33"/>
      <c r="GWZ28" s="33"/>
      <c r="GXA28" s="33"/>
      <c r="GXB28" s="34"/>
      <c r="GXC28" s="28"/>
      <c r="GXD28" s="29"/>
      <c r="GXE28" s="30"/>
      <c r="GXF28" s="31"/>
      <c r="GXG28" s="32"/>
      <c r="GXH28" s="33"/>
      <c r="GXI28" s="33"/>
      <c r="GXJ28" s="33"/>
      <c r="GXK28" s="34"/>
      <c r="GXL28" s="28"/>
      <c r="GXM28" s="29"/>
      <c r="GXN28" s="30"/>
      <c r="GXO28" s="31"/>
      <c r="GXP28" s="32"/>
      <c r="GXQ28" s="33"/>
      <c r="GXR28" s="33"/>
      <c r="GXS28" s="33"/>
      <c r="GXT28" s="34"/>
      <c r="GXU28" s="28"/>
      <c r="GXV28" s="29"/>
      <c r="GXW28" s="30"/>
      <c r="GXX28" s="31"/>
      <c r="GXY28" s="32"/>
      <c r="GXZ28" s="33"/>
      <c r="GYA28" s="33"/>
      <c r="GYB28" s="33"/>
      <c r="GYC28" s="34"/>
      <c r="GYD28" s="28"/>
      <c r="GYE28" s="29"/>
      <c r="GYF28" s="30"/>
      <c r="GYG28" s="31"/>
      <c r="GYH28" s="32"/>
      <c r="GYI28" s="33"/>
      <c r="GYJ28" s="33"/>
      <c r="GYK28" s="33"/>
      <c r="GYL28" s="34"/>
      <c r="GYM28" s="28"/>
      <c r="GYN28" s="29"/>
      <c r="GYO28" s="30"/>
      <c r="GYP28" s="31"/>
      <c r="GYQ28" s="32"/>
      <c r="GYR28" s="33"/>
      <c r="GYS28" s="33"/>
      <c r="GYT28" s="33"/>
      <c r="GYU28" s="34"/>
      <c r="GYV28" s="28"/>
      <c r="GYW28" s="29"/>
      <c r="GYX28" s="30"/>
      <c r="GYY28" s="31"/>
      <c r="GYZ28" s="32"/>
      <c r="GZA28" s="33"/>
      <c r="GZB28" s="33"/>
      <c r="GZC28" s="33"/>
      <c r="GZD28" s="34"/>
      <c r="GZE28" s="28"/>
      <c r="GZF28" s="29"/>
      <c r="GZG28" s="30"/>
      <c r="GZH28" s="31"/>
      <c r="GZI28" s="32"/>
      <c r="GZJ28" s="33"/>
      <c r="GZK28" s="33"/>
      <c r="GZL28" s="33"/>
      <c r="GZM28" s="34"/>
      <c r="GZN28" s="28"/>
      <c r="GZO28" s="29"/>
      <c r="GZP28" s="30"/>
      <c r="GZQ28" s="31"/>
      <c r="GZR28" s="32"/>
      <c r="GZS28" s="33"/>
      <c r="GZT28" s="33"/>
      <c r="GZU28" s="33"/>
      <c r="GZV28" s="34"/>
      <c r="GZW28" s="28"/>
      <c r="GZX28" s="29"/>
      <c r="GZY28" s="30"/>
      <c r="GZZ28" s="31"/>
      <c r="HAA28" s="32"/>
      <c r="HAB28" s="33"/>
      <c r="HAC28" s="33"/>
      <c r="HAD28" s="33"/>
      <c r="HAE28" s="34"/>
      <c r="HAF28" s="28"/>
      <c r="HAG28" s="29"/>
      <c r="HAH28" s="30"/>
      <c r="HAI28" s="31"/>
      <c r="HAJ28" s="32"/>
      <c r="HAK28" s="33"/>
      <c r="HAL28" s="33"/>
      <c r="HAM28" s="33"/>
      <c r="HAN28" s="34"/>
      <c r="HAO28" s="28"/>
      <c r="HAP28" s="29"/>
      <c r="HAQ28" s="30"/>
      <c r="HAR28" s="31"/>
      <c r="HAS28" s="32"/>
      <c r="HAT28" s="33"/>
      <c r="HAU28" s="33"/>
      <c r="HAV28" s="33"/>
      <c r="HAW28" s="34"/>
      <c r="HAX28" s="28"/>
      <c r="HAY28" s="29"/>
      <c r="HAZ28" s="30"/>
      <c r="HBA28" s="31"/>
      <c r="HBB28" s="32"/>
      <c r="HBC28" s="33"/>
      <c r="HBD28" s="33"/>
      <c r="HBE28" s="33"/>
      <c r="HBF28" s="34"/>
      <c r="HBG28" s="28"/>
      <c r="HBH28" s="29"/>
      <c r="HBI28" s="30"/>
      <c r="HBJ28" s="31"/>
      <c r="HBK28" s="32"/>
      <c r="HBL28" s="33"/>
      <c r="HBM28" s="33"/>
      <c r="HBN28" s="33"/>
      <c r="HBO28" s="34"/>
      <c r="HBP28" s="28"/>
      <c r="HBQ28" s="29"/>
      <c r="HBR28" s="30"/>
      <c r="HBS28" s="31"/>
      <c r="HBT28" s="32"/>
      <c r="HBU28" s="33"/>
      <c r="HBV28" s="33"/>
      <c r="HBW28" s="33"/>
      <c r="HBX28" s="34"/>
      <c r="HBY28" s="28"/>
      <c r="HBZ28" s="29"/>
      <c r="HCA28" s="30"/>
      <c r="HCB28" s="31"/>
      <c r="HCC28" s="32"/>
      <c r="HCD28" s="33"/>
      <c r="HCE28" s="33"/>
      <c r="HCF28" s="33"/>
      <c r="HCG28" s="34"/>
      <c r="HCH28" s="28"/>
      <c r="HCI28" s="29"/>
      <c r="HCJ28" s="30"/>
      <c r="HCK28" s="31"/>
      <c r="HCL28" s="32"/>
      <c r="HCM28" s="33"/>
      <c r="HCN28" s="33"/>
      <c r="HCO28" s="33"/>
      <c r="HCP28" s="34"/>
      <c r="HCQ28" s="28"/>
      <c r="HCR28" s="29"/>
      <c r="HCS28" s="30"/>
      <c r="HCT28" s="31"/>
      <c r="HCU28" s="32"/>
      <c r="HCV28" s="33"/>
      <c r="HCW28" s="33"/>
      <c r="HCX28" s="33"/>
      <c r="HCY28" s="34"/>
      <c r="HCZ28" s="28"/>
      <c r="HDA28" s="29"/>
      <c r="HDB28" s="30"/>
      <c r="HDC28" s="31"/>
      <c r="HDD28" s="32"/>
      <c r="HDE28" s="33"/>
      <c r="HDF28" s="33"/>
      <c r="HDG28" s="33"/>
      <c r="HDH28" s="34"/>
      <c r="HDI28" s="28"/>
      <c r="HDJ28" s="29"/>
      <c r="HDK28" s="30"/>
      <c r="HDL28" s="31"/>
      <c r="HDM28" s="32"/>
      <c r="HDN28" s="33"/>
      <c r="HDO28" s="33"/>
      <c r="HDP28" s="33"/>
      <c r="HDQ28" s="34"/>
      <c r="HDR28" s="28"/>
      <c r="HDS28" s="29"/>
      <c r="HDT28" s="30"/>
      <c r="HDU28" s="31"/>
      <c r="HDV28" s="32"/>
      <c r="HDW28" s="33"/>
      <c r="HDX28" s="33"/>
      <c r="HDY28" s="33"/>
      <c r="HDZ28" s="34"/>
      <c r="HEA28" s="28"/>
      <c r="HEB28" s="29"/>
      <c r="HEC28" s="30"/>
      <c r="HED28" s="31"/>
      <c r="HEE28" s="32"/>
      <c r="HEF28" s="33"/>
      <c r="HEG28" s="33"/>
      <c r="HEH28" s="33"/>
      <c r="HEI28" s="34"/>
      <c r="HEJ28" s="28"/>
      <c r="HEK28" s="29"/>
      <c r="HEL28" s="30"/>
      <c r="HEM28" s="31"/>
      <c r="HEN28" s="32"/>
      <c r="HEO28" s="33"/>
      <c r="HEP28" s="33"/>
      <c r="HEQ28" s="33"/>
      <c r="HER28" s="34"/>
      <c r="HES28" s="28"/>
      <c r="HET28" s="29"/>
      <c r="HEU28" s="30"/>
      <c r="HEV28" s="31"/>
      <c r="HEW28" s="32"/>
      <c r="HEX28" s="33"/>
      <c r="HEY28" s="33"/>
      <c r="HEZ28" s="33"/>
      <c r="HFA28" s="34"/>
      <c r="HFB28" s="28"/>
      <c r="HFC28" s="29"/>
      <c r="HFD28" s="30"/>
      <c r="HFE28" s="31"/>
      <c r="HFF28" s="32"/>
      <c r="HFG28" s="33"/>
      <c r="HFH28" s="33"/>
      <c r="HFI28" s="33"/>
      <c r="HFJ28" s="34"/>
      <c r="HFK28" s="28"/>
      <c r="HFL28" s="29"/>
      <c r="HFM28" s="30"/>
      <c r="HFN28" s="31"/>
      <c r="HFO28" s="32"/>
      <c r="HFP28" s="33"/>
      <c r="HFQ28" s="33"/>
      <c r="HFR28" s="33"/>
      <c r="HFS28" s="34"/>
      <c r="HFT28" s="28"/>
      <c r="HFU28" s="29"/>
      <c r="HFV28" s="30"/>
      <c r="HFW28" s="31"/>
      <c r="HFX28" s="32"/>
      <c r="HFY28" s="33"/>
      <c r="HFZ28" s="33"/>
      <c r="HGA28" s="33"/>
      <c r="HGB28" s="34"/>
      <c r="HGC28" s="28"/>
      <c r="HGD28" s="29"/>
      <c r="HGE28" s="30"/>
      <c r="HGF28" s="31"/>
      <c r="HGG28" s="32"/>
      <c r="HGH28" s="33"/>
      <c r="HGI28" s="33"/>
      <c r="HGJ28" s="33"/>
      <c r="HGK28" s="34"/>
      <c r="HGL28" s="28"/>
      <c r="HGM28" s="29"/>
      <c r="HGN28" s="30"/>
      <c r="HGO28" s="31"/>
      <c r="HGP28" s="32"/>
      <c r="HGQ28" s="33"/>
      <c r="HGR28" s="33"/>
      <c r="HGS28" s="33"/>
      <c r="HGT28" s="34"/>
      <c r="HGU28" s="28"/>
      <c r="HGV28" s="29"/>
      <c r="HGW28" s="30"/>
      <c r="HGX28" s="31"/>
      <c r="HGY28" s="32"/>
      <c r="HGZ28" s="33"/>
      <c r="HHA28" s="33"/>
      <c r="HHB28" s="33"/>
      <c r="HHC28" s="34"/>
      <c r="HHD28" s="28"/>
      <c r="HHE28" s="29"/>
      <c r="HHF28" s="30"/>
      <c r="HHG28" s="31"/>
      <c r="HHH28" s="32"/>
      <c r="HHI28" s="33"/>
      <c r="HHJ28" s="33"/>
      <c r="HHK28" s="33"/>
      <c r="HHL28" s="34"/>
      <c r="HHM28" s="28"/>
      <c r="HHN28" s="29"/>
      <c r="HHO28" s="30"/>
      <c r="HHP28" s="31"/>
      <c r="HHQ28" s="32"/>
      <c r="HHR28" s="33"/>
      <c r="HHS28" s="33"/>
      <c r="HHT28" s="33"/>
      <c r="HHU28" s="34"/>
      <c r="HHV28" s="28"/>
      <c r="HHW28" s="29"/>
      <c r="HHX28" s="30"/>
      <c r="HHY28" s="31"/>
      <c r="HHZ28" s="32"/>
      <c r="HIA28" s="33"/>
      <c r="HIB28" s="33"/>
      <c r="HIC28" s="33"/>
      <c r="HID28" s="34"/>
      <c r="HIE28" s="28"/>
      <c r="HIF28" s="29"/>
      <c r="HIG28" s="30"/>
      <c r="HIH28" s="31"/>
      <c r="HII28" s="32"/>
      <c r="HIJ28" s="33"/>
      <c r="HIK28" s="33"/>
      <c r="HIL28" s="33"/>
      <c r="HIM28" s="34"/>
      <c r="HIN28" s="28"/>
      <c r="HIO28" s="29"/>
      <c r="HIP28" s="30"/>
      <c r="HIQ28" s="31"/>
      <c r="HIR28" s="32"/>
      <c r="HIS28" s="33"/>
      <c r="HIT28" s="33"/>
      <c r="HIU28" s="33"/>
      <c r="HIV28" s="34"/>
      <c r="HIW28" s="28"/>
      <c r="HIX28" s="29"/>
      <c r="HIY28" s="30"/>
      <c r="HIZ28" s="31"/>
      <c r="HJA28" s="32"/>
      <c r="HJB28" s="33"/>
      <c r="HJC28" s="33"/>
      <c r="HJD28" s="33"/>
      <c r="HJE28" s="34"/>
      <c r="HJF28" s="28"/>
      <c r="HJG28" s="29"/>
      <c r="HJH28" s="30"/>
      <c r="HJI28" s="31"/>
      <c r="HJJ28" s="32"/>
      <c r="HJK28" s="33"/>
      <c r="HJL28" s="33"/>
      <c r="HJM28" s="33"/>
      <c r="HJN28" s="34"/>
      <c r="HJO28" s="28"/>
      <c r="HJP28" s="29"/>
      <c r="HJQ28" s="30"/>
      <c r="HJR28" s="31"/>
      <c r="HJS28" s="32"/>
      <c r="HJT28" s="33"/>
      <c r="HJU28" s="33"/>
      <c r="HJV28" s="33"/>
      <c r="HJW28" s="34"/>
      <c r="HJX28" s="28"/>
      <c r="HJY28" s="29"/>
      <c r="HJZ28" s="30"/>
      <c r="HKA28" s="31"/>
      <c r="HKB28" s="32"/>
      <c r="HKC28" s="33"/>
      <c r="HKD28" s="33"/>
      <c r="HKE28" s="33"/>
      <c r="HKF28" s="34"/>
      <c r="HKG28" s="28"/>
      <c r="HKH28" s="29"/>
      <c r="HKI28" s="30"/>
      <c r="HKJ28" s="31"/>
      <c r="HKK28" s="32"/>
      <c r="HKL28" s="33"/>
      <c r="HKM28" s="33"/>
      <c r="HKN28" s="33"/>
      <c r="HKO28" s="34"/>
      <c r="HKP28" s="28"/>
      <c r="HKQ28" s="29"/>
      <c r="HKR28" s="30"/>
      <c r="HKS28" s="31"/>
      <c r="HKT28" s="32"/>
      <c r="HKU28" s="33"/>
      <c r="HKV28" s="33"/>
      <c r="HKW28" s="33"/>
      <c r="HKX28" s="34"/>
      <c r="HKY28" s="28"/>
      <c r="HKZ28" s="29"/>
      <c r="HLA28" s="30"/>
      <c r="HLB28" s="31"/>
      <c r="HLC28" s="32"/>
      <c r="HLD28" s="33"/>
      <c r="HLE28" s="33"/>
      <c r="HLF28" s="33"/>
      <c r="HLG28" s="34"/>
      <c r="HLH28" s="28"/>
      <c r="HLI28" s="29"/>
      <c r="HLJ28" s="30"/>
      <c r="HLK28" s="31"/>
      <c r="HLL28" s="32"/>
      <c r="HLM28" s="33"/>
      <c r="HLN28" s="33"/>
      <c r="HLO28" s="33"/>
      <c r="HLP28" s="34"/>
      <c r="HLQ28" s="28"/>
      <c r="HLR28" s="29"/>
      <c r="HLS28" s="30"/>
      <c r="HLT28" s="31"/>
      <c r="HLU28" s="32"/>
      <c r="HLV28" s="33"/>
      <c r="HLW28" s="33"/>
      <c r="HLX28" s="33"/>
      <c r="HLY28" s="34"/>
      <c r="HLZ28" s="28"/>
      <c r="HMA28" s="29"/>
      <c r="HMB28" s="30"/>
      <c r="HMC28" s="31"/>
      <c r="HMD28" s="32"/>
      <c r="HME28" s="33"/>
      <c r="HMF28" s="33"/>
      <c r="HMG28" s="33"/>
      <c r="HMH28" s="34"/>
      <c r="HMI28" s="28"/>
      <c r="HMJ28" s="29"/>
      <c r="HMK28" s="30"/>
      <c r="HML28" s="31"/>
      <c r="HMM28" s="32"/>
      <c r="HMN28" s="33"/>
      <c r="HMO28" s="33"/>
      <c r="HMP28" s="33"/>
      <c r="HMQ28" s="34"/>
      <c r="HMR28" s="28"/>
      <c r="HMS28" s="29"/>
      <c r="HMT28" s="30"/>
      <c r="HMU28" s="31"/>
      <c r="HMV28" s="32"/>
      <c r="HMW28" s="33"/>
      <c r="HMX28" s="33"/>
      <c r="HMY28" s="33"/>
      <c r="HMZ28" s="34"/>
      <c r="HNA28" s="28"/>
      <c r="HNB28" s="29"/>
      <c r="HNC28" s="30"/>
      <c r="HND28" s="31"/>
      <c r="HNE28" s="32"/>
      <c r="HNF28" s="33"/>
      <c r="HNG28" s="33"/>
      <c r="HNH28" s="33"/>
      <c r="HNI28" s="34"/>
      <c r="HNJ28" s="28"/>
      <c r="HNK28" s="29"/>
      <c r="HNL28" s="30"/>
      <c r="HNM28" s="31"/>
      <c r="HNN28" s="32"/>
      <c r="HNO28" s="33"/>
      <c r="HNP28" s="33"/>
      <c r="HNQ28" s="33"/>
      <c r="HNR28" s="34"/>
      <c r="HNS28" s="28"/>
      <c r="HNT28" s="29"/>
      <c r="HNU28" s="30"/>
      <c r="HNV28" s="31"/>
      <c r="HNW28" s="32"/>
      <c r="HNX28" s="33"/>
      <c r="HNY28" s="33"/>
      <c r="HNZ28" s="33"/>
      <c r="HOA28" s="34"/>
      <c r="HOB28" s="28"/>
      <c r="HOC28" s="29"/>
      <c r="HOD28" s="30"/>
      <c r="HOE28" s="31"/>
      <c r="HOF28" s="32"/>
      <c r="HOG28" s="33"/>
      <c r="HOH28" s="33"/>
      <c r="HOI28" s="33"/>
      <c r="HOJ28" s="34"/>
      <c r="HOK28" s="28"/>
      <c r="HOL28" s="29"/>
      <c r="HOM28" s="30"/>
      <c r="HON28" s="31"/>
      <c r="HOO28" s="32"/>
      <c r="HOP28" s="33"/>
      <c r="HOQ28" s="33"/>
      <c r="HOR28" s="33"/>
      <c r="HOS28" s="34"/>
      <c r="HOT28" s="28"/>
      <c r="HOU28" s="29"/>
      <c r="HOV28" s="30"/>
      <c r="HOW28" s="31"/>
      <c r="HOX28" s="32"/>
      <c r="HOY28" s="33"/>
      <c r="HOZ28" s="33"/>
      <c r="HPA28" s="33"/>
      <c r="HPB28" s="34"/>
      <c r="HPC28" s="28"/>
      <c r="HPD28" s="29"/>
      <c r="HPE28" s="30"/>
      <c r="HPF28" s="31"/>
      <c r="HPG28" s="32"/>
      <c r="HPH28" s="33"/>
      <c r="HPI28" s="33"/>
      <c r="HPJ28" s="33"/>
      <c r="HPK28" s="34"/>
      <c r="HPL28" s="28"/>
      <c r="HPM28" s="29"/>
      <c r="HPN28" s="30"/>
      <c r="HPO28" s="31"/>
      <c r="HPP28" s="32"/>
      <c r="HPQ28" s="33"/>
      <c r="HPR28" s="33"/>
      <c r="HPS28" s="33"/>
      <c r="HPT28" s="34"/>
      <c r="HPU28" s="28"/>
      <c r="HPV28" s="29"/>
      <c r="HPW28" s="30"/>
      <c r="HPX28" s="31"/>
      <c r="HPY28" s="32"/>
      <c r="HPZ28" s="33"/>
      <c r="HQA28" s="33"/>
      <c r="HQB28" s="33"/>
      <c r="HQC28" s="34"/>
      <c r="HQD28" s="28"/>
      <c r="HQE28" s="29"/>
      <c r="HQF28" s="30"/>
      <c r="HQG28" s="31"/>
      <c r="HQH28" s="32"/>
      <c r="HQI28" s="33"/>
      <c r="HQJ28" s="33"/>
      <c r="HQK28" s="33"/>
      <c r="HQL28" s="34"/>
      <c r="HQM28" s="28"/>
      <c r="HQN28" s="29"/>
      <c r="HQO28" s="30"/>
      <c r="HQP28" s="31"/>
      <c r="HQQ28" s="32"/>
      <c r="HQR28" s="33"/>
      <c r="HQS28" s="33"/>
      <c r="HQT28" s="33"/>
      <c r="HQU28" s="34"/>
      <c r="HQV28" s="28"/>
      <c r="HQW28" s="29"/>
      <c r="HQX28" s="30"/>
      <c r="HQY28" s="31"/>
      <c r="HQZ28" s="32"/>
      <c r="HRA28" s="33"/>
      <c r="HRB28" s="33"/>
      <c r="HRC28" s="33"/>
      <c r="HRD28" s="34"/>
      <c r="HRE28" s="28"/>
      <c r="HRF28" s="29"/>
      <c r="HRG28" s="30"/>
      <c r="HRH28" s="31"/>
      <c r="HRI28" s="32"/>
      <c r="HRJ28" s="33"/>
      <c r="HRK28" s="33"/>
      <c r="HRL28" s="33"/>
      <c r="HRM28" s="34"/>
      <c r="HRN28" s="28"/>
      <c r="HRO28" s="29"/>
      <c r="HRP28" s="30"/>
      <c r="HRQ28" s="31"/>
      <c r="HRR28" s="32"/>
      <c r="HRS28" s="33"/>
      <c r="HRT28" s="33"/>
      <c r="HRU28" s="33"/>
      <c r="HRV28" s="34"/>
      <c r="HRW28" s="28"/>
      <c r="HRX28" s="29"/>
      <c r="HRY28" s="30"/>
      <c r="HRZ28" s="31"/>
      <c r="HSA28" s="32"/>
      <c r="HSB28" s="33"/>
      <c r="HSC28" s="33"/>
      <c r="HSD28" s="33"/>
      <c r="HSE28" s="34"/>
      <c r="HSF28" s="28"/>
      <c r="HSG28" s="29"/>
      <c r="HSH28" s="30"/>
      <c r="HSI28" s="31"/>
      <c r="HSJ28" s="32"/>
      <c r="HSK28" s="33"/>
      <c r="HSL28" s="33"/>
      <c r="HSM28" s="33"/>
      <c r="HSN28" s="34"/>
      <c r="HSO28" s="28"/>
      <c r="HSP28" s="29"/>
      <c r="HSQ28" s="30"/>
      <c r="HSR28" s="31"/>
      <c r="HSS28" s="32"/>
      <c r="HST28" s="33"/>
      <c r="HSU28" s="33"/>
      <c r="HSV28" s="33"/>
      <c r="HSW28" s="34"/>
      <c r="HSX28" s="28"/>
      <c r="HSY28" s="29"/>
      <c r="HSZ28" s="30"/>
      <c r="HTA28" s="31"/>
      <c r="HTB28" s="32"/>
      <c r="HTC28" s="33"/>
      <c r="HTD28" s="33"/>
      <c r="HTE28" s="33"/>
      <c r="HTF28" s="34"/>
      <c r="HTG28" s="28"/>
      <c r="HTH28" s="29"/>
      <c r="HTI28" s="30"/>
      <c r="HTJ28" s="31"/>
      <c r="HTK28" s="32"/>
      <c r="HTL28" s="33"/>
      <c r="HTM28" s="33"/>
      <c r="HTN28" s="33"/>
      <c r="HTO28" s="34"/>
      <c r="HTP28" s="28"/>
      <c r="HTQ28" s="29"/>
      <c r="HTR28" s="30"/>
      <c r="HTS28" s="31"/>
      <c r="HTT28" s="32"/>
      <c r="HTU28" s="33"/>
      <c r="HTV28" s="33"/>
      <c r="HTW28" s="33"/>
      <c r="HTX28" s="34"/>
      <c r="HTY28" s="28"/>
      <c r="HTZ28" s="29"/>
      <c r="HUA28" s="30"/>
      <c r="HUB28" s="31"/>
      <c r="HUC28" s="32"/>
      <c r="HUD28" s="33"/>
      <c r="HUE28" s="33"/>
      <c r="HUF28" s="33"/>
      <c r="HUG28" s="34"/>
      <c r="HUH28" s="28"/>
      <c r="HUI28" s="29"/>
      <c r="HUJ28" s="30"/>
      <c r="HUK28" s="31"/>
      <c r="HUL28" s="32"/>
      <c r="HUM28" s="33"/>
      <c r="HUN28" s="33"/>
      <c r="HUO28" s="33"/>
      <c r="HUP28" s="34"/>
      <c r="HUQ28" s="28"/>
      <c r="HUR28" s="29"/>
      <c r="HUS28" s="30"/>
      <c r="HUT28" s="31"/>
      <c r="HUU28" s="32"/>
      <c r="HUV28" s="33"/>
      <c r="HUW28" s="33"/>
      <c r="HUX28" s="33"/>
      <c r="HUY28" s="34"/>
      <c r="HUZ28" s="28"/>
      <c r="HVA28" s="29"/>
      <c r="HVB28" s="30"/>
      <c r="HVC28" s="31"/>
      <c r="HVD28" s="32"/>
      <c r="HVE28" s="33"/>
      <c r="HVF28" s="33"/>
      <c r="HVG28" s="33"/>
      <c r="HVH28" s="34"/>
      <c r="HVI28" s="28"/>
      <c r="HVJ28" s="29"/>
      <c r="HVK28" s="30"/>
      <c r="HVL28" s="31"/>
      <c r="HVM28" s="32"/>
      <c r="HVN28" s="33"/>
      <c r="HVO28" s="33"/>
      <c r="HVP28" s="33"/>
      <c r="HVQ28" s="34"/>
      <c r="HVR28" s="28"/>
      <c r="HVS28" s="29"/>
      <c r="HVT28" s="30"/>
      <c r="HVU28" s="31"/>
      <c r="HVV28" s="32"/>
      <c r="HVW28" s="33"/>
      <c r="HVX28" s="33"/>
      <c r="HVY28" s="33"/>
      <c r="HVZ28" s="34"/>
      <c r="HWA28" s="28"/>
      <c r="HWB28" s="29"/>
      <c r="HWC28" s="30"/>
      <c r="HWD28" s="31"/>
      <c r="HWE28" s="32"/>
      <c r="HWF28" s="33"/>
      <c r="HWG28" s="33"/>
      <c r="HWH28" s="33"/>
      <c r="HWI28" s="34"/>
      <c r="HWJ28" s="28"/>
      <c r="HWK28" s="29"/>
      <c r="HWL28" s="30"/>
      <c r="HWM28" s="31"/>
      <c r="HWN28" s="32"/>
      <c r="HWO28" s="33"/>
      <c r="HWP28" s="33"/>
      <c r="HWQ28" s="33"/>
      <c r="HWR28" s="34"/>
      <c r="HWS28" s="28"/>
      <c r="HWT28" s="29"/>
      <c r="HWU28" s="30"/>
      <c r="HWV28" s="31"/>
      <c r="HWW28" s="32"/>
      <c r="HWX28" s="33"/>
      <c r="HWY28" s="33"/>
      <c r="HWZ28" s="33"/>
      <c r="HXA28" s="34"/>
      <c r="HXB28" s="28"/>
      <c r="HXC28" s="29"/>
      <c r="HXD28" s="30"/>
      <c r="HXE28" s="31"/>
      <c r="HXF28" s="32"/>
      <c r="HXG28" s="33"/>
      <c r="HXH28" s="33"/>
      <c r="HXI28" s="33"/>
      <c r="HXJ28" s="34"/>
      <c r="HXK28" s="28"/>
      <c r="HXL28" s="29"/>
      <c r="HXM28" s="30"/>
      <c r="HXN28" s="31"/>
      <c r="HXO28" s="32"/>
      <c r="HXP28" s="33"/>
      <c r="HXQ28" s="33"/>
      <c r="HXR28" s="33"/>
      <c r="HXS28" s="34"/>
      <c r="HXT28" s="28"/>
      <c r="HXU28" s="29"/>
      <c r="HXV28" s="30"/>
      <c r="HXW28" s="31"/>
      <c r="HXX28" s="32"/>
      <c r="HXY28" s="33"/>
      <c r="HXZ28" s="33"/>
      <c r="HYA28" s="33"/>
      <c r="HYB28" s="34"/>
      <c r="HYC28" s="28"/>
      <c r="HYD28" s="29"/>
      <c r="HYE28" s="30"/>
      <c r="HYF28" s="31"/>
      <c r="HYG28" s="32"/>
      <c r="HYH28" s="33"/>
      <c r="HYI28" s="33"/>
      <c r="HYJ28" s="33"/>
      <c r="HYK28" s="34"/>
      <c r="HYL28" s="28"/>
      <c r="HYM28" s="29"/>
      <c r="HYN28" s="30"/>
      <c r="HYO28" s="31"/>
      <c r="HYP28" s="32"/>
      <c r="HYQ28" s="33"/>
      <c r="HYR28" s="33"/>
      <c r="HYS28" s="33"/>
      <c r="HYT28" s="34"/>
      <c r="HYU28" s="28"/>
      <c r="HYV28" s="29"/>
      <c r="HYW28" s="30"/>
      <c r="HYX28" s="31"/>
      <c r="HYY28" s="32"/>
      <c r="HYZ28" s="33"/>
      <c r="HZA28" s="33"/>
      <c r="HZB28" s="33"/>
      <c r="HZC28" s="34"/>
      <c r="HZD28" s="28"/>
      <c r="HZE28" s="29"/>
      <c r="HZF28" s="30"/>
      <c r="HZG28" s="31"/>
      <c r="HZH28" s="32"/>
      <c r="HZI28" s="33"/>
      <c r="HZJ28" s="33"/>
      <c r="HZK28" s="33"/>
      <c r="HZL28" s="34"/>
      <c r="HZM28" s="28"/>
      <c r="HZN28" s="29"/>
      <c r="HZO28" s="30"/>
      <c r="HZP28" s="31"/>
      <c r="HZQ28" s="32"/>
      <c r="HZR28" s="33"/>
      <c r="HZS28" s="33"/>
      <c r="HZT28" s="33"/>
      <c r="HZU28" s="34"/>
      <c r="HZV28" s="28"/>
      <c r="HZW28" s="29"/>
      <c r="HZX28" s="30"/>
      <c r="HZY28" s="31"/>
      <c r="HZZ28" s="32"/>
      <c r="IAA28" s="33"/>
      <c r="IAB28" s="33"/>
      <c r="IAC28" s="33"/>
      <c r="IAD28" s="34"/>
      <c r="IAE28" s="28"/>
      <c r="IAF28" s="29"/>
      <c r="IAG28" s="30"/>
      <c r="IAH28" s="31"/>
      <c r="IAI28" s="32"/>
      <c r="IAJ28" s="33"/>
      <c r="IAK28" s="33"/>
      <c r="IAL28" s="33"/>
      <c r="IAM28" s="34"/>
      <c r="IAN28" s="28"/>
      <c r="IAO28" s="29"/>
      <c r="IAP28" s="30"/>
      <c r="IAQ28" s="31"/>
      <c r="IAR28" s="32"/>
      <c r="IAS28" s="33"/>
      <c r="IAT28" s="33"/>
      <c r="IAU28" s="33"/>
      <c r="IAV28" s="34"/>
      <c r="IAW28" s="28"/>
      <c r="IAX28" s="29"/>
      <c r="IAY28" s="30"/>
      <c r="IAZ28" s="31"/>
      <c r="IBA28" s="32"/>
      <c r="IBB28" s="33"/>
      <c r="IBC28" s="33"/>
      <c r="IBD28" s="33"/>
      <c r="IBE28" s="34"/>
      <c r="IBF28" s="28"/>
      <c r="IBG28" s="29"/>
      <c r="IBH28" s="30"/>
      <c r="IBI28" s="31"/>
      <c r="IBJ28" s="32"/>
      <c r="IBK28" s="33"/>
      <c r="IBL28" s="33"/>
      <c r="IBM28" s="33"/>
      <c r="IBN28" s="34"/>
      <c r="IBO28" s="28"/>
      <c r="IBP28" s="29"/>
      <c r="IBQ28" s="30"/>
      <c r="IBR28" s="31"/>
      <c r="IBS28" s="32"/>
      <c r="IBT28" s="33"/>
      <c r="IBU28" s="33"/>
      <c r="IBV28" s="33"/>
      <c r="IBW28" s="34"/>
      <c r="IBX28" s="28"/>
      <c r="IBY28" s="29"/>
      <c r="IBZ28" s="30"/>
      <c r="ICA28" s="31"/>
      <c r="ICB28" s="32"/>
      <c r="ICC28" s="33"/>
      <c r="ICD28" s="33"/>
      <c r="ICE28" s="33"/>
      <c r="ICF28" s="34"/>
      <c r="ICG28" s="28"/>
      <c r="ICH28" s="29"/>
      <c r="ICI28" s="30"/>
      <c r="ICJ28" s="31"/>
      <c r="ICK28" s="32"/>
      <c r="ICL28" s="33"/>
      <c r="ICM28" s="33"/>
      <c r="ICN28" s="33"/>
      <c r="ICO28" s="34"/>
      <c r="ICP28" s="28"/>
      <c r="ICQ28" s="29"/>
      <c r="ICR28" s="30"/>
      <c r="ICS28" s="31"/>
      <c r="ICT28" s="32"/>
      <c r="ICU28" s="33"/>
      <c r="ICV28" s="33"/>
      <c r="ICW28" s="33"/>
      <c r="ICX28" s="34"/>
      <c r="ICY28" s="28"/>
      <c r="ICZ28" s="29"/>
      <c r="IDA28" s="30"/>
      <c r="IDB28" s="31"/>
      <c r="IDC28" s="32"/>
      <c r="IDD28" s="33"/>
      <c r="IDE28" s="33"/>
      <c r="IDF28" s="33"/>
      <c r="IDG28" s="34"/>
      <c r="IDH28" s="28"/>
      <c r="IDI28" s="29"/>
      <c r="IDJ28" s="30"/>
      <c r="IDK28" s="31"/>
      <c r="IDL28" s="32"/>
      <c r="IDM28" s="33"/>
      <c r="IDN28" s="33"/>
      <c r="IDO28" s="33"/>
      <c r="IDP28" s="34"/>
      <c r="IDQ28" s="28"/>
      <c r="IDR28" s="29"/>
      <c r="IDS28" s="30"/>
      <c r="IDT28" s="31"/>
      <c r="IDU28" s="32"/>
      <c r="IDV28" s="33"/>
      <c r="IDW28" s="33"/>
      <c r="IDX28" s="33"/>
      <c r="IDY28" s="34"/>
      <c r="IDZ28" s="28"/>
      <c r="IEA28" s="29"/>
      <c r="IEB28" s="30"/>
      <c r="IEC28" s="31"/>
      <c r="IED28" s="32"/>
      <c r="IEE28" s="33"/>
      <c r="IEF28" s="33"/>
      <c r="IEG28" s="33"/>
      <c r="IEH28" s="34"/>
      <c r="IEI28" s="28"/>
      <c r="IEJ28" s="29"/>
      <c r="IEK28" s="30"/>
      <c r="IEL28" s="31"/>
      <c r="IEM28" s="32"/>
      <c r="IEN28" s="33"/>
      <c r="IEO28" s="33"/>
      <c r="IEP28" s="33"/>
      <c r="IEQ28" s="34"/>
      <c r="IER28" s="28"/>
      <c r="IES28" s="29"/>
      <c r="IET28" s="30"/>
      <c r="IEU28" s="31"/>
      <c r="IEV28" s="32"/>
      <c r="IEW28" s="33"/>
      <c r="IEX28" s="33"/>
      <c r="IEY28" s="33"/>
      <c r="IEZ28" s="34"/>
      <c r="IFA28" s="28"/>
      <c r="IFB28" s="29"/>
      <c r="IFC28" s="30"/>
      <c r="IFD28" s="31"/>
      <c r="IFE28" s="32"/>
      <c r="IFF28" s="33"/>
      <c r="IFG28" s="33"/>
      <c r="IFH28" s="33"/>
      <c r="IFI28" s="34"/>
      <c r="IFJ28" s="28"/>
      <c r="IFK28" s="29"/>
      <c r="IFL28" s="30"/>
      <c r="IFM28" s="31"/>
      <c r="IFN28" s="32"/>
      <c r="IFO28" s="33"/>
      <c r="IFP28" s="33"/>
      <c r="IFQ28" s="33"/>
      <c r="IFR28" s="34"/>
      <c r="IFS28" s="28"/>
      <c r="IFT28" s="29"/>
      <c r="IFU28" s="30"/>
      <c r="IFV28" s="31"/>
      <c r="IFW28" s="32"/>
      <c r="IFX28" s="33"/>
      <c r="IFY28" s="33"/>
      <c r="IFZ28" s="33"/>
      <c r="IGA28" s="34"/>
      <c r="IGB28" s="28"/>
      <c r="IGC28" s="29"/>
      <c r="IGD28" s="30"/>
      <c r="IGE28" s="31"/>
      <c r="IGF28" s="32"/>
      <c r="IGG28" s="33"/>
      <c r="IGH28" s="33"/>
      <c r="IGI28" s="33"/>
      <c r="IGJ28" s="34"/>
      <c r="IGK28" s="28"/>
      <c r="IGL28" s="29"/>
      <c r="IGM28" s="30"/>
      <c r="IGN28" s="31"/>
      <c r="IGO28" s="32"/>
      <c r="IGP28" s="33"/>
      <c r="IGQ28" s="33"/>
      <c r="IGR28" s="33"/>
      <c r="IGS28" s="34"/>
      <c r="IGT28" s="28"/>
      <c r="IGU28" s="29"/>
      <c r="IGV28" s="30"/>
      <c r="IGW28" s="31"/>
      <c r="IGX28" s="32"/>
      <c r="IGY28" s="33"/>
      <c r="IGZ28" s="33"/>
      <c r="IHA28" s="33"/>
      <c r="IHB28" s="34"/>
      <c r="IHC28" s="28"/>
      <c r="IHD28" s="29"/>
      <c r="IHE28" s="30"/>
      <c r="IHF28" s="31"/>
      <c r="IHG28" s="32"/>
      <c r="IHH28" s="33"/>
      <c r="IHI28" s="33"/>
      <c r="IHJ28" s="33"/>
      <c r="IHK28" s="34"/>
      <c r="IHL28" s="28"/>
      <c r="IHM28" s="29"/>
      <c r="IHN28" s="30"/>
      <c r="IHO28" s="31"/>
      <c r="IHP28" s="32"/>
      <c r="IHQ28" s="33"/>
      <c r="IHR28" s="33"/>
      <c r="IHS28" s="33"/>
      <c r="IHT28" s="34"/>
      <c r="IHU28" s="28"/>
      <c r="IHV28" s="29"/>
      <c r="IHW28" s="30"/>
      <c r="IHX28" s="31"/>
      <c r="IHY28" s="32"/>
      <c r="IHZ28" s="33"/>
      <c r="IIA28" s="33"/>
      <c r="IIB28" s="33"/>
      <c r="IIC28" s="34"/>
      <c r="IID28" s="28"/>
      <c r="IIE28" s="29"/>
      <c r="IIF28" s="30"/>
      <c r="IIG28" s="31"/>
      <c r="IIH28" s="32"/>
      <c r="III28" s="33"/>
      <c r="IIJ28" s="33"/>
      <c r="IIK28" s="33"/>
      <c r="IIL28" s="34"/>
      <c r="IIM28" s="28"/>
      <c r="IIN28" s="29"/>
      <c r="IIO28" s="30"/>
      <c r="IIP28" s="31"/>
      <c r="IIQ28" s="32"/>
      <c r="IIR28" s="33"/>
      <c r="IIS28" s="33"/>
      <c r="IIT28" s="33"/>
      <c r="IIU28" s="34"/>
      <c r="IIV28" s="28"/>
      <c r="IIW28" s="29"/>
      <c r="IIX28" s="30"/>
      <c r="IIY28" s="31"/>
      <c r="IIZ28" s="32"/>
      <c r="IJA28" s="33"/>
      <c r="IJB28" s="33"/>
      <c r="IJC28" s="33"/>
      <c r="IJD28" s="34"/>
      <c r="IJE28" s="28"/>
      <c r="IJF28" s="29"/>
      <c r="IJG28" s="30"/>
      <c r="IJH28" s="31"/>
      <c r="IJI28" s="32"/>
      <c r="IJJ28" s="33"/>
      <c r="IJK28" s="33"/>
      <c r="IJL28" s="33"/>
      <c r="IJM28" s="34"/>
      <c r="IJN28" s="28"/>
      <c r="IJO28" s="29"/>
      <c r="IJP28" s="30"/>
      <c r="IJQ28" s="31"/>
      <c r="IJR28" s="32"/>
      <c r="IJS28" s="33"/>
      <c r="IJT28" s="33"/>
      <c r="IJU28" s="33"/>
      <c r="IJV28" s="34"/>
      <c r="IJW28" s="28"/>
      <c r="IJX28" s="29"/>
      <c r="IJY28" s="30"/>
      <c r="IJZ28" s="31"/>
      <c r="IKA28" s="32"/>
      <c r="IKB28" s="33"/>
      <c r="IKC28" s="33"/>
      <c r="IKD28" s="33"/>
      <c r="IKE28" s="34"/>
      <c r="IKF28" s="28"/>
      <c r="IKG28" s="29"/>
      <c r="IKH28" s="30"/>
      <c r="IKI28" s="31"/>
      <c r="IKJ28" s="32"/>
      <c r="IKK28" s="33"/>
      <c r="IKL28" s="33"/>
      <c r="IKM28" s="33"/>
      <c r="IKN28" s="34"/>
      <c r="IKO28" s="28"/>
      <c r="IKP28" s="29"/>
      <c r="IKQ28" s="30"/>
      <c r="IKR28" s="31"/>
      <c r="IKS28" s="32"/>
      <c r="IKT28" s="33"/>
      <c r="IKU28" s="33"/>
      <c r="IKV28" s="33"/>
      <c r="IKW28" s="34"/>
      <c r="IKX28" s="28"/>
      <c r="IKY28" s="29"/>
      <c r="IKZ28" s="30"/>
      <c r="ILA28" s="31"/>
      <c r="ILB28" s="32"/>
      <c r="ILC28" s="33"/>
      <c r="ILD28" s="33"/>
      <c r="ILE28" s="33"/>
      <c r="ILF28" s="34"/>
      <c r="ILG28" s="28"/>
      <c r="ILH28" s="29"/>
      <c r="ILI28" s="30"/>
      <c r="ILJ28" s="31"/>
      <c r="ILK28" s="32"/>
      <c r="ILL28" s="33"/>
      <c r="ILM28" s="33"/>
      <c r="ILN28" s="33"/>
      <c r="ILO28" s="34"/>
      <c r="ILP28" s="28"/>
      <c r="ILQ28" s="29"/>
      <c r="ILR28" s="30"/>
      <c r="ILS28" s="31"/>
      <c r="ILT28" s="32"/>
      <c r="ILU28" s="33"/>
      <c r="ILV28" s="33"/>
      <c r="ILW28" s="33"/>
      <c r="ILX28" s="34"/>
      <c r="ILY28" s="28"/>
      <c r="ILZ28" s="29"/>
      <c r="IMA28" s="30"/>
      <c r="IMB28" s="31"/>
      <c r="IMC28" s="32"/>
      <c r="IMD28" s="33"/>
      <c r="IME28" s="33"/>
      <c r="IMF28" s="33"/>
      <c r="IMG28" s="34"/>
      <c r="IMH28" s="28"/>
      <c r="IMI28" s="29"/>
      <c r="IMJ28" s="30"/>
      <c r="IMK28" s="31"/>
      <c r="IML28" s="32"/>
      <c r="IMM28" s="33"/>
      <c r="IMN28" s="33"/>
      <c r="IMO28" s="33"/>
      <c r="IMP28" s="34"/>
      <c r="IMQ28" s="28"/>
      <c r="IMR28" s="29"/>
      <c r="IMS28" s="30"/>
      <c r="IMT28" s="31"/>
      <c r="IMU28" s="32"/>
      <c r="IMV28" s="33"/>
      <c r="IMW28" s="33"/>
      <c r="IMX28" s="33"/>
      <c r="IMY28" s="34"/>
      <c r="IMZ28" s="28"/>
      <c r="INA28" s="29"/>
      <c r="INB28" s="30"/>
      <c r="INC28" s="31"/>
      <c r="IND28" s="32"/>
      <c r="INE28" s="33"/>
      <c r="INF28" s="33"/>
      <c r="ING28" s="33"/>
      <c r="INH28" s="34"/>
      <c r="INI28" s="28"/>
      <c r="INJ28" s="29"/>
      <c r="INK28" s="30"/>
      <c r="INL28" s="31"/>
      <c r="INM28" s="32"/>
      <c r="INN28" s="33"/>
      <c r="INO28" s="33"/>
      <c r="INP28" s="33"/>
      <c r="INQ28" s="34"/>
      <c r="INR28" s="28"/>
      <c r="INS28" s="29"/>
      <c r="INT28" s="30"/>
      <c r="INU28" s="31"/>
      <c r="INV28" s="32"/>
      <c r="INW28" s="33"/>
      <c r="INX28" s="33"/>
      <c r="INY28" s="33"/>
      <c r="INZ28" s="34"/>
      <c r="IOA28" s="28"/>
      <c r="IOB28" s="29"/>
      <c r="IOC28" s="30"/>
      <c r="IOD28" s="31"/>
      <c r="IOE28" s="32"/>
      <c r="IOF28" s="33"/>
      <c r="IOG28" s="33"/>
      <c r="IOH28" s="33"/>
      <c r="IOI28" s="34"/>
      <c r="IOJ28" s="28"/>
      <c r="IOK28" s="29"/>
      <c r="IOL28" s="30"/>
      <c r="IOM28" s="31"/>
      <c r="ION28" s="32"/>
      <c r="IOO28" s="33"/>
      <c r="IOP28" s="33"/>
      <c r="IOQ28" s="33"/>
      <c r="IOR28" s="34"/>
      <c r="IOS28" s="28"/>
      <c r="IOT28" s="29"/>
      <c r="IOU28" s="30"/>
      <c r="IOV28" s="31"/>
      <c r="IOW28" s="32"/>
      <c r="IOX28" s="33"/>
      <c r="IOY28" s="33"/>
      <c r="IOZ28" s="33"/>
      <c r="IPA28" s="34"/>
      <c r="IPB28" s="28"/>
      <c r="IPC28" s="29"/>
      <c r="IPD28" s="30"/>
      <c r="IPE28" s="31"/>
      <c r="IPF28" s="32"/>
      <c r="IPG28" s="33"/>
      <c r="IPH28" s="33"/>
      <c r="IPI28" s="33"/>
      <c r="IPJ28" s="34"/>
      <c r="IPK28" s="28"/>
      <c r="IPL28" s="29"/>
      <c r="IPM28" s="30"/>
      <c r="IPN28" s="31"/>
      <c r="IPO28" s="32"/>
      <c r="IPP28" s="33"/>
      <c r="IPQ28" s="33"/>
      <c r="IPR28" s="33"/>
      <c r="IPS28" s="34"/>
      <c r="IPT28" s="28"/>
      <c r="IPU28" s="29"/>
      <c r="IPV28" s="30"/>
      <c r="IPW28" s="31"/>
      <c r="IPX28" s="32"/>
      <c r="IPY28" s="33"/>
      <c r="IPZ28" s="33"/>
      <c r="IQA28" s="33"/>
      <c r="IQB28" s="34"/>
      <c r="IQC28" s="28"/>
      <c r="IQD28" s="29"/>
      <c r="IQE28" s="30"/>
      <c r="IQF28" s="31"/>
      <c r="IQG28" s="32"/>
      <c r="IQH28" s="33"/>
      <c r="IQI28" s="33"/>
      <c r="IQJ28" s="33"/>
      <c r="IQK28" s="34"/>
      <c r="IQL28" s="28"/>
      <c r="IQM28" s="29"/>
      <c r="IQN28" s="30"/>
      <c r="IQO28" s="31"/>
      <c r="IQP28" s="32"/>
      <c r="IQQ28" s="33"/>
      <c r="IQR28" s="33"/>
      <c r="IQS28" s="33"/>
      <c r="IQT28" s="34"/>
      <c r="IQU28" s="28"/>
      <c r="IQV28" s="29"/>
      <c r="IQW28" s="30"/>
      <c r="IQX28" s="31"/>
      <c r="IQY28" s="32"/>
      <c r="IQZ28" s="33"/>
      <c r="IRA28" s="33"/>
      <c r="IRB28" s="33"/>
      <c r="IRC28" s="34"/>
      <c r="IRD28" s="28"/>
      <c r="IRE28" s="29"/>
      <c r="IRF28" s="30"/>
      <c r="IRG28" s="31"/>
      <c r="IRH28" s="32"/>
      <c r="IRI28" s="33"/>
      <c r="IRJ28" s="33"/>
      <c r="IRK28" s="33"/>
      <c r="IRL28" s="34"/>
      <c r="IRM28" s="28"/>
      <c r="IRN28" s="29"/>
      <c r="IRO28" s="30"/>
      <c r="IRP28" s="31"/>
      <c r="IRQ28" s="32"/>
      <c r="IRR28" s="33"/>
      <c r="IRS28" s="33"/>
      <c r="IRT28" s="33"/>
      <c r="IRU28" s="34"/>
      <c r="IRV28" s="28"/>
      <c r="IRW28" s="29"/>
      <c r="IRX28" s="30"/>
      <c r="IRY28" s="31"/>
      <c r="IRZ28" s="32"/>
      <c r="ISA28" s="33"/>
      <c r="ISB28" s="33"/>
      <c r="ISC28" s="33"/>
      <c r="ISD28" s="34"/>
      <c r="ISE28" s="28"/>
      <c r="ISF28" s="29"/>
      <c r="ISG28" s="30"/>
      <c r="ISH28" s="31"/>
      <c r="ISI28" s="32"/>
      <c r="ISJ28" s="33"/>
      <c r="ISK28" s="33"/>
      <c r="ISL28" s="33"/>
      <c r="ISM28" s="34"/>
      <c r="ISN28" s="28"/>
      <c r="ISO28" s="29"/>
      <c r="ISP28" s="30"/>
      <c r="ISQ28" s="31"/>
      <c r="ISR28" s="32"/>
      <c r="ISS28" s="33"/>
      <c r="IST28" s="33"/>
      <c r="ISU28" s="33"/>
      <c r="ISV28" s="34"/>
      <c r="ISW28" s="28"/>
      <c r="ISX28" s="29"/>
      <c r="ISY28" s="30"/>
      <c r="ISZ28" s="31"/>
      <c r="ITA28" s="32"/>
      <c r="ITB28" s="33"/>
      <c r="ITC28" s="33"/>
      <c r="ITD28" s="33"/>
      <c r="ITE28" s="34"/>
      <c r="ITF28" s="28"/>
      <c r="ITG28" s="29"/>
      <c r="ITH28" s="30"/>
      <c r="ITI28" s="31"/>
      <c r="ITJ28" s="32"/>
      <c r="ITK28" s="33"/>
      <c r="ITL28" s="33"/>
      <c r="ITM28" s="33"/>
      <c r="ITN28" s="34"/>
      <c r="ITO28" s="28"/>
      <c r="ITP28" s="29"/>
      <c r="ITQ28" s="30"/>
      <c r="ITR28" s="31"/>
      <c r="ITS28" s="32"/>
      <c r="ITT28" s="33"/>
      <c r="ITU28" s="33"/>
      <c r="ITV28" s="33"/>
      <c r="ITW28" s="34"/>
      <c r="ITX28" s="28"/>
      <c r="ITY28" s="29"/>
      <c r="ITZ28" s="30"/>
      <c r="IUA28" s="31"/>
      <c r="IUB28" s="32"/>
      <c r="IUC28" s="33"/>
      <c r="IUD28" s="33"/>
      <c r="IUE28" s="33"/>
      <c r="IUF28" s="34"/>
      <c r="IUG28" s="28"/>
      <c r="IUH28" s="29"/>
      <c r="IUI28" s="30"/>
      <c r="IUJ28" s="31"/>
      <c r="IUK28" s="32"/>
      <c r="IUL28" s="33"/>
      <c r="IUM28" s="33"/>
      <c r="IUN28" s="33"/>
      <c r="IUO28" s="34"/>
      <c r="IUP28" s="28"/>
      <c r="IUQ28" s="29"/>
      <c r="IUR28" s="30"/>
      <c r="IUS28" s="31"/>
      <c r="IUT28" s="32"/>
      <c r="IUU28" s="33"/>
      <c r="IUV28" s="33"/>
      <c r="IUW28" s="33"/>
      <c r="IUX28" s="34"/>
      <c r="IUY28" s="28"/>
      <c r="IUZ28" s="29"/>
      <c r="IVA28" s="30"/>
      <c r="IVB28" s="31"/>
      <c r="IVC28" s="32"/>
      <c r="IVD28" s="33"/>
      <c r="IVE28" s="33"/>
      <c r="IVF28" s="33"/>
      <c r="IVG28" s="34"/>
      <c r="IVH28" s="28"/>
      <c r="IVI28" s="29"/>
      <c r="IVJ28" s="30"/>
      <c r="IVK28" s="31"/>
      <c r="IVL28" s="32"/>
      <c r="IVM28" s="33"/>
      <c r="IVN28" s="33"/>
      <c r="IVO28" s="33"/>
      <c r="IVP28" s="34"/>
      <c r="IVQ28" s="28"/>
      <c r="IVR28" s="29"/>
      <c r="IVS28" s="30"/>
      <c r="IVT28" s="31"/>
      <c r="IVU28" s="32"/>
      <c r="IVV28" s="33"/>
      <c r="IVW28" s="33"/>
      <c r="IVX28" s="33"/>
      <c r="IVY28" s="34"/>
      <c r="IVZ28" s="28"/>
      <c r="IWA28" s="29"/>
      <c r="IWB28" s="30"/>
      <c r="IWC28" s="31"/>
      <c r="IWD28" s="32"/>
      <c r="IWE28" s="33"/>
      <c r="IWF28" s="33"/>
      <c r="IWG28" s="33"/>
      <c r="IWH28" s="34"/>
      <c r="IWI28" s="28"/>
      <c r="IWJ28" s="29"/>
      <c r="IWK28" s="30"/>
      <c r="IWL28" s="31"/>
      <c r="IWM28" s="32"/>
      <c r="IWN28" s="33"/>
      <c r="IWO28" s="33"/>
      <c r="IWP28" s="33"/>
      <c r="IWQ28" s="34"/>
      <c r="IWR28" s="28"/>
      <c r="IWS28" s="29"/>
      <c r="IWT28" s="30"/>
      <c r="IWU28" s="31"/>
      <c r="IWV28" s="32"/>
      <c r="IWW28" s="33"/>
      <c r="IWX28" s="33"/>
      <c r="IWY28" s="33"/>
      <c r="IWZ28" s="34"/>
      <c r="IXA28" s="28"/>
      <c r="IXB28" s="29"/>
      <c r="IXC28" s="30"/>
      <c r="IXD28" s="31"/>
      <c r="IXE28" s="32"/>
      <c r="IXF28" s="33"/>
      <c r="IXG28" s="33"/>
      <c r="IXH28" s="33"/>
      <c r="IXI28" s="34"/>
      <c r="IXJ28" s="28"/>
      <c r="IXK28" s="29"/>
      <c r="IXL28" s="30"/>
      <c r="IXM28" s="31"/>
      <c r="IXN28" s="32"/>
      <c r="IXO28" s="33"/>
      <c r="IXP28" s="33"/>
      <c r="IXQ28" s="33"/>
      <c r="IXR28" s="34"/>
      <c r="IXS28" s="28"/>
      <c r="IXT28" s="29"/>
      <c r="IXU28" s="30"/>
      <c r="IXV28" s="31"/>
      <c r="IXW28" s="32"/>
      <c r="IXX28" s="33"/>
      <c r="IXY28" s="33"/>
      <c r="IXZ28" s="33"/>
      <c r="IYA28" s="34"/>
      <c r="IYB28" s="28"/>
      <c r="IYC28" s="29"/>
      <c r="IYD28" s="30"/>
      <c r="IYE28" s="31"/>
      <c r="IYF28" s="32"/>
      <c r="IYG28" s="33"/>
      <c r="IYH28" s="33"/>
      <c r="IYI28" s="33"/>
      <c r="IYJ28" s="34"/>
      <c r="IYK28" s="28"/>
      <c r="IYL28" s="29"/>
      <c r="IYM28" s="30"/>
      <c r="IYN28" s="31"/>
      <c r="IYO28" s="32"/>
      <c r="IYP28" s="33"/>
      <c r="IYQ28" s="33"/>
      <c r="IYR28" s="33"/>
      <c r="IYS28" s="34"/>
      <c r="IYT28" s="28"/>
      <c r="IYU28" s="29"/>
      <c r="IYV28" s="30"/>
      <c r="IYW28" s="31"/>
      <c r="IYX28" s="32"/>
      <c r="IYY28" s="33"/>
      <c r="IYZ28" s="33"/>
      <c r="IZA28" s="33"/>
      <c r="IZB28" s="34"/>
      <c r="IZC28" s="28"/>
      <c r="IZD28" s="29"/>
      <c r="IZE28" s="30"/>
      <c r="IZF28" s="31"/>
      <c r="IZG28" s="32"/>
      <c r="IZH28" s="33"/>
      <c r="IZI28" s="33"/>
      <c r="IZJ28" s="33"/>
      <c r="IZK28" s="34"/>
      <c r="IZL28" s="28"/>
      <c r="IZM28" s="29"/>
      <c r="IZN28" s="30"/>
      <c r="IZO28" s="31"/>
      <c r="IZP28" s="32"/>
      <c r="IZQ28" s="33"/>
      <c r="IZR28" s="33"/>
      <c r="IZS28" s="33"/>
      <c r="IZT28" s="34"/>
      <c r="IZU28" s="28"/>
      <c r="IZV28" s="29"/>
      <c r="IZW28" s="30"/>
      <c r="IZX28" s="31"/>
      <c r="IZY28" s="32"/>
      <c r="IZZ28" s="33"/>
      <c r="JAA28" s="33"/>
      <c r="JAB28" s="33"/>
      <c r="JAC28" s="34"/>
      <c r="JAD28" s="28"/>
      <c r="JAE28" s="29"/>
      <c r="JAF28" s="30"/>
      <c r="JAG28" s="31"/>
      <c r="JAH28" s="32"/>
      <c r="JAI28" s="33"/>
      <c r="JAJ28" s="33"/>
      <c r="JAK28" s="33"/>
      <c r="JAL28" s="34"/>
      <c r="JAM28" s="28"/>
      <c r="JAN28" s="29"/>
      <c r="JAO28" s="30"/>
      <c r="JAP28" s="31"/>
      <c r="JAQ28" s="32"/>
      <c r="JAR28" s="33"/>
      <c r="JAS28" s="33"/>
      <c r="JAT28" s="33"/>
      <c r="JAU28" s="34"/>
      <c r="JAV28" s="28"/>
      <c r="JAW28" s="29"/>
      <c r="JAX28" s="30"/>
      <c r="JAY28" s="31"/>
      <c r="JAZ28" s="32"/>
      <c r="JBA28" s="33"/>
      <c r="JBB28" s="33"/>
      <c r="JBC28" s="33"/>
      <c r="JBD28" s="34"/>
      <c r="JBE28" s="28"/>
      <c r="JBF28" s="29"/>
      <c r="JBG28" s="30"/>
      <c r="JBH28" s="31"/>
      <c r="JBI28" s="32"/>
      <c r="JBJ28" s="33"/>
      <c r="JBK28" s="33"/>
      <c r="JBL28" s="33"/>
      <c r="JBM28" s="34"/>
      <c r="JBN28" s="28"/>
      <c r="JBO28" s="29"/>
      <c r="JBP28" s="30"/>
      <c r="JBQ28" s="31"/>
      <c r="JBR28" s="32"/>
      <c r="JBS28" s="33"/>
      <c r="JBT28" s="33"/>
      <c r="JBU28" s="33"/>
      <c r="JBV28" s="34"/>
      <c r="JBW28" s="28"/>
      <c r="JBX28" s="29"/>
      <c r="JBY28" s="30"/>
      <c r="JBZ28" s="31"/>
      <c r="JCA28" s="32"/>
      <c r="JCB28" s="33"/>
      <c r="JCC28" s="33"/>
      <c r="JCD28" s="33"/>
      <c r="JCE28" s="34"/>
      <c r="JCF28" s="28"/>
      <c r="JCG28" s="29"/>
      <c r="JCH28" s="30"/>
      <c r="JCI28" s="31"/>
      <c r="JCJ28" s="32"/>
      <c r="JCK28" s="33"/>
      <c r="JCL28" s="33"/>
      <c r="JCM28" s="33"/>
      <c r="JCN28" s="34"/>
      <c r="JCO28" s="28"/>
      <c r="JCP28" s="29"/>
      <c r="JCQ28" s="30"/>
      <c r="JCR28" s="31"/>
      <c r="JCS28" s="32"/>
      <c r="JCT28" s="33"/>
      <c r="JCU28" s="33"/>
      <c r="JCV28" s="33"/>
      <c r="JCW28" s="34"/>
      <c r="JCX28" s="28"/>
      <c r="JCY28" s="29"/>
      <c r="JCZ28" s="30"/>
      <c r="JDA28" s="31"/>
      <c r="JDB28" s="32"/>
      <c r="JDC28" s="33"/>
      <c r="JDD28" s="33"/>
      <c r="JDE28" s="33"/>
      <c r="JDF28" s="34"/>
      <c r="JDG28" s="28"/>
      <c r="JDH28" s="29"/>
      <c r="JDI28" s="30"/>
      <c r="JDJ28" s="31"/>
      <c r="JDK28" s="32"/>
      <c r="JDL28" s="33"/>
      <c r="JDM28" s="33"/>
      <c r="JDN28" s="33"/>
      <c r="JDO28" s="34"/>
      <c r="JDP28" s="28"/>
      <c r="JDQ28" s="29"/>
      <c r="JDR28" s="30"/>
      <c r="JDS28" s="31"/>
      <c r="JDT28" s="32"/>
      <c r="JDU28" s="33"/>
      <c r="JDV28" s="33"/>
      <c r="JDW28" s="33"/>
      <c r="JDX28" s="34"/>
      <c r="JDY28" s="28"/>
      <c r="JDZ28" s="29"/>
      <c r="JEA28" s="30"/>
      <c r="JEB28" s="31"/>
      <c r="JEC28" s="32"/>
      <c r="JED28" s="33"/>
      <c r="JEE28" s="33"/>
      <c r="JEF28" s="33"/>
      <c r="JEG28" s="34"/>
      <c r="JEH28" s="28"/>
      <c r="JEI28" s="29"/>
      <c r="JEJ28" s="30"/>
      <c r="JEK28" s="31"/>
      <c r="JEL28" s="32"/>
      <c r="JEM28" s="33"/>
      <c r="JEN28" s="33"/>
      <c r="JEO28" s="33"/>
      <c r="JEP28" s="34"/>
      <c r="JEQ28" s="28"/>
      <c r="JER28" s="29"/>
      <c r="JES28" s="30"/>
      <c r="JET28" s="31"/>
      <c r="JEU28" s="32"/>
      <c r="JEV28" s="33"/>
      <c r="JEW28" s="33"/>
      <c r="JEX28" s="33"/>
      <c r="JEY28" s="34"/>
      <c r="JEZ28" s="28"/>
      <c r="JFA28" s="29"/>
      <c r="JFB28" s="30"/>
      <c r="JFC28" s="31"/>
      <c r="JFD28" s="32"/>
      <c r="JFE28" s="33"/>
      <c r="JFF28" s="33"/>
      <c r="JFG28" s="33"/>
      <c r="JFH28" s="34"/>
      <c r="JFI28" s="28"/>
      <c r="JFJ28" s="29"/>
      <c r="JFK28" s="30"/>
      <c r="JFL28" s="31"/>
      <c r="JFM28" s="32"/>
      <c r="JFN28" s="33"/>
      <c r="JFO28" s="33"/>
      <c r="JFP28" s="33"/>
      <c r="JFQ28" s="34"/>
      <c r="JFR28" s="28"/>
      <c r="JFS28" s="29"/>
      <c r="JFT28" s="30"/>
      <c r="JFU28" s="31"/>
      <c r="JFV28" s="32"/>
      <c r="JFW28" s="33"/>
      <c r="JFX28" s="33"/>
      <c r="JFY28" s="33"/>
      <c r="JFZ28" s="34"/>
      <c r="JGA28" s="28"/>
      <c r="JGB28" s="29"/>
      <c r="JGC28" s="30"/>
      <c r="JGD28" s="31"/>
      <c r="JGE28" s="32"/>
      <c r="JGF28" s="33"/>
      <c r="JGG28" s="33"/>
      <c r="JGH28" s="33"/>
      <c r="JGI28" s="34"/>
      <c r="JGJ28" s="28"/>
      <c r="JGK28" s="29"/>
      <c r="JGL28" s="30"/>
      <c r="JGM28" s="31"/>
      <c r="JGN28" s="32"/>
      <c r="JGO28" s="33"/>
      <c r="JGP28" s="33"/>
      <c r="JGQ28" s="33"/>
      <c r="JGR28" s="34"/>
      <c r="JGS28" s="28"/>
      <c r="JGT28" s="29"/>
      <c r="JGU28" s="30"/>
      <c r="JGV28" s="31"/>
      <c r="JGW28" s="32"/>
      <c r="JGX28" s="33"/>
      <c r="JGY28" s="33"/>
      <c r="JGZ28" s="33"/>
      <c r="JHA28" s="34"/>
      <c r="JHB28" s="28"/>
      <c r="JHC28" s="29"/>
      <c r="JHD28" s="30"/>
      <c r="JHE28" s="31"/>
      <c r="JHF28" s="32"/>
      <c r="JHG28" s="33"/>
      <c r="JHH28" s="33"/>
      <c r="JHI28" s="33"/>
      <c r="JHJ28" s="34"/>
      <c r="JHK28" s="28"/>
      <c r="JHL28" s="29"/>
      <c r="JHM28" s="30"/>
      <c r="JHN28" s="31"/>
      <c r="JHO28" s="32"/>
      <c r="JHP28" s="33"/>
      <c r="JHQ28" s="33"/>
      <c r="JHR28" s="33"/>
      <c r="JHS28" s="34"/>
      <c r="JHT28" s="28"/>
      <c r="JHU28" s="29"/>
      <c r="JHV28" s="30"/>
      <c r="JHW28" s="31"/>
      <c r="JHX28" s="32"/>
      <c r="JHY28" s="33"/>
      <c r="JHZ28" s="33"/>
      <c r="JIA28" s="33"/>
      <c r="JIB28" s="34"/>
      <c r="JIC28" s="28"/>
      <c r="JID28" s="29"/>
      <c r="JIE28" s="30"/>
      <c r="JIF28" s="31"/>
      <c r="JIG28" s="32"/>
      <c r="JIH28" s="33"/>
      <c r="JII28" s="33"/>
      <c r="JIJ28" s="33"/>
      <c r="JIK28" s="34"/>
      <c r="JIL28" s="28"/>
      <c r="JIM28" s="29"/>
      <c r="JIN28" s="30"/>
      <c r="JIO28" s="31"/>
      <c r="JIP28" s="32"/>
      <c r="JIQ28" s="33"/>
      <c r="JIR28" s="33"/>
      <c r="JIS28" s="33"/>
      <c r="JIT28" s="34"/>
      <c r="JIU28" s="28"/>
      <c r="JIV28" s="29"/>
      <c r="JIW28" s="30"/>
      <c r="JIX28" s="31"/>
      <c r="JIY28" s="32"/>
      <c r="JIZ28" s="33"/>
      <c r="JJA28" s="33"/>
      <c r="JJB28" s="33"/>
      <c r="JJC28" s="34"/>
      <c r="JJD28" s="28"/>
      <c r="JJE28" s="29"/>
      <c r="JJF28" s="30"/>
      <c r="JJG28" s="31"/>
      <c r="JJH28" s="32"/>
      <c r="JJI28" s="33"/>
      <c r="JJJ28" s="33"/>
      <c r="JJK28" s="33"/>
      <c r="JJL28" s="34"/>
      <c r="JJM28" s="28"/>
      <c r="JJN28" s="29"/>
      <c r="JJO28" s="30"/>
      <c r="JJP28" s="31"/>
      <c r="JJQ28" s="32"/>
      <c r="JJR28" s="33"/>
      <c r="JJS28" s="33"/>
      <c r="JJT28" s="33"/>
      <c r="JJU28" s="34"/>
      <c r="JJV28" s="28"/>
      <c r="JJW28" s="29"/>
      <c r="JJX28" s="30"/>
      <c r="JJY28" s="31"/>
      <c r="JJZ28" s="32"/>
      <c r="JKA28" s="33"/>
      <c r="JKB28" s="33"/>
      <c r="JKC28" s="33"/>
      <c r="JKD28" s="34"/>
      <c r="JKE28" s="28"/>
      <c r="JKF28" s="29"/>
      <c r="JKG28" s="30"/>
      <c r="JKH28" s="31"/>
      <c r="JKI28" s="32"/>
      <c r="JKJ28" s="33"/>
      <c r="JKK28" s="33"/>
      <c r="JKL28" s="33"/>
      <c r="JKM28" s="34"/>
      <c r="JKN28" s="28"/>
      <c r="JKO28" s="29"/>
      <c r="JKP28" s="30"/>
      <c r="JKQ28" s="31"/>
      <c r="JKR28" s="32"/>
      <c r="JKS28" s="33"/>
      <c r="JKT28" s="33"/>
      <c r="JKU28" s="33"/>
      <c r="JKV28" s="34"/>
      <c r="JKW28" s="28"/>
      <c r="JKX28" s="29"/>
      <c r="JKY28" s="30"/>
      <c r="JKZ28" s="31"/>
      <c r="JLA28" s="32"/>
      <c r="JLB28" s="33"/>
      <c r="JLC28" s="33"/>
      <c r="JLD28" s="33"/>
      <c r="JLE28" s="34"/>
      <c r="JLF28" s="28"/>
      <c r="JLG28" s="29"/>
      <c r="JLH28" s="30"/>
      <c r="JLI28" s="31"/>
      <c r="JLJ28" s="32"/>
      <c r="JLK28" s="33"/>
      <c r="JLL28" s="33"/>
      <c r="JLM28" s="33"/>
      <c r="JLN28" s="34"/>
      <c r="JLO28" s="28"/>
      <c r="JLP28" s="29"/>
      <c r="JLQ28" s="30"/>
      <c r="JLR28" s="31"/>
      <c r="JLS28" s="32"/>
      <c r="JLT28" s="33"/>
      <c r="JLU28" s="33"/>
      <c r="JLV28" s="33"/>
      <c r="JLW28" s="34"/>
      <c r="JLX28" s="28"/>
      <c r="JLY28" s="29"/>
      <c r="JLZ28" s="30"/>
      <c r="JMA28" s="31"/>
      <c r="JMB28" s="32"/>
      <c r="JMC28" s="33"/>
      <c r="JMD28" s="33"/>
      <c r="JME28" s="33"/>
      <c r="JMF28" s="34"/>
      <c r="JMG28" s="28"/>
      <c r="JMH28" s="29"/>
      <c r="JMI28" s="30"/>
      <c r="JMJ28" s="31"/>
      <c r="JMK28" s="32"/>
      <c r="JML28" s="33"/>
      <c r="JMM28" s="33"/>
      <c r="JMN28" s="33"/>
      <c r="JMO28" s="34"/>
      <c r="JMP28" s="28"/>
      <c r="JMQ28" s="29"/>
      <c r="JMR28" s="30"/>
      <c r="JMS28" s="31"/>
      <c r="JMT28" s="32"/>
      <c r="JMU28" s="33"/>
      <c r="JMV28" s="33"/>
      <c r="JMW28" s="33"/>
      <c r="JMX28" s="34"/>
      <c r="JMY28" s="28"/>
      <c r="JMZ28" s="29"/>
      <c r="JNA28" s="30"/>
      <c r="JNB28" s="31"/>
      <c r="JNC28" s="32"/>
      <c r="JND28" s="33"/>
      <c r="JNE28" s="33"/>
      <c r="JNF28" s="33"/>
      <c r="JNG28" s="34"/>
      <c r="JNH28" s="28"/>
      <c r="JNI28" s="29"/>
      <c r="JNJ28" s="30"/>
      <c r="JNK28" s="31"/>
      <c r="JNL28" s="32"/>
      <c r="JNM28" s="33"/>
      <c r="JNN28" s="33"/>
      <c r="JNO28" s="33"/>
      <c r="JNP28" s="34"/>
      <c r="JNQ28" s="28"/>
      <c r="JNR28" s="29"/>
      <c r="JNS28" s="30"/>
      <c r="JNT28" s="31"/>
      <c r="JNU28" s="32"/>
      <c r="JNV28" s="33"/>
      <c r="JNW28" s="33"/>
      <c r="JNX28" s="33"/>
      <c r="JNY28" s="34"/>
      <c r="JNZ28" s="28"/>
      <c r="JOA28" s="29"/>
      <c r="JOB28" s="30"/>
      <c r="JOC28" s="31"/>
      <c r="JOD28" s="32"/>
      <c r="JOE28" s="33"/>
      <c r="JOF28" s="33"/>
      <c r="JOG28" s="33"/>
      <c r="JOH28" s="34"/>
      <c r="JOI28" s="28"/>
      <c r="JOJ28" s="29"/>
      <c r="JOK28" s="30"/>
      <c r="JOL28" s="31"/>
      <c r="JOM28" s="32"/>
      <c r="JON28" s="33"/>
      <c r="JOO28" s="33"/>
      <c r="JOP28" s="33"/>
      <c r="JOQ28" s="34"/>
      <c r="JOR28" s="28"/>
      <c r="JOS28" s="29"/>
      <c r="JOT28" s="30"/>
      <c r="JOU28" s="31"/>
      <c r="JOV28" s="32"/>
      <c r="JOW28" s="33"/>
      <c r="JOX28" s="33"/>
      <c r="JOY28" s="33"/>
      <c r="JOZ28" s="34"/>
      <c r="JPA28" s="28"/>
      <c r="JPB28" s="29"/>
      <c r="JPC28" s="30"/>
      <c r="JPD28" s="31"/>
      <c r="JPE28" s="32"/>
      <c r="JPF28" s="33"/>
      <c r="JPG28" s="33"/>
      <c r="JPH28" s="33"/>
      <c r="JPI28" s="34"/>
      <c r="JPJ28" s="28"/>
      <c r="JPK28" s="29"/>
      <c r="JPL28" s="30"/>
      <c r="JPM28" s="31"/>
      <c r="JPN28" s="32"/>
      <c r="JPO28" s="33"/>
      <c r="JPP28" s="33"/>
      <c r="JPQ28" s="33"/>
      <c r="JPR28" s="34"/>
      <c r="JPS28" s="28"/>
      <c r="JPT28" s="29"/>
      <c r="JPU28" s="30"/>
      <c r="JPV28" s="31"/>
      <c r="JPW28" s="32"/>
      <c r="JPX28" s="33"/>
      <c r="JPY28" s="33"/>
      <c r="JPZ28" s="33"/>
      <c r="JQA28" s="34"/>
      <c r="JQB28" s="28"/>
      <c r="JQC28" s="29"/>
      <c r="JQD28" s="30"/>
      <c r="JQE28" s="31"/>
      <c r="JQF28" s="32"/>
      <c r="JQG28" s="33"/>
      <c r="JQH28" s="33"/>
      <c r="JQI28" s="33"/>
      <c r="JQJ28" s="34"/>
      <c r="JQK28" s="28"/>
      <c r="JQL28" s="29"/>
      <c r="JQM28" s="30"/>
      <c r="JQN28" s="31"/>
      <c r="JQO28" s="32"/>
      <c r="JQP28" s="33"/>
      <c r="JQQ28" s="33"/>
      <c r="JQR28" s="33"/>
      <c r="JQS28" s="34"/>
      <c r="JQT28" s="28"/>
      <c r="JQU28" s="29"/>
      <c r="JQV28" s="30"/>
      <c r="JQW28" s="31"/>
      <c r="JQX28" s="32"/>
      <c r="JQY28" s="33"/>
      <c r="JQZ28" s="33"/>
      <c r="JRA28" s="33"/>
      <c r="JRB28" s="34"/>
      <c r="JRC28" s="28"/>
      <c r="JRD28" s="29"/>
      <c r="JRE28" s="30"/>
      <c r="JRF28" s="31"/>
      <c r="JRG28" s="32"/>
      <c r="JRH28" s="33"/>
      <c r="JRI28" s="33"/>
      <c r="JRJ28" s="33"/>
      <c r="JRK28" s="34"/>
      <c r="JRL28" s="28"/>
      <c r="JRM28" s="29"/>
      <c r="JRN28" s="30"/>
      <c r="JRO28" s="31"/>
      <c r="JRP28" s="32"/>
      <c r="JRQ28" s="33"/>
      <c r="JRR28" s="33"/>
      <c r="JRS28" s="33"/>
      <c r="JRT28" s="34"/>
      <c r="JRU28" s="28"/>
      <c r="JRV28" s="29"/>
      <c r="JRW28" s="30"/>
      <c r="JRX28" s="31"/>
      <c r="JRY28" s="32"/>
      <c r="JRZ28" s="33"/>
      <c r="JSA28" s="33"/>
      <c r="JSB28" s="33"/>
      <c r="JSC28" s="34"/>
      <c r="JSD28" s="28"/>
      <c r="JSE28" s="29"/>
      <c r="JSF28" s="30"/>
      <c r="JSG28" s="31"/>
      <c r="JSH28" s="32"/>
      <c r="JSI28" s="33"/>
      <c r="JSJ28" s="33"/>
      <c r="JSK28" s="33"/>
      <c r="JSL28" s="34"/>
      <c r="JSM28" s="28"/>
      <c r="JSN28" s="29"/>
      <c r="JSO28" s="30"/>
      <c r="JSP28" s="31"/>
      <c r="JSQ28" s="32"/>
      <c r="JSR28" s="33"/>
      <c r="JSS28" s="33"/>
      <c r="JST28" s="33"/>
      <c r="JSU28" s="34"/>
      <c r="JSV28" s="28"/>
      <c r="JSW28" s="29"/>
      <c r="JSX28" s="30"/>
      <c r="JSY28" s="31"/>
      <c r="JSZ28" s="32"/>
      <c r="JTA28" s="33"/>
      <c r="JTB28" s="33"/>
      <c r="JTC28" s="33"/>
      <c r="JTD28" s="34"/>
      <c r="JTE28" s="28"/>
      <c r="JTF28" s="29"/>
      <c r="JTG28" s="30"/>
      <c r="JTH28" s="31"/>
      <c r="JTI28" s="32"/>
      <c r="JTJ28" s="33"/>
      <c r="JTK28" s="33"/>
      <c r="JTL28" s="33"/>
      <c r="JTM28" s="34"/>
      <c r="JTN28" s="28"/>
      <c r="JTO28" s="29"/>
      <c r="JTP28" s="30"/>
      <c r="JTQ28" s="31"/>
      <c r="JTR28" s="32"/>
      <c r="JTS28" s="33"/>
      <c r="JTT28" s="33"/>
      <c r="JTU28" s="33"/>
      <c r="JTV28" s="34"/>
      <c r="JTW28" s="28"/>
      <c r="JTX28" s="29"/>
      <c r="JTY28" s="30"/>
      <c r="JTZ28" s="31"/>
      <c r="JUA28" s="32"/>
      <c r="JUB28" s="33"/>
      <c r="JUC28" s="33"/>
      <c r="JUD28" s="33"/>
      <c r="JUE28" s="34"/>
      <c r="JUF28" s="28"/>
      <c r="JUG28" s="29"/>
      <c r="JUH28" s="30"/>
      <c r="JUI28" s="31"/>
      <c r="JUJ28" s="32"/>
      <c r="JUK28" s="33"/>
      <c r="JUL28" s="33"/>
      <c r="JUM28" s="33"/>
      <c r="JUN28" s="34"/>
      <c r="JUO28" s="28"/>
      <c r="JUP28" s="29"/>
      <c r="JUQ28" s="30"/>
      <c r="JUR28" s="31"/>
      <c r="JUS28" s="32"/>
      <c r="JUT28" s="33"/>
      <c r="JUU28" s="33"/>
      <c r="JUV28" s="33"/>
      <c r="JUW28" s="34"/>
      <c r="JUX28" s="28"/>
      <c r="JUY28" s="29"/>
      <c r="JUZ28" s="30"/>
      <c r="JVA28" s="31"/>
      <c r="JVB28" s="32"/>
      <c r="JVC28" s="33"/>
      <c r="JVD28" s="33"/>
      <c r="JVE28" s="33"/>
      <c r="JVF28" s="34"/>
      <c r="JVG28" s="28"/>
      <c r="JVH28" s="29"/>
      <c r="JVI28" s="30"/>
      <c r="JVJ28" s="31"/>
      <c r="JVK28" s="32"/>
      <c r="JVL28" s="33"/>
      <c r="JVM28" s="33"/>
      <c r="JVN28" s="33"/>
      <c r="JVO28" s="34"/>
      <c r="JVP28" s="28"/>
      <c r="JVQ28" s="29"/>
      <c r="JVR28" s="30"/>
      <c r="JVS28" s="31"/>
      <c r="JVT28" s="32"/>
      <c r="JVU28" s="33"/>
      <c r="JVV28" s="33"/>
      <c r="JVW28" s="33"/>
      <c r="JVX28" s="34"/>
      <c r="JVY28" s="28"/>
      <c r="JVZ28" s="29"/>
      <c r="JWA28" s="30"/>
      <c r="JWB28" s="31"/>
      <c r="JWC28" s="32"/>
      <c r="JWD28" s="33"/>
      <c r="JWE28" s="33"/>
      <c r="JWF28" s="33"/>
      <c r="JWG28" s="34"/>
      <c r="JWH28" s="28"/>
      <c r="JWI28" s="29"/>
      <c r="JWJ28" s="30"/>
      <c r="JWK28" s="31"/>
      <c r="JWL28" s="32"/>
      <c r="JWM28" s="33"/>
      <c r="JWN28" s="33"/>
      <c r="JWO28" s="33"/>
      <c r="JWP28" s="34"/>
      <c r="JWQ28" s="28"/>
      <c r="JWR28" s="29"/>
      <c r="JWS28" s="30"/>
      <c r="JWT28" s="31"/>
      <c r="JWU28" s="32"/>
      <c r="JWV28" s="33"/>
      <c r="JWW28" s="33"/>
      <c r="JWX28" s="33"/>
      <c r="JWY28" s="34"/>
      <c r="JWZ28" s="28"/>
      <c r="JXA28" s="29"/>
      <c r="JXB28" s="30"/>
      <c r="JXC28" s="31"/>
      <c r="JXD28" s="32"/>
      <c r="JXE28" s="33"/>
      <c r="JXF28" s="33"/>
      <c r="JXG28" s="33"/>
      <c r="JXH28" s="34"/>
      <c r="JXI28" s="28"/>
      <c r="JXJ28" s="29"/>
      <c r="JXK28" s="30"/>
      <c r="JXL28" s="31"/>
      <c r="JXM28" s="32"/>
      <c r="JXN28" s="33"/>
      <c r="JXO28" s="33"/>
      <c r="JXP28" s="33"/>
      <c r="JXQ28" s="34"/>
      <c r="JXR28" s="28"/>
      <c r="JXS28" s="29"/>
      <c r="JXT28" s="30"/>
      <c r="JXU28" s="31"/>
      <c r="JXV28" s="32"/>
      <c r="JXW28" s="33"/>
      <c r="JXX28" s="33"/>
      <c r="JXY28" s="33"/>
      <c r="JXZ28" s="34"/>
      <c r="JYA28" s="28"/>
      <c r="JYB28" s="29"/>
      <c r="JYC28" s="30"/>
      <c r="JYD28" s="31"/>
      <c r="JYE28" s="32"/>
      <c r="JYF28" s="33"/>
      <c r="JYG28" s="33"/>
      <c r="JYH28" s="33"/>
      <c r="JYI28" s="34"/>
      <c r="JYJ28" s="28"/>
      <c r="JYK28" s="29"/>
      <c r="JYL28" s="30"/>
      <c r="JYM28" s="31"/>
      <c r="JYN28" s="32"/>
      <c r="JYO28" s="33"/>
      <c r="JYP28" s="33"/>
      <c r="JYQ28" s="33"/>
      <c r="JYR28" s="34"/>
      <c r="JYS28" s="28"/>
      <c r="JYT28" s="29"/>
      <c r="JYU28" s="30"/>
      <c r="JYV28" s="31"/>
      <c r="JYW28" s="32"/>
      <c r="JYX28" s="33"/>
      <c r="JYY28" s="33"/>
      <c r="JYZ28" s="33"/>
      <c r="JZA28" s="34"/>
      <c r="JZB28" s="28"/>
      <c r="JZC28" s="29"/>
      <c r="JZD28" s="30"/>
      <c r="JZE28" s="31"/>
      <c r="JZF28" s="32"/>
      <c r="JZG28" s="33"/>
      <c r="JZH28" s="33"/>
      <c r="JZI28" s="33"/>
      <c r="JZJ28" s="34"/>
      <c r="JZK28" s="28"/>
      <c r="JZL28" s="29"/>
      <c r="JZM28" s="30"/>
      <c r="JZN28" s="31"/>
      <c r="JZO28" s="32"/>
      <c r="JZP28" s="33"/>
      <c r="JZQ28" s="33"/>
      <c r="JZR28" s="33"/>
      <c r="JZS28" s="34"/>
      <c r="JZT28" s="28"/>
      <c r="JZU28" s="29"/>
      <c r="JZV28" s="30"/>
      <c r="JZW28" s="31"/>
      <c r="JZX28" s="32"/>
      <c r="JZY28" s="33"/>
      <c r="JZZ28" s="33"/>
      <c r="KAA28" s="33"/>
      <c r="KAB28" s="34"/>
      <c r="KAC28" s="28"/>
      <c r="KAD28" s="29"/>
      <c r="KAE28" s="30"/>
      <c r="KAF28" s="31"/>
      <c r="KAG28" s="32"/>
      <c r="KAH28" s="33"/>
      <c r="KAI28" s="33"/>
      <c r="KAJ28" s="33"/>
      <c r="KAK28" s="34"/>
      <c r="KAL28" s="28"/>
      <c r="KAM28" s="29"/>
      <c r="KAN28" s="30"/>
      <c r="KAO28" s="31"/>
      <c r="KAP28" s="32"/>
      <c r="KAQ28" s="33"/>
      <c r="KAR28" s="33"/>
      <c r="KAS28" s="33"/>
      <c r="KAT28" s="34"/>
      <c r="KAU28" s="28"/>
      <c r="KAV28" s="29"/>
      <c r="KAW28" s="30"/>
      <c r="KAX28" s="31"/>
      <c r="KAY28" s="32"/>
      <c r="KAZ28" s="33"/>
      <c r="KBA28" s="33"/>
      <c r="KBB28" s="33"/>
      <c r="KBC28" s="34"/>
      <c r="KBD28" s="28"/>
      <c r="KBE28" s="29"/>
      <c r="KBF28" s="30"/>
      <c r="KBG28" s="31"/>
      <c r="KBH28" s="32"/>
      <c r="KBI28" s="33"/>
      <c r="KBJ28" s="33"/>
      <c r="KBK28" s="33"/>
      <c r="KBL28" s="34"/>
      <c r="KBM28" s="28"/>
      <c r="KBN28" s="29"/>
      <c r="KBO28" s="30"/>
      <c r="KBP28" s="31"/>
      <c r="KBQ28" s="32"/>
      <c r="KBR28" s="33"/>
      <c r="KBS28" s="33"/>
      <c r="KBT28" s="33"/>
      <c r="KBU28" s="34"/>
      <c r="KBV28" s="28"/>
      <c r="KBW28" s="29"/>
      <c r="KBX28" s="30"/>
      <c r="KBY28" s="31"/>
      <c r="KBZ28" s="32"/>
      <c r="KCA28" s="33"/>
      <c r="KCB28" s="33"/>
      <c r="KCC28" s="33"/>
      <c r="KCD28" s="34"/>
      <c r="KCE28" s="28"/>
      <c r="KCF28" s="29"/>
      <c r="KCG28" s="30"/>
      <c r="KCH28" s="31"/>
      <c r="KCI28" s="32"/>
      <c r="KCJ28" s="33"/>
      <c r="KCK28" s="33"/>
      <c r="KCL28" s="33"/>
      <c r="KCM28" s="34"/>
      <c r="KCN28" s="28"/>
      <c r="KCO28" s="29"/>
      <c r="KCP28" s="30"/>
      <c r="KCQ28" s="31"/>
      <c r="KCR28" s="32"/>
      <c r="KCS28" s="33"/>
      <c r="KCT28" s="33"/>
      <c r="KCU28" s="33"/>
      <c r="KCV28" s="34"/>
      <c r="KCW28" s="28"/>
      <c r="KCX28" s="29"/>
      <c r="KCY28" s="30"/>
      <c r="KCZ28" s="31"/>
      <c r="KDA28" s="32"/>
      <c r="KDB28" s="33"/>
      <c r="KDC28" s="33"/>
      <c r="KDD28" s="33"/>
      <c r="KDE28" s="34"/>
      <c r="KDF28" s="28"/>
      <c r="KDG28" s="29"/>
      <c r="KDH28" s="30"/>
      <c r="KDI28" s="31"/>
      <c r="KDJ28" s="32"/>
      <c r="KDK28" s="33"/>
      <c r="KDL28" s="33"/>
      <c r="KDM28" s="33"/>
      <c r="KDN28" s="34"/>
      <c r="KDO28" s="28"/>
      <c r="KDP28" s="29"/>
      <c r="KDQ28" s="30"/>
      <c r="KDR28" s="31"/>
      <c r="KDS28" s="32"/>
      <c r="KDT28" s="33"/>
      <c r="KDU28" s="33"/>
      <c r="KDV28" s="33"/>
      <c r="KDW28" s="34"/>
      <c r="KDX28" s="28"/>
      <c r="KDY28" s="29"/>
      <c r="KDZ28" s="30"/>
      <c r="KEA28" s="31"/>
      <c r="KEB28" s="32"/>
      <c r="KEC28" s="33"/>
      <c r="KED28" s="33"/>
      <c r="KEE28" s="33"/>
      <c r="KEF28" s="34"/>
      <c r="KEG28" s="28"/>
      <c r="KEH28" s="29"/>
      <c r="KEI28" s="30"/>
      <c r="KEJ28" s="31"/>
      <c r="KEK28" s="32"/>
      <c r="KEL28" s="33"/>
      <c r="KEM28" s="33"/>
      <c r="KEN28" s="33"/>
      <c r="KEO28" s="34"/>
      <c r="KEP28" s="28"/>
      <c r="KEQ28" s="29"/>
      <c r="KER28" s="30"/>
      <c r="KES28" s="31"/>
      <c r="KET28" s="32"/>
      <c r="KEU28" s="33"/>
      <c r="KEV28" s="33"/>
      <c r="KEW28" s="33"/>
      <c r="KEX28" s="34"/>
      <c r="KEY28" s="28"/>
      <c r="KEZ28" s="29"/>
      <c r="KFA28" s="30"/>
      <c r="KFB28" s="31"/>
      <c r="KFC28" s="32"/>
      <c r="KFD28" s="33"/>
      <c r="KFE28" s="33"/>
      <c r="KFF28" s="33"/>
      <c r="KFG28" s="34"/>
      <c r="KFH28" s="28"/>
      <c r="KFI28" s="29"/>
      <c r="KFJ28" s="30"/>
      <c r="KFK28" s="31"/>
      <c r="KFL28" s="32"/>
      <c r="KFM28" s="33"/>
      <c r="KFN28" s="33"/>
      <c r="KFO28" s="33"/>
      <c r="KFP28" s="34"/>
      <c r="KFQ28" s="28"/>
      <c r="KFR28" s="29"/>
      <c r="KFS28" s="30"/>
      <c r="KFT28" s="31"/>
      <c r="KFU28" s="32"/>
      <c r="KFV28" s="33"/>
      <c r="KFW28" s="33"/>
      <c r="KFX28" s="33"/>
      <c r="KFY28" s="34"/>
      <c r="KFZ28" s="28"/>
      <c r="KGA28" s="29"/>
      <c r="KGB28" s="30"/>
      <c r="KGC28" s="31"/>
      <c r="KGD28" s="32"/>
      <c r="KGE28" s="33"/>
      <c r="KGF28" s="33"/>
      <c r="KGG28" s="33"/>
      <c r="KGH28" s="34"/>
      <c r="KGI28" s="28"/>
      <c r="KGJ28" s="29"/>
      <c r="KGK28" s="30"/>
      <c r="KGL28" s="31"/>
      <c r="KGM28" s="32"/>
      <c r="KGN28" s="33"/>
      <c r="KGO28" s="33"/>
      <c r="KGP28" s="33"/>
      <c r="KGQ28" s="34"/>
      <c r="KGR28" s="28"/>
      <c r="KGS28" s="29"/>
      <c r="KGT28" s="30"/>
      <c r="KGU28" s="31"/>
      <c r="KGV28" s="32"/>
      <c r="KGW28" s="33"/>
      <c r="KGX28" s="33"/>
      <c r="KGY28" s="33"/>
      <c r="KGZ28" s="34"/>
      <c r="KHA28" s="28"/>
      <c r="KHB28" s="29"/>
      <c r="KHC28" s="30"/>
      <c r="KHD28" s="31"/>
      <c r="KHE28" s="32"/>
      <c r="KHF28" s="33"/>
      <c r="KHG28" s="33"/>
      <c r="KHH28" s="33"/>
      <c r="KHI28" s="34"/>
      <c r="KHJ28" s="28"/>
      <c r="KHK28" s="29"/>
      <c r="KHL28" s="30"/>
      <c r="KHM28" s="31"/>
      <c r="KHN28" s="32"/>
      <c r="KHO28" s="33"/>
      <c r="KHP28" s="33"/>
      <c r="KHQ28" s="33"/>
      <c r="KHR28" s="34"/>
      <c r="KHS28" s="28"/>
      <c r="KHT28" s="29"/>
      <c r="KHU28" s="30"/>
      <c r="KHV28" s="31"/>
      <c r="KHW28" s="32"/>
      <c r="KHX28" s="33"/>
      <c r="KHY28" s="33"/>
      <c r="KHZ28" s="33"/>
      <c r="KIA28" s="34"/>
      <c r="KIB28" s="28"/>
      <c r="KIC28" s="29"/>
      <c r="KID28" s="30"/>
      <c r="KIE28" s="31"/>
      <c r="KIF28" s="32"/>
      <c r="KIG28" s="33"/>
      <c r="KIH28" s="33"/>
      <c r="KII28" s="33"/>
      <c r="KIJ28" s="34"/>
      <c r="KIK28" s="28"/>
      <c r="KIL28" s="29"/>
      <c r="KIM28" s="30"/>
      <c r="KIN28" s="31"/>
      <c r="KIO28" s="32"/>
      <c r="KIP28" s="33"/>
      <c r="KIQ28" s="33"/>
      <c r="KIR28" s="33"/>
      <c r="KIS28" s="34"/>
      <c r="KIT28" s="28"/>
      <c r="KIU28" s="29"/>
      <c r="KIV28" s="30"/>
      <c r="KIW28" s="31"/>
      <c r="KIX28" s="32"/>
      <c r="KIY28" s="33"/>
      <c r="KIZ28" s="33"/>
      <c r="KJA28" s="33"/>
      <c r="KJB28" s="34"/>
      <c r="KJC28" s="28"/>
      <c r="KJD28" s="29"/>
      <c r="KJE28" s="30"/>
      <c r="KJF28" s="31"/>
      <c r="KJG28" s="32"/>
      <c r="KJH28" s="33"/>
      <c r="KJI28" s="33"/>
      <c r="KJJ28" s="33"/>
      <c r="KJK28" s="34"/>
      <c r="KJL28" s="28"/>
      <c r="KJM28" s="29"/>
      <c r="KJN28" s="30"/>
      <c r="KJO28" s="31"/>
      <c r="KJP28" s="32"/>
      <c r="KJQ28" s="33"/>
      <c r="KJR28" s="33"/>
      <c r="KJS28" s="33"/>
      <c r="KJT28" s="34"/>
      <c r="KJU28" s="28"/>
      <c r="KJV28" s="29"/>
      <c r="KJW28" s="30"/>
      <c r="KJX28" s="31"/>
      <c r="KJY28" s="32"/>
      <c r="KJZ28" s="33"/>
      <c r="KKA28" s="33"/>
      <c r="KKB28" s="33"/>
      <c r="KKC28" s="34"/>
      <c r="KKD28" s="28"/>
      <c r="KKE28" s="29"/>
      <c r="KKF28" s="30"/>
      <c r="KKG28" s="31"/>
      <c r="KKH28" s="32"/>
      <c r="KKI28" s="33"/>
      <c r="KKJ28" s="33"/>
      <c r="KKK28" s="33"/>
      <c r="KKL28" s="34"/>
      <c r="KKM28" s="28"/>
      <c r="KKN28" s="29"/>
      <c r="KKO28" s="30"/>
      <c r="KKP28" s="31"/>
      <c r="KKQ28" s="32"/>
      <c r="KKR28" s="33"/>
      <c r="KKS28" s="33"/>
      <c r="KKT28" s="33"/>
      <c r="KKU28" s="34"/>
      <c r="KKV28" s="28"/>
      <c r="KKW28" s="29"/>
      <c r="KKX28" s="30"/>
      <c r="KKY28" s="31"/>
      <c r="KKZ28" s="32"/>
      <c r="KLA28" s="33"/>
      <c r="KLB28" s="33"/>
      <c r="KLC28" s="33"/>
      <c r="KLD28" s="34"/>
      <c r="KLE28" s="28"/>
      <c r="KLF28" s="29"/>
      <c r="KLG28" s="30"/>
      <c r="KLH28" s="31"/>
      <c r="KLI28" s="32"/>
      <c r="KLJ28" s="33"/>
      <c r="KLK28" s="33"/>
      <c r="KLL28" s="33"/>
      <c r="KLM28" s="34"/>
      <c r="KLN28" s="28"/>
      <c r="KLO28" s="29"/>
      <c r="KLP28" s="30"/>
      <c r="KLQ28" s="31"/>
      <c r="KLR28" s="32"/>
      <c r="KLS28" s="33"/>
      <c r="KLT28" s="33"/>
      <c r="KLU28" s="33"/>
      <c r="KLV28" s="34"/>
      <c r="KLW28" s="28"/>
      <c r="KLX28" s="29"/>
      <c r="KLY28" s="30"/>
      <c r="KLZ28" s="31"/>
      <c r="KMA28" s="32"/>
      <c r="KMB28" s="33"/>
      <c r="KMC28" s="33"/>
      <c r="KMD28" s="33"/>
      <c r="KME28" s="34"/>
      <c r="KMF28" s="28"/>
      <c r="KMG28" s="29"/>
      <c r="KMH28" s="30"/>
      <c r="KMI28" s="31"/>
      <c r="KMJ28" s="32"/>
      <c r="KMK28" s="33"/>
      <c r="KML28" s="33"/>
      <c r="KMM28" s="33"/>
      <c r="KMN28" s="34"/>
      <c r="KMO28" s="28"/>
      <c r="KMP28" s="29"/>
      <c r="KMQ28" s="30"/>
      <c r="KMR28" s="31"/>
      <c r="KMS28" s="32"/>
      <c r="KMT28" s="33"/>
      <c r="KMU28" s="33"/>
      <c r="KMV28" s="33"/>
      <c r="KMW28" s="34"/>
      <c r="KMX28" s="28"/>
      <c r="KMY28" s="29"/>
      <c r="KMZ28" s="30"/>
      <c r="KNA28" s="31"/>
      <c r="KNB28" s="32"/>
      <c r="KNC28" s="33"/>
      <c r="KND28" s="33"/>
      <c r="KNE28" s="33"/>
      <c r="KNF28" s="34"/>
      <c r="KNG28" s="28"/>
      <c r="KNH28" s="29"/>
      <c r="KNI28" s="30"/>
      <c r="KNJ28" s="31"/>
      <c r="KNK28" s="32"/>
      <c r="KNL28" s="33"/>
      <c r="KNM28" s="33"/>
      <c r="KNN28" s="33"/>
      <c r="KNO28" s="34"/>
      <c r="KNP28" s="28"/>
      <c r="KNQ28" s="29"/>
      <c r="KNR28" s="30"/>
      <c r="KNS28" s="31"/>
      <c r="KNT28" s="32"/>
      <c r="KNU28" s="33"/>
      <c r="KNV28" s="33"/>
      <c r="KNW28" s="33"/>
      <c r="KNX28" s="34"/>
      <c r="KNY28" s="28"/>
      <c r="KNZ28" s="29"/>
      <c r="KOA28" s="30"/>
      <c r="KOB28" s="31"/>
      <c r="KOC28" s="32"/>
      <c r="KOD28" s="33"/>
      <c r="KOE28" s="33"/>
      <c r="KOF28" s="33"/>
      <c r="KOG28" s="34"/>
      <c r="KOH28" s="28"/>
      <c r="KOI28" s="29"/>
      <c r="KOJ28" s="30"/>
      <c r="KOK28" s="31"/>
      <c r="KOL28" s="32"/>
      <c r="KOM28" s="33"/>
      <c r="KON28" s="33"/>
      <c r="KOO28" s="33"/>
      <c r="KOP28" s="34"/>
      <c r="KOQ28" s="28"/>
      <c r="KOR28" s="29"/>
      <c r="KOS28" s="30"/>
      <c r="KOT28" s="31"/>
      <c r="KOU28" s="32"/>
      <c r="KOV28" s="33"/>
      <c r="KOW28" s="33"/>
      <c r="KOX28" s="33"/>
      <c r="KOY28" s="34"/>
      <c r="KOZ28" s="28"/>
      <c r="KPA28" s="29"/>
      <c r="KPB28" s="30"/>
      <c r="KPC28" s="31"/>
      <c r="KPD28" s="32"/>
      <c r="KPE28" s="33"/>
      <c r="KPF28" s="33"/>
      <c r="KPG28" s="33"/>
      <c r="KPH28" s="34"/>
      <c r="KPI28" s="28"/>
      <c r="KPJ28" s="29"/>
      <c r="KPK28" s="30"/>
      <c r="KPL28" s="31"/>
      <c r="KPM28" s="32"/>
      <c r="KPN28" s="33"/>
      <c r="KPO28" s="33"/>
      <c r="KPP28" s="33"/>
      <c r="KPQ28" s="34"/>
      <c r="KPR28" s="28"/>
      <c r="KPS28" s="29"/>
      <c r="KPT28" s="30"/>
      <c r="KPU28" s="31"/>
      <c r="KPV28" s="32"/>
      <c r="KPW28" s="33"/>
      <c r="KPX28" s="33"/>
      <c r="KPY28" s="33"/>
      <c r="KPZ28" s="34"/>
      <c r="KQA28" s="28"/>
      <c r="KQB28" s="29"/>
      <c r="KQC28" s="30"/>
      <c r="KQD28" s="31"/>
      <c r="KQE28" s="32"/>
      <c r="KQF28" s="33"/>
      <c r="KQG28" s="33"/>
      <c r="KQH28" s="33"/>
      <c r="KQI28" s="34"/>
      <c r="KQJ28" s="28"/>
      <c r="KQK28" s="29"/>
      <c r="KQL28" s="30"/>
      <c r="KQM28" s="31"/>
      <c r="KQN28" s="32"/>
      <c r="KQO28" s="33"/>
      <c r="KQP28" s="33"/>
      <c r="KQQ28" s="33"/>
      <c r="KQR28" s="34"/>
      <c r="KQS28" s="28"/>
      <c r="KQT28" s="29"/>
      <c r="KQU28" s="30"/>
      <c r="KQV28" s="31"/>
      <c r="KQW28" s="32"/>
      <c r="KQX28" s="33"/>
      <c r="KQY28" s="33"/>
      <c r="KQZ28" s="33"/>
      <c r="KRA28" s="34"/>
      <c r="KRB28" s="28"/>
      <c r="KRC28" s="29"/>
      <c r="KRD28" s="30"/>
      <c r="KRE28" s="31"/>
      <c r="KRF28" s="32"/>
      <c r="KRG28" s="33"/>
      <c r="KRH28" s="33"/>
      <c r="KRI28" s="33"/>
      <c r="KRJ28" s="34"/>
      <c r="KRK28" s="28"/>
      <c r="KRL28" s="29"/>
      <c r="KRM28" s="30"/>
      <c r="KRN28" s="31"/>
      <c r="KRO28" s="32"/>
      <c r="KRP28" s="33"/>
      <c r="KRQ28" s="33"/>
      <c r="KRR28" s="33"/>
      <c r="KRS28" s="34"/>
      <c r="KRT28" s="28"/>
      <c r="KRU28" s="29"/>
      <c r="KRV28" s="30"/>
      <c r="KRW28" s="31"/>
      <c r="KRX28" s="32"/>
      <c r="KRY28" s="33"/>
      <c r="KRZ28" s="33"/>
      <c r="KSA28" s="33"/>
      <c r="KSB28" s="34"/>
      <c r="KSC28" s="28"/>
      <c r="KSD28" s="29"/>
      <c r="KSE28" s="30"/>
      <c r="KSF28" s="31"/>
      <c r="KSG28" s="32"/>
      <c r="KSH28" s="33"/>
      <c r="KSI28" s="33"/>
      <c r="KSJ28" s="33"/>
      <c r="KSK28" s="34"/>
      <c r="KSL28" s="28"/>
      <c r="KSM28" s="29"/>
      <c r="KSN28" s="30"/>
      <c r="KSO28" s="31"/>
      <c r="KSP28" s="32"/>
      <c r="KSQ28" s="33"/>
      <c r="KSR28" s="33"/>
      <c r="KSS28" s="33"/>
      <c r="KST28" s="34"/>
      <c r="KSU28" s="28"/>
      <c r="KSV28" s="29"/>
      <c r="KSW28" s="30"/>
      <c r="KSX28" s="31"/>
      <c r="KSY28" s="32"/>
      <c r="KSZ28" s="33"/>
      <c r="KTA28" s="33"/>
      <c r="KTB28" s="33"/>
      <c r="KTC28" s="34"/>
      <c r="KTD28" s="28"/>
      <c r="KTE28" s="29"/>
      <c r="KTF28" s="30"/>
      <c r="KTG28" s="31"/>
      <c r="KTH28" s="32"/>
      <c r="KTI28" s="33"/>
      <c r="KTJ28" s="33"/>
      <c r="KTK28" s="33"/>
      <c r="KTL28" s="34"/>
      <c r="KTM28" s="28"/>
      <c r="KTN28" s="29"/>
      <c r="KTO28" s="30"/>
      <c r="KTP28" s="31"/>
      <c r="KTQ28" s="32"/>
      <c r="KTR28" s="33"/>
      <c r="KTS28" s="33"/>
      <c r="KTT28" s="33"/>
      <c r="KTU28" s="34"/>
      <c r="KTV28" s="28"/>
      <c r="KTW28" s="29"/>
      <c r="KTX28" s="30"/>
      <c r="KTY28" s="31"/>
      <c r="KTZ28" s="32"/>
      <c r="KUA28" s="33"/>
      <c r="KUB28" s="33"/>
      <c r="KUC28" s="33"/>
      <c r="KUD28" s="34"/>
      <c r="KUE28" s="28"/>
      <c r="KUF28" s="29"/>
      <c r="KUG28" s="30"/>
      <c r="KUH28" s="31"/>
      <c r="KUI28" s="32"/>
      <c r="KUJ28" s="33"/>
      <c r="KUK28" s="33"/>
      <c r="KUL28" s="33"/>
      <c r="KUM28" s="34"/>
      <c r="KUN28" s="28"/>
      <c r="KUO28" s="29"/>
      <c r="KUP28" s="30"/>
      <c r="KUQ28" s="31"/>
      <c r="KUR28" s="32"/>
      <c r="KUS28" s="33"/>
      <c r="KUT28" s="33"/>
      <c r="KUU28" s="33"/>
      <c r="KUV28" s="34"/>
      <c r="KUW28" s="28"/>
      <c r="KUX28" s="29"/>
      <c r="KUY28" s="30"/>
      <c r="KUZ28" s="31"/>
      <c r="KVA28" s="32"/>
      <c r="KVB28" s="33"/>
      <c r="KVC28" s="33"/>
      <c r="KVD28" s="33"/>
      <c r="KVE28" s="34"/>
      <c r="KVF28" s="28"/>
      <c r="KVG28" s="29"/>
      <c r="KVH28" s="30"/>
      <c r="KVI28" s="31"/>
      <c r="KVJ28" s="32"/>
      <c r="KVK28" s="33"/>
      <c r="KVL28" s="33"/>
      <c r="KVM28" s="33"/>
      <c r="KVN28" s="34"/>
      <c r="KVO28" s="28"/>
      <c r="KVP28" s="29"/>
      <c r="KVQ28" s="30"/>
      <c r="KVR28" s="31"/>
      <c r="KVS28" s="32"/>
      <c r="KVT28" s="33"/>
      <c r="KVU28" s="33"/>
      <c r="KVV28" s="33"/>
      <c r="KVW28" s="34"/>
      <c r="KVX28" s="28"/>
      <c r="KVY28" s="29"/>
      <c r="KVZ28" s="30"/>
      <c r="KWA28" s="31"/>
      <c r="KWB28" s="32"/>
      <c r="KWC28" s="33"/>
      <c r="KWD28" s="33"/>
      <c r="KWE28" s="33"/>
      <c r="KWF28" s="34"/>
      <c r="KWG28" s="28"/>
      <c r="KWH28" s="29"/>
      <c r="KWI28" s="30"/>
      <c r="KWJ28" s="31"/>
      <c r="KWK28" s="32"/>
      <c r="KWL28" s="33"/>
      <c r="KWM28" s="33"/>
      <c r="KWN28" s="33"/>
      <c r="KWO28" s="34"/>
      <c r="KWP28" s="28"/>
      <c r="KWQ28" s="29"/>
      <c r="KWR28" s="30"/>
      <c r="KWS28" s="31"/>
      <c r="KWT28" s="32"/>
      <c r="KWU28" s="33"/>
      <c r="KWV28" s="33"/>
      <c r="KWW28" s="33"/>
      <c r="KWX28" s="34"/>
      <c r="KWY28" s="28"/>
      <c r="KWZ28" s="29"/>
      <c r="KXA28" s="30"/>
      <c r="KXB28" s="31"/>
      <c r="KXC28" s="32"/>
      <c r="KXD28" s="33"/>
      <c r="KXE28" s="33"/>
      <c r="KXF28" s="33"/>
      <c r="KXG28" s="34"/>
      <c r="KXH28" s="28"/>
      <c r="KXI28" s="29"/>
      <c r="KXJ28" s="30"/>
      <c r="KXK28" s="31"/>
      <c r="KXL28" s="32"/>
      <c r="KXM28" s="33"/>
      <c r="KXN28" s="33"/>
      <c r="KXO28" s="33"/>
      <c r="KXP28" s="34"/>
      <c r="KXQ28" s="28"/>
      <c r="KXR28" s="29"/>
      <c r="KXS28" s="30"/>
      <c r="KXT28" s="31"/>
      <c r="KXU28" s="32"/>
      <c r="KXV28" s="33"/>
      <c r="KXW28" s="33"/>
      <c r="KXX28" s="33"/>
      <c r="KXY28" s="34"/>
      <c r="KXZ28" s="28"/>
      <c r="KYA28" s="29"/>
      <c r="KYB28" s="30"/>
      <c r="KYC28" s="31"/>
      <c r="KYD28" s="32"/>
      <c r="KYE28" s="33"/>
      <c r="KYF28" s="33"/>
      <c r="KYG28" s="33"/>
      <c r="KYH28" s="34"/>
      <c r="KYI28" s="28"/>
      <c r="KYJ28" s="29"/>
      <c r="KYK28" s="30"/>
      <c r="KYL28" s="31"/>
      <c r="KYM28" s="32"/>
      <c r="KYN28" s="33"/>
      <c r="KYO28" s="33"/>
      <c r="KYP28" s="33"/>
      <c r="KYQ28" s="34"/>
      <c r="KYR28" s="28"/>
      <c r="KYS28" s="29"/>
      <c r="KYT28" s="30"/>
      <c r="KYU28" s="31"/>
      <c r="KYV28" s="32"/>
      <c r="KYW28" s="33"/>
      <c r="KYX28" s="33"/>
      <c r="KYY28" s="33"/>
      <c r="KYZ28" s="34"/>
      <c r="KZA28" s="28"/>
      <c r="KZB28" s="29"/>
      <c r="KZC28" s="30"/>
      <c r="KZD28" s="31"/>
      <c r="KZE28" s="32"/>
      <c r="KZF28" s="33"/>
      <c r="KZG28" s="33"/>
      <c r="KZH28" s="33"/>
      <c r="KZI28" s="34"/>
      <c r="KZJ28" s="28"/>
      <c r="KZK28" s="29"/>
      <c r="KZL28" s="30"/>
      <c r="KZM28" s="31"/>
      <c r="KZN28" s="32"/>
      <c r="KZO28" s="33"/>
      <c r="KZP28" s="33"/>
      <c r="KZQ28" s="33"/>
      <c r="KZR28" s="34"/>
      <c r="KZS28" s="28"/>
      <c r="KZT28" s="29"/>
      <c r="KZU28" s="30"/>
      <c r="KZV28" s="31"/>
      <c r="KZW28" s="32"/>
      <c r="KZX28" s="33"/>
      <c r="KZY28" s="33"/>
      <c r="KZZ28" s="33"/>
      <c r="LAA28" s="34"/>
      <c r="LAB28" s="28"/>
      <c r="LAC28" s="29"/>
      <c r="LAD28" s="30"/>
      <c r="LAE28" s="31"/>
      <c r="LAF28" s="32"/>
      <c r="LAG28" s="33"/>
      <c r="LAH28" s="33"/>
      <c r="LAI28" s="33"/>
      <c r="LAJ28" s="34"/>
      <c r="LAK28" s="28"/>
      <c r="LAL28" s="29"/>
      <c r="LAM28" s="30"/>
      <c r="LAN28" s="31"/>
      <c r="LAO28" s="32"/>
      <c r="LAP28" s="33"/>
      <c r="LAQ28" s="33"/>
      <c r="LAR28" s="33"/>
      <c r="LAS28" s="34"/>
      <c r="LAT28" s="28"/>
      <c r="LAU28" s="29"/>
      <c r="LAV28" s="30"/>
      <c r="LAW28" s="31"/>
      <c r="LAX28" s="32"/>
      <c r="LAY28" s="33"/>
      <c r="LAZ28" s="33"/>
      <c r="LBA28" s="33"/>
      <c r="LBB28" s="34"/>
      <c r="LBC28" s="28"/>
      <c r="LBD28" s="29"/>
      <c r="LBE28" s="30"/>
      <c r="LBF28" s="31"/>
      <c r="LBG28" s="32"/>
      <c r="LBH28" s="33"/>
      <c r="LBI28" s="33"/>
      <c r="LBJ28" s="33"/>
      <c r="LBK28" s="34"/>
      <c r="LBL28" s="28"/>
      <c r="LBM28" s="29"/>
      <c r="LBN28" s="30"/>
      <c r="LBO28" s="31"/>
      <c r="LBP28" s="32"/>
      <c r="LBQ28" s="33"/>
      <c r="LBR28" s="33"/>
      <c r="LBS28" s="33"/>
      <c r="LBT28" s="34"/>
      <c r="LBU28" s="28"/>
      <c r="LBV28" s="29"/>
      <c r="LBW28" s="30"/>
      <c r="LBX28" s="31"/>
      <c r="LBY28" s="32"/>
      <c r="LBZ28" s="33"/>
      <c r="LCA28" s="33"/>
      <c r="LCB28" s="33"/>
      <c r="LCC28" s="34"/>
      <c r="LCD28" s="28"/>
      <c r="LCE28" s="29"/>
      <c r="LCF28" s="30"/>
      <c r="LCG28" s="31"/>
      <c r="LCH28" s="32"/>
      <c r="LCI28" s="33"/>
      <c r="LCJ28" s="33"/>
      <c r="LCK28" s="33"/>
      <c r="LCL28" s="34"/>
      <c r="LCM28" s="28"/>
      <c r="LCN28" s="29"/>
      <c r="LCO28" s="30"/>
      <c r="LCP28" s="31"/>
      <c r="LCQ28" s="32"/>
      <c r="LCR28" s="33"/>
      <c r="LCS28" s="33"/>
      <c r="LCT28" s="33"/>
      <c r="LCU28" s="34"/>
      <c r="LCV28" s="28"/>
      <c r="LCW28" s="29"/>
      <c r="LCX28" s="30"/>
      <c r="LCY28" s="31"/>
      <c r="LCZ28" s="32"/>
      <c r="LDA28" s="33"/>
      <c r="LDB28" s="33"/>
      <c r="LDC28" s="33"/>
      <c r="LDD28" s="34"/>
      <c r="LDE28" s="28"/>
      <c r="LDF28" s="29"/>
      <c r="LDG28" s="30"/>
      <c r="LDH28" s="31"/>
      <c r="LDI28" s="32"/>
      <c r="LDJ28" s="33"/>
      <c r="LDK28" s="33"/>
      <c r="LDL28" s="33"/>
      <c r="LDM28" s="34"/>
      <c r="LDN28" s="28"/>
      <c r="LDO28" s="29"/>
      <c r="LDP28" s="30"/>
      <c r="LDQ28" s="31"/>
      <c r="LDR28" s="32"/>
      <c r="LDS28" s="33"/>
      <c r="LDT28" s="33"/>
      <c r="LDU28" s="33"/>
      <c r="LDV28" s="34"/>
      <c r="LDW28" s="28"/>
      <c r="LDX28" s="29"/>
      <c r="LDY28" s="30"/>
      <c r="LDZ28" s="31"/>
      <c r="LEA28" s="32"/>
      <c r="LEB28" s="33"/>
      <c r="LEC28" s="33"/>
      <c r="LED28" s="33"/>
      <c r="LEE28" s="34"/>
      <c r="LEF28" s="28"/>
      <c r="LEG28" s="29"/>
      <c r="LEH28" s="30"/>
      <c r="LEI28" s="31"/>
      <c r="LEJ28" s="32"/>
      <c r="LEK28" s="33"/>
      <c r="LEL28" s="33"/>
      <c r="LEM28" s="33"/>
      <c r="LEN28" s="34"/>
      <c r="LEO28" s="28"/>
      <c r="LEP28" s="29"/>
      <c r="LEQ28" s="30"/>
      <c r="LER28" s="31"/>
      <c r="LES28" s="32"/>
      <c r="LET28" s="33"/>
      <c r="LEU28" s="33"/>
      <c r="LEV28" s="33"/>
      <c r="LEW28" s="34"/>
      <c r="LEX28" s="28"/>
      <c r="LEY28" s="29"/>
      <c r="LEZ28" s="30"/>
      <c r="LFA28" s="31"/>
      <c r="LFB28" s="32"/>
      <c r="LFC28" s="33"/>
      <c r="LFD28" s="33"/>
      <c r="LFE28" s="33"/>
      <c r="LFF28" s="34"/>
      <c r="LFG28" s="28"/>
      <c r="LFH28" s="29"/>
      <c r="LFI28" s="30"/>
      <c r="LFJ28" s="31"/>
      <c r="LFK28" s="32"/>
      <c r="LFL28" s="33"/>
      <c r="LFM28" s="33"/>
      <c r="LFN28" s="33"/>
      <c r="LFO28" s="34"/>
      <c r="LFP28" s="28"/>
      <c r="LFQ28" s="29"/>
      <c r="LFR28" s="30"/>
      <c r="LFS28" s="31"/>
      <c r="LFT28" s="32"/>
      <c r="LFU28" s="33"/>
      <c r="LFV28" s="33"/>
      <c r="LFW28" s="33"/>
      <c r="LFX28" s="34"/>
      <c r="LFY28" s="28"/>
      <c r="LFZ28" s="29"/>
      <c r="LGA28" s="30"/>
      <c r="LGB28" s="31"/>
      <c r="LGC28" s="32"/>
      <c r="LGD28" s="33"/>
      <c r="LGE28" s="33"/>
      <c r="LGF28" s="33"/>
      <c r="LGG28" s="34"/>
      <c r="LGH28" s="28"/>
      <c r="LGI28" s="29"/>
      <c r="LGJ28" s="30"/>
      <c r="LGK28" s="31"/>
      <c r="LGL28" s="32"/>
      <c r="LGM28" s="33"/>
      <c r="LGN28" s="33"/>
      <c r="LGO28" s="33"/>
      <c r="LGP28" s="34"/>
      <c r="LGQ28" s="28"/>
      <c r="LGR28" s="29"/>
      <c r="LGS28" s="30"/>
      <c r="LGT28" s="31"/>
      <c r="LGU28" s="32"/>
      <c r="LGV28" s="33"/>
      <c r="LGW28" s="33"/>
      <c r="LGX28" s="33"/>
      <c r="LGY28" s="34"/>
      <c r="LGZ28" s="28"/>
      <c r="LHA28" s="29"/>
      <c r="LHB28" s="30"/>
      <c r="LHC28" s="31"/>
      <c r="LHD28" s="32"/>
      <c r="LHE28" s="33"/>
      <c r="LHF28" s="33"/>
      <c r="LHG28" s="33"/>
      <c r="LHH28" s="34"/>
      <c r="LHI28" s="28"/>
      <c r="LHJ28" s="29"/>
      <c r="LHK28" s="30"/>
      <c r="LHL28" s="31"/>
      <c r="LHM28" s="32"/>
      <c r="LHN28" s="33"/>
      <c r="LHO28" s="33"/>
      <c r="LHP28" s="33"/>
      <c r="LHQ28" s="34"/>
      <c r="LHR28" s="28"/>
      <c r="LHS28" s="29"/>
      <c r="LHT28" s="30"/>
      <c r="LHU28" s="31"/>
      <c r="LHV28" s="32"/>
      <c r="LHW28" s="33"/>
      <c r="LHX28" s="33"/>
      <c r="LHY28" s="33"/>
      <c r="LHZ28" s="34"/>
      <c r="LIA28" s="28"/>
      <c r="LIB28" s="29"/>
      <c r="LIC28" s="30"/>
      <c r="LID28" s="31"/>
      <c r="LIE28" s="32"/>
      <c r="LIF28" s="33"/>
      <c r="LIG28" s="33"/>
      <c r="LIH28" s="33"/>
      <c r="LII28" s="34"/>
      <c r="LIJ28" s="28"/>
      <c r="LIK28" s="29"/>
      <c r="LIL28" s="30"/>
      <c r="LIM28" s="31"/>
      <c r="LIN28" s="32"/>
      <c r="LIO28" s="33"/>
      <c r="LIP28" s="33"/>
      <c r="LIQ28" s="33"/>
      <c r="LIR28" s="34"/>
      <c r="LIS28" s="28"/>
      <c r="LIT28" s="29"/>
      <c r="LIU28" s="30"/>
      <c r="LIV28" s="31"/>
      <c r="LIW28" s="32"/>
      <c r="LIX28" s="33"/>
      <c r="LIY28" s="33"/>
      <c r="LIZ28" s="33"/>
      <c r="LJA28" s="34"/>
      <c r="LJB28" s="28"/>
      <c r="LJC28" s="29"/>
      <c r="LJD28" s="30"/>
      <c r="LJE28" s="31"/>
      <c r="LJF28" s="32"/>
      <c r="LJG28" s="33"/>
      <c r="LJH28" s="33"/>
      <c r="LJI28" s="33"/>
      <c r="LJJ28" s="34"/>
      <c r="LJK28" s="28"/>
      <c r="LJL28" s="29"/>
      <c r="LJM28" s="30"/>
      <c r="LJN28" s="31"/>
      <c r="LJO28" s="32"/>
      <c r="LJP28" s="33"/>
      <c r="LJQ28" s="33"/>
      <c r="LJR28" s="33"/>
      <c r="LJS28" s="34"/>
      <c r="LJT28" s="28"/>
      <c r="LJU28" s="29"/>
      <c r="LJV28" s="30"/>
      <c r="LJW28" s="31"/>
      <c r="LJX28" s="32"/>
      <c r="LJY28" s="33"/>
      <c r="LJZ28" s="33"/>
      <c r="LKA28" s="33"/>
      <c r="LKB28" s="34"/>
      <c r="LKC28" s="28"/>
      <c r="LKD28" s="29"/>
      <c r="LKE28" s="30"/>
      <c r="LKF28" s="31"/>
      <c r="LKG28" s="32"/>
      <c r="LKH28" s="33"/>
      <c r="LKI28" s="33"/>
      <c r="LKJ28" s="33"/>
      <c r="LKK28" s="34"/>
      <c r="LKL28" s="28"/>
      <c r="LKM28" s="29"/>
      <c r="LKN28" s="30"/>
      <c r="LKO28" s="31"/>
      <c r="LKP28" s="32"/>
      <c r="LKQ28" s="33"/>
      <c r="LKR28" s="33"/>
      <c r="LKS28" s="33"/>
      <c r="LKT28" s="34"/>
      <c r="LKU28" s="28"/>
      <c r="LKV28" s="29"/>
      <c r="LKW28" s="30"/>
      <c r="LKX28" s="31"/>
      <c r="LKY28" s="32"/>
      <c r="LKZ28" s="33"/>
      <c r="LLA28" s="33"/>
      <c r="LLB28" s="33"/>
      <c r="LLC28" s="34"/>
      <c r="LLD28" s="28"/>
      <c r="LLE28" s="29"/>
      <c r="LLF28" s="30"/>
      <c r="LLG28" s="31"/>
      <c r="LLH28" s="32"/>
      <c r="LLI28" s="33"/>
      <c r="LLJ28" s="33"/>
      <c r="LLK28" s="33"/>
      <c r="LLL28" s="34"/>
      <c r="LLM28" s="28"/>
      <c r="LLN28" s="29"/>
      <c r="LLO28" s="30"/>
      <c r="LLP28" s="31"/>
      <c r="LLQ28" s="32"/>
      <c r="LLR28" s="33"/>
      <c r="LLS28" s="33"/>
      <c r="LLT28" s="33"/>
      <c r="LLU28" s="34"/>
      <c r="LLV28" s="28"/>
      <c r="LLW28" s="29"/>
      <c r="LLX28" s="30"/>
      <c r="LLY28" s="31"/>
      <c r="LLZ28" s="32"/>
      <c r="LMA28" s="33"/>
      <c r="LMB28" s="33"/>
      <c r="LMC28" s="33"/>
      <c r="LMD28" s="34"/>
      <c r="LME28" s="28"/>
      <c r="LMF28" s="29"/>
      <c r="LMG28" s="30"/>
      <c r="LMH28" s="31"/>
      <c r="LMI28" s="32"/>
      <c r="LMJ28" s="33"/>
      <c r="LMK28" s="33"/>
      <c r="LML28" s="33"/>
      <c r="LMM28" s="34"/>
      <c r="LMN28" s="28"/>
      <c r="LMO28" s="29"/>
      <c r="LMP28" s="30"/>
      <c r="LMQ28" s="31"/>
      <c r="LMR28" s="32"/>
      <c r="LMS28" s="33"/>
      <c r="LMT28" s="33"/>
      <c r="LMU28" s="33"/>
      <c r="LMV28" s="34"/>
      <c r="LMW28" s="28"/>
      <c r="LMX28" s="29"/>
      <c r="LMY28" s="30"/>
      <c r="LMZ28" s="31"/>
      <c r="LNA28" s="32"/>
      <c r="LNB28" s="33"/>
      <c r="LNC28" s="33"/>
      <c r="LND28" s="33"/>
      <c r="LNE28" s="34"/>
      <c r="LNF28" s="28"/>
      <c r="LNG28" s="29"/>
      <c r="LNH28" s="30"/>
      <c r="LNI28" s="31"/>
      <c r="LNJ28" s="32"/>
      <c r="LNK28" s="33"/>
      <c r="LNL28" s="33"/>
      <c r="LNM28" s="33"/>
      <c r="LNN28" s="34"/>
      <c r="LNO28" s="28"/>
      <c r="LNP28" s="29"/>
      <c r="LNQ28" s="30"/>
      <c r="LNR28" s="31"/>
      <c r="LNS28" s="32"/>
      <c r="LNT28" s="33"/>
      <c r="LNU28" s="33"/>
      <c r="LNV28" s="33"/>
      <c r="LNW28" s="34"/>
      <c r="LNX28" s="28"/>
      <c r="LNY28" s="29"/>
      <c r="LNZ28" s="30"/>
      <c r="LOA28" s="31"/>
      <c r="LOB28" s="32"/>
      <c r="LOC28" s="33"/>
      <c r="LOD28" s="33"/>
      <c r="LOE28" s="33"/>
      <c r="LOF28" s="34"/>
      <c r="LOG28" s="28"/>
      <c r="LOH28" s="29"/>
      <c r="LOI28" s="30"/>
      <c r="LOJ28" s="31"/>
      <c r="LOK28" s="32"/>
      <c r="LOL28" s="33"/>
      <c r="LOM28" s="33"/>
      <c r="LON28" s="33"/>
      <c r="LOO28" s="34"/>
      <c r="LOP28" s="28"/>
      <c r="LOQ28" s="29"/>
      <c r="LOR28" s="30"/>
      <c r="LOS28" s="31"/>
      <c r="LOT28" s="32"/>
      <c r="LOU28" s="33"/>
      <c r="LOV28" s="33"/>
      <c r="LOW28" s="33"/>
      <c r="LOX28" s="34"/>
      <c r="LOY28" s="28"/>
      <c r="LOZ28" s="29"/>
      <c r="LPA28" s="30"/>
      <c r="LPB28" s="31"/>
      <c r="LPC28" s="32"/>
      <c r="LPD28" s="33"/>
      <c r="LPE28" s="33"/>
      <c r="LPF28" s="33"/>
      <c r="LPG28" s="34"/>
      <c r="LPH28" s="28"/>
      <c r="LPI28" s="29"/>
      <c r="LPJ28" s="30"/>
      <c r="LPK28" s="31"/>
      <c r="LPL28" s="32"/>
      <c r="LPM28" s="33"/>
      <c r="LPN28" s="33"/>
      <c r="LPO28" s="33"/>
      <c r="LPP28" s="34"/>
      <c r="LPQ28" s="28"/>
      <c r="LPR28" s="29"/>
      <c r="LPS28" s="30"/>
      <c r="LPT28" s="31"/>
      <c r="LPU28" s="32"/>
      <c r="LPV28" s="33"/>
      <c r="LPW28" s="33"/>
      <c r="LPX28" s="33"/>
      <c r="LPY28" s="34"/>
      <c r="LPZ28" s="28"/>
      <c r="LQA28" s="29"/>
      <c r="LQB28" s="30"/>
      <c r="LQC28" s="31"/>
      <c r="LQD28" s="32"/>
      <c r="LQE28" s="33"/>
      <c r="LQF28" s="33"/>
      <c r="LQG28" s="33"/>
      <c r="LQH28" s="34"/>
      <c r="LQI28" s="28"/>
      <c r="LQJ28" s="29"/>
      <c r="LQK28" s="30"/>
      <c r="LQL28" s="31"/>
      <c r="LQM28" s="32"/>
      <c r="LQN28" s="33"/>
      <c r="LQO28" s="33"/>
      <c r="LQP28" s="33"/>
      <c r="LQQ28" s="34"/>
      <c r="LQR28" s="28"/>
      <c r="LQS28" s="29"/>
      <c r="LQT28" s="30"/>
      <c r="LQU28" s="31"/>
      <c r="LQV28" s="32"/>
      <c r="LQW28" s="33"/>
      <c r="LQX28" s="33"/>
      <c r="LQY28" s="33"/>
      <c r="LQZ28" s="34"/>
      <c r="LRA28" s="28"/>
      <c r="LRB28" s="29"/>
      <c r="LRC28" s="30"/>
      <c r="LRD28" s="31"/>
      <c r="LRE28" s="32"/>
      <c r="LRF28" s="33"/>
      <c r="LRG28" s="33"/>
      <c r="LRH28" s="33"/>
      <c r="LRI28" s="34"/>
      <c r="LRJ28" s="28"/>
      <c r="LRK28" s="29"/>
      <c r="LRL28" s="30"/>
      <c r="LRM28" s="31"/>
      <c r="LRN28" s="32"/>
      <c r="LRO28" s="33"/>
      <c r="LRP28" s="33"/>
      <c r="LRQ28" s="33"/>
      <c r="LRR28" s="34"/>
      <c r="LRS28" s="28"/>
      <c r="LRT28" s="29"/>
      <c r="LRU28" s="30"/>
      <c r="LRV28" s="31"/>
      <c r="LRW28" s="32"/>
      <c r="LRX28" s="33"/>
      <c r="LRY28" s="33"/>
      <c r="LRZ28" s="33"/>
      <c r="LSA28" s="34"/>
      <c r="LSB28" s="28"/>
      <c r="LSC28" s="29"/>
      <c r="LSD28" s="30"/>
      <c r="LSE28" s="31"/>
      <c r="LSF28" s="32"/>
      <c r="LSG28" s="33"/>
      <c r="LSH28" s="33"/>
      <c r="LSI28" s="33"/>
      <c r="LSJ28" s="34"/>
      <c r="LSK28" s="28"/>
      <c r="LSL28" s="29"/>
      <c r="LSM28" s="30"/>
      <c r="LSN28" s="31"/>
      <c r="LSO28" s="32"/>
      <c r="LSP28" s="33"/>
      <c r="LSQ28" s="33"/>
      <c r="LSR28" s="33"/>
      <c r="LSS28" s="34"/>
      <c r="LST28" s="28"/>
      <c r="LSU28" s="29"/>
      <c r="LSV28" s="30"/>
      <c r="LSW28" s="31"/>
      <c r="LSX28" s="32"/>
      <c r="LSY28" s="33"/>
      <c r="LSZ28" s="33"/>
      <c r="LTA28" s="33"/>
      <c r="LTB28" s="34"/>
      <c r="LTC28" s="28"/>
      <c r="LTD28" s="29"/>
      <c r="LTE28" s="30"/>
      <c r="LTF28" s="31"/>
      <c r="LTG28" s="32"/>
      <c r="LTH28" s="33"/>
      <c r="LTI28" s="33"/>
      <c r="LTJ28" s="33"/>
      <c r="LTK28" s="34"/>
      <c r="LTL28" s="28"/>
      <c r="LTM28" s="29"/>
      <c r="LTN28" s="30"/>
      <c r="LTO28" s="31"/>
      <c r="LTP28" s="32"/>
      <c r="LTQ28" s="33"/>
      <c r="LTR28" s="33"/>
      <c r="LTS28" s="33"/>
      <c r="LTT28" s="34"/>
      <c r="LTU28" s="28"/>
      <c r="LTV28" s="29"/>
      <c r="LTW28" s="30"/>
      <c r="LTX28" s="31"/>
      <c r="LTY28" s="32"/>
      <c r="LTZ28" s="33"/>
      <c r="LUA28" s="33"/>
      <c r="LUB28" s="33"/>
      <c r="LUC28" s="34"/>
      <c r="LUD28" s="28"/>
      <c r="LUE28" s="29"/>
      <c r="LUF28" s="30"/>
      <c r="LUG28" s="31"/>
      <c r="LUH28" s="32"/>
      <c r="LUI28" s="33"/>
      <c r="LUJ28" s="33"/>
      <c r="LUK28" s="33"/>
      <c r="LUL28" s="34"/>
      <c r="LUM28" s="28"/>
      <c r="LUN28" s="29"/>
      <c r="LUO28" s="30"/>
      <c r="LUP28" s="31"/>
      <c r="LUQ28" s="32"/>
      <c r="LUR28" s="33"/>
      <c r="LUS28" s="33"/>
      <c r="LUT28" s="33"/>
      <c r="LUU28" s="34"/>
      <c r="LUV28" s="28"/>
      <c r="LUW28" s="29"/>
      <c r="LUX28" s="30"/>
      <c r="LUY28" s="31"/>
      <c r="LUZ28" s="32"/>
      <c r="LVA28" s="33"/>
      <c r="LVB28" s="33"/>
      <c r="LVC28" s="33"/>
      <c r="LVD28" s="34"/>
      <c r="LVE28" s="28"/>
      <c r="LVF28" s="29"/>
      <c r="LVG28" s="30"/>
      <c r="LVH28" s="31"/>
      <c r="LVI28" s="32"/>
      <c r="LVJ28" s="33"/>
      <c r="LVK28" s="33"/>
      <c r="LVL28" s="33"/>
      <c r="LVM28" s="34"/>
      <c r="LVN28" s="28"/>
      <c r="LVO28" s="29"/>
      <c r="LVP28" s="30"/>
      <c r="LVQ28" s="31"/>
      <c r="LVR28" s="32"/>
      <c r="LVS28" s="33"/>
      <c r="LVT28" s="33"/>
      <c r="LVU28" s="33"/>
      <c r="LVV28" s="34"/>
      <c r="LVW28" s="28"/>
      <c r="LVX28" s="29"/>
      <c r="LVY28" s="30"/>
      <c r="LVZ28" s="31"/>
      <c r="LWA28" s="32"/>
      <c r="LWB28" s="33"/>
      <c r="LWC28" s="33"/>
      <c r="LWD28" s="33"/>
      <c r="LWE28" s="34"/>
      <c r="LWF28" s="28"/>
      <c r="LWG28" s="29"/>
      <c r="LWH28" s="30"/>
      <c r="LWI28" s="31"/>
      <c r="LWJ28" s="32"/>
      <c r="LWK28" s="33"/>
      <c r="LWL28" s="33"/>
      <c r="LWM28" s="33"/>
      <c r="LWN28" s="34"/>
      <c r="LWO28" s="28"/>
      <c r="LWP28" s="29"/>
      <c r="LWQ28" s="30"/>
      <c r="LWR28" s="31"/>
      <c r="LWS28" s="32"/>
      <c r="LWT28" s="33"/>
      <c r="LWU28" s="33"/>
      <c r="LWV28" s="33"/>
      <c r="LWW28" s="34"/>
      <c r="LWX28" s="28"/>
      <c r="LWY28" s="29"/>
      <c r="LWZ28" s="30"/>
      <c r="LXA28" s="31"/>
      <c r="LXB28" s="32"/>
      <c r="LXC28" s="33"/>
      <c r="LXD28" s="33"/>
      <c r="LXE28" s="33"/>
      <c r="LXF28" s="34"/>
      <c r="LXG28" s="28"/>
      <c r="LXH28" s="29"/>
      <c r="LXI28" s="30"/>
      <c r="LXJ28" s="31"/>
      <c r="LXK28" s="32"/>
      <c r="LXL28" s="33"/>
      <c r="LXM28" s="33"/>
      <c r="LXN28" s="33"/>
      <c r="LXO28" s="34"/>
      <c r="LXP28" s="28"/>
      <c r="LXQ28" s="29"/>
      <c r="LXR28" s="30"/>
      <c r="LXS28" s="31"/>
      <c r="LXT28" s="32"/>
      <c r="LXU28" s="33"/>
      <c r="LXV28" s="33"/>
      <c r="LXW28" s="33"/>
      <c r="LXX28" s="34"/>
      <c r="LXY28" s="28"/>
      <c r="LXZ28" s="29"/>
      <c r="LYA28" s="30"/>
      <c r="LYB28" s="31"/>
      <c r="LYC28" s="32"/>
      <c r="LYD28" s="33"/>
      <c r="LYE28" s="33"/>
      <c r="LYF28" s="33"/>
      <c r="LYG28" s="34"/>
      <c r="LYH28" s="28"/>
      <c r="LYI28" s="29"/>
      <c r="LYJ28" s="30"/>
      <c r="LYK28" s="31"/>
      <c r="LYL28" s="32"/>
      <c r="LYM28" s="33"/>
      <c r="LYN28" s="33"/>
      <c r="LYO28" s="33"/>
      <c r="LYP28" s="34"/>
      <c r="LYQ28" s="28"/>
      <c r="LYR28" s="29"/>
      <c r="LYS28" s="30"/>
      <c r="LYT28" s="31"/>
      <c r="LYU28" s="32"/>
      <c r="LYV28" s="33"/>
      <c r="LYW28" s="33"/>
      <c r="LYX28" s="33"/>
      <c r="LYY28" s="34"/>
      <c r="LYZ28" s="28"/>
      <c r="LZA28" s="29"/>
      <c r="LZB28" s="30"/>
      <c r="LZC28" s="31"/>
      <c r="LZD28" s="32"/>
      <c r="LZE28" s="33"/>
      <c r="LZF28" s="33"/>
      <c r="LZG28" s="33"/>
      <c r="LZH28" s="34"/>
      <c r="LZI28" s="28"/>
      <c r="LZJ28" s="29"/>
      <c r="LZK28" s="30"/>
      <c r="LZL28" s="31"/>
      <c r="LZM28" s="32"/>
      <c r="LZN28" s="33"/>
      <c r="LZO28" s="33"/>
      <c r="LZP28" s="33"/>
      <c r="LZQ28" s="34"/>
      <c r="LZR28" s="28"/>
      <c r="LZS28" s="29"/>
      <c r="LZT28" s="30"/>
      <c r="LZU28" s="31"/>
      <c r="LZV28" s="32"/>
      <c r="LZW28" s="33"/>
      <c r="LZX28" s="33"/>
      <c r="LZY28" s="33"/>
      <c r="LZZ28" s="34"/>
      <c r="MAA28" s="28"/>
      <c r="MAB28" s="29"/>
      <c r="MAC28" s="30"/>
      <c r="MAD28" s="31"/>
      <c r="MAE28" s="32"/>
      <c r="MAF28" s="33"/>
      <c r="MAG28" s="33"/>
      <c r="MAH28" s="33"/>
      <c r="MAI28" s="34"/>
      <c r="MAJ28" s="28"/>
      <c r="MAK28" s="29"/>
      <c r="MAL28" s="30"/>
      <c r="MAM28" s="31"/>
      <c r="MAN28" s="32"/>
      <c r="MAO28" s="33"/>
      <c r="MAP28" s="33"/>
      <c r="MAQ28" s="33"/>
      <c r="MAR28" s="34"/>
      <c r="MAS28" s="28"/>
      <c r="MAT28" s="29"/>
      <c r="MAU28" s="30"/>
      <c r="MAV28" s="31"/>
      <c r="MAW28" s="32"/>
      <c r="MAX28" s="33"/>
      <c r="MAY28" s="33"/>
      <c r="MAZ28" s="33"/>
      <c r="MBA28" s="34"/>
      <c r="MBB28" s="28"/>
      <c r="MBC28" s="29"/>
      <c r="MBD28" s="30"/>
      <c r="MBE28" s="31"/>
      <c r="MBF28" s="32"/>
      <c r="MBG28" s="33"/>
      <c r="MBH28" s="33"/>
      <c r="MBI28" s="33"/>
      <c r="MBJ28" s="34"/>
      <c r="MBK28" s="28"/>
      <c r="MBL28" s="29"/>
      <c r="MBM28" s="30"/>
      <c r="MBN28" s="31"/>
      <c r="MBO28" s="32"/>
      <c r="MBP28" s="33"/>
      <c r="MBQ28" s="33"/>
      <c r="MBR28" s="33"/>
      <c r="MBS28" s="34"/>
      <c r="MBT28" s="28"/>
      <c r="MBU28" s="29"/>
      <c r="MBV28" s="30"/>
      <c r="MBW28" s="31"/>
      <c r="MBX28" s="32"/>
      <c r="MBY28" s="33"/>
      <c r="MBZ28" s="33"/>
      <c r="MCA28" s="33"/>
      <c r="MCB28" s="34"/>
      <c r="MCC28" s="28"/>
      <c r="MCD28" s="29"/>
      <c r="MCE28" s="30"/>
      <c r="MCF28" s="31"/>
      <c r="MCG28" s="32"/>
      <c r="MCH28" s="33"/>
      <c r="MCI28" s="33"/>
      <c r="MCJ28" s="33"/>
      <c r="MCK28" s="34"/>
      <c r="MCL28" s="28"/>
      <c r="MCM28" s="29"/>
      <c r="MCN28" s="30"/>
      <c r="MCO28" s="31"/>
      <c r="MCP28" s="32"/>
      <c r="MCQ28" s="33"/>
      <c r="MCR28" s="33"/>
      <c r="MCS28" s="33"/>
      <c r="MCT28" s="34"/>
      <c r="MCU28" s="28"/>
      <c r="MCV28" s="29"/>
      <c r="MCW28" s="30"/>
      <c r="MCX28" s="31"/>
      <c r="MCY28" s="32"/>
      <c r="MCZ28" s="33"/>
      <c r="MDA28" s="33"/>
      <c r="MDB28" s="33"/>
      <c r="MDC28" s="34"/>
      <c r="MDD28" s="28"/>
      <c r="MDE28" s="29"/>
      <c r="MDF28" s="30"/>
      <c r="MDG28" s="31"/>
      <c r="MDH28" s="32"/>
      <c r="MDI28" s="33"/>
      <c r="MDJ28" s="33"/>
      <c r="MDK28" s="33"/>
      <c r="MDL28" s="34"/>
      <c r="MDM28" s="28"/>
      <c r="MDN28" s="29"/>
      <c r="MDO28" s="30"/>
      <c r="MDP28" s="31"/>
      <c r="MDQ28" s="32"/>
      <c r="MDR28" s="33"/>
      <c r="MDS28" s="33"/>
      <c r="MDT28" s="33"/>
      <c r="MDU28" s="34"/>
      <c r="MDV28" s="28"/>
      <c r="MDW28" s="29"/>
      <c r="MDX28" s="30"/>
      <c r="MDY28" s="31"/>
      <c r="MDZ28" s="32"/>
      <c r="MEA28" s="33"/>
      <c r="MEB28" s="33"/>
      <c r="MEC28" s="33"/>
      <c r="MED28" s="34"/>
      <c r="MEE28" s="28"/>
      <c r="MEF28" s="29"/>
      <c r="MEG28" s="30"/>
      <c r="MEH28" s="31"/>
      <c r="MEI28" s="32"/>
      <c r="MEJ28" s="33"/>
      <c r="MEK28" s="33"/>
      <c r="MEL28" s="33"/>
      <c r="MEM28" s="34"/>
      <c r="MEN28" s="28"/>
      <c r="MEO28" s="29"/>
      <c r="MEP28" s="30"/>
      <c r="MEQ28" s="31"/>
      <c r="MER28" s="32"/>
      <c r="MES28" s="33"/>
      <c r="MET28" s="33"/>
      <c r="MEU28" s="33"/>
      <c r="MEV28" s="34"/>
      <c r="MEW28" s="28"/>
      <c r="MEX28" s="29"/>
      <c r="MEY28" s="30"/>
      <c r="MEZ28" s="31"/>
      <c r="MFA28" s="32"/>
      <c r="MFB28" s="33"/>
      <c r="MFC28" s="33"/>
      <c r="MFD28" s="33"/>
      <c r="MFE28" s="34"/>
      <c r="MFF28" s="28"/>
      <c r="MFG28" s="29"/>
      <c r="MFH28" s="30"/>
      <c r="MFI28" s="31"/>
      <c r="MFJ28" s="32"/>
      <c r="MFK28" s="33"/>
      <c r="MFL28" s="33"/>
      <c r="MFM28" s="33"/>
      <c r="MFN28" s="34"/>
      <c r="MFO28" s="28"/>
      <c r="MFP28" s="29"/>
      <c r="MFQ28" s="30"/>
      <c r="MFR28" s="31"/>
      <c r="MFS28" s="32"/>
      <c r="MFT28" s="33"/>
      <c r="MFU28" s="33"/>
      <c r="MFV28" s="33"/>
      <c r="MFW28" s="34"/>
      <c r="MFX28" s="28"/>
      <c r="MFY28" s="29"/>
      <c r="MFZ28" s="30"/>
      <c r="MGA28" s="31"/>
      <c r="MGB28" s="32"/>
      <c r="MGC28" s="33"/>
      <c r="MGD28" s="33"/>
      <c r="MGE28" s="33"/>
      <c r="MGF28" s="34"/>
      <c r="MGG28" s="28"/>
      <c r="MGH28" s="29"/>
      <c r="MGI28" s="30"/>
      <c r="MGJ28" s="31"/>
      <c r="MGK28" s="32"/>
      <c r="MGL28" s="33"/>
      <c r="MGM28" s="33"/>
      <c r="MGN28" s="33"/>
      <c r="MGO28" s="34"/>
      <c r="MGP28" s="28"/>
      <c r="MGQ28" s="29"/>
      <c r="MGR28" s="30"/>
      <c r="MGS28" s="31"/>
      <c r="MGT28" s="32"/>
      <c r="MGU28" s="33"/>
      <c r="MGV28" s="33"/>
      <c r="MGW28" s="33"/>
      <c r="MGX28" s="34"/>
      <c r="MGY28" s="28"/>
      <c r="MGZ28" s="29"/>
      <c r="MHA28" s="30"/>
      <c r="MHB28" s="31"/>
      <c r="MHC28" s="32"/>
      <c r="MHD28" s="33"/>
      <c r="MHE28" s="33"/>
      <c r="MHF28" s="33"/>
      <c r="MHG28" s="34"/>
      <c r="MHH28" s="28"/>
      <c r="MHI28" s="29"/>
      <c r="MHJ28" s="30"/>
      <c r="MHK28" s="31"/>
      <c r="MHL28" s="32"/>
      <c r="MHM28" s="33"/>
      <c r="MHN28" s="33"/>
      <c r="MHO28" s="33"/>
      <c r="MHP28" s="34"/>
      <c r="MHQ28" s="28"/>
      <c r="MHR28" s="29"/>
      <c r="MHS28" s="30"/>
      <c r="MHT28" s="31"/>
      <c r="MHU28" s="32"/>
      <c r="MHV28" s="33"/>
      <c r="MHW28" s="33"/>
      <c r="MHX28" s="33"/>
      <c r="MHY28" s="34"/>
      <c r="MHZ28" s="28"/>
      <c r="MIA28" s="29"/>
      <c r="MIB28" s="30"/>
      <c r="MIC28" s="31"/>
      <c r="MID28" s="32"/>
      <c r="MIE28" s="33"/>
      <c r="MIF28" s="33"/>
      <c r="MIG28" s="33"/>
      <c r="MIH28" s="34"/>
      <c r="MII28" s="28"/>
      <c r="MIJ28" s="29"/>
      <c r="MIK28" s="30"/>
      <c r="MIL28" s="31"/>
      <c r="MIM28" s="32"/>
      <c r="MIN28" s="33"/>
      <c r="MIO28" s="33"/>
      <c r="MIP28" s="33"/>
      <c r="MIQ28" s="34"/>
      <c r="MIR28" s="28"/>
      <c r="MIS28" s="29"/>
      <c r="MIT28" s="30"/>
      <c r="MIU28" s="31"/>
      <c r="MIV28" s="32"/>
      <c r="MIW28" s="33"/>
      <c r="MIX28" s="33"/>
      <c r="MIY28" s="33"/>
      <c r="MIZ28" s="34"/>
      <c r="MJA28" s="28"/>
      <c r="MJB28" s="29"/>
      <c r="MJC28" s="30"/>
      <c r="MJD28" s="31"/>
      <c r="MJE28" s="32"/>
      <c r="MJF28" s="33"/>
      <c r="MJG28" s="33"/>
      <c r="MJH28" s="33"/>
      <c r="MJI28" s="34"/>
      <c r="MJJ28" s="28"/>
      <c r="MJK28" s="29"/>
      <c r="MJL28" s="30"/>
      <c r="MJM28" s="31"/>
      <c r="MJN28" s="32"/>
      <c r="MJO28" s="33"/>
      <c r="MJP28" s="33"/>
      <c r="MJQ28" s="33"/>
      <c r="MJR28" s="34"/>
      <c r="MJS28" s="28"/>
      <c r="MJT28" s="29"/>
      <c r="MJU28" s="30"/>
      <c r="MJV28" s="31"/>
      <c r="MJW28" s="32"/>
      <c r="MJX28" s="33"/>
      <c r="MJY28" s="33"/>
      <c r="MJZ28" s="33"/>
      <c r="MKA28" s="34"/>
      <c r="MKB28" s="28"/>
      <c r="MKC28" s="29"/>
      <c r="MKD28" s="30"/>
      <c r="MKE28" s="31"/>
      <c r="MKF28" s="32"/>
      <c r="MKG28" s="33"/>
      <c r="MKH28" s="33"/>
      <c r="MKI28" s="33"/>
      <c r="MKJ28" s="34"/>
      <c r="MKK28" s="28"/>
      <c r="MKL28" s="29"/>
      <c r="MKM28" s="30"/>
      <c r="MKN28" s="31"/>
      <c r="MKO28" s="32"/>
      <c r="MKP28" s="33"/>
      <c r="MKQ28" s="33"/>
      <c r="MKR28" s="33"/>
      <c r="MKS28" s="34"/>
      <c r="MKT28" s="28"/>
      <c r="MKU28" s="29"/>
      <c r="MKV28" s="30"/>
      <c r="MKW28" s="31"/>
      <c r="MKX28" s="32"/>
      <c r="MKY28" s="33"/>
      <c r="MKZ28" s="33"/>
      <c r="MLA28" s="33"/>
      <c r="MLB28" s="34"/>
      <c r="MLC28" s="28"/>
      <c r="MLD28" s="29"/>
      <c r="MLE28" s="30"/>
      <c r="MLF28" s="31"/>
      <c r="MLG28" s="32"/>
      <c r="MLH28" s="33"/>
      <c r="MLI28" s="33"/>
      <c r="MLJ28" s="33"/>
      <c r="MLK28" s="34"/>
      <c r="MLL28" s="28"/>
      <c r="MLM28" s="29"/>
      <c r="MLN28" s="30"/>
      <c r="MLO28" s="31"/>
      <c r="MLP28" s="32"/>
      <c r="MLQ28" s="33"/>
      <c r="MLR28" s="33"/>
      <c r="MLS28" s="33"/>
      <c r="MLT28" s="34"/>
      <c r="MLU28" s="28"/>
      <c r="MLV28" s="29"/>
      <c r="MLW28" s="30"/>
      <c r="MLX28" s="31"/>
      <c r="MLY28" s="32"/>
      <c r="MLZ28" s="33"/>
      <c r="MMA28" s="33"/>
      <c r="MMB28" s="33"/>
      <c r="MMC28" s="34"/>
      <c r="MMD28" s="28"/>
      <c r="MME28" s="29"/>
      <c r="MMF28" s="30"/>
      <c r="MMG28" s="31"/>
      <c r="MMH28" s="32"/>
      <c r="MMI28" s="33"/>
      <c r="MMJ28" s="33"/>
      <c r="MMK28" s="33"/>
      <c r="MML28" s="34"/>
      <c r="MMM28" s="28"/>
      <c r="MMN28" s="29"/>
      <c r="MMO28" s="30"/>
      <c r="MMP28" s="31"/>
      <c r="MMQ28" s="32"/>
      <c r="MMR28" s="33"/>
      <c r="MMS28" s="33"/>
      <c r="MMT28" s="33"/>
      <c r="MMU28" s="34"/>
      <c r="MMV28" s="28"/>
      <c r="MMW28" s="29"/>
      <c r="MMX28" s="30"/>
      <c r="MMY28" s="31"/>
      <c r="MMZ28" s="32"/>
      <c r="MNA28" s="33"/>
      <c r="MNB28" s="33"/>
      <c r="MNC28" s="33"/>
      <c r="MND28" s="34"/>
      <c r="MNE28" s="28"/>
      <c r="MNF28" s="29"/>
      <c r="MNG28" s="30"/>
      <c r="MNH28" s="31"/>
      <c r="MNI28" s="32"/>
      <c r="MNJ28" s="33"/>
      <c r="MNK28" s="33"/>
      <c r="MNL28" s="33"/>
      <c r="MNM28" s="34"/>
      <c r="MNN28" s="28"/>
      <c r="MNO28" s="29"/>
      <c r="MNP28" s="30"/>
      <c r="MNQ28" s="31"/>
      <c r="MNR28" s="32"/>
      <c r="MNS28" s="33"/>
      <c r="MNT28" s="33"/>
      <c r="MNU28" s="33"/>
      <c r="MNV28" s="34"/>
      <c r="MNW28" s="28"/>
      <c r="MNX28" s="29"/>
      <c r="MNY28" s="30"/>
      <c r="MNZ28" s="31"/>
      <c r="MOA28" s="32"/>
      <c r="MOB28" s="33"/>
      <c r="MOC28" s="33"/>
      <c r="MOD28" s="33"/>
      <c r="MOE28" s="34"/>
      <c r="MOF28" s="28"/>
      <c r="MOG28" s="29"/>
      <c r="MOH28" s="30"/>
      <c r="MOI28" s="31"/>
      <c r="MOJ28" s="32"/>
      <c r="MOK28" s="33"/>
      <c r="MOL28" s="33"/>
      <c r="MOM28" s="33"/>
      <c r="MON28" s="34"/>
      <c r="MOO28" s="28"/>
      <c r="MOP28" s="29"/>
      <c r="MOQ28" s="30"/>
      <c r="MOR28" s="31"/>
      <c r="MOS28" s="32"/>
      <c r="MOT28" s="33"/>
      <c r="MOU28" s="33"/>
      <c r="MOV28" s="33"/>
      <c r="MOW28" s="34"/>
      <c r="MOX28" s="28"/>
      <c r="MOY28" s="29"/>
      <c r="MOZ28" s="30"/>
      <c r="MPA28" s="31"/>
      <c r="MPB28" s="32"/>
      <c r="MPC28" s="33"/>
      <c r="MPD28" s="33"/>
      <c r="MPE28" s="33"/>
      <c r="MPF28" s="34"/>
      <c r="MPG28" s="28"/>
      <c r="MPH28" s="29"/>
      <c r="MPI28" s="30"/>
      <c r="MPJ28" s="31"/>
      <c r="MPK28" s="32"/>
      <c r="MPL28" s="33"/>
      <c r="MPM28" s="33"/>
      <c r="MPN28" s="33"/>
      <c r="MPO28" s="34"/>
      <c r="MPP28" s="28"/>
      <c r="MPQ28" s="29"/>
      <c r="MPR28" s="30"/>
      <c r="MPS28" s="31"/>
      <c r="MPT28" s="32"/>
      <c r="MPU28" s="33"/>
      <c r="MPV28" s="33"/>
      <c r="MPW28" s="33"/>
      <c r="MPX28" s="34"/>
      <c r="MPY28" s="28"/>
      <c r="MPZ28" s="29"/>
      <c r="MQA28" s="30"/>
      <c r="MQB28" s="31"/>
      <c r="MQC28" s="32"/>
      <c r="MQD28" s="33"/>
      <c r="MQE28" s="33"/>
      <c r="MQF28" s="33"/>
      <c r="MQG28" s="34"/>
      <c r="MQH28" s="28"/>
      <c r="MQI28" s="29"/>
      <c r="MQJ28" s="30"/>
      <c r="MQK28" s="31"/>
      <c r="MQL28" s="32"/>
      <c r="MQM28" s="33"/>
      <c r="MQN28" s="33"/>
      <c r="MQO28" s="33"/>
      <c r="MQP28" s="34"/>
      <c r="MQQ28" s="28"/>
      <c r="MQR28" s="29"/>
      <c r="MQS28" s="30"/>
      <c r="MQT28" s="31"/>
      <c r="MQU28" s="32"/>
      <c r="MQV28" s="33"/>
      <c r="MQW28" s="33"/>
      <c r="MQX28" s="33"/>
      <c r="MQY28" s="34"/>
      <c r="MQZ28" s="28"/>
      <c r="MRA28" s="29"/>
      <c r="MRB28" s="30"/>
      <c r="MRC28" s="31"/>
      <c r="MRD28" s="32"/>
      <c r="MRE28" s="33"/>
      <c r="MRF28" s="33"/>
      <c r="MRG28" s="33"/>
      <c r="MRH28" s="34"/>
      <c r="MRI28" s="28"/>
      <c r="MRJ28" s="29"/>
      <c r="MRK28" s="30"/>
      <c r="MRL28" s="31"/>
      <c r="MRM28" s="32"/>
      <c r="MRN28" s="33"/>
      <c r="MRO28" s="33"/>
      <c r="MRP28" s="33"/>
      <c r="MRQ28" s="34"/>
      <c r="MRR28" s="28"/>
      <c r="MRS28" s="29"/>
      <c r="MRT28" s="30"/>
      <c r="MRU28" s="31"/>
      <c r="MRV28" s="32"/>
      <c r="MRW28" s="33"/>
      <c r="MRX28" s="33"/>
      <c r="MRY28" s="33"/>
      <c r="MRZ28" s="34"/>
      <c r="MSA28" s="28"/>
      <c r="MSB28" s="29"/>
      <c r="MSC28" s="30"/>
      <c r="MSD28" s="31"/>
      <c r="MSE28" s="32"/>
      <c r="MSF28" s="33"/>
      <c r="MSG28" s="33"/>
      <c r="MSH28" s="33"/>
      <c r="MSI28" s="34"/>
      <c r="MSJ28" s="28"/>
      <c r="MSK28" s="29"/>
      <c r="MSL28" s="30"/>
      <c r="MSM28" s="31"/>
      <c r="MSN28" s="32"/>
      <c r="MSO28" s="33"/>
      <c r="MSP28" s="33"/>
      <c r="MSQ28" s="33"/>
      <c r="MSR28" s="34"/>
      <c r="MSS28" s="28"/>
      <c r="MST28" s="29"/>
      <c r="MSU28" s="30"/>
      <c r="MSV28" s="31"/>
      <c r="MSW28" s="32"/>
      <c r="MSX28" s="33"/>
      <c r="MSY28" s="33"/>
      <c r="MSZ28" s="33"/>
      <c r="MTA28" s="34"/>
      <c r="MTB28" s="28"/>
      <c r="MTC28" s="29"/>
      <c r="MTD28" s="30"/>
      <c r="MTE28" s="31"/>
      <c r="MTF28" s="32"/>
      <c r="MTG28" s="33"/>
      <c r="MTH28" s="33"/>
      <c r="MTI28" s="33"/>
      <c r="MTJ28" s="34"/>
      <c r="MTK28" s="28"/>
      <c r="MTL28" s="29"/>
      <c r="MTM28" s="30"/>
      <c r="MTN28" s="31"/>
      <c r="MTO28" s="32"/>
      <c r="MTP28" s="33"/>
      <c r="MTQ28" s="33"/>
      <c r="MTR28" s="33"/>
      <c r="MTS28" s="34"/>
      <c r="MTT28" s="28"/>
      <c r="MTU28" s="29"/>
      <c r="MTV28" s="30"/>
      <c r="MTW28" s="31"/>
      <c r="MTX28" s="32"/>
      <c r="MTY28" s="33"/>
      <c r="MTZ28" s="33"/>
      <c r="MUA28" s="33"/>
      <c r="MUB28" s="34"/>
      <c r="MUC28" s="28"/>
      <c r="MUD28" s="29"/>
      <c r="MUE28" s="30"/>
      <c r="MUF28" s="31"/>
      <c r="MUG28" s="32"/>
      <c r="MUH28" s="33"/>
      <c r="MUI28" s="33"/>
      <c r="MUJ28" s="33"/>
      <c r="MUK28" s="34"/>
      <c r="MUL28" s="28"/>
      <c r="MUM28" s="29"/>
      <c r="MUN28" s="30"/>
      <c r="MUO28" s="31"/>
      <c r="MUP28" s="32"/>
      <c r="MUQ28" s="33"/>
      <c r="MUR28" s="33"/>
      <c r="MUS28" s="33"/>
      <c r="MUT28" s="34"/>
      <c r="MUU28" s="28"/>
      <c r="MUV28" s="29"/>
      <c r="MUW28" s="30"/>
      <c r="MUX28" s="31"/>
      <c r="MUY28" s="32"/>
      <c r="MUZ28" s="33"/>
      <c r="MVA28" s="33"/>
      <c r="MVB28" s="33"/>
      <c r="MVC28" s="34"/>
      <c r="MVD28" s="28"/>
      <c r="MVE28" s="29"/>
      <c r="MVF28" s="30"/>
      <c r="MVG28" s="31"/>
      <c r="MVH28" s="32"/>
      <c r="MVI28" s="33"/>
      <c r="MVJ28" s="33"/>
      <c r="MVK28" s="33"/>
      <c r="MVL28" s="34"/>
      <c r="MVM28" s="28"/>
      <c r="MVN28" s="29"/>
      <c r="MVO28" s="30"/>
      <c r="MVP28" s="31"/>
      <c r="MVQ28" s="32"/>
      <c r="MVR28" s="33"/>
      <c r="MVS28" s="33"/>
      <c r="MVT28" s="33"/>
      <c r="MVU28" s="34"/>
      <c r="MVV28" s="28"/>
      <c r="MVW28" s="29"/>
      <c r="MVX28" s="30"/>
      <c r="MVY28" s="31"/>
      <c r="MVZ28" s="32"/>
      <c r="MWA28" s="33"/>
      <c r="MWB28" s="33"/>
      <c r="MWC28" s="33"/>
      <c r="MWD28" s="34"/>
      <c r="MWE28" s="28"/>
      <c r="MWF28" s="29"/>
      <c r="MWG28" s="30"/>
      <c r="MWH28" s="31"/>
      <c r="MWI28" s="32"/>
      <c r="MWJ28" s="33"/>
      <c r="MWK28" s="33"/>
      <c r="MWL28" s="33"/>
      <c r="MWM28" s="34"/>
      <c r="MWN28" s="28"/>
      <c r="MWO28" s="29"/>
      <c r="MWP28" s="30"/>
      <c r="MWQ28" s="31"/>
      <c r="MWR28" s="32"/>
      <c r="MWS28" s="33"/>
      <c r="MWT28" s="33"/>
      <c r="MWU28" s="33"/>
      <c r="MWV28" s="34"/>
      <c r="MWW28" s="28"/>
      <c r="MWX28" s="29"/>
      <c r="MWY28" s="30"/>
      <c r="MWZ28" s="31"/>
      <c r="MXA28" s="32"/>
      <c r="MXB28" s="33"/>
      <c r="MXC28" s="33"/>
      <c r="MXD28" s="33"/>
      <c r="MXE28" s="34"/>
      <c r="MXF28" s="28"/>
      <c r="MXG28" s="29"/>
      <c r="MXH28" s="30"/>
      <c r="MXI28" s="31"/>
      <c r="MXJ28" s="32"/>
      <c r="MXK28" s="33"/>
      <c r="MXL28" s="33"/>
      <c r="MXM28" s="33"/>
      <c r="MXN28" s="34"/>
      <c r="MXO28" s="28"/>
      <c r="MXP28" s="29"/>
      <c r="MXQ28" s="30"/>
      <c r="MXR28" s="31"/>
      <c r="MXS28" s="32"/>
      <c r="MXT28" s="33"/>
      <c r="MXU28" s="33"/>
      <c r="MXV28" s="33"/>
      <c r="MXW28" s="34"/>
      <c r="MXX28" s="28"/>
      <c r="MXY28" s="29"/>
      <c r="MXZ28" s="30"/>
      <c r="MYA28" s="31"/>
      <c r="MYB28" s="32"/>
      <c r="MYC28" s="33"/>
      <c r="MYD28" s="33"/>
      <c r="MYE28" s="33"/>
      <c r="MYF28" s="34"/>
      <c r="MYG28" s="28"/>
      <c r="MYH28" s="29"/>
      <c r="MYI28" s="30"/>
      <c r="MYJ28" s="31"/>
      <c r="MYK28" s="32"/>
      <c r="MYL28" s="33"/>
      <c r="MYM28" s="33"/>
      <c r="MYN28" s="33"/>
      <c r="MYO28" s="34"/>
      <c r="MYP28" s="28"/>
      <c r="MYQ28" s="29"/>
      <c r="MYR28" s="30"/>
      <c r="MYS28" s="31"/>
      <c r="MYT28" s="32"/>
      <c r="MYU28" s="33"/>
      <c r="MYV28" s="33"/>
      <c r="MYW28" s="33"/>
      <c r="MYX28" s="34"/>
      <c r="MYY28" s="28"/>
      <c r="MYZ28" s="29"/>
      <c r="MZA28" s="30"/>
      <c r="MZB28" s="31"/>
      <c r="MZC28" s="32"/>
      <c r="MZD28" s="33"/>
      <c r="MZE28" s="33"/>
      <c r="MZF28" s="33"/>
      <c r="MZG28" s="34"/>
      <c r="MZH28" s="28"/>
      <c r="MZI28" s="29"/>
      <c r="MZJ28" s="30"/>
      <c r="MZK28" s="31"/>
      <c r="MZL28" s="32"/>
      <c r="MZM28" s="33"/>
      <c r="MZN28" s="33"/>
      <c r="MZO28" s="33"/>
      <c r="MZP28" s="34"/>
      <c r="MZQ28" s="28"/>
      <c r="MZR28" s="29"/>
      <c r="MZS28" s="30"/>
      <c r="MZT28" s="31"/>
      <c r="MZU28" s="32"/>
      <c r="MZV28" s="33"/>
      <c r="MZW28" s="33"/>
      <c r="MZX28" s="33"/>
      <c r="MZY28" s="34"/>
      <c r="MZZ28" s="28"/>
      <c r="NAA28" s="29"/>
      <c r="NAB28" s="30"/>
      <c r="NAC28" s="31"/>
      <c r="NAD28" s="32"/>
      <c r="NAE28" s="33"/>
      <c r="NAF28" s="33"/>
      <c r="NAG28" s="33"/>
      <c r="NAH28" s="34"/>
      <c r="NAI28" s="28"/>
      <c r="NAJ28" s="29"/>
      <c r="NAK28" s="30"/>
      <c r="NAL28" s="31"/>
      <c r="NAM28" s="32"/>
      <c r="NAN28" s="33"/>
      <c r="NAO28" s="33"/>
      <c r="NAP28" s="33"/>
      <c r="NAQ28" s="34"/>
      <c r="NAR28" s="28"/>
      <c r="NAS28" s="29"/>
      <c r="NAT28" s="30"/>
      <c r="NAU28" s="31"/>
      <c r="NAV28" s="32"/>
      <c r="NAW28" s="33"/>
      <c r="NAX28" s="33"/>
      <c r="NAY28" s="33"/>
      <c r="NAZ28" s="34"/>
      <c r="NBA28" s="28"/>
      <c r="NBB28" s="29"/>
      <c r="NBC28" s="30"/>
      <c r="NBD28" s="31"/>
      <c r="NBE28" s="32"/>
      <c r="NBF28" s="33"/>
      <c r="NBG28" s="33"/>
      <c r="NBH28" s="33"/>
      <c r="NBI28" s="34"/>
      <c r="NBJ28" s="28"/>
      <c r="NBK28" s="29"/>
      <c r="NBL28" s="30"/>
      <c r="NBM28" s="31"/>
      <c r="NBN28" s="32"/>
      <c r="NBO28" s="33"/>
      <c r="NBP28" s="33"/>
      <c r="NBQ28" s="33"/>
      <c r="NBR28" s="34"/>
      <c r="NBS28" s="28"/>
      <c r="NBT28" s="29"/>
      <c r="NBU28" s="30"/>
      <c r="NBV28" s="31"/>
      <c r="NBW28" s="32"/>
      <c r="NBX28" s="33"/>
      <c r="NBY28" s="33"/>
      <c r="NBZ28" s="33"/>
      <c r="NCA28" s="34"/>
      <c r="NCB28" s="28"/>
      <c r="NCC28" s="29"/>
      <c r="NCD28" s="30"/>
      <c r="NCE28" s="31"/>
      <c r="NCF28" s="32"/>
      <c r="NCG28" s="33"/>
      <c r="NCH28" s="33"/>
      <c r="NCI28" s="33"/>
      <c r="NCJ28" s="34"/>
      <c r="NCK28" s="28"/>
      <c r="NCL28" s="29"/>
      <c r="NCM28" s="30"/>
      <c r="NCN28" s="31"/>
      <c r="NCO28" s="32"/>
      <c r="NCP28" s="33"/>
      <c r="NCQ28" s="33"/>
      <c r="NCR28" s="33"/>
      <c r="NCS28" s="34"/>
      <c r="NCT28" s="28"/>
      <c r="NCU28" s="29"/>
      <c r="NCV28" s="30"/>
      <c r="NCW28" s="31"/>
      <c r="NCX28" s="32"/>
      <c r="NCY28" s="33"/>
      <c r="NCZ28" s="33"/>
      <c r="NDA28" s="33"/>
      <c r="NDB28" s="34"/>
      <c r="NDC28" s="28"/>
      <c r="NDD28" s="29"/>
      <c r="NDE28" s="30"/>
      <c r="NDF28" s="31"/>
      <c r="NDG28" s="32"/>
      <c r="NDH28" s="33"/>
      <c r="NDI28" s="33"/>
      <c r="NDJ28" s="33"/>
      <c r="NDK28" s="34"/>
      <c r="NDL28" s="28"/>
      <c r="NDM28" s="29"/>
      <c r="NDN28" s="30"/>
      <c r="NDO28" s="31"/>
      <c r="NDP28" s="32"/>
      <c r="NDQ28" s="33"/>
      <c r="NDR28" s="33"/>
      <c r="NDS28" s="33"/>
      <c r="NDT28" s="34"/>
      <c r="NDU28" s="28"/>
      <c r="NDV28" s="29"/>
      <c r="NDW28" s="30"/>
      <c r="NDX28" s="31"/>
      <c r="NDY28" s="32"/>
      <c r="NDZ28" s="33"/>
      <c r="NEA28" s="33"/>
      <c r="NEB28" s="33"/>
      <c r="NEC28" s="34"/>
      <c r="NED28" s="28"/>
      <c r="NEE28" s="29"/>
      <c r="NEF28" s="30"/>
      <c r="NEG28" s="31"/>
      <c r="NEH28" s="32"/>
      <c r="NEI28" s="33"/>
      <c r="NEJ28" s="33"/>
      <c r="NEK28" s="33"/>
      <c r="NEL28" s="34"/>
      <c r="NEM28" s="28"/>
      <c r="NEN28" s="29"/>
      <c r="NEO28" s="30"/>
      <c r="NEP28" s="31"/>
      <c r="NEQ28" s="32"/>
      <c r="NER28" s="33"/>
      <c r="NES28" s="33"/>
      <c r="NET28" s="33"/>
      <c r="NEU28" s="34"/>
      <c r="NEV28" s="28"/>
      <c r="NEW28" s="29"/>
      <c r="NEX28" s="30"/>
      <c r="NEY28" s="31"/>
      <c r="NEZ28" s="32"/>
      <c r="NFA28" s="33"/>
      <c r="NFB28" s="33"/>
      <c r="NFC28" s="33"/>
      <c r="NFD28" s="34"/>
      <c r="NFE28" s="28"/>
      <c r="NFF28" s="29"/>
      <c r="NFG28" s="30"/>
      <c r="NFH28" s="31"/>
      <c r="NFI28" s="32"/>
      <c r="NFJ28" s="33"/>
      <c r="NFK28" s="33"/>
      <c r="NFL28" s="33"/>
      <c r="NFM28" s="34"/>
      <c r="NFN28" s="28"/>
      <c r="NFO28" s="29"/>
      <c r="NFP28" s="30"/>
      <c r="NFQ28" s="31"/>
      <c r="NFR28" s="32"/>
      <c r="NFS28" s="33"/>
      <c r="NFT28" s="33"/>
      <c r="NFU28" s="33"/>
      <c r="NFV28" s="34"/>
      <c r="NFW28" s="28"/>
      <c r="NFX28" s="29"/>
      <c r="NFY28" s="30"/>
      <c r="NFZ28" s="31"/>
      <c r="NGA28" s="32"/>
      <c r="NGB28" s="33"/>
      <c r="NGC28" s="33"/>
      <c r="NGD28" s="33"/>
      <c r="NGE28" s="34"/>
      <c r="NGF28" s="28"/>
      <c r="NGG28" s="29"/>
      <c r="NGH28" s="30"/>
      <c r="NGI28" s="31"/>
      <c r="NGJ28" s="32"/>
      <c r="NGK28" s="33"/>
      <c r="NGL28" s="33"/>
      <c r="NGM28" s="33"/>
      <c r="NGN28" s="34"/>
      <c r="NGO28" s="28"/>
      <c r="NGP28" s="29"/>
      <c r="NGQ28" s="30"/>
      <c r="NGR28" s="31"/>
      <c r="NGS28" s="32"/>
      <c r="NGT28" s="33"/>
      <c r="NGU28" s="33"/>
      <c r="NGV28" s="33"/>
      <c r="NGW28" s="34"/>
      <c r="NGX28" s="28"/>
      <c r="NGY28" s="29"/>
      <c r="NGZ28" s="30"/>
      <c r="NHA28" s="31"/>
      <c r="NHB28" s="32"/>
      <c r="NHC28" s="33"/>
      <c r="NHD28" s="33"/>
      <c r="NHE28" s="33"/>
      <c r="NHF28" s="34"/>
      <c r="NHG28" s="28"/>
      <c r="NHH28" s="29"/>
      <c r="NHI28" s="30"/>
      <c r="NHJ28" s="31"/>
      <c r="NHK28" s="32"/>
      <c r="NHL28" s="33"/>
      <c r="NHM28" s="33"/>
      <c r="NHN28" s="33"/>
      <c r="NHO28" s="34"/>
      <c r="NHP28" s="28"/>
      <c r="NHQ28" s="29"/>
      <c r="NHR28" s="30"/>
      <c r="NHS28" s="31"/>
      <c r="NHT28" s="32"/>
      <c r="NHU28" s="33"/>
      <c r="NHV28" s="33"/>
      <c r="NHW28" s="33"/>
      <c r="NHX28" s="34"/>
      <c r="NHY28" s="28"/>
      <c r="NHZ28" s="29"/>
      <c r="NIA28" s="30"/>
      <c r="NIB28" s="31"/>
      <c r="NIC28" s="32"/>
      <c r="NID28" s="33"/>
      <c r="NIE28" s="33"/>
      <c r="NIF28" s="33"/>
      <c r="NIG28" s="34"/>
      <c r="NIH28" s="28"/>
      <c r="NII28" s="29"/>
      <c r="NIJ28" s="30"/>
      <c r="NIK28" s="31"/>
      <c r="NIL28" s="32"/>
      <c r="NIM28" s="33"/>
      <c r="NIN28" s="33"/>
      <c r="NIO28" s="33"/>
      <c r="NIP28" s="34"/>
      <c r="NIQ28" s="28"/>
      <c r="NIR28" s="29"/>
      <c r="NIS28" s="30"/>
      <c r="NIT28" s="31"/>
      <c r="NIU28" s="32"/>
      <c r="NIV28" s="33"/>
      <c r="NIW28" s="33"/>
      <c r="NIX28" s="33"/>
      <c r="NIY28" s="34"/>
      <c r="NIZ28" s="28"/>
      <c r="NJA28" s="29"/>
      <c r="NJB28" s="30"/>
      <c r="NJC28" s="31"/>
      <c r="NJD28" s="32"/>
      <c r="NJE28" s="33"/>
      <c r="NJF28" s="33"/>
      <c r="NJG28" s="33"/>
      <c r="NJH28" s="34"/>
      <c r="NJI28" s="28"/>
      <c r="NJJ28" s="29"/>
      <c r="NJK28" s="30"/>
      <c r="NJL28" s="31"/>
      <c r="NJM28" s="32"/>
      <c r="NJN28" s="33"/>
      <c r="NJO28" s="33"/>
      <c r="NJP28" s="33"/>
      <c r="NJQ28" s="34"/>
      <c r="NJR28" s="28"/>
      <c r="NJS28" s="29"/>
      <c r="NJT28" s="30"/>
      <c r="NJU28" s="31"/>
      <c r="NJV28" s="32"/>
      <c r="NJW28" s="33"/>
      <c r="NJX28" s="33"/>
      <c r="NJY28" s="33"/>
      <c r="NJZ28" s="34"/>
      <c r="NKA28" s="28"/>
      <c r="NKB28" s="29"/>
      <c r="NKC28" s="30"/>
      <c r="NKD28" s="31"/>
      <c r="NKE28" s="32"/>
      <c r="NKF28" s="33"/>
      <c r="NKG28" s="33"/>
      <c r="NKH28" s="33"/>
      <c r="NKI28" s="34"/>
      <c r="NKJ28" s="28"/>
      <c r="NKK28" s="29"/>
      <c r="NKL28" s="30"/>
      <c r="NKM28" s="31"/>
      <c r="NKN28" s="32"/>
      <c r="NKO28" s="33"/>
      <c r="NKP28" s="33"/>
      <c r="NKQ28" s="33"/>
      <c r="NKR28" s="34"/>
      <c r="NKS28" s="28"/>
      <c r="NKT28" s="29"/>
      <c r="NKU28" s="30"/>
      <c r="NKV28" s="31"/>
      <c r="NKW28" s="32"/>
      <c r="NKX28" s="33"/>
      <c r="NKY28" s="33"/>
      <c r="NKZ28" s="33"/>
      <c r="NLA28" s="34"/>
      <c r="NLB28" s="28"/>
      <c r="NLC28" s="29"/>
      <c r="NLD28" s="30"/>
      <c r="NLE28" s="31"/>
      <c r="NLF28" s="32"/>
      <c r="NLG28" s="33"/>
      <c r="NLH28" s="33"/>
      <c r="NLI28" s="33"/>
      <c r="NLJ28" s="34"/>
      <c r="NLK28" s="28"/>
      <c r="NLL28" s="29"/>
      <c r="NLM28" s="30"/>
      <c r="NLN28" s="31"/>
      <c r="NLO28" s="32"/>
      <c r="NLP28" s="33"/>
      <c r="NLQ28" s="33"/>
      <c r="NLR28" s="33"/>
      <c r="NLS28" s="34"/>
      <c r="NLT28" s="28"/>
      <c r="NLU28" s="29"/>
      <c r="NLV28" s="30"/>
      <c r="NLW28" s="31"/>
      <c r="NLX28" s="32"/>
      <c r="NLY28" s="33"/>
      <c r="NLZ28" s="33"/>
      <c r="NMA28" s="33"/>
      <c r="NMB28" s="34"/>
      <c r="NMC28" s="28"/>
      <c r="NMD28" s="29"/>
      <c r="NME28" s="30"/>
      <c r="NMF28" s="31"/>
      <c r="NMG28" s="32"/>
      <c r="NMH28" s="33"/>
      <c r="NMI28" s="33"/>
      <c r="NMJ28" s="33"/>
      <c r="NMK28" s="34"/>
      <c r="NML28" s="28"/>
      <c r="NMM28" s="29"/>
      <c r="NMN28" s="30"/>
      <c r="NMO28" s="31"/>
      <c r="NMP28" s="32"/>
      <c r="NMQ28" s="33"/>
      <c r="NMR28" s="33"/>
      <c r="NMS28" s="33"/>
      <c r="NMT28" s="34"/>
      <c r="NMU28" s="28"/>
      <c r="NMV28" s="29"/>
      <c r="NMW28" s="30"/>
      <c r="NMX28" s="31"/>
      <c r="NMY28" s="32"/>
      <c r="NMZ28" s="33"/>
      <c r="NNA28" s="33"/>
      <c r="NNB28" s="33"/>
      <c r="NNC28" s="34"/>
      <c r="NND28" s="28"/>
      <c r="NNE28" s="29"/>
      <c r="NNF28" s="30"/>
      <c r="NNG28" s="31"/>
      <c r="NNH28" s="32"/>
      <c r="NNI28" s="33"/>
      <c r="NNJ28" s="33"/>
      <c r="NNK28" s="33"/>
      <c r="NNL28" s="34"/>
      <c r="NNM28" s="28"/>
      <c r="NNN28" s="29"/>
      <c r="NNO28" s="30"/>
      <c r="NNP28" s="31"/>
      <c r="NNQ28" s="32"/>
      <c r="NNR28" s="33"/>
      <c r="NNS28" s="33"/>
      <c r="NNT28" s="33"/>
      <c r="NNU28" s="34"/>
      <c r="NNV28" s="28"/>
      <c r="NNW28" s="29"/>
      <c r="NNX28" s="30"/>
      <c r="NNY28" s="31"/>
      <c r="NNZ28" s="32"/>
      <c r="NOA28" s="33"/>
      <c r="NOB28" s="33"/>
      <c r="NOC28" s="33"/>
      <c r="NOD28" s="34"/>
      <c r="NOE28" s="28"/>
      <c r="NOF28" s="29"/>
      <c r="NOG28" s="30"/>
      <c r="NOH28" s="31"/>
      <c r="NOI28" s="32"/>
      <c r="NOJ28" s="33"/>
      <c r="NOK28" s="33"/>
      <c r="NOL28" s="33"/>
      <c r="NOM28" s="34"/>
      <c r="NON28" s="28"/>
      <c r="NOO28" s="29"/>
      <c r="NOP28" s="30"/>
      <c r="NOQ28" s="31"/>
      <c r="NOR28" s="32"/>
      <c r="NOS28" s="33"/>
      <c r="NOT28" s="33"/>
      <c r="NOU28" s="33"/>
      <c r="NOV28" s="34"/>
      <c r="NOW28" s="28"/>
      <c r="NOX28" s="29"/>
      <c r="NOY28" s="30"/>
      <c r="NOZ28" s="31"/>
      <c r="NPA28" s="32"/>
      <c r="NPB28" s="33"/>
      <c r="NPC28" s="33"/>
      <c r="NPD28" s="33"/>
      <c r="NPE28" s="34"/>
      <c r="NPF28" s="28"/>
      <c r="NPG28" s="29"/>
      <c r="NPH28" s="30"/>
      <c r="NPI28" s="31"/>
      <c r="NPJ28" s="32"/>
      <c r="NPK28" s="33"/>
      <c r="NPL28" s="33"/>
      <c r="NPM28" s="33"/>
      <c r="NPN28" s="34"/>
      <c r="NPO28" s="28"/>
      <c r="NPP28" s="29"/>
      <c r="NPQ28" s="30"/>
      <c r="NPR28" s="31"/>
      <c r="NPS28" s="32"/>
      <c r="NPT28" s="33"/>
      <c r="NPU28" s="33"/>
      <c r="NPV28" s="33"/>
      <c r="NPW28" s="34"/>
      <c r="NPX28" s="28"/>
      <c r="NPY28" s="29"/>
      <c r="NPZ28" s="30"/>
      <c r="NQA28" s="31"/>
      <c r="NQB28" s="32"/>
      <c r="NQC28" s="33"/>
      <c r="NQD28" s="33"/>
      <c r="NQE28" s="33"/>
      <c r="NQF28" s="34"/>
      <c r="NQG28" s="28"/>
      <c r="NQH28" s="29"/>
      <c r="NQI28" s="30"/>
      <c r="NQJ28" s="31"/>
      <c r="NQK28" s="32"/>
      <c r="NQL28" s="33"/>
      <c r="NQM28" s="33"/>
      <c r="NQN28" s="33"/>
      <c r="NQO28" s="34"/>
      <c r="NQP28" s="28"/>
      <c r="NQQ28" s="29"/>
      <c r="NQR28" s="30"/>
      <c r="NQS28" s="31"/>
      <c r="NQT28" s="32"/>
      <c r="NQU28" s="33"/>
      <c r="NQV28" s="33"/>
      <c r="NQW28" s="33"/>
      <c r="NQX28" s="34"/>
      <c r="NQY28" s="28"/>
      <c r="NQZ28" s="29"/>
      <c r="NRA28" s="30"/>
      <c r="NRB28" s="31"/>
      <c r="NRC28" s="32"/>
      <c r="NRD28" s="33"/>
      <c r="NRE28" s="33"/>
      <c r="NRF28" s="33"/>
      <c r="NRG28" s="34"/>
      <c r="NRH28" s="28"/>
      <c r="NRI28" s="29"/>
      <c r="NRJ28" s="30"/>
      <c r="NRK28" s="31"/>
      <c r="NRL28" s="32"/>
      <c r="NRM28" s="33"/>
      <c r="NRN28" s="33"/>
      <c r="NRO28" s="33"/>
      <c r="NRP28" s="34"/>
      <c r="NRQ28" s="28"/>
      <c r="NRR28" s="29"/>
      <c r="NRS28" s="30"/>
      <c r="NRT28" s="31"/>
      <c r="NRU28" s="32"/>
      <c r="NRV28" s="33"/>
      <c r="NRW28" s="33"/>
      <c r="NRX28" s="33"/>
      <c r="NRY28" s="34"/>
      <c r="NRZ28" s="28"/>
      <c r="NSA28" s="29"/>
      <c r="NSB28" s="30"/>
      <c r="NSC28" s="31"/>
      <c r="NSD28" s="32"/>
      <c r="NSE28" s="33"/>
      <c r="NSF28" s="33"/>
      <c r="NSG28" s="33"/>
      <c r="NSH28" s="34"/>
      <c r="NSI28" s="28"/>
      <c r="NSJ28" s="29"/>
      <c r="NSK28" s="30"/>
      <c r="NSL28" s="31"/>
      <c r="NSM28" s="32"/>
      <c r="NSN28" s="33"/>
      <c r="NSO28" s="33"/>
      <c r="NSP28" s="33"/>
      <c r="NSQ28" s="34"/>
      <c r="NSR28" s="28"/>
      <c r="NSS28" s="29"/>
      <c r="NST28" s="30"/>
      <c r="NSU28" s="31"/>
      <c r="NSV28" s="32"/>
      <c r="NSW28" s="33"/>
      <c r="NSX28" s="33"/>
      <c r="NSY28" s="33"/>
      <c r="NSZ28" s="34"/>
      <c r="NTA28" s="28"/>
      <c r="NTB28" s="29"/>
      <c r="NTC28" s="30"/>
      <c r="NTD28" s="31"/>
      <c r="NTE28" s="32"/>
      <c r="NTF28" s="33"/>
      <c r="NTG28" s="33"/>
      <c r="NTH28" s="33"/>
      <c r="NTI28" s="34"/>
      <c r="NTJ28" s="28"/>
      <c r="NTK28" s="29"/>
      <c r="NTL28" s="30"/>
      <c r="NTM28" s="31"/>
      <c r="NTN28" s="32"/>
      <c r="NTO28" s="33"/>
      <c r="NTP28" s="33"/>
      <c r="NTQ28" s="33"/>
      <c r="NTR28" s="34"/>
      <c r="NTS28" s="28"/>
      <c r="NTT28" s="29"/>
      <c r="NTU28" s="30"/>
      <c r="NTV28" s="31"/>
      <c r="NTW28" s="32"/>
      <c r="NTX28" s="33"/>
      <c r="NTY28" s="33"/>
      <c r="NTZ28" s="33"/>
      <c r="NUA28" s="34"/>
      <c r="NUB28" s="28"/>
      <c r="NUC28" s="29"/>
      <c r="NUD28" s="30"/>
      <c r="NUE28" s="31"/>
      <c r="NUF28" s="32"/>
      <c r="NUG28" s="33"/>
      <c r="NUH28" s="33"/>
      <c r="NUI28" s="33"/>
      <c r="NUJ28" s="34"/>
      <c r="NUK28" s="28"/>
      <c r="NUL28" s="29"/>
      <c r="NUM28" s="30"/>
      <c r="NUN28" s="31"/>
      <c r="NUO28" s="32"/>
      <c r="NUP28" s="33"/>
      <c r="NUQ28" s="33"/>
      <c r="NUR28" s="33"/>
      <c r="NUS28" s="34"/>
      <c r="NUT28" s="28"/>
      <c r="NUU28" s="29"/>
      <c r="NUV28" s="30"/>
      <c r="NUW28" s="31"/>
      <c r="NUX28" s="32"/>
      <c r="NUY28" s="33"/>
      <c r="NUZ28" s="33"/>
      <c r="NVA28" s="33"/>
      <c r="NVB28" s="34"/>
      <c r="NVC28" s="28"/>
      <c r="NVD28" s="29"/>
      <c r="NVE28" s="30"/>
      <c r="NVF28" s="31"/>
      <c r="NVG28" s="32"/>
      <c r="NVH28" s="33"/>
      <c r="NVI28" s="33"/>
      <c r="NVJ28" s="33"/>
      <c r="NVK28" s="34"/>
      <c r="NVL28" s="28"/>
      <c r="NVM28" s="29"/>
      <c r="NVN28" s="30"/>
      <c r="NVO28" s="31"/>
      <c r="NVP28" s="32"/>
      <c r="NVQ28" s="33"/>
      <c r="NVR28" s="33"/>
      <c r="NVS28" s="33"/>
      <c r="NVT28" s="34"/>
      <c r="NVU28" s="28"/>
      <c r="NVV28" s="29"/>
      <c r="NVW28" s="30"/>
      <c r="NVX28" s="31"/>
      <c r="NVY28" s="32"/>
      <c r="NVZ28" s="33"/>
      <c r="NWA28" s="33"/>
      <c r="NWB28" s="33"/>
      <c r="NWC28" s="34"/>
      <c r="NWD28" s="28"/>
      <c r="NWE28" s="29"/>
      <c r="NWF28" s="30"/>
      <c r="NWG28" s="31"/>
      <c r="NWH28" s="32"/>
      <c r="NWI28" s="33"/>
      <c r="NWJ28" s="33"/>
      <c r="NWK28" s="33"/>
      <c r="NWL28" s="34"/>
      <c r="NWM28" s="28"/>
      <c r="NWN28" s="29"/>
      <c r="NWO28" s="30"/>
      <c r="NWP28" s="31"/>
      <c r="NWQ28" s="32"/>
      <c r="NWR28" s="33"/>
      <c r="NWS28" s="33"/>
      <c r="NWT28" s="33"/>
      <c r="NWU28" s="34"/>
      <c r="NWV28" s="28"/>
      <c r="NWW28" s="29"/>
      <c r="NWX28" s="30"/>
      <c r="NWY28" s="31"/>
      <c r="NWZ28" s="32"/>
      <c r="NXA28" s="33"/>
      <c r="NXB28" s="33"/>
      <c r="NXC28" s="33"/>
      <c r="NXD28" s="34"/>
      <c r="NXE28" s="28"/>
      <c r="NXF28" s="29"/>
      <c r="NXG28" s="30"/>
      <c r="NXH28" s="31"/>
      <c r="NXI28" s="32"/>
      <c r="NXJ28" s="33"/>
      <c r="NXK28" s="33"/>
      <c r="NXL28" s="33"/>
      <c r="NXM28" s="34"/>
      <c r="NXN28" s="28"/>
      <c r="NXO28" s="29"/>
      <c r="NXP28" s="30"/>
      <c r="NXQ28" s="31"/>
      <c r="NXR28" s="32"/>
      <c r="NXS28" s="33"/>
      <c r="NXT28" s="33"/>
      <c r="NXU28" s="33"/>
      <c r="NXV28" s="34"/>
      <c r="NXW28" s="28"/>
      <c r="NXX28" s="29"/>
      <c r="NXY28" s="30"/>
      <c r="NXZ28" s="31"/>
      <c r="NYA28" s="32"/>
      <c r="NYB28" s="33"/>
      <c r="NYC28" s="33"/>
      <c r="NYD28" s="33"/>
      <c r="NYE28" s="34"/>
      <c r="NYF28" s="28"/>
      <c r="NYG28" s="29"/>
      <c r="NYH28" s="30"/>
      <c r="NYI28" s="31"/>
      <c r="NYJ28" s="32"/>
      <c r="NYK28" s="33"/>
      <c r="NYL28" s="33"/>
      <c r="NYM28" s="33"/>
      <c r="NYN28" s="34"/>
      <c r="NYO28" s="28"/>
      <c r="NYP28" s="29"/>
      <c r="NYQ28" s="30"/>
      <c r="NYR28" s="31"/>
      <c r="NYS28" s="32"/>
      <c r="NYT28" s="33"/>
      <c r="NYU28" s="33"/>
      <c r="NYV28" s="33"/>
      <c r="NYW28" s="34"/>
      <c r="NYX28" s="28"/>
      <c r="NYY28" s="29"/>
      <c r="NYZ28" s="30"/>
      <c r="NZA28" s="31"/>
      <c r="NZB28" s="32"/>
      <c r="NZC28" s="33"/>
      <c r="NZD28" s="33"/>
      <c r="NZE28" s="33"/>
      <c r="NZF28" s="34"/>
      <c r="NZG28" s="28"/>
      <c r="NZH28" s="29"/>
      <c r="NZI28" s="30"/>
      <c r="NZJ28" s="31"/>
      <c r="NZK28" s="32"/>
      <c r="NZL28" s="33"/>
      <c r="NZM28" s="33"/>
      <c r="NZN28" s="33"/>
      <c r="NZO28" s="34"/>
      <c r="NZP28" s="28"/>
      <c r="NZQ28" s="29"/>
      <c r="NZR28" s="30"/>
      <c r="NZS28" s="31"/>
      <c r="NZT28" s="32"/>
      <c r="NZU28" s="33"/>
      <c r="NZV28" s="33"/>
      <c r="NZW28" s="33"/>
      <c r="NZX28" s="34"/>
      <c r="NZY28" s="28"/>
      <c r="NZZ28" s="29"/>
      <c r="OAA28" s="30"/>
      <c r="OAB28" s="31"/>
      <c r="OAC28" s="32"/>
      <c r="OAD28" s="33"/>
      <c r="OAE28" s="33"/>
      <c r="OAF28" s="33"/>
      <c r="OAG28" s="34"/>
      <c r="OAH28" s="28"/>
      <c r="OAI28" s="29"/>
      <c r="OAJ28" s="30"/>
      <c r="OAK28" s="31"/>
      <c r="OAL28" s="32"/>
      <c r="OAM28" s="33"/>
      <c r="OAN28" s="33"/>
      <c r="OAO28" s="33"/>
      <c r="OAP28" s="34"/>
      <c r="OAQ28" s="28"/>
      <c r="OAR28" s="29"/>
      <c r="OAS28" s="30"/>
      <c r="OAT28" s="31"/>
      <c r="OAU28" s="32"/>
      <c r="OAV28" s="33"/>
      <c r="OAW28" s="33"/>
      <c r="OAX28" s="33"/>
      <c r="OAY28" s="34"/>
      <c r="OAZ28" s="28"/>
      <c r="OBA28" s="29"/>
      <c r="OBB28" s="30"/>
      <c r="OBC28" s="31"/>
      <c r="OBD28" s="32"/>
      <c r="OBE28" s="33"/>
      <c r="OBF28" s="33"/>
      <c r="OBG28" s="33"/>
      <c r="OBH28" s="34"/>
      <c r="OBI28" s="28"/>
      <c r="OBJ28" s="29"/>
      <c r="OBK28" s="30"/>
      <c r="OBL28" s="31"/>
      <c r="OBM28" s="32"/>
      <c r="OBN28" s="33"/>
      <c r="OBO28" s="33"/>
      <c r="OBP28" s="33"/>
      <c r="OBQ28" s="34"/>
      <c r="OBR28" s="28"/>
      <c r="OBS28" s="29"/>
      <c r="OBT28" s="30"/>
      <c r="OBU28" s="31"/>
      <c r="OBV28" s="32"/>
      <c r="OBW28" s="33"/>
      <c r="OBX28" s="33"/>
      <c r="OBY28" s="33"/>
      <c r="OBZ28" s="34"/>
      <c r="OCA28" s="28"/>
      <c r="OCB28" s="29"/>
      <c r="OCC28" s="30"/>
      <c r="OCD28" s="31"/>
      <c r="OCE28" s="32"/>
      <c r="OCF28" s="33"/>
      <c r="OCG28" s="33"/>
      <c r="OCH28" s="33"/>
      <c r="OCI28" s="34"/>
      <c r="OCJ28" s="28"/>
      <c r="OCK28" s="29"/>
      <c r="OCL28" s="30"/>
      <c r="OCM28" s="31"/>
      <c r="OCN28" s="32"/>
      <c r="OCO28" s="33"/>
      <c r="OCP28" s="33"/>
      <c r="OCQ28" s="33"/>
      <c r="OCR28" s="34"/>
      <c r="OCS28" s="28"/>
      <c r="OCT28" s="29"/>
      <c r="OCU28" s="30"/>
      <c r="OCV28" s="31"/>
      <c r="OCW28" s="32"/>
      <c r="OCX28" s="33"/>
      <c r="OCY28" s="33"/>
      <c r="OCZ28" s="33"/>
      <c r="ODA28" s="34"/>
      <c r="ODB28" s="28"/>
      <c r="ODC28" s="29"/>
      <c r="ODD28" s="30"/>
      <c r="ODE28" s="31"/>
      <c r="ODF28" s="32"/>
      <c r="ODG28" s="33"/>
      <c r="ODH28" s="33"/>
      <c r="ODI28" s="33"/>
      <c r="ODJ28" s="34"/>
      <c r="ODK28" s="28"/>
      <c r="ODL28" s="29"/>
      <c r="ODM28" s="30"/>
      <c r="ODN28" s="31"/>
      <c r="ODO28" s="32"/>
      <c r="ODP28" s="33"/>
      <c r="ODQ28" s="33"/>
      <c r="ODR28" s="33"/>
      <c r="ODS28" s="34"/>
      <c r="ODT28" s="28"/>
      <c r="ODU28" s="29"/>
      <c r="ODV28" s="30"/>
      <c r="ODW28" s="31"/>
      <c r="ODX28" s="32"/>
      <c r="ODY28" s="33"/>
      <c r="ODZ28" s="33"/>
      <c r="OEA28" s="33"/>
      <c r="OEB28" s="34"/>
      <c r="OEC28" s="28"/>
      <c r="OED28" s="29"/>
      <c r="OEE28" s="30"/>
      <c r="OEF28" s="31"/>
      <c r="OEG28" s="32"/>
      <c r="OEH28" s="33"/>
      <c r="OEI28" s="33"/>
      <c r="OEJ28" s="33"/>
      <c r="OEK28" s="34"/>
      <c r="OEL28" s="28"/>
      <c r="OEM28" s="29"/>
      <c r="OEN28" s="30"/>
      <c r="OEO28" s="31"/>
      <c r="OEP28" s="32"/>
      <c r="OEQ28" s="33"/>
      <c r="OER28" s="33"/>
      <c r="OES28" s="33"/>
      <c r="OET28" s="34"/>
      <c r="OEU28" s="28"/>
      <c r="OEV28" s="29"/>
      <c r="OEW28" s="30"/>
      <c r="OEX28" s="31"/>
      <c r="OEY28" s="32"/>
      <c r="OEZ28" s="33"/>
      <c r="OFA28" s="33"/>
      <c r="OFB28" s="33"/>
      <c r="OFC28" s="34"/>
      <c r="OFD28" s="28"/>
      <c r="OFE28" s="29"/>
      <c r="OFF28" s="30"/>
      <c r="OFG28" s="31"/>
      <c r="OFH28" s="32"/>
      <c r="OFI28" s="33"/>
      <c r="OFJ28" s="33"/>
      <c r="OFK28" s="33"/>
      <c r="OFL28" s="34"/>
      <c r="OFM28" s="28"/>
      <c r="OFN28" s="29"/>
      <c r="OFO28" s="30"/>
      <c r="OFP28" s="31"/>
      <c r="OFQ28" s="32"/>
      <c r="OFR28" s="33"/>
      <c r="OFS28" s="33"/>
      <c r="OFT28" s="33"/>
      <c r="OFU28" s="34"/>
      <c r="OFV28" s="28"/>
      <c r="OFW28" s="29"/>
      <c r="OFX28" s="30"/>
      <c r="OFY28" s="31"/>
      <c r="OFZ28" s="32"/>
      <c r="OGA28" s="33"/>
      <c r="OGB28" s="33"/>
      <c r="OGC28" s="33"/>
      <c r="OGD28" s="34"/>
      <c r="OGE28" s="28"/>
      <c r="OGF28" s="29"/>
      <c r="OGG28" s="30"/>
      <c r="OGH28" s="31"/>
      <c r="OGI28" s="32"/>
      <c r="OGJ28" s="33"/>
      <c r="OGK28" s="33"/>
      <c r="OGL28" s="33"/>
      <c r="OGM28" s="34"/>
      <c r="OGN28" s="28"/>
      <c r="OGO28" s="29"/>
      <c r="OGP28" s="30"/>
      <c r="OGQ28" s="31"/>
      <c r="OGR28" s="32"/>
      <c r="OGS28" s="33"/>
      <c r="OGT28" s="33"/>
      <c r="OGU28" s="33"/>
      <c r="OGV28" s="34"/>
      <c r="OGW28" s="28"/>
      <c r="OGX28" s="29"/>
      <c r="OGY28" s="30"/>
      <c r="OGZ28" s="31"/>
      <c r="OHA28" s="32"/>
      <c r="OHB28" s="33"/>
      <c r="OHC28" s="33"/>
      <c r="OHD28" s="33"/>
      <c r="OHE28" s="34"/>
      <c r="OHF28" s="28"/>
      <c r="OHG28" s="29"/>
      <c r="OHH28" s="30"/>
      <c r="OHI28" s="31"/>
      <c r="OHJ28" s="32"/>
      <c r="OHK28" s="33"/>
      <c r="OHL28" s="33"/>
      <c r="OHM28" s="33"/>
      <c r="OHN28" s="34"/>
      <c r="OHO28" s="28"/>
      <c r="OHP28" s="29"/>
      <c r="OHQ28" s="30"/>
      <c r="OHR28" s="31"/>
      <c r="OHS28" s="32"/>
      <c r="OHT28" s="33"/>
      <c r="OHU28" s="33"/>
      <c r="OHV28" s="33"/>
      <c r="OHW28" s="34"/>
      <c r="OHX28" s="28"/>
      <c r="OHY28" s="29"/>
      <c r="OHZ28" s="30"/>
      <c r="OIA28" s="31"/>
      <c r="OIB28" s="32"/>
      <c r="OIC28" s="33"/>
      <c r="OID28" s="33"/>
      <c r="OIE28" s="33"/>
      <c r="OIF28" s="34"/>
      <c r="OIG28" s="28"/>
      <c r="OIH28" s="29"/>
      <c r="OII28" s="30"/>
      <c r="OIJ28" s="31"/>
      <c r="OIK28" s="32"/>
      <c r="OIL28" s="33"/>
      <c r="OIM28" s="33"/>
      <c r="OIN28" s="33"/>
      <c r="OIO28" s="34"/>
      <c r="OIP28" s="28"/>
      <c r="OIQ28" s="29"/>
      <c r="OIR28" s="30"/>
      <c r="OIS28" s="31"/>
      <c r="OIT28" s="32"/>
      <c r="OIU28" s="33"/>
      <c r="OIV28" s="33"/>
      <c r="OIW28" s="33"/>
      <c r="OIX28" s="34"/>
      <c r="OIY28" s="28"/>
      <c r="OIZ28" s="29"/>
      <c r="OJA28" s="30"/>
      <c r="OJB28" s="31"/>
      <c r="OJC28" s="32"/>
      <c r="OJD28" s="33"/>
      <c r="OJE28" s="33"/>
      <c r="OJF28" s="33"/>
      <c r="OJG28" s="34"/>
      <c r="OJH28" s="28"/>
      <c r="OJI28" s="29"/>
      <c r="OJJ28" s="30"/>
      <c r="OJK28" s="31"/>
      <c r="OJL28" s="32"/>
      <c r="OJM28" s="33"/>
      <c r="OJN28" s="33"/>
      <c r="OJO28" s="33"/>
      <c r="OJP28" s="34"/>
      <c r="OJQ28" s="28"/>
      <c r="OJR28" s="29"/>
      <c r="OJS28" s="30"/>
      <c r="OJT28" s="31"/>
      <c r="OJU28" s="32"/>
      <c r="OJV28" s="33"/>
      <c r="OJW28" s="33"/>
      <c r="OJX28" s="33"/>
      <c r="OJY28" s="34"/>
      <c r="OJZ28" s="28"/>
      <c r="OKA28" s="29"/>
      <c r="OKB28" s="30"/>
      <c r="OKC28" s="31"/>
      <c r="OKD28" s="32"/>
      <c r="OKE28" s="33"/>
      <c r="OKF28" s="33"/>
      <c r="OKG28" s="33"/>
      <c r="OKH28" s="34"/>
      <c r="OKI28" s="28"/>
      <c r="OKJ28" s="29"/>
      <c r="OKK28" s="30"/>
      <c r="OKL28" s="31"/>
      <c r="OKM28" s="32"/>
      <c r="OKN28" s="33"/>
      <c r="OKO28" s="33"/>
      <c r="OKP28" s="33"/>
      <c r="OKQ28" s="34"/>
      <c r="OKR28" s="28"/>
      <c r="OKS28" s="29"/>
      <c r="OKT28" s="30"/>
      <c r="OKU28" s="31"/>
      <c r="OKV28" s="32"/>
      <c r="OKW28" s="33"/>
      <c r="OKX28" s="33"/>
      <c r="OKY28" s="33"/>
      <c r="OKZ28" s="34"/>
      <c r="OLA28" s="28"/>
      <c r="OLB28" s="29"/>
      <c r="OLC28" s="30"/>
      <c r="OLD28" s="31"/>
      <c r="OLE28" s="32"/>
      <c r="OLF28" s="33"/>
      <c r="OLG28" s="33"/>
      <c r="OLH28" s="33"/>
      <c r="OLI28" s="34"/>
      <c r="OLJ28" s="28"/>
      <c r="OLK28" s="29"/>
      <c r="OLL28" s="30"/>
      <c r="OLM28" s="31"/>
      <c r="OLN28" s="32"/>
      <c r="OLO28" s="33"/>
      <c r="OLP28" s="33"/>
      <c r="OLQ28" s="33"/>
      <c r="OLR28" s="34"/>
      <c r="OLS28" s="28"/>
      <c r="OLT28" s="29"/>
      <c r="OLU28" s="30"/>
      <c r="OLV28" s="31"/>
      <c r="OLW28" s="32"/>
      <c r="OLX28" s="33"/>
      <c r="OLY28" s="33"/>
      <c r="OLZ28" s="33"/>
      <c r="OMA28" s="34"/>
      <c r="OMB28" s="28"/>
      <c r="OMC28" s="29"/>
      <c r="OMD28" s="30"/>
      <c r="OME28" s="31"/>
      <c r="OMF28" s="32"/>
      <c r="OMG28" s="33"/>
      <c r="OMH28" s="33"/>
      <c r="OMI28" s="33"/>
      <c r="OMJ28" s="34"/>
      <c r="OMK28" s="28"/>
      <c r="OML28" s="29"/>
      <c r="OMM28" s="30"/>
      <c r="OMN28" s="31"/>
      <c r="OMO28" s="32"/>
      <c r="OMP28" s="33"/>
      <c r="OMQ28" s="33"/>
      <c r="OMR28" s="33"/>
      <c r="OMS28" s="34"/>
      <c r="OMT28" s="28"/>
      <c r="OMU28" s="29"/>
      <c r="OMV28" s="30"/>
      <c r="OMW28" s="31"/>
      <c r="OMX28" s="32"/>
      <c r="OMY28" s="33"/>
      <c r="OMZ28" s="33"/>
      <c r="ONA28" s="33"/>
      <c r="ONB28" s="34"/>
      <c r="ONC28" s="28"/>
      <c r="OND28" s="29"/>
      <c r="ONE28" s="30"/>
      <c r="ONF28" s="31"/>
      <c r="ONG28" s="32"/>
      <c r="ONH28" s="33"/>
      <c r="ONI28" s="33"/>
      <c r="ONJ28" s="33"/>
      <c r="ONK28" s="34"/>
      <c r="ONL28" s="28"/>
      <c r="ONM28" s="29"/>
      <c r="ONN28" s="30"/>
      <c r="ONO28" s="31"/>
      <c r="ONP28" s="32"/>
      <c r="ONQ28" s="33"/>
      <c r="ONR28" s="33"/>
      <c r="ONS28" s="33"/>
      <c r="ONT28" s="34"/>
      <c r="ONU28" s="28"/>
      <c r="ONV28" s="29"/>
      <c r="ONW28" s="30"/>
      <c r="ONX28" s="31"/>
      <c r="ONY28" s="32"/>
      <c r="ONZ28" s="33"/>
      <c r="OOA28" s="33"/>
      <c r="OOB28" s="33"/>
      <c r="OOC28" s="34"/>
      <c r="OOD28" s="28"/>
      <c r="OOE28" s="29"/>
      <c r="OOF28" s="30"/>
      <c r="OOG28" s="31"/>
      <c r="OOH28" s="32"/>
      <c r="OOI28" s="33"/>
      <c r="OOJ28" s="33"/>
      <c r="OOK28" s="33"/>
      <c r="OOL28" s="34"/>
      <c r="OOM28" s="28"/>
      <c r="OON28" s="29"/>
      <c r="OOO28" s="30"/>
      <c r="OOP28" s="31"/>
      <c r="OOQ28" s="32"/>
      <c r="OOR28" s="33"/>
      <c r="OOS28" s="33"/>
      <c r="OOT28" s="33"/>
      <c r="OOU28" s="34"/>
      <c r="OOV28" s="28"/>
      <c r="OOW28" s="29"/>
      <c r="OOX28" s="30"/>
      <c r="OOY28" s="31"/>
      <c r="OOZ28" s="32"/>
      <c r="OPA28" s="33"/>
      <c r="OPB28" s="33"/>
      <c r="OPC28" s="33"/>
      <c r="OPD28" s="34"/>
      <c r="OPE28" s="28"/>
      <c r="OPF28" s="29"/>
      <c r="OPG28" s="30"/>
      <c r="OPH28" s="31"/>
      <c r="OPI28" s="32"/>
      <c r="OPJ28" s="33"/>
      <c r="OPK28" s="33"/>
      <c r="OPL28" s="33"/>
      <c r="OPM28" s="34"/>
      <c r="OPN28" s="28"/>
      <c r="OPO28" s="29"/>
      <c r="OPP28" s="30"/>
      <c r="OPQ28" s="31"/>
      <c r="OPR28" s="32"/>
      <c r="OPS28" s="33"/>
      <c r="OPT28" s="33"/>
      <c r="OPU28" s="33"/>
      <c r="OPV28" s="34"/>
      <c r="OPW28" s="28"/>
      <c r="OPX28" s="29"/>
      <c r="OPY28" s="30"/>
      <c r="OPZ28" s="31"/>
      <c r="OQA28" s="32"/>
      <c r="OQB28" s="33"/>
      <c r="OQC28" s="33"/>
      <c r="OQD28" s="33"/>
      <c r="OQE28" s="34"/>
      <c r="OQF28" s="28"/>
      <c r="OQG28" s="29"/>
      <c r="OQH28" s="30"/>
      <c r="OQI28" s="31"/>
      <c r="OQJ28" s="32"/>
      <c r="OQK28" s="33"/>
      <c r="OQL28" s="33"/>
      <c r="OQM28" s="33"/>
      <c r="OQN28" s="34"/>
      <c r="OQO28" s="28"/>
      <c r="OQP28" s="29"/>
      <c r="OQQ28" s="30"/>
      <c r="OQR28" s="31"/>
      <c r="OQS28" s="32"/>
      <c r="OQT28" s="33"/>
      <c r="OQU28" s="33"/>
      <c r="OQV28" s="33"/>
      <c r="OQW28" s="34"/>
      <c r="OQX28" s="28"/>
      <c r="OQY28" s="29"/>
      <c r="OQZ28" s="30"/>
      <c r="ORA28" s="31"/>
      <c r="ORB28" s="32"/>
      <c r="ORC28" s="33"/>
      <c r="ORD28" s="33"/>
      <c r="ORE28" s="33"/>
      <c r="ORF28" s="34"/>
      <c r="ORG28" s="28"/>
      <c r="ORH28" s="29"/>
      <c r="ORI28" s="30"/>
      <c r="ORJ28" s="31"/>
      <c r="ORK28" s="32"/>
      <c r="ORL28" s="33"/>
      <c r="ORM28" s="33"/>
      <c r="ORN28" s="33"/>
      <c r="ORO28" s="34"/>
      <c r="ORP28" s="28"/>
      <c r="ORQ28" s="29"/>
      <c r="ORR28" s="30"/>
      <c r="ORS28" s="31"/>
      <c r="ORT28" s="32"/>
      <c r="ORU28" s="33"/>
      <c r="ORV28" s="33"/>
      <c r="ORW28" s="33"/>
      <c r="ORX28" s="34"/>
      <c r="ORY28" s="28"/>
      <c r="ORZ28" s="29"/>
      <c r="OSA28" s="30"/>
      <c r="OSB28" s="31"/>
      <c r="OSC28" s="32"/>
      <c r="OSD28" s="33"/>
      <c r="OSE28" s="33"/>
      <c r="OSF28" s="33"/>
      <c r="OSG28" s="34"/>
      <c r="OSH28" s="28"/>
      <c r="OSI28" s="29"/>
      <c r="OSJ28" s="30"/>
      <c r="OSK28" s="31"/>
      <c r="OSL28" s="32"/>
      <c r="OSM28" s="33"/>
      <c r="OSN28" s="33"/>
      <c r="OSO28" s="33"/>
      <c r="OSP28" s="34"/>
      <c r="OSQ28" s="28"/>
      <c r="OSR28" s="29"/>
      <c r="OSS28" s="30"/>
      <c r="OST28" s="31"/>
      <c r="OSU28" s="32"/>
      <c r="OSV28" s="33"/>
      <c r="OSW28" s="33"/>
      <c r="OSX28" s="33"/>
      <c r="OSY28" s="34"/>
      <c r="OSZ28" s="28"/>
      <c r="OTA28" s="29"/>
      <c r="OTB28" s="30"/>
      <c r="OTC28" s="31"/>
      <c r="OTD28" s="32"/>
      <c r="OTE28" s="33"/>
      <c r="OTF28" s="33"/>
      <c r="OTG28" s="33"/>
      <c r="OTH28" s="34"/>
      <c r="OTI28" s="28"/>
      <c r="OTJ28" s="29"/>
      <c r="OTK28" s="30"/>
      <c r="OTL28" s="31"/>
      <c r="OTM28" s="32"/>
      <c r="OTN28" s="33"/>
      <c r="OTO28" s="33"/>
      <c r="OTP28" s="33"/>
      <c r="OTQ28" s="34"/>
      <c r="OTR28" s="28"/>
      <c r="OTS28" s="29"/>
      <c r="OTT28" s="30"/>
      <c r="OTU28" s="31"/>
      <c r="OTV28" s="32"/>
      <c r="OTW28" s="33"/>
      <c r="OTX28" s="33"/>
      <c r="OTY28" s="33"/>
      <c r="OTZ28" s="34"/>
      <c r="OUA28" s="28"/>
      <c r="OUB28" s="29"/>
      <c r="OUC28" s="30"/>
      <c r="OUD28" s="31"/>
      <c r="OUE28" s="32"/>
      <c r="OUF28" s="33"/>
      <c r="OUG28" s="33"/>
      <c r="OUH28" s="33"/>
      <c r="OUI28" s="34"/>
      <c r="OUJ28" s="28"/>
      <c r="OUK28" s="29"/>
      <c r="OUL28" s="30"/>
      <c r="OUM28" s="31"/>
      <c r="OUN28" s="32"/>
      <c r="OUO28" s="33"/>
      <c r="OUP28" s="33"/>
      <c r="OUQ28" s="33"/>
      <c r="OUR28" s="34"/>
      <c r="OUS28" s="28"/>
      <c r="OUT28" s="29"/>
      <c r="OUU28" s="30"/>
      <c r="OUV28" s="31"/>
      <c r="OUW28" s="32"/>
      <c r="OUX28" s="33"/>
      <c r="OUY28" s="33"/>
      <c r="OUZ28" s="33"/>
      <c r="OVA28" s="34"/>
      <c r="OVB28" s="28"/>
      <c r="OVC28" s="29"/>
      <c r="OVD28" s="30"/>
      <c r="OVE28" s="31"/>
      <c r="OVF28" s="32"/>
      <c r="OVG28" s="33"/>
      <c r="OVH28" s="33"/>
      <c r="OVI28" s="33"/>
      <c r="OVJ28" s="34"/>
      <c r="OVK28" s="28"/>
      <c r="OVL28" s="29"/>
      <c r="OVM28" s="30"/>
      <c r="OVN28" s="31"/>
      <c r="OVO28" s="32"/>
      <c r="OVP28" s="33"/>
      <c r="OVQ28" s="33"/>
      <c r="OVR28" s="33"/>
      <c r="OVS28" s="34"/>
      <c r="OVT28" s="28"/>
      <c r="OVU28" s="29"/>
      <c r="OVV28" s="30"/>
      <c r="OVW28" s="31"/>
      <c r="OVX28" s="32"/>
      <c r="OVY28" s="33"/>
      <c r="OVZ28" s="33"/>
      <c r="OWA28" s="33"/>
      <c r="OWB28" s="34"/>
      <c r="OWC28" s="28"/>
      <c r="OWD28" s="29"/>
      <c r="OWE28" s="30"/>
      <c r="OWF28" s="31"/>
      <c r="OWG28" s="32"/>
      <c r="OWH28" s="33"/>
      <c r="OWI28" s="33"/>
      <c r="OWJ28" s="33"/>
      <c r="OWK28" s="34"/>
      <c r="OWL28" s="28"/>
      <c r="OWM28" s="29"/>
      <c r="OWN28" s="30"/>
      <c r="OWO28" s="31"/>
      <c r="OWP28" s="32"/>
      <c r="OWQ28" s="33"/>
      <c r="OWR28" s="33"/>
      <c r="OWS28" s="33"/>
      <c r="OWT28" s="34"/>
      <c r="OWU28" s="28"/>
      <c r="OWV28" s="29"/>
      <c r="OWW28" s="30"/>
      <c r="OWX28" s="31"/>
      <c r="OWY28" s="32"/>
      <c r="OWZ28" s="33"/>
      <c r="OXA28" s="33"/>
      <c r="OXB28" s="33"/>
      <c r="OXC28" s="34"/>
      <c r="OXD28" s="28"/>
      <c r="OXE28" s="29"/>
      <c r="OXF28" s="30"/>
      <c r="OXG28" s="31"/>
      <c r="OXH28" s="32"/>
      <c r="OXI28" s="33"/>
      <c r="OXJ28" s="33"/>
      <c r="OXK28" s="33"/>
      <c r="OXL28" s="34"/>
      <c r="OXM28" s="28"/>
      <c r="OXN28" s="29"/>
      <c r="OXO28" s="30"/>
      <c r="OXP28" s="31"/>
      <c r="OXQ28" s="32"/>
      <c r="OXR28" s="33"/>
      <c r="OXS28" s="33"/>
      <c r="OXT28" s="33"/>
      <c r="OXU28" s="34"/>
      <c r="OXV28" s="28"/>
      <c r="OXW28" s="29"/>
      <c r="OXX28" s="30"/>
      <c r="OXY28" s="31"/>
      <c r="OXZ28" s="32"/>
      <c r="OYA28" s="33"/>
      <c r="OYB28" s="33"/>
      <c r="OYC28" s="33"/>
      <c r="OYD28" s="34"/>
      <c r="OYE28" s="28"/>
      <c r="OYF28" s="29"/>
      <c r="OYG28" s="30"/>
      <c r="OYH28" s="31"/>
      <c r="OYI28" s="32"/>
      <c r="OYJ28" s="33"/>
      <c r="OYK28" s="33"/>
      <c r="OYL28" s="33"/>
      <c r="OYM28" s="34"/>
      <c r="OYN28" s="28"/>
      <c r="OYO28" s="29"/>
      <c r="OYP28" s="30"/>
      <c r="OYQ28" s="31"/>
      <c r="OYR28" s="32"/>
      <c r="OYS28" s="33"/>
      <c r="OYT28" s="33"/>
      <c r="OYU28" s="33"/>
      <c r="OYV28" s="34"/>
      <c r="OYW28" s="28"/>
      <c r="OYX28" s="29"/>
      <c r="OYY28" s="30"/>
      <c r="OYZ28" s="31"/>
      <c r="OZA28" s="32"/>
      <c r="OZB28" s="33"/>
      <c r="OZC28" s="33"/>
      <c r="OZD28" s="33"/>
      <c r="OZE28" s="34"/>
      <c r="OZF28" s="28"/>
      <c r="OZG28" s="29"/>
      <c r="OZH28" s="30"/>
      <c r="OZI28" s="31"/>
      <c r="OZJ28" s="32"/>
      <c r="OZK28" s="33"/>
      <c r="OZL28" s="33"/>
      <c r="OZM28" s="33"/>
      <c r="OZN28" s="34"/>
      <c r="OZO28" s="28"/>
      <c r="OZP28" s="29"/>
      <c r="OZQ28" s="30"/>
      <c r="OZR28" s="31"/>
      <c r="OZS28" s="32"/>
      <c r="OZT28" s="33"/>
      <c r="OZU28" s="33"/>
      <c r="OZV28" s="33"/>
      <c r="OZW28" s="34"/>
      <c r="OZX28" s="28"/>
      <c r="OZY28" s="29"/>
      <c r="OZZ28" s="30"/>
      <c r="PAA28" s="31"/>
      <c r="PAB28" s="32"/>
      <c r="PAC28" s="33"/>
      <c r="PAD28" s="33"/>
      <c r="PAE28" s="33"/>
      <c r="PAF28" s="34"/>
      <c r="PAG28" s="28"/>
      <c r="PAH28" s="29"/>
      <c r="PAI28" s="30"/>
      <c r="PAJ28" s="31"/>
      <c r="PAK28" s="32"/>
      <c r="PAL28" s="33"/>
      <c r="PAM28" s="33"/>
      <c r="PAN28" s="33"/>
      <c r="PAO28" s="34"/>
      <c r="PAP28" s="28"/>
      <c r="PAQ28" s="29"/>
      <c r="PAR28" s="30"/>
      <c r="PAS28" s="31"/>
      <c r="PAT28" s="32"/>
      <c r="PAU28" s="33"/>
      <c r="PAV28" s="33"/>
      <c r="PAW28" s="33"/>
      <c r="PAX28" s="34"/>
      <c r="PAY28" s="28"/>
      <c r="PAZ28" s="29"/>
      <c r="PBA28" s="30"/>
      <c r="PBB28" s="31"/>
      <c r="PBC28" s="32"/>
      <c r="PBD28" s="33"/>
      <c r="PBE28" s="33"/>
      <c r="PBF28" s="33"/>
      <c r="PBG28" s="34"/>
      <c r="PBH28" s="28"/>
      <c r="PBI28" s="29"/>
      <c r="PBJ28" s="30"/>
      <c r="PBK28" s="31"/>
      <c r="PBL28" s="32"/>
      <c r="PBM28" s="33"/>
      <c r="PBN28" s="33"/>
      <c r="PBO28" s="33"/>
      <c r="PBP28" s="34"/>
      <c r="PBQ28" s="28"/>
      <c r="PBR28" s="29"/>
      <c r="PBS28" s="30"/>
      <c r="PBT28" s="31"/>
      <c r="PBU28" s="32"/>
      <c r="PBV28" s="33"/>
      <c r="PBW28" s="33"/>
      <c r="PBX28" s="33"/>
      <c r="PBY28" s="34"/>
      <c r="PBZ28" s="28"/>
      <c r="PCA28" s="29"/>
      <c r="PCB28" s="30"/>
      <c r="PCC28" s="31"/>
      <c r="PCD28" s="32"/>
      <c r="PCE28" s="33"/>
      <c r="PCF28" s="33"/>
      <c r="PCG28" s="33"/>
      <c r="PCH28" s="34"/>
      <c r="PCI28" s="28"/>
      <c r="PCJ28" s="29"/>
      <c r="PCK28" s="30"/>
      <c r="PCL28" s="31"/>
      <c r="PCM28" s="32"/>
      <c r="PCN28" s="33"/>
      <c r="PCO28" s="33"/>
      <c r="PCP28" s="33"/>
      <c r="PCQ28" s="34"/>
      <c r="PCR28" s="28"/>
      <c r="PCS28" s="29"/>
      <c r="PCT28" s="30"/>
      <c r="PCU28" s="31"/>
      <c r="PCV28" s="32"/>
      <c r="PCW28" s="33"/>
      <c r="PCX28" s="33"/>
      <c r="PCY28" s="33"/>
      <c r="PCZ28" s="34"/>
      <c r="PDA28" s="28"/>
      <c r="PDB28" s="29"/>
      <c r="PDC28" s="30"/>
      <c r="PDD28" s="31"/>
      <c r="PDE28" s="32"/>
      <c r="PDF28" s="33"/>
      <c r="PDG28" s="33"/>
      <c r="PDH28" s="33"/>
      <c r="PDI28" s="34"/>
      <c r="PDJ28" s="28"/>
      <c r="PDK28" s="29"/>
      <c r="PDL28" s="30"/>
      <c r="PDM28" s="31"/>
      <c r="PDN28" s="32"/>
      <c r="PDO28" s="33"/>
      <c r="PDP28" s="33"/>
      <c r="PDQ28" s="33"/>
      <c r="PDR28" s="34"/>
      <c r="PDS28" s="28"/>
      <c r="PDT28" s="29"/>
      <c r="PDU28" s="30"/>
      <c r="PDV28" s="31"/>
      <c r="PDW28" s="32"/>
      <c r="PDX28" s="33"/>
      <c r="PDY28" s="33"/>
      <c r="PDZ28" s="33"/>
      <c r="PEA28" s="34"/>
      <c r="PEB28" s="28"/>
      <c r="PEC28" s="29"/>
      <c r="PED28" s="30"/>
      <c r="PEE28" s="31"/>
      <c r="PEF28" s="32"/>
      <c r="PEG28" s="33"/>
      <c r="PEH28" s="33"/>
      <c r="PEI28" s="33"/>
      <c r="PEJ28" s="34"/>
      <c r="PEK28" s="28"/>
      <c r="PEL28" s="29"/>
      <c r="PEM28" s="30"/>
      <c r="PEN28" s="31"/>
      <c r="PEO28" s="32"/>
      <c r="PEP28" s="33"/>
      <c r="PEQ28" s="33"/>
      <c r="PER28" s="33"/>
      <c r="PES28" s="34"/>
      <c r="PET28" s="28"/>
      <c r="PEU28" s="29"/>
      <c r="PEV28" s="30"/>
      <c r="PEW28" s="31"/>
      <c r="PEX28" s="32"/>
      <c r="PEY28" s="33"/>
      <c r="PEZ28" s="33"/>
      <c r="PFA28" s="33"/>
      <c r="PFB28" s="34"/>
      <c r="PFC28" s="28"/>
      <c r="PFD28" s="29"/>
      <c r="PFE28" s="30"/>
      <c r="PFF28" s="31"/>
      <c r="PFG28" s="32"/>
      <c r="PFH28" s="33"/>
      <c r="PFI28" s="33"/>
      <c r="PFJ28" s="33"/>
      <c r="PFK28" s="34"/>
      <c r="PFL28" s="28"/>
      <c r="PFM28" s="29"/>
      <c r="PFN28" s="30"/>
      <c r="PFO28" s="31"/>
      <c r="PFP28" s="32"/>
      <c r="PFQ28" s="33"/>
      <c r="PFR28" s="33"/>
      <c r="PFS28" s="33"/>
      <c r="PFT28" s="34"/>
      <c r="PFU28" s="28"/>
      <c r="PFV28" s="29"/>
      <c r="PFW28" s="30"/>
      <c r="PFX28" s="31"/>
      <c r="PFY28" s="32"/>
      <c r="PFZ28" s="33"/>
      <c r="PGA28" s="33"/>
      <c r="PGB28" s="33"/>
      <c r="PGC28" s="34"/>
      <c r="PGD28" s="28"/>
      <c r="PGE28" s="29"/>
      <c r="PGF28" s="30"/>
      <c r="PGG28" s="31"/>
      <c r="PGH28" s="32"/>
      <c r="PGI28" s="33"/>
      <c r="PGJ28" s="33"/>
      <c r="PGK28" s="33"/>
      <c r="PGL28" s="34"/>
      <c r="PGM28" s="28"/>
      <c r="PGN28" s="29"/>
      <c r="PGO28" s="30"/>
      <c r="PGP28" s="31"/>
      <c r="PGQ28" s="32"/>
      <c r="PGR28" s="33"/>
      <c r="PGS28" s="33"/>
      <c r="PGT28" s="33"/>
      <c r="PGU28" s="34"/>
      <c r="PGV28" s="28"/>
      <c r="PGW28" s="29"/>
      <c r="PGX28" s="30"/>
      <c r="PGY28" s="31"/>
      <c r="PGZ28" s="32"/>
      <c r="PHA28" s="33"/>
      <c r="PHB28" s="33"/>
      <c r="PHC28" s="33"/>
      <c r="PHD28" s="34"/>
      <c r="PHE28" s="28"/>
      <c r="PHF28" s="29"/>
      <c r="PHG28" s="30"/>
      <c r="PHH28" s="31"/>
      <c r="PHI28" s="32"/>
      <c r="PHJ28" s="33"/>
      <c r="PHK28" s="33"/>
      <c r="PHL28" s="33"/>
      <c r="PHM28" s="34"/>
      <c r="PHN28" s="28"/>
      <c r="PHO28" s="29"/>
      <c r="PHP28" s="30"/>
      <c r="PHQ28" s="31"/>
      <c r="PHR28" s="32"/>
      <c r="PHS28" s="33"/>
      <c r="PHT28" s="33"/>
      <c r="PHU28" s="33"/>
      <c r="PHV28" s="34"/>
      <c r="PHW28" s="28"/>
      <c r="PHX28" s="29"/>
      <c r="PHY28" s="30"/>
      <c r="PHZ28" s="31"/>
      <c r="PIA28" s="32"/>
      <c r="PIB28" s="33"/>
      <c r="PIC28" s="33"/>
      <c r="PID28" s="33"/>
      <c r="PIE28" s="34"/>
      <c r="PIF28" s="28"/>
      <c r="PIG28" s="29"/>
      <c r="PIH28" s="30"/>
      <c r="PII28" s="31"/>
      <c r="PIJ28" s="32"/>
      <c r="PIK28" s="33"/>
      <c r="PIL28" s="33"/>
      <c r="PIM28" s="33"/>
      <c r="PIN28" s="34"/>
      <c r="PIO28" s="28"/>
      <c r="PIP28" s="29"/>
      <c r="PIQ28" s="30"/>
      <c r="PIR28" s="31"/>
      <c r="PIS28" s="32"/>
      <c r="PIT28" s="33"/>
      <c r="PIU28" s="33"/>
      <c r="PIV28" s="33"/>
      <c r="PIW28" s="34"/>
      <c r="PIX28" s="28"/>
      <c r="PIY28" s="29"/>
      <c r="PIZ28" s="30"/>
      <c r="PJA28" s="31"/>
      <c r="PJB28" s="32"/>
      <c r="PJC28" s="33"/>
      <c r="PJD28" s="33"/>
      <c r="PJE28" s="33"/>
      <c r="PJF28" s="34"/>
      <c r="PJG28" s="28"/>
      <c r="PJH28" s="29"/>
      <c r="PJI28" s="30"/>
      <c r="PJJ28" s="31"/>
      <c r="PJK28" s="32"/>
      <c r="PJL28" s="33"/>
      <c r="PJM28" s="33"/>
      <c r="PJN28" s="33"/>
      <c r="PJO28" s="34"/>
      <c r="PJP28" s="28"/>
      <c r="PJQ28" s="29"/>
      <c r="PJR28" s="30"/>
      <c r="PJS28" s="31"/>
      <c r="PJT28" s="32"/>
      <c r="PJU28" s="33"/>
      <c r="PJV28" s="33"/>
      <c r="PJW28" s="33"/>
      <c r="PJX28" s="34"/>
      <c r="PJY28" s="28"/>
      <c r="PJZ28" s="29"/>
      <c r="PKA28" s="30"/>
      <c r="PKB28" s="31"/>
      <c r="PKC28" s="32"/>
      <c r="PKD28" s="33"/>
      <c r="PKE28" s="33"/>
      <c r="PKF28" s="33"/>
      <c r="PKG28" s="34"/>
      <c r="PKH28" s="28"/>
      <c r="PKI28" s="29"/>
      <c r="PKJ28" s="30"/>
      <c r="PKK28" s="31"/>
      <c r="PKL28" s="32"/>
      <c r="PKM28" s="33"/>
      <c r="PKN28" s="33"/>
      <c r="PKO28" s="33"/>
      <c r="PKP28" s="34"/>
      <c r="PKQ28" s="28"/>
      <c r="PKR28" s="29"/>
      <c r="PKS28" s="30"/>
      <c r="PKT28" s="31"/>
      <c r="PKU28" s="32"/>
      <c r="PKV28" s="33"/>
      <c r="PKW28" s="33"/>
      <c r="PKX28" s="33"/>
      <c r="PKY28" s="34"/>
      <c r="PKZ28" s="28"/>
      <c r="PLA28" s="29"/>
      <c r="PLB28" s="30"/>
      <c r="PLC28" s="31"/>
      <c r="PLD28" s="32"/>
      <c r="PLE28" s="33"/>
      <c r="PLF28" s="33"/>
      <c r="PLG28" s="33"/>
      <c r="PLH28" s="34"/>
      <c r="PLI28" s="28"/>
      <c r="PLJ28" s="29"/>
      <c r="PLK28" s="30"/>
      <c r="PLL28" s="31"/>
      <c r="PLM28" s="32"/>
      <c r="PLN28" s="33"/>
      <c r="PLO28" s="33"/>
      <c r="PLP28" s="33"/>
      <c r="PLQ28" s="34"/>
      <c r="PLR28" s="28"/>
      <c r="PLS28" s="29"/>
      <c r="PLT28" s="30"/>
      <c r="PLU28" s="31"/>
      <c r="PLV28" s="32"/>
      <c r="PLW28" s="33"/>
      <c r="PLX28" s="33"/>
      <c r="PLY28" s="33"/>
      <c r="PLZ28" s="34"/>
      <c r="PMA28" s="28"/>
      <c r="PMB28" s="29"/>
      <c r="PMC28" s="30"/>
      <c r="PMD28" s="31"/>
      <c r="PME28" s="32"/>
      <c r="PMF28" s="33"/>
      <c r="PMG28" s="33"/>
      <c r="PMH28" s="33"/>
      <c r="PMI28" s="34"/>
      <c r="PMJ28" s="28"/>
      <c r="PMK28" s="29"/>
      <c r="PML28" s="30"/>
      <c r="PMM28" s="31"/>
      <c r="PMN28" s="32"/>
      <c r="PMO28" s="33"/>
      <c r="PMP28" s="33"/>
      <c r="PMQ28" s="33"/>
      <c r="PMR28" s="34"/>
      <c r="PMS28" s="28"/>
      <c r="PMT28" s="29"/>
      <c r="PMU28" s="30"/>
      <c r="PMV28" s="31"/>
      <c r="PMW28" s="32"/>
      <c r="PMX28" s="33"/>
      <c r="PMY28" s="33"/>
      <c r="PMZ28" s="33"/>
      <c r="PNA28" s="34"/>
      <c r="PNB28" s="28"/>
      <c r="PNC28" s="29"/>
      <c r="PND28" s="30"/>
      <c r="PNE28" s="31"/>
      <c r="PNF28" s="32"/>
      <c r="PNG28" s="33"/>
      <c r="PNH28" s="33"/>
      <c r="PNI28" s="33"/>
      <c r="PNJ28" s="34"/>
      <c r="PNK28" s="28"/>
      <c r="PNL28" s="29"/>
      <c r="PNM28" s="30"/>
      <c r="PNN28" s="31"/>
      <c r="PNO28" s="32"/>
      <c r="PNP28" s="33"/>
      <c r="PNQ28" s="33"/>
      <c r="PNR28" s="33"/>
      <c r="PNS28" s="34"/>
      <c r="PNT28" s="28"/>
      <c r="PNU28" s="29"/>
      <c r="PNV28" s="30"/>
      <c r="PNW28" s="31"/>
      <c r="PNX28" s="32"/>
      <c r="PNY28" s="33"/>
      <c r="PNZ28" s="33"/>
      <c r="POA28" s="33"/>
      <c r="POB28" s="34"/>
      <c r="POC28" s="28"/>
      <c r="POD28" s="29"/>
      <c r="POE28" s="30"/>
      <c r="POF28" s="31"/>
      <c r="POG28" s="32"/>
      <c r="POH28" s="33"/>
      <c r="POI28" s="33"/>
      <c r="POJ28" s="33"/>
      <c r="POK28" s="34"/>
      <c r="POL28" s="28"/>
      <c r="POM28" s="29"/>
      <c r="PON28" s="30"/>
      <c r="POO28" s="31"/>
      <c r="POP28" s="32"/>
      <c r="POQ28" s="33"/>
      <c r="POR28" s="33"/>
      <c r="POS28" s="33"/>
      <c r="POT28" s="34"/>
      <c r="POU28" s="28"/>
      <c r="POV28" s="29"/>
      <c r="POW28" s="30"/>
      <c r="POX28" s="31"/>
      <c r="POY28" s="32"/>
      <c r="POZ28" s="33"/>
      <c r="PPA28" s="33"/>
      <c r="PPB28" s="33"/>
      <c r="PPC28" s="34"/>
      <c r="PPD28" s="28"/>
      <c r="PPE28" s="29"/>
      <c r="PPF28" s="30"/>
      <c r="PPG28" s="31"/>
      <c r="PPH28" s="32"/>
      <c r="PPI28" s="33"/>
      <c r="PPJ28" s="33"/>
      <c r="PPK28" s="33"/>
      <c r="PPL28" s="34"/>
      <c r="PPM28" s="28"/>
      <c r="PPN28" s="29"/>
      <c r="PPO28" s="30"/>
      <c r="PPP28" s="31"/>
      <c r="PPQ28" s="32"/>
      <c r="PPR28" s="33"/>
      <c r="PPS28" s="33"/>
      <c r="PPT28" s="33"/>
      <c r="PPU28" s="34"/>
      <c r="PPV28" s="28"/>
      <c r="PPW28" s="29"/>
      <c r="PPX28" s="30"/>
      <c r="PPY28" s="31"/>
      <c r="PPZ28" s="32"/>
      <c r="PQA28" s="33"/>
      <c r="PQB28" s="33"/>
      <c r="PQC28" s="33"/>
      <c r="PQD28" s="34"/>
      <c r="PQE28" s="28"/>
      <c r="PQF28" s="29"/>
      <c r="PQG28" s="30"/>
      <c r="PQH28" s="31"/>
      <c r="PQI28" s="32"/>
      <c r="PQJ28" s="33"/>
      <c r="PQK28" s="33"/>
      <c r="PQL28" s="33"/>
      <c r="PQM28" s="34"/>
      <c r="PQN28" s="28"/>
      <c r="PQO28" s="29"/>
      <c r="PQP28" s="30"/>
      <c r="PQQ28" s="31"/>
      <c r="PQR28" s="32"/>
      <c r="PQS28" s="33"/>
      <c r="PQT28" s="33"/>
      <c r="PQU28" s="33"/>
      <c r="PQV28" s="34"/>
      <c r="PQW28" s="28"/>
      <c r="PQX28" s="29"/>
      <c r="PQY28" s="30"/>
      <c r="PQZ28" s="31"/>
      <c r="PRA28" s="32"/>
      <c r="PRB28" s="33"/>
      <c r="PRC28" s="33"/>
      <c r="PRD28" s="33"/>
      <c r="PRE28" s="34"/>
      <c r="PRF28" s="28"/>
      <c r="PRG28" s="29"/>
      <c r="PRH28" s="30"/>
      <c r="PRI28" s="31"/>
      <c r="PRJ28" s="32"/>
      <c r="PRK28" s="33"/>
      <c r="PRL28" s="33"/>
      <c r="PRM28" s="33"/>
      <c r="PRN28" s="34"/>
      <c r="PRO28" s="28"/>
      <c r="PRP28" s="29"/>
      <c r="PRQ28" s="30"/>
      <c r="PRR28" s="31"/>
      <c r="PRS28" s="32"/>
      <c r="PRT28" s="33"/>
      <c r="PRU28" s="33"/>
      <c r="PRV28" s="33"/>
      <c r="PRW28" s="34"/>
      <c r="PRX28" s="28"/>
      <c r="PRY28" s="29"/>
      <c r="PRZ28" s="30"/>
      <c r="PSA28" s="31"/>
      <c r="PSB28" s="32"/>
      <c r="PSC28" s="33"/>
      <c r="PSD28" s="33"/>
      <c r="PSE28" s="33"/>
      <c r="PSF28" s="34"/>
      <c r="PSG28" s="28"/>
      <c r="PSH28" s="29"/>
      <c r="PSI28" s="30"/>
      <c r="PSJ28" s="31"/>
      <c r="PSK28" s="32"/>
      <c r="PSL28" s="33"/>
      <c r="PSM28" s="33"/>
      <c r="PSN28" s="33"/>
      <c r="PSO28" s="34"/>
      <c r="PSP28" s="28"/>
      <c r="PSQ28" s="29"/>
      <c r="PSR28" s="30"/>
      <c r="PSS28" s="31"/>
      <c r="PST28" s="32"/>
      <c r="PSU28" s="33"/>
      <c r="PSV28" s="33"/>
      <c r="PSW28" s="33"/>
      <c r="PSX28" s="34"/>
      <c r="PSY28" s="28"/>
      <c r="PSZ28" s="29"/>
      <c r="PTA28" s="30"/>
      <c r="PTB28" s="31"/>
      <c r="PTC28" s="32"/>
      <c r="PTD28" s="33"/>
      <c r="PTE28" s="33"/>
      <c r="PTF28" s="33"/>
      <c r="PTG28" s="34"/>
      <c r="PTH28" s="28"/>
      <c r="PTI28" s="29"/>
      <c r="PTJ28" s="30"/>
      <c r="PTK28" s="31"/>
      <c r="PTL28" s="32"/>
      <c r="PTM28" s="33"/>
      <c r="PTN28" s="33"/>
      <c r="PTO28" s="33"/>
      <c r="PTP28" s="34"/>
      <c r="PTQ28" s="28"/>
      <c r="PTR28" s="29"/>
      <c r="PTS28" s="30"/>
      <c r="PTT28" s="31"/>
      <c r="PTU28" s="32"/>
      <c r="PTV28" s="33"/>
      <c r="PTW28" s="33"/>
      <c r="PTX28" s="33"/>
      <c r="PTY28" s="34"/>
      <c r="PTZ28" s="28"/>
      <c r="PUA28" s="29"/>
      <c r="PUB28" s="30"/>
      <c r="PUC28" s="31"/>
      <c r="PUD28" s="32"/>
      <c r="PUE28" s="33"/>
      <c r="PUF28" s="33"/>
      <c r="PUG28" s="33"/>
      <c r="PUH28" s="34"/>
      <c r="PUI28" s="28"/>
      <c r="PUJ28" s="29"/>
      <c r="PUK28" s="30"/>
      <c r="PUL28" s="31"/>
      <c r="PUM28" s="32"/>
      <c r="PUN28" s="33"/>
      <c r="PUO28" s="33"/>
      <c r="PUP28" s="33"/>
      <c r="PUQ28" s="34"/>
      <c r="PUR28" s="28"/>
      <c r="PUS28" s="29"/>
      <c r="PUT28" s="30"/>
      <c r="PUU28" s="31"/>
      <c r="PUV28" s="32"/>
      <c r="PUW28" s="33"/>
      <c r="PUX28" s="33"/>
      <c r="PUY28" s="33"/>
      <c r="PUZ28" s="34"/>
      <c r="PVA28" s="28"/>
      <c r="PVB28" s="29"/>
      <c r="PVC28" s="30"/>
      <c r="PVD28" s="31"/>
      <c r="PVE28" s="32"/>
      <c r="PVF28" s="33"/>
      <c r="PVG28" s="33"/>
      <c r="PVH28" s="33"/>
      <c r="PVI28" s="34"/>
      <c r="PVJ28" s="28"/>
      <c r="PVK28" s="29"/>
      <c r="PVL28" s="30"/>
      <c r="PVM28" s="31"/>
      <c r="PVN28" s="32"/>
      <c r="PVO28" s="33"/>
      <c r="PVP28" s="33"/>
      <c r="PVQ28" s="33"/>
      <c r="PVR28" s="34"/>
      <c r="PVS28" s="28"/>
      <c r="PVT28" s="29"/>
      <c r="PVU28" s="30"/>
      <c r="PVV28" s="31"/>
      <c r="PVW28" s="32"/>
      <c r="PVX28" s="33"/>
      <c r="PVY28" s="33"/>
      <c r="PVZ28" s="33"/>
      <c r="PWA28" s="34"/>
      <c r="PWB28" s="28"/>
      <c r="PWC28" s="29"/>
      <c r="PWD28" s="30"/>
      <c r="PWE28" s="31"/>
      <c r="PWF28" s="32"/>
      <c r="PWG28" s="33"/>
      <c r="PWH28" s="33"/>
      <c r="PWI28" s="33"/>
      <c r="PWJ28" s="34"/>
      <c r="PWK28" s="28"/>
      <c r="PWL28" s="29"/>
      <c r="PWM28" s="30"/>
      <c r="PWN28" s="31"/>
      <c r="PWO28" s="32"/>
      <c r="PWP28" s="33"/>
      <c r="PWQ28" s="33"/>
      <c r="PWR28" s="33"/>
      <c r="PWS28" s="34"/>
      <c r="PWT28" s="28"/>
      <c r="PWU28" s="29"/>
      <c r="PWV28" s="30"/>
      <c r="PWW28" s="31"/>
      <c r="PWX28" s="32"/>
      <c r="PWY28" s="33"/>
      <c r="PWZ28" s="33"/>
      <c r="PXA28" s="33"/>
      <c r="PXB28" s="34"/>
      <c r="PXC28" s="28"/>
      <c r="PXD28" s="29"/>
      <c r="PXE28" s="30"/>
      <c r="PXF28" s="31"/>
      <c r="PXG28" s="32"/>
      <c r="PXH28" s="33"/>
      <c r="PXI28" s="33"/>
      <c r="PXJ28" s="33"/>
      <c r="PXK28" s="34"/>
      <c r="PXL28" s="28"/>
      <c r="PXM28" s="29"/>
      <c r="PXN28" s="30"/>
      <c r="PXO28" s="31"/>
      <c r="PXP28" s="32"/>
      <c r="PXQ28" s="33"/>
      <c r="PXR28" s="33"/>
      <c r="PXS28" s="33"/>
      <c r="PXT28" s="34"/>
      <c r="PXU28" s="28"/>
      <c r="PXV28" s="29"/>
      <c r="PXW28" s="30"/>
      <c r="PXX28" s="31"/>
      <c r="PXY28" s="32"/>
      <c r="PXZ28" s="33"/>
      <c r="PYA28" s="33"/>
      <c r="PYB28" s="33"/>
      <c r="PYC28" s="34"/>
      <c r="PYD28" s="28"/>
      <c r="PYE28" s="29"/>
      <c r="PYF28" s="30"/>
      <c r="PYG28" s="31"/>
      <c r="PYH28" s="32"/>
      <c r="PYI28" s="33"/>
      <c r="PYJ28" s="33"/>
      <c r="PYK28" s="33"/>
      <c r="PYL28" s="34"/>
      <c r="PYM28" s="28"/>
      <c r="PYN28" s="29"/>
      <c r="PYO28" s="30"/>
      <c r="PYP28" s="31"/>
      <c r="PYQ28" s="32"/>
      <c r="PYR28" s="33"/>
      <c r="PYS28" s="33"/>
      <c r="PYT28" s="33"/>
      <c r="PYU28" s="34"/>
      <c r="PYV28" s="28"/>
      <c r="PYW28" s="29"/>
      <c r="PYX28" s="30"/>
      <c r="PYY28" s="31"/>
      <c r="PYZ28" s="32"/>
      <c r="PZA28" s="33"/>
      <c r="PZB28" s="33"/>
      <c r="PZC28" s="33"/>
      <c r="PZD28" s="34"/>
      <c r="PZE28" s="28"/>
      <c r="PZF28" s="29"/>
      <c r="PZG28" s="30"/>
      <c r="PZH28" s="31"/>
      <c r="PZI28" s="32"/>
      <c r="PZJ28" s="33"/>
      <c r="PZK28" s="33"/>
      <c r="PZL28" s="33"/>
      <c r="PZM28" s="34"/>
      <c r="PZN28" s="28"/>
      <c r="PZO28" s="29"/>
      <c r="PZP28" s="30"/>
      <c r="PZQ28" s="31"/>
      <c r="PZR28" s="32"/>
      <c r="PZS28" s="33"/>
      <c r="PZT28" s="33"/>
      <c r="PZU28" s="33"/>
      <c r="PZV28" s="34"/>
      <c r="PZW28" s="28"/>
      <c r="PZX28" s="29"/>
      <c r="PZY28" s="30"/>
      <c r="PZZ28" s="31"/>
      <c r="QAA28" s="32"/>
      <c r="QAB28" s="33"/>
      <c r="QAC28" s="33"/>
      <c r="QAD28" s="33"/>
      <c r="QAE28" s="34"/>
      <c r="QAF28" s="28"/>
      <c r="QAG28" s="29"/>
      <c r="QAH28" s="30"/>
      <c r="QAI28" s="31"/>
      <c r="QAJ28" s="32"/>
      <c r="QAK28" s="33"/>
      <c r="QAL28" s="33"/>
      <c r="QAM28" s="33"/>
      <c r="QAN28" s="34"/>
      <c r="QAO28" s="28"/>
      <c r="QAP28" s="29"/>
      <c r="QAQ28" s="30"/>
      <c r="QAR28" s="31"/>
      <c r="QAS28" s="32"/>
      <c r="QAT28" s="33"/>
      <c r="QAU28" s="33"/>
      <c r="QAV28" s="33"/>
      <c r="QAW28" s="34"/>
      <c r="QAX28" s="28"/>
      <c r="QAY28" s="29"/>
      <c r="QAZ28" s="30"/>
      <c r="QBA28" s="31"/>
      <c r="QBB28" s="32"/>
      <c r="QBC28" s="33"/>
      <c r="QBD28" s="33"/>
      <c r="QBE28" s="33"/>
      <c r="QBF28" s="34"/>
      <c r="QBG28" s="28"/>
      <c r="QBH28" s="29"/>
      <c r="QBI28" s="30"/>
      <c r="QBJ28" s="31"/>
      <c r="QBK28" s="32"/>
      <c r="QBL28" s="33"/>
      <c r="QBM28" s="33"/>
      <c r="QBN28" s="33"/>
      <c r="QBO28" s="34"/>
      <c r="QBP28" s="28"/>
      <c r="QBQ28" s="29"/>
      <c r="QBR28" s="30"/>
      <c r="QBS28" s="31"/>
      <c r="QBT28" s="32"/>
      <c r="QBU28" s="33"/>
      <c r="QBV28" s="33"/>
      <c r="QBW28" s="33"/>
      <c r="QBX28" s="34"/>
      <c r="QBY28" s="28"/>
      <c r="QBZ28" s="29"/>
      <c r="QCA28" s="30"/>
      <c r="QCB28" s="31"/>
      <c r="QCC28" s="32"/>
      <c r="QCD28" s="33"/>
      <c r="QCE28" s="33"/>
      <c r="QCF28" s="33"/>
      <c r="QCG28" s="34"/>
      <c r="QCH28" s="28"/>
      <c r="QCI28" s="29"/>
      <c r="QCJ28" s="30"/>
      <c r="QCK28" s="31"/>
      <c r="QCL28" s="32"/>
      <c r="QCM28" s="33"/>
      <c r="QCN28" s="33"/>
      <c r="QCO28" s="33"/>
      <c r="QCP28" s="34"/>
      <c r="QCQ28" s="28"/>
      <c r="QCR28" s="29"/>
      <c r="QCS28" s="30"/>
      <c r="QCT28" s="31"/>
      <c r="QCU28" s="32"/>
      <c r="QCV28" s="33"/>
      <c r="QCW28" s="33"/>
      <c r="QCX28" s="33"/>
      <c r="QCY28" s="34"/>
      <c r="QCZ28" s="28"/>
      <c r="QDA28" s="29"/>
      <c r="QDB28" s="30"/>
      <c r="QDC28" s="31"/>
      <c r="QDD28" s="32"/>
      <c r="QDE28" s="33"/>
      <c r="QDF28" s="33"/>
      <c r="QDG28" s="33"/>
      <c r="QDH28" s="34"/>
      <c r="QDI28" s="28"/>
      <c r="QDJ28" s="29"/>
      <c r="QDK28" s="30"/>
      <c r="QDL28" s="31"/>
      <c r="QDM28" s="32"/>
      <c r="QDN28" s="33"/>
      <c r="QDO28" s="33"/>
      <c r="QDP28" s="33"/>
      <c r="QDQ28" s="34"/>
      <c r="QDR28" s="28"/>
      <c r="QDS28" s="29"/>
      <c r="QDT28" s="30"/>
      <c r="QDU28" s="31"/>
      <c r="QDV28" s="32"/>
      <c r="QDW28" s="33"/>
      <c r="QDX28" s="33"/>
      <c r="QDY28" s="33"/>
      <c r="QDZ28" s="34"/>
      <c r="QEA28" s="28"/>
      <c r="QEB28" s="29"/>
      <c r="QEC28" s="30"/>
      <c r="QED28" s="31"/>
      <c r="QEE28" s="32"/>
      <c r="QEF28" s="33"/>
      <c r="QEG28" s="33"/>
      <c r="QEH28" s="33"/>
      <c r="QEI28" s="34"/>
      <c r="QEJ28" s="28"/>
      <c r="QEK28" s="29"/>
      <c r="QEL28" s="30"/>
      <c r="QEM28" s="31"/>
      <c r="QEN28" s="32"/>
      <c r="QEO28" s="33"/>
      <c r="QEP28" s="33"/>
      <c r="QEQ28" s="33"/>
      <c r="QER28" s="34"/>
      <c r="QES28" s="28"/>
      <c r="QET28" s="29"/>
      <c r="QEU28" s="30"/>
      <c r="QEV28" s="31"/>
      <c r="QEW28" s="32"/>
      <c r="QEX28" s="33"/>
      <c r="QEY28" s="33"/>
      <c r="QEZ28" s="33"/>
      <c r="QFA28" s="34"/>
      <c r="QFB28" s="28"/>
      <c r="QFC28" s="29"/>
      <c r="QFD28" s="30"/>
      <c r="QFE28" s="31"/>
      <c r="QFF28" s="32"/>
      <c r="QFG28" s="33"/>
      <c r="QFH28" s="33"/>
      <c r="QFI28" s="33"/>
      <c r="QFJ28" s="34"/>
      <c r="QFK28" s="28"/>
      <c r="QFL28" s="29"/>
      <c r="QFM28" s="30"/>
      <c r="QFN28" s="31"/>
      <c r="QFO28" s="32"/>
      <c r="QFP28" s="33"/>
      <c r="QFQ28" s="33"/>
      <c r="QFR28" s="33"/>
      <c r="QFS28" s="34"/>
      <c r="QFT28" s="28"/>
      <c r="QFU28" s="29"/>
      <c r="QFV28" s="30"/>
      <c r="QFW28" s="31"/>
      <c r="QFX28" s="32"/>
      <c r="QFY28" s="33"/>
      <c r="QFZ28" s="33"/>
      <c r="QGA28" s="33"/>
      <c r="QGB28" s="34"/>
      <c r="QGC28" s="28"/>
      <c r="QGD28" s="29"/>
      <c r="QGE28" s="30"/>
      <c r="QGF28" s="31"/>
      <c r="QGG28" s="32"/>
      <c r="QGH28" s="33"/>
      <c r="QGI28" s="33"/>
      <c r="QGJ28" s="33"/>
      <c r="QGK28" s="34"/>
      <c r="QGL28" s="28"/>
      <c r="QGM28" s="29"/>
      <c r="QGN28" s="30"/>
      <c r="QGO28" s="31"/>
      <c r="QGP28" s="32"/>
      <c r="QGQ28" s="33"/>
      <c r="QGR28" s="33"/>
      <c r="QGS28" s="33"/>
      <c r="QGT28" s="34"/>
      <c r="QGU28" s="28"/>
      <c r="QGV28" s="29"/>
      <c r="QGW28" s="30"/>
      <c r="QGX28" s="31"/>
      <c r="QGY28" s="32"/>
      <c r="QGZ28" s="33"/>
      <c r="QHA28" s="33"/>
      <c r="QHB28" s="33"/>
      <c r="QHC28" s="34"/>
      <c r="QHD28" s="28"/>
      <c r="QHE28" s="29"/>
      <c r="QHF28" s="30"/>
      <c r="QHG28" s="31"/>
      <c r="QHH28" s="32"/>
      <c r="QHI28" s="33"/>
      <c r="QHJ28" s="33"/>
      <c r="QHK28" s="33"/>
      <c r="QHL28" s="34"/>
      <c r="QHM28" s="28"/>
      <c r="QHN28" s="29"/>
      <c r="QHO28" s="30"/>
      <c r="QHP28" s="31"/>
      <c r="QHQ28" s="32"/>
      <c r="QHR28" s="33"/>
      <c r="QHS28" s="33"/>
      <c r="QHT28" s="33"/>
      <c r="QHU28" s="34"/>
      <c r="QHV28" s="28"/>
      <c r="QHW28" s="29"/>
      <c r="QHX28" s="30"/>
      <c r="QHY28" s="31"/>
      <c r="QHZ28" s="32"/>
      <c r="QIA28" s="33"/>
      <c r="QIB28" s="33"/>
      <c r="QIC28" s="33"/>
      <c r="QID28" s="34"/>
      <c r="QIE28" s="28"/>
      <c r="QIF28" s="29"/>
      <c r="QIG28" s="30"/>
      <c r="QIH28" s="31"/>
      <c r="QII28" s="32"/>
      <c r="QIJ28" s="33"/>
      <c r="QIK28" s="33"/>
      <c r="QIL28" s="33"/>
      <c r="QIM28" s="34"/>
      <c r="QIN28" s="28"/>
      <c r="QIO28" s="29"/>
      <c r="QIP28" s="30"/>
      <c r="QIQ28" s="31"/>
      <c r="QIR28" s="32"/>
      <c r="QIS28" s="33"/>
      <c r="QIT28" s="33"/>
      <c r="QIU28" s="33"/>
      <c r="QIV28" s="34"/>
      <c r="QIW28" s="28"/>
      <c r="QIX28" s="29"/>
      <c r="QIY28" s="30"/>
      <c r="QIZ28" s="31"/>
      <c r="QJA28" s="32"/>
      <c r="QJB28" s="33"/>
      <c r="QJC28" s="33"/>
      <c r="QJD28" s="33"/>
      <c r="QJE28" s="34"/>
      <c r="QJF28" s="28"/>
      <c r="QJG28" s="29"/>
      <c r="QJH28" s="30"/>
      <c r="QJI28" s="31"/>
      <c r="QJJ28" s="32"/>
      <c r="QJK28" s="33"/>
      <c r="QJL28" s="33"/>
      <c r="QJM28" s="33"/>
      <c r="QJN28" s="34"/>
      <c r="QJO28" s="28"/>
      <c r="QJP28" s="29"/>
      <c r="QJQ28" s="30"/>
      <c r="QJR28" s="31"/>
      <c r="QJS28" s="32"/>
      <c r="QJT28" s="33"/>
      <c r="QJU28" s="33"/>
      <c r="QJV28" s="33"/>
      <c r="QJW28" s="34"/>
      <c r="QJX28" s="28"/>
      <c r="QJY28" s="29"/>
      <c r="QJZ28" s="30"/>
      <c r="QKA28" s="31"/>
      <c r="QKB28" s="32"/>
      <c r="QKC28" s="33"/>
      <c r="QKD28" s="33"/>
      <c r="QKE28" s="33"/>
      <c r="QKF28" s="34"/>
      <c r="QKG28" s="28"/>
      <c r="QKH28" s="29"/>
      <c r="QKI28" s="30"/>
      <c r="QKJ28" s="31"/>
      <c r="QKK28" s="32"/>
      <c r="QKL28" s="33"/>
      <c r="QKM28" s="33"/>
      <c r="QKN28" s="33"/>
      <c r="QKO28" s="34"/>
      <c r="QKP28" s="28"/>
      <c r="QKQ28" s="29"/>
      <c r="QKR28" s="30"/>
      <c r="QKS28" s="31"/>
      <c r="QKT28" s="32"/>
      <c r="QKU28" s="33"/>
      <c r="QKV28" s="33"/>
      <c r="QKW28" s="33"/>
      <c r="QKX28" s="34"/>
      <c r="QKY28" s="28"/>
      <c r="QKZ28" s="29"/>
      <c r="QLA28" s="30"/>
      <c r="QLB28" s="31"/>
      <c r="QLC28" s="32"/>
      <c r="QLD28" s="33"/>
      <c r="QLE28" s="33"/>
      <c r="QLF28" s="33"/>
      <c r="QLG28" s="34"/>
      <c r="QLH28" s="28"/>
      <c r="QLI28" s="29"/>
      <c r="QLJ28" s="30"/>
      <c r="QLK28" s="31"/>
      <c r="QLL28" s="32"/>
      <c r="QLM28" s="33"/>
      <c r="QLN28" s="33"/>
      <c r="QLO28" s="33"/>
      <c r="QLP28" s="34"/>
      <c r="QLQ28" s="28"/>
      <c r="QLR28" s="29"/>
      <c r="QLS28" s="30"/>
      <c r="QLT28" s="31"/>
      <c r="QLU28" s="32"/>
      <c r="QLV28" s="33"/>
      <c r="QLW28" s="33"/>
      <c r="QLX28" s="33"/>
      <c r="QLY28" s="34"/>
      <c r="QLZ28" s="28"/>
      <c r="QMA28" s="29"/>
      <c r="QMB28" s="30"/>
      <c r="QMC28" s="31"/>
      <c r="QMD28" s="32"/>
      <c r="QME28" s="33"/>
      <c r="QMF28" s="33"/>
      <c r="QMG28" s="33"/>
      <c r="QMH28" s="34"/>
      <c r="QMI28" s="28"/>
      <c r="QMJ28" s="29"/>
      <c r="QMK28" s="30"/>
      <c r="QML28" s="31"/>
      <c r="QMM28" s="32"/>
      <c r="QMN28" s="33"/>
      <c r="QMO28" s="33"/>
      <c r="QMP28" s="33"/>
      <c r="QMQ28" s="34"/>
      <c r="QMR28" s="28"/>
      <c r="QMS28" s="29"/>
      <c r="QMT28" s="30"/>
      <c r="QMU28" s="31"/>
      <c r="QMV28" s="32"/>
      <c r="QMW28" s="33"/>
      <c r="QMX28" s="33"/>
      <c r="QMY28" s="33"/>
      <c r="QMZ28" s="34"/>
      <c r="QNA28" s="28"/>
      <c r="QNB28" s="29"/>
      <c r="QNC28" s="30"/>
      <c r="QND28" s="31"/>
      <c r="QNE28" s="32"/>
      <c r="QNF28" s="33"/>
      <c r="QNG28" s="33"/>
      <c r="QNH28" s="33"/>
      <c r="QNI28" s="34"/>
      <c r="QNJ28" s="28"/>
      <c r="QNK28" s="29"/>
      <c r="QNL28" s="30"/>
      <c r="QNM28" s="31"/>
      <c r="QNN28" s="32"/>
      <c r="QNO28" s="33"/>
      <c r="QNP28" s="33"/>
      <c r="QNQ28" s="33"/>
      <c r="QNR28" s="34"/>
      <c r="QNS28" s="28"/>
      <c r="QNT28" s="29"/>
      <c r="QNU28" s="30"/>
      <c r="QNV28" s="31"/>
      <c r="QNW28" s="32"/>
      <c r="QNX28" s="33"/>
      <c r="QNY28" s="33"/>
      <c r="QNZ28" s="33"/>
      <c r="QOA28" s="34"/>
      <c r="QOB28" s="28"/>
      <c r="QOC28" s="29"/>
      <c r="QOD28" s="30"/>
      <c r="QOE28" s="31"/>
      <c r="QOF28" s="32"/>
      <c r="QOG28" s="33"/>
      <c r="QOH28" s="33"/>
      <c r="QOI28" s="33"/>
      <c r="QOJ28" s="34"/>
      <c r="QOK28" s="28"/>
      <c r="QOL28" s="29"/>
      <c r="QOM28" s="30"/>
      <c r="QON28" s="31"/>
      <c r="QOO28" s="32"/>
      <c r="QOP28" s="33"/>
      <c r="QOQ28" s="33"/>
      <c r="QOR28" s="33"/>
      <c r="QOS28" s="34"/>
      <c r="QOT28" s="28"/>
      <c r="QOU28" s="29"/>
      <c r="QOV28" s="30"/>
      <c r="QOW28" s="31"/>
      <c r="QOX28" s="32"/>
      <c r="QOY28" s="33"/>
      <c r="QOZ28" s="33"/>
      <c r="QPA28" s="33"/>
      <c r="QPB28" s="34"/>
      <c r="QPC28" s="28"/>
      <c r="QPD28" s="29"/>
      <c r="QPE28" s="30"/>
      <c r="QPF28" s="31"/>
      <c r="QPG28" s="32"/>
      <c r="QPH28" s="33"/>
      <c r="QPI28" s="33"/>
      <c r="QPJ28" s="33"/>
      <c r="QPK28" s="34"/>
      <c r="QPL28" s="28"/>
      <c r="QPM28" s="29"/>
      <c r="QPN28" s="30"/>
      <c r="QPO28" s="31"/>
      <c r="QPP28" s="32"/>
      <c r="QPQ28" s="33"/>
      <c r="QPR28" s="33"/>
      <c r="QPS28" s="33"/>
      <c r="QPT28" s="34"/>
      <c r="QPU28" s="28"/>
      <c r="QPV28" s="29"/>
      <c r="QPW28" s="30"/>
      <c r="QPX28" s="31"/>
      <c r="QPY28" s="32"/>
      <c r="QPZ28" s="33"/>
      <c r="QQA28" s="33"/>
      <c r="QQB28" s="33"/>
      <c r="QQC28" s="34"/>
      <c r="QQD28" s="28"/>
      <c r="QQE28" s="29"/>
      <c r="QQF28" s="30"/>
      <c r="QQG28" s="31"/>
      <c r="QQH28" s="32"/>
      <c r="QQI28" s="33"/>
      <c r="QQJ28" s="33"/>
      <c r="QQK28" s="33"/>
      <c r="QQL28" s="34"/>
      <c r="QQM28" s="28"/>
      <c r="QQN28" s="29"/>
      <c r="QQO28" s="30"/>
      <c r="QQP28" s="31"/>
      <c r="QQQ28" s="32"/>
      <c r="QQR28" s="33"/>
      <c r="QQS28" s="33"/>
      <c r="QQT28" s="33"/>
      <c r="QQU28" s="34"/>
      <c r="QQV28" s="28"/>
      <c r="QQW28" s="29"/>
      <c r="QQX28" s="30"/>
      <c r="QQY28" s="31"/>
      <c r="QQZ28" s="32"/>
      <c r="QRA28" s="33"/>
      <c r="QRB28" s="33"/>
      <c r="QRC28" s="33"/>
      <c r="QRD28" s="34"/>
      <c r="QRE28" s="28"/>
      <c r="QRF28" s="29"/>
      <c r="QRG28" s="30"/>
      <c r="QRH28" s="31"/>
      <c r="QRI28" s="32"/>
      <c r="QRJ28" s="33"/>
      <c r="QRK28" s="33"/>
      <c r="QRL28" s="33"/>
      <c r="QRM28" s="34"/>
      <c r="QRN28" s="28"/>
      <c r="QRO28" s="29"/>
      <c r="QRP28" s="30"/>
      <c r="QRQ28" s="31"/>
      <c r="QRR28" s="32"/>
      <c r="QRS28" s="33"/>
      <c r="QRT28" s="33"/>
      <c r="QRU28" s="33"/>
      <c r="QRV28" s="34"/>
      <c r="QRW28" s="28"/>
      <c r="QRX28" s="29"/>
      <c r="QRY28" s="30"/>
      <c r="QRZ28" s="31"/>
      <c r="QSA28" s="32"/>
      <c r="QSB28" s="33"/>
      <c r="QSC28" s="33"/>
      <c r="QSD28" s="33"/>
      <c r="QSE28" s="34"/>
      <c r="QSF28" s="28"/>
      <c r="QSG28" s="29"/>
      <c r="QSH28" s="30"/>
      <c r="QSI28" s="31"/>
      <c r="QSJ28" s="32"/>
      <c r="QSK28" s="33"/>
      <c r="QSL28" s="33"/>
      <c r="QSM28" s="33"/>
      <c r="QSN28" s="34"/>
      <c r="QSO28" s="28"/>
      <c r="QSP28" s="29"/>
      <c r="QSQ28" s="30"/>
      <c r="QSR28" s="31"/>
      <c r="QSS28" s="32"/>
      <c r="QST28" s="33"/>
      <c r="QSU28" s="33"/>
      <c r="QSV28" s="33"/>
      <c r="QSW28" s="34"/>
      <c r="QSX28" s="28"/>
      <c r="QSY28" s="29"/>
      <c r="QSZ28" s="30"/>
      <c r="QTA28" s="31"/>
      <c r="QTB28" s="32"/>
      <c r="QTC28" s="33"/>
      <c r="QTD28" s="33"/>
      <c r="QTE28" s="33"/>
      <c r="QTF28" s="34"/>
      <c r="QTG28" s="28"/>
      <c r="QTH28" s="29"/>
      <c r="QTI28" s="30"/>
      <c r="QTJ28" s="31"/>
      <c r="QTK28" s="32"/>
      <c r="QTL28" s="33"/>
      <c r="QTM28" s="33"/>
      <c r="QTN28" s="33"/>
      <c r="QTO28" s="34"/>
      <c r="QTP28" s="28"/>
      <c r="QTQ28" s="29"/>
      <c r="QTR28" s="30"/>
      <c r="QTS28" s="31"/>
      <c r="QTT28" s="32"/>
      <c r="QTU28" s="33"/>
      <c r="QTV28" s="33"/>
      <c r="QTW28" s="33"/>
      <c r="QTX28" s="34"/>
      <c r="QTY28" s="28"/>
      <c r="QTZ28" s="29"/>
      <c r="QUA28" s="30"/>
      <c r="QUB28" s="31"/>
      <c r="QUC28" s="32"/>
      <c r="QUD28" s="33"/>
      <c r="QUE28" s="33"/>
      <c r="QUF28" s="33"/>
      <c r="QUG28" s="34"/>
      <c r="QUH28" s="28"/>
      <c r="QUI28" s="29"/>
      <c r="QUJ28" s="30"/>
      <c r="QUK28" s="31"/>
      <c r="QUL28" s="32"/>
      <c r="QUM28" s="33"/>
      <c r="QUN28" s="33"/>
      <c r="QUO28" s="33"/>
      <c r="QUP28" s="34"/>
      <c r="QUQ28" s="28"/>
      <c r="QUR28" s="29"/>
      <c r="QUS28" s="30"/>
      <c r="QUT28" s="31"/>
      <c r="QUU28" s="32"/>
      <c r="QUV28" s="33"/>
      <c r="QUW28" s="33"/>
      <c r="QUX28" s="33"/>
      <c r="QUY28" s="34"/>
      <c r="QUZ28" s="28"/>
      <c r="QVA28" s="29"/>
      <c r="QVB28" s="30"/>
      <c r="QVC28" s="31"/>
      <c r="QVD28" s="32"/>
      <c r="QVE28" s="33"/>
      <c r="QVF28" s="33"/>
      <c r="QVG28" s="33"/>
      <c r="QVH28" s="34"/>
      <c r="QVI28" s="28"/>
      <c r="QVJ28" s="29"/>
      <c r="QVK28" s="30"/>
      <c r="QVL28" s="31"/>
      <c r="QVM28" s="32"/>
      <c r="QVN28" s="33"/>
      <c r="QVO28" s="33"/>
      <c r="QVP28" s="33"/>
      <c r="QVQ28" s="34"/>
      <c r="QVR28" s="28"/>
      <c r="QVS28" s="29"/>
      <c r="QVT28" s="30"/>
      <c r="QVU28" s="31"/>
      <c r="QVV28" s="32"/>
      <c r="QVW28" s="33"/>
      <c r="QVX28" s="33"/>
      <c r="QVY28" s="33"/>
      <c r="QVZ28" s="34"/>
      <c r="QWA28" s="28"/>
      <c r="QWB28" s="29"/>
      <c r="QWC28" s="30"/>
      <c r="QWD28" s="31"/>
      <c r="QWE28" s="32"/>
      <c r="QWF28" s="33"/>
      <c r="QWG28" s="33"/>
      <c r="QWH28" s="33"/>
      <c r="QWI28" s="34"/>
      <c r="QWJ28" s="28"/>
      <c r="QWK28" s="29"/>
      <c r="QWL28" s="30"/>
      <c r="QWM28" s="31"/>
      <c r="QWN28" s="32"/>
      <c r="QWO28" s="33"/>
      <c r="QWP28" s="33"/>
      <c r="QWQ28" s="33"/>
      <c r="QWR28" s="34"/>
      <c r="QWS28" s="28"/>
      <c r="QWT28" s="29"/>
      <c r="QWU28" s="30"/>
      <c r="QWV28" s="31"/>
      <c r="QWW28" s="32"/>
      <c r="QWX28" s="33"/>
      <c r="QWY28" s="33"/>
      <c r="QWZ28" s="33"/>
      <c r="QXA28" s="34"/>
      <c r="QXB28" s="28"/>
      <c r="QXC28" s="29"/>
      <c r="QXD28" s="30"/>
      <c r="QXE28" s="31"/>
      <c r="QXF28" s="32"/>
      <c r="QXG28" s="33"/>
      <c r="QXH28" s="33"/>
      <c r="QXI28" s="33"/>
      <c r="QXJ28" s="34"/>
      <c r="QXK28" s="28"/>
      <c r="QXL28" s="29"/>
      <c r="QXM28" s="30"/>
      <c r="QXN28" s="31"/>
      <c r="QXO28" s="32"/>
      <c r="QXP28" s="33"/>
      <c r="QXQ28" s="33"/>
      <c r="QXR28" s="33"/>
      <c r="QXS28" s="34"/>
      <c r="QXT28" s="28"/>
      <c r="QXU28" s="29"/>
      <c r="QXV28" s="30"/>
      <c r="QXW28" s="31"/>
      <c r="QXX28" s="32"/>
      <c r="QXY28" s="33"/>
      <c r="QXZ28" s="33"/>
      <c r="QYA28" s="33"/>
      <c r="QYB28" s="34"/>
      <c r="QYC28" s="28"/>
      <c r="QYD28" s="29"/>
      <c r="QYE28" s="30"/>
      <c r="QYF28" s="31"/>
      <c r="QYG28" s="32"/>
      <c r="QYH28" s="33"/>
      <c r="QYI28" s="33"/>
      <c r="QYJ28" s="33"/>
      <c r="QYK28" s="34"/>
      <c r="QYL28" s="28"/>
      <c r="QYM28" s="29"/>
      <c r="QYN28" s="30"/>
      <c r="QYO28" s="31"/>
      <c r="QYP28" s="32"/>
      <c r="QYQ28" s="33"/>
      <c r="QYR28" s="33"/>
      <c r="QYS28" s="33"/>
      <c r="QYT28" s="34"/>
      <c r="QYU28" s="28"/>
      <c r="QYV28" s="29"/>
      <c r="QYW28" s="30"/>
      <c r="QYX28" s="31"/>
      <c r="QYY28" s="32"/>
      <c r="QYZ28" s="33"/>
      <c r="QZA28" s="33"/>
      <c r="QZB28" s="33"/>
      <c r="QZC28" s="34"/>
      <c r="QZD28" s="28"/>
      <c r="QZE28" s="29"/>
      <c r="QZF28" s="30"/>
      <c r="QZG28" s="31"/>
      <c r="QZH28" s="32"/>
      <c r="QZI28" s="33"/>
      <c r="QZJ28" s="33"/>
      <c r="QZK28" s="33"/>
      <c r="QZL28" s="34"/>
      <c r="QZM28" s="28"/>
      <c r="QZN28" s="29"/>
      <c r="QZO28" s="30"/>
      <c r="QZP28" s="31"/>
      <c r="QZQ28" s="32"/>
      <c r="QZR28" s="33"/>
      <c r="QZS28" s="33"/>
      <c r="QZT28" s="33"/>
      <c r="QZU28" s="34"/>
      <c r="QZV28" s="28"/>
      <c r="QZW28" s="29"/>
      <c r="QZX28" s="30"/>
      <c r="QZY28" s="31"/>
      <c r="QZZ28" s="32"/>
      <c r="RAA28" s="33"/>
      <c r="RAB28" s="33"/>
      <c r="RAC28" s="33"/>
      <c r="RAD28" s="34"/>
      <c r="RAE28" s="28"/>
      <c r="RAF28" s="29"/>
      <c r="RAG28" s="30"/>
      <c r="RAH28" s="31"/>
      <c r="RAI28" s="32"/>
      <c r="RAJ28" s="33"/>
      <c r="RAK28" s="33"/>
      <c r="RAL28" s="33"/>
      <c r="RAM28" s="34"/>
      <c r="RAN28" s="28"/>
      <c r="RAO28" s="29"/>
      <c r="RAP28" s="30"/>
      <c r="RAQ28" s="31"/>
      <c r="RAR28" s="32"/>
      <c r="RAS28" s="33"/>
      <c r="RAT28" s="33"/>
      <c r="RAU28" s="33"/>
      <c r="RAV28" s="34"/>
      <c r="RAW28" s="28"/>
      <c r="RAX28" s="29"/>
      <c r="RAY28" s="30"/>
      <c r="RAZ28" s="31"/>
      <c r="RBA28" s="32"/>
      <c r="RBB28" s="33"/>
      <c r="RBC28" s="33"/>
      <c r="RBD28" s="33"/>
      <c r="RBE28" s="34"/>
      <c r="RBF28" s="28"/>
      <c r="RBG28" s="29"/>
      <c r="RBH28" s="30"/>
      <c r="RBI28" s="31"/>
      <c r="RBJ28" s="32"/>
      <c r="RBK28" s="33"/>
      <c r="RBL28" s="33"/>
      <c r="RBM28" s="33"/>
      <c r="RBN28" s="34"/>
      <c r="RBO28" s="28"/>
      <c r="RBP28" s="29"/>
      <c r="RBQ28" s="30"/>
      <c r="RBR28" s="31"/>
      <c r="RBS28" s="32"/>
      <c r="RBT28" s="33"/>
      <c r="RBU28" s="33"/>
      <c r="RBV28" s="33"/>
      <c r="RBW28" s="34"/>
      <c r="RBX28" s="28"/>
      <c r="RBY28" s="29"/>
      <c r="RBZ28" s="30"/>
      <c r="RCA28" s="31"/>
      <c r="RCB28" s="32"/>
      <c r="RCC28" s="33"/>
      <c r="RCD28" s="33"/>
      <c r="RCE28" s="33"/>
      <c r="RCF28" s="34"/>
      <c r="RCG28" s="28"/>
      <c r="RCH28" s="29"/>
      <c r="RCI28" s="30"/>
      <c r="RCJ28" s="31"/>
      <c r="RCK28" s="32"/>
      <c r="RCL28" s="33"/>
      <c r="RCM28" s="33"/>
      <c r="RCN28" s="33"/>
      <c r="RCO28" s="34"/>
      <c r="RCP28" s="28"/>
      <c r="RCQ28" s="29"/>
      <c r="RCR28" s="30"/>
      <c r="RCS28" s="31"/>
      <c r="RCT28" s="32"/>
      <c r="RCU28" s="33"/>
      <c r="RCV28" s="33"/>
      <c r="RCW28" s="33"/>
      <c r="RCX28" s="34"/>
      <c r="RCY28" s="28"/>
      <c r="RCZ28" s="29"/>
      <c r="RDA28" s="30"/>
      <c r="RDB28" s="31"/>
      <c r="RDC28" s="32"/>
      <c r="RDD28" s="33"/>
      <c r="RDE28" s="33"/>
      <c r="RDF28" s="33"/>
      <c r="RDG28" s="34"/>
      <c r="RDH28" s="28"/>
      <c r="RDI28" s="29"/>
      <c r="RDJ28" s="30"/>
      <c r="RDK28" s="31"/>
      <c r="RDL28" s="32"/>
      <c r="RDM28" s="33"/>
      <c r="RDN28" s="33"/>
      <c r="RDO28" s="33"/>
      <c r="RDP28" s="34"/>
      <c r="RDQ28" s="28"/>
      <c r="RDR28" s="29"/>
      <c r="RDS28" s="30"/>
      <c r="RDT28" s="31"/>
      <c r="RDU28" s="32"/>
      <c r="RDV28" s="33"/>
      <c r="RDW28" s="33"/>
      <c r="RDX28" s="33"/>
      <c r="RDY28" s="34"/>
      <c r="RDZ28" s="28"/>
      <c r="REA28" s="29"/>
      <c r="REB28" s="30"/>
      <c r="REC28" s="31"/>
      <c r="RED28" s="32"/>
      <c r="REE28" s="33"/>
      <c r="REF28" s="33"/>
      <c r="REG28" s="33"/>
      <c r="REH28" s="34"/>
      <c r="REI28" s="28"/>
      <c r="REJ28" s="29"/>
      <c r="REK28" s="30"/>
      <c r="REL28" s="31"/>
      <c r="REM28" s="32"/>
      <c r="REN28" s="33"/>
      <c r="REO28" s="33"/>
      <c r="REP28" s="33"/>
      <c r="REQ28" s="34"/>
      <c r="RER28" s="28"/>
      <c r="RES28" s="29"/>
      <c r="RET28" s="30"/>
      <c r="REU28" s="31"/>
      <c r="REV28" s="32"/>
      <c r="REW28" s="33"/>
      <c r="REX28" s="33"/>
      <c r="REY28" s="33"/>
      <c r="REZ28" s="34"/>
      <c r="RFA28" s="28"/>
      <c r="RFB28" s="29"/>
      <c r="RFC28" s="30"/>
      <c r="RFD28" s="31"/>
      <c r="RFE28" s="32"/>
      <c r="RFF28" s="33"/>
      <c r="RFG28" s="33"/>
      <c r="RFH28" s="33"/>
      <c r="RFI28" s="34"/>
      <c r="RFJ28" s="28"/>
      <c r="RFK28" s="29"/>
      <c r="RFL28" s="30"/>
      <c r="RFM28" s="31"/>
      <c r="RFN28" s="32"/>
      <c r="RFO28" s="33"/>
      <c r="RFP28" s="33"/>
      <c r="RFQ28" s="33"/>
      <c r="RFR28" s="34"/>
      <c r="RFS28" s="28"/>
      <c r="RFT28" s="29"/>
      <c r="RFU28" s="30"/>
      <c r="RFV28" s="31"/>
      <c r="RFW28" s="32"/>
      <c r="RFX28" s="33"/>
      <c r="RFY28" s="33"/>
      <c r="RFZ28" s="33"/>
      <c r="RGA28" s="34"/>
      <c r="RGB28" s="28"/>
      <c r="RGC28" s="29"/>
      <c r="RGD28" s="30"/>
      <c r="RGE28" s="31"/>
      <c r="RGF28" s="32"/>
      <c r="RGG28" s="33"/>
      <c r="RGH28" s="33"/>
      <c r="RGI28" s="33"/>
      <c r="RGJ28" s="34"/>
      <c r="RGK28" s="28"/>
      <c r="RGL28" s="29"/>
      <c r="RGM28" s="30"/>
      <c r="RGN28" s="31"/>
      <c r="RGO28" s="32"/>
      <c r="RGP28" s="33"/>
      <c r="RGQ28" s="33"/>
      <c r="RGR28" s="33"/>
      <c r="RGS28" s="34"/>
      <c r="RGT28" s="28"/>
      <c r="RGU28" s="29"/>
      <c r="RGV28" s="30"/>
      <c r="RGW28" s="31"/>
      <c r="RGX28" s="32"/>
      <c r="RGY28" s="33"/>
      <c r="RGZ28" s="33"/>
      <c r="RHA28" s="33"/>
      <c r="RHB28" s="34"/>
      <c r="RHC28" s="28"/>
      <c r="RHD28" s="29"/>
      <c r="RHE28" s="30"/>
      <c r="RHF28" s="31"/>
      <c r="RHG28" s="32"/>
      <c r="RHH28" s="33"/>
      <c r="RHI28" s="33"/>
      <c r="RHJ28" s="33"/>
      <c r="RHK28" s="34"/>
      <c r="RHL28" s="28"/>
      <c r="RHM28" s="29"/>
      <c r="RHN28" s="30"/>
      <c r="RHO28" s="31"/>
      <c r="RHP28" s="32"/>
      <c r="RHQ28" s="33"/>
      <c r="RHR28" s="33"/>
      <c r="RHS28" s="33"/>
      <c r="RHT28" s="34"/>
      <c r="RHU28" s="28"/>
      <c r="RHV28" s="29"/>
      <c r="RHW28" s="30"/>
      <c r="RHX28" s="31"/>
      <c r="RHY28" s="32"/>
      <c r="RHZ28" s="33"/>
      <c r="RIA28" s="33"/>
      <c r="RIB28" s="33"/>
      <c r="RIC28" s="34"/>
      <c r="RID28" s="28"/>
      <c r="RIE28" s="29"/>
      <c r="RIF28" s="30"/>
      <c r="RIG28" s="31"/>
      <c r="RIH28" s="32"/>
      <c r="RII28" s="33"/>
      <c r="RIJ28" s="33"/>
      <c r="RIK28" s="33"/>
      <c r="RIL28" s="34"/>
      <c r="RIM28" s="28"/>
      <c r="RIN28" s="29"/>
      <c r="RIO28" s="30"/>
      <c r="RIP28" s="31"/>
      <c r="RIQ28" s="32"/>
      <c r="RIR28" s="33"/>
      <c r="RIS28" s="33"/>
      <c r="RIT28" s="33"/>
      <c r="RIU28" s="34"/>
      <c r="RIV28" s="28"/>
      <c r="RIW28" s="29"/>
      <c r="RIX28" s="30"/>
      <c r="RIY28" s="31"/>
      <c r="RIZ28" s="32"/>
      <c r="RJA28" s="33"/>
      <c r="RJB28" s="33"/>
      <c r="RJC28" s="33"/>
      <c r="RJD28" s="34"/>
      <c r="RJE28" s="28"/>
      <c r="RJF28" s="29"/>
      <c r="RJG28" s="30"/>
      <c r="RJH28" s="31"/>
      <c r="RJI28" s="32"/>
      <c r="RJJ28" s="33"/>
      <c r="RJK28" s="33"/>
      <c r="RJL28" s="33"/>
      <c r="RJM28" s="34"/>
      <c r="RJN28" s="28"/>
      <c r="RJO28" s="29"/>
      <c r="RJP28" s="30"/>
      <c r="RJQ28" s="31"/>
      <c r="RJR28" s="32"/>
      <c r="RJS28" s="33"/>
      <c r="RJT28" s="33"/>
      <c r="RJU28" s="33"/>
      <c r="RJV28" s="34"/>
      <c r="RJW28" s="28"/>
      <c r="RJX28" s="29"/>
      <c r="RJY28" s="30"/>
      <c r="RJZ28" s="31"/>
      <c r="RKA28" s="32"/>
      <c r="RKB28" s="33"/>
      <c r="RKC28" s="33"/>
      <c r="RKD28" s="33"/>
      <c r="RKE28" s="34"/>
      <c r="RKF28" s="28"/>
      <c r="RKG28" s="29"/>
      <c r="RKH28" s="30"/>
      <c r="RKI28" s="31"/>
      <c r="RKJ28" s="32"/>
      <c r="RKK28" s="33"/>
      <c r="RKL28" s="33"/>
      <c r="RKM28" s="33"/>
      <c r="RKN28" s="34"/>
      <c r="RKO28" s="28"/>
      <c r="RKP28" s="29"/>
      <c r="RKQ28" s="30"/>
      <c r="RKR28" s="31"/>
      <c r="RKS28" s="32"/>
      <c r="RKT28" s="33"/>
      <c r="RKU28" s="33"/>
      <c r="RKV28" s="33"/>
      <c r="RKW28" s="34"/>
      <c r="RKX28" s="28"/>
      <c r="RKY28" s="29"/>
      <c r="RKZ28" s="30"/>
      <c r="RLA28" s="31"/>
      <c r="RLB28" s="32"/>
      <c r="RLC28" s="33"/>
      <c r="RLD28" s="33"/>
      <c r="RLE28" s="33"/>
      <c r="RLF28" s="34"/>
      <c r="RLG28" s="28"/>
      <c r="RLH28" s="29"/>
      <c r="RLI28" s="30"/>
      <c r="RLJ28" s="31"/>
      <c r="RLK28" s="32"/>
      <c r="RLL28" s="33"/>
      <c r="RLM28" s="33"/>
      <c r="RLN28" s="33"/>
      <c r="RLO28" s="34"/>
      <c r="RLP28" s="28"/>
      <c r="RLQ28" s="29"/>
      <c r="RLR28" s="30"/>
      <c r="RLS28" s="31"/>
      <c r="RLT28" s="32"/>
      <c r="RLU28" s="33"/>
      <c r="RLV28" s="33"/>
      <c r="RLW28" s="33"/>
      <c r="RLX28" s="34"/>
      <c r="RLY28" s="28"/>
      <c r="RLZ28" s="29"/>
      <c r="RMA28" s="30"/>
      <c r="RMB28" s="31"/>
      <c r="RMC28" s="32"/>
      <c r="RMD28" s="33"/>
      <c r="RME28" s="33"/>
      <c r="RMF28" s="33"/>
      <c r="RMG28" s="34"/>
      <c r="RMH28" s="28"/>
      <c r="RMI28" s="29"/>
      <c r="RMJ28" s="30"/>
      <c r="RMK28" s="31"/>
      <c r="RML28" s="32"/>
      <c r="RMM28" s="33"/>
      <c r="RMN28" s="33"/>
      <c r="RMO28" s="33"/>
      <c r="RMP28" s="34"/>
      <c r="RMQ28" s="28"/>
      <c r="RMR28" s="29"/>
      <c r="RMS28" s="30"/>
      <c r="RMT28" s="31"/>
      <c r="RMU28" s="32"/>
      <c r="RMV28" s="33"/>
      <c r="RMW28" s="33"/>
      <c r="RMX28" s="33"/>
      <c r="RMY28" s="34"/>
      <c r="RMZ28" s="28"/>
      <c r="RNA28" s="29"/>
      <c r="RNB28" s="30"/>
      <c r="RNC28" s="31"/>
      <c r="RND28" s="32"/>
      <c r="RNE28" s="33"/>
      <c r="RNF28" s="33"/>
      <c r="RNG28" s="33"/>
      <c r="RNH28" s="34"/>
      <c r="RNI28" s="28"/>
      <c r="RNJ28" s="29"/>
      <c r="RNK28" s="30"/>
      <c r="RNL28" s="31"/>
      <c r="RNM28" s="32"/>
      <c r="RNN28" s="33"/>
      <c r="RNO28" s="33"/>
      <c r="RNP28" s="33"/>
      <c r="RNQ28" s="34"/>
      <c r="RNR28" s="28"/>
      <c r="RNS28" s="29"/>
      <c r="RNT28" s="30"/>
      <c r="RNU28" s="31"/>
      <c r="RNV28" s="32"/>
      <c r="RNW28" s="33"/>
      <c r="RNX28" s="33"/>
      <c r="RNY28" s="33"/>
      <c r="RNZ28" s="34"/>
      <c r="ROA28" s="28"/>
      <c r="ROB28" s="29"/>
      <c r="ROC28" s="30"/>
      <c r="ROD28" s="31"/>
      <c r="ROE28" s="32"/>
      <c r="ROF28" s="33"/>
      <c r="ROG28" s="33"/>
      <c r="ROH28" s="33"/>
      <c r="ROI28" s="34"/>
      <c r="ROJ28" s="28"/>
      <c r="ROK28" s="29"/>
      <c r="ROL28" s="30"/>
      <c r="ROM28" s="31"/>
      <c r="RON28" s="32"/>
      <c r="ROO28" s="33"/>
      <c r="ROP28" s="33"/>
      <c r="ROQ28" s="33"/>
      <c r="ROR28" s="34"/>
      <c r="ROS28" s="28"/>
      <c r="ROT28" s="29"/>
      <c r="ROU28" s="30"/>
      <c r="ROV28" s="31"/>
      <c r="ROW28" s="32"/>
      <c r="ROX28" s="33"/>
      <c r="ROY28" s="33"/>
      <c r="ROZ28" s="33"/>
      <c r="RPA28" s="34"/>
      <c r="RPB28" s="28"/>
      <c r="RPC28" s="29"/>
      <c r="RPD28" s="30"/>
      <c r="RPE28" s="31"/>
      <c r="RPF28" s="32"/>
      <c r="RPG28" s="33"/>
      <c r="RPH28" s="33"/>
      <c r="RPI28" s="33"/>
      <c r="RPJ28" s="34"/>
      <c r="RPK28" s="28"/>
      <c r="RPL28" s="29"/>
      <c r="RPM28" s="30"/>
      <c r="RPN28" s="31"/>
      <c r="RPO28" s="32"/>
      <c r="RPP28" s="33"/>
      <c r="RPQ28" s="33"/>
      <c r="RPR28" s="33"/>
      <c r="RPS28" s="34"/>
      <c r="RPT28" s="28"/>
      <c r="RPU28" s="29"/>
      <c r="RPV28" s="30"/>
      <c r="RPW28" s="31"/>
      <c r="RPX28" s="32"/>
      <c r="RPY28" s="33"/>
      <c r="RPZ28" s="33"/>
      <c r="RQA28" s="33"/>
      <c r="RQB28" s="34"/>
      <c r="RQC28" s="28"/>
      <c r="RQD28" s="29"/>
      <c r="RQE28" s="30"/>
      <c r="RQF28" s="31"/>
      <c r="RQG28" s="32"/>
      <c r="RQH28" s="33"/>
      <c r="RQI28" s="33"/>
      <c r="RQJ28" s="33"/>
      <c r="RQK28" s="34"/>
      <c r="RQL28" s="28"/>
      <c r="RQM28" s="29"/>
      <c r="RQN28" s="30"/>
      <c r="RQO28" s="31"/>
      <c r="RQP28" s="32"/>
      <c r="RQQ28" s="33"/>
      <c r="RQR28" s="33"/>
      <c r="RQS28" s="33"/>
      <c r="RQT28" s="34"/>
      <c r="RQU28" s="28"/>
      <c r="RQV28" s="29"/>
      <c r="RQW28" s="30"/>
      <c r="RQX28" s="31"/>
      <c r="RQY28" s="32"/>
      <c r="RQZ28" s="33"/>
      <c r="RRA28" s="33"/>
      <c r="RRB28" s="33"/>
      <c r="RRC28" s="34"/>
      <c r="RRD28" s="28"/>
      <c r="RRE28" s="29"/>
      <c r="RRF28" s="30"/>
      <c r="RRG28" s="31"/>
      <c r="RRH28" s="32"/>
      <c r="RRI28" s="33"/>
      <c r="RRJ28" s="33"/>
      <c r="RRK28" s="33"/>
      <c r="RRL28" s="34"/>
      <c r="RRM28" s="28"/>
      <c r="RRN28" s="29"/>
      <c r="RRO28" s="30"/>
      <c r="RRP28" s="31"/>
      <c r="RRQ28" s="32"/>
      <c r="RRR28" s="33"/>
      <c r="RRS28" s="33"/>
      <c r="RRT28" s="33"/>
      <c r="RRU28" s="34"/>
      <c r="RRV28" s="28"/>
      <c r="RRW28" s="29"/>
      <c r="RRX28" s="30"/>
      <c r="RRY28" s="31"/>
      <c r="RRZ28" s="32"/>
      <c r="RSA28" s="33"/>
      <c r="RSB28" s="33"/>
      <c r="RSC28" s="33"/>
      <c r="RSD28" s="34"/>
      <c r="RSE28" s="28"/>
      <c r="RSF28" s="29"/>
      <c r="RSG28" s="30"/>
      <c r="RSH28" s="31"/>
      <c r="RSI28" s="32"/>
      <c r="RSJ28" s="33"/>
      <c r="RSK28" s="33"/>
      <c r="RSL28" s="33"/>
      <c r="RSM28" s="34"/>
      <c r="RSN28" s="28"/>
      <c r="RSO28" s="29"/>
      <c r="RSP28" s="30"/>
      <c r="RSQ28" s="31"/>
      <c r="RSR28" s="32"/>
      <c r="RSS28" s="33"/>
      <c r="RST28" s="33"/>
      <c r="RSU28" s="33"/>
      <c r="RSV28" s="34"/>
      <c r="RSW28" s="28"/>
      <c r="RSX28" s="29"/>
      <c r="RSY28" s="30"/>
      <c r="RSZ28" s="31"/>
      <c r="RTA28" s="32"/>
      <c r="RTB28" s="33"/>
      <c r="RTC28" s="33"/>
      <c r="RTD28" s="33"/>
      <c r="RTE28" s="34"/>
      <c r="RTF28" s="28"/>
      <c r="RTG28" s="29"/>
      <c r="RTH28" s="30"/>
      <c r="RTI28" s="31"/>
      <c r="RTJ28" s="32"/>
      <c r="RTK28" s="33"/>
      <c r="RTL28" s="33"/>
      <c r="RTM28" s="33"/>
      <c r="RTN28" s="34"/>
      <c r="RTO28" s="28"/>
      <c r="RTP28" s="29"/>
      <c r="RTQ28" s="30"/>
      <c r="RTR28" s="31"/>
      <c r="RTS28" s="32"/>
      <c r="RTT28" s="33"/>
      <c r="RTU28" s="33"/>
      <c r="RTV28" s="33"/>
      <c r="RTW28" s="34"/>
      <c r="RTX28" s="28"/>
      <c r="RTY28" s="29"/>
      <c r="RTZ28" s="30"/>
      <c r="RUA28" s="31"/>
      <c r="RUB28" s="32"/>
      <c r="RUC28" s="33"/>
      <c r="RUD28" s="33"/>
      <c r="RUE28" s="33"/>
      <c r="RUF28" s="34"/>
      <c r="RUG28" s="28"/>
      <c r="RUH28" s="29"/>
      <c r="RUI28" s="30"/>
      <c r="RUJ28" s="31"/>
      <c r="RUK28" s="32"/>
      <c r="RUL28" s="33"/>
      <c r="RUM28" s="33"/>
      <c r="RUN28" s="33"/>
      <c r="RUO28" s="34"/>
      <c r="RUP28" s="28"/>
      <c r="RUQ28" s="29"/>
      <c r="RUR28" s="30"/>
      <c r="RUS28" s="31"/>
      <c r="RUT28" s="32"/>
      <c r="RUU28" s="33"/>
      <c r="RUV28" s="33"/>
      <c r="RUW28" s="33"/>
      <c r="RUX28" s="34"/>
      <c r="RUY28" s="28"/>
      <c r="RUZ28" s="29"/>
      <c r="RVA28" s="30"/>
      <c r="RVB28" s="31"/>
      <c r="RVC28" s="32"/>
      <c r="RVD28" s="33"/>
      <c r="RVE28" s="33"/>
      <c r="RVF28" s="33"/>
      <c r="RVG28" s="34"/>
      <c r="RVH28" s="28"/>
      <c r="RVI28" s="29"/>
      <c r="RVJ28" s="30"/>
      <c r="RVK28" s="31"/>
      <c r="RVL28" s="32"/>
      <c r="RVM28" s="33"/>
      <c r="RVN28" s="33"/>
      <c r="RVO28" s="33"/>
      <c r="RVP28" s="34"/>
      <c r="RVQ28" s="28"/>
      <c r="RVR28" s="29"/>
      <c r="RVS28" s="30"/>
      <c r="RVT28" s="31"/>
      <c r="RVU28" s="32"/>
      <c r="RVV28" s="33"/>
      <c r="RVW28" s="33"/>
      <c r="RVX28" s="33"/>
      <c r="RVY28" s="34"/>
      <c r="RVZ28" s="28"/>
      <c r="RWA28" s="29"/>
      <c r="RWB28" s="30"/>
      <c r="RWC28" s="31"/>
      <c r="RWD28" s="32"/>
      <c r="RWE28" s="33"/>
      <c r="RWF28" s="33"/>
      <c r="RWG28" s="33"/>
      <c r="RWH28" s="34"/>
      <c r="RWI28" s="28"/>
      <c r="RWJ28" s="29"/>
      <c r="RWK28" s="30"/>
      <c r="RWL28" s="31"/>
      <c r="RWM28" s="32"/>
      <c r="RWN28" s="33"/>
      <c r="RWO28" s="33"/>
      <c r="RWP28" s="33"/>
      <c r="RWQ28" s="34"/>
      <c r="RWR28" s="28"/>
      <c r="RWS28" s="29"/>
      <c r="RWT28" s="30"/>
      <c r="RWU28" s="31"/>
      <c r="RWV28" s="32"/>
      <c r="RWW28" s="33"/>
      <c r="RWX28" s="33"/>
      <c r="RWY28" s="33"/>
      <c r="RWZ28" s="34"/>
      <c r="RXA28" s="28"/>
      <c r="RXB28" s="29"/>
      <c r="RXC28" s="30"/>
      <c r="RXD28" s="31"/>
      <c r="RXE28" s="32"/>
      <c r="RXF28" s="33"/>
      <c r="RXG28" s="33"/>
      <c r="RXH28" s="33"/>
      <c r="RXI28" s="34"/>
      <c r="RXJ28" s="28"/>
      <c r="RXK28" s="29"/>
      <c r="RXL28" s="30"/>
      <c r="RXM28" s="31"/>
      <c r="RXN28" s="32"/>
      <c r="RXO28" s="33"/>
      <c r="RXP28" s="33"/>
      <c r="RXQ28" s="33"/>
      <c r="RXR28" s="34"/>
      <c r="RXS28" s="28"/>
      <c r="RXT28" s="29"/>
      <c r="RXU28" s="30"/>
      <c r="RXV28" s="31"/>
      <c r="RXW28" s="32"/>
      <c r="RXX28" s="33"/>
      <c r="RXY28" s="33"/>
      <c r="RXZ28" s="33"/>
      <c r="RYA28" s="34"/>
      <c r="RYB28" s="28"/>
      <c r="RYC28" s="29"/>
      <c r="RYD28" s="30"/>
      <c r="RYE28" s="31"/>
      <c r="RYF28" s="32"/>
      <c r="RYG28" s="33"/>
      <c r="RYH28" s="33"/>
      <c r="RYI28" s="33"/>
      <c r="RYJ28" s="34"/>
      <c r="RYK28" s="28"/>
      <c r="RYL28" s="29"/>
      <c r="RYM28" s="30"/>
      <c r="RYN28" s="31"/>
      <c r="RYO28" s="32"/>
      <c r="RYP28" s="33"/>
      <c r="RYQ28" s="33"/>
      <c r="RYR28" s="33"/>
      <c r="RYS28" s="34"/>
      <c r="RYT28" s="28"/>
      <c r="RYU28" s="29"/>
      <c r="RYV28" s="30"/>
      <c r="RYW28" s="31"/>
      <c r="RYX28" s="32"/>
      <c r="RYY28" s="33"/>
      <c r="RYZ28" s="33"/>
      <c r="RZA28" s="33"/>
      <c r="RZB28" s="34"/>
      <c r="RZC28" s="28"/>
      <c r="RZD28" s="29"/>
      <c r="RZE28" s="30"/>
      <c r="RZF28" s="31"/>
      <c r="RZG28" s="32"/>
      <c r="RZH28" s="33"/>
      <c r="RZI28" s="33"/>
      <c r="RZJ28" s="33"/>
      <c r="RZK28" s="34"/>
      <c r="RZL28" s="28"/>
      <c r="RZM28" s="29"/>
      <c r="RZN28" s="30"/>
      <c r="RZO28" s="31"/>
      <c r="RZP28" s="32"/>
      <c r="RZQ28" s="33"/>
      <c r="RZR28" s="33"/>
      <c r="RZS28" s="33"/>
      <c r="RZT28" s="34"/>
      <c r="RZU28" s="28"/>
      <c r="RZV28" s="29"/>
      <c r="RZW28" s="30"/>
      <c r="RZX28" s="31"/>
      <c r="RZY28" s="32"/>
      <c r="RZZ28" s="33"/>
      <c r="SAA28" s="33"/>
      <c r="SAB28" s="33"/>
      <c r="SAC28" s="34"/>
      <c r="SAD28" s="28"/>
      <c r="SAE28" s="29"/>
      <c r="SAF28" s="30"/>
      <c r="SAG28" s="31"/>
      <c r="SAH28" s="32"/>
      <c r="SAI28" s="33"/>
      <c r="SAJ28" s="33"/>
      <c r="SAK28" s="33"/>
      <c r="SAL28" s="34"/>
      <c r="SAM28" s="28"/>
      <c r="SAN28" s="29"/>
      <c r="SAO28" s="30"/>
      <c r="SAP28" s="31"/>
      <c r="SAQ28" s="32"/>
      <c r="SAR28" s="33"/>
      <c r="SAS28" s="33"/>
      <c r="SAT28" s="33"/>
      <c r="SAU28" s="34"/>
      <c r="SAV28" s="28"/>
      <c r="SAW28" s="29"/>
      <c r="SAX28" s="30"/>
      <c r="SAY28" s="31"/>
      <c r="SAZ28" s="32"/>
      <c r="SBA28" s="33"/>
      <c r="SBB28" s="33"/>
      <c r="SBC28" s="33"/>
      <c r="SBD28" s="34"/>
      <c r="SBE28" s="28"/>
      <c r="SBF28" s="29"/>
      <c r="SBG28" s="30"/>
      <c r="SBH28" s="31"/>
      <c r="SBI28" s="32"/>
      <c r="SBJ28" s="33"/>
      <c r="SBK28" s="33"/>
      <c r="SBL28" s="33"/>
      <c r="SBM28" s="34"/>
      <c r="SBN28" s="28"/>
      <c r="SBO28" s="29"/>
      <c r="SBP28" s="30"/>
      <c r="SBQ28" s="31"/>
      <c r="SBR28" s="32"/>
      <c r="SBS28" s="33"/>
      <c r="SBT28" s="33"/>
      <c r="SBU28" s="33"/>
      <c r="SBV28" s="34"/>
      <c r="SBW28" s="28"/>
      <c r="SBX28" s="29"/>
      <c r="SBY28" s="30"/>
      <c r="SBZ28" s="31"/>
      <c r="SCA28" s="32"/>
      <c r="SCB28" s="33"/>
      <c r="SCC28" s="33"/>
      <c r="SCD28" s="33"/>
      <c r="SCE28" s="34"/>
      <c r="SCF28" s="28"/>
      <c r="SCG28" s="29"/>
      <c r="SCH28" s="30"/>
      <c r="SCI28" s="31"/>
      <c r="SCJ28" s="32"/>
      <c r="SCK28" s="33"/>
      <c r="SCL28" s="33"/>
      <c r="SCM28" s="33"/>
      <c r="SCN28" s="34"/>
      <c r="SCO28" s="28"/>
      <c r="SCP28" s="29"/>
      <c r="SCQ28" s="30"/>
      <c r="SCR28" s="31"/>
      <c r="SCS28" s="32"/>
      <c r="SCT28" s="33"/>
      <c r="SCU28" s="33"/>
      <c r="SCV28" s="33"/>
      <c r="SCW28" s="34"/>
      <c r="SCX28" s="28"/>
      <c r="SCY28" s="29"/>
      <c r="SCZ28" s="30"/>
      <c r="SDA28" s="31"/>
      <c r="SDB28" s="32"/>
      <c r="SDC28" s="33"/>
      <c r="SDD28" s="33"/>
      <c r="SDE28" s="33"/>
      <c r="SDF28" s="34"/>
      <c r="SDG28" s="28"/>
      <c r="SDH28" s="29"/>
      <c r="SDI28" s="30"/>
      <c r="SDJ28" s="31"/>
      <c r="SDK28" s="32"/>
      <c r="SDL28" s="33"/>
      <c r="SDM28" s="33"/>
      <c r="SDN28" s="33"/>
      <c r="SDO28" s="34"/>
      <c r="SDP28" s="28"/>
      <c r="SDQ28" s="29"/>
      <c r="SDR28" s="30"/>
      <c r="SDS28" s="31"/>
      <c r="SDT28" s="32"/>
      <c r="SDU28" s="33"/>
      <c r="SDV28" s="33"/>
      <c r="SDW28" s="33"/>
      <c r="SDX28" s="34"/>
      <c r="SDY28" s="28"/>
      <c r="SDZ28" s="29"/>
      <c r="SEA28" s="30"/>
      <c r="SEB28" s="31"/>
      <c r="SEC28" s="32"/>
      <c r="SED28" s="33"/>
      <c r="SEE28" s="33"/>
      <c r="SEF28" s="33"/>
      <c r="SEG28" s="34"/>
      <c r="SEH28" s="28"/>
      <c r="SEI28" s="29"/>
      <c r="SEJ28" s="30"/>
      <c r="SEK28" s="31"/>
      <c r="SEL28" s="32"/>
      <c r="SEM28" s="33"/>
      <c r="SEN28" s="33"/>
      <c r="SEO28" s="33"/>
      <c r="SEP28" s="34"/>
      <c r="SEQ28" s="28"/>
      <c r="SER28" s="29"/>
      <c r="SES28" s="30"/>
      <c r="SET28" s="31"/>
      <c r="SEU28" s="32"/>
      <c r="SEV28" s="33"/>
      <c r="SEW28" s="33"/>
      <c r="SEX28" s="33"/>
      <c r="SEY28" s="34"/>
      <c r="SEZ28" s="28"/>
      <c r="SFA28" s="29"/>
      <c r="SFB28" s="30"/>
      <c r="SFC28" s="31"/>
      <c r="SFD28" s="32"/>
      <c r="SFE28" s="33"/>
      <c r="SFF28" s="33"/>
      <c r="SFG28" s="33"/>
      <c r="SFH28" s="34"/>
      <c r="SFI28" s="28"/>
      <c r="SFJ28" s="29"/>
      <c r="SFK28" s="30"/>
      <c r="SFL28" s="31"/>
      <c r="SFM28" s="32"/>
      <c r="SFN28" s="33"/>
      <c r="SFO28" s="33"/>
      <c r="SFP28" s="33"/>
      <c r="SFQ28" s="34"/>
      <c r="SFR28" s="28"/>
      <c r="SFS28" s="29"/>
      <c r="SFT28" s="30"/>
      <c r="SFU28" s="31"/>
      <c r="SFV28" s="32"/>
      <c r="SFW28" s="33"/>
      <c r="SFX28" s="33"/>
      <c r="SFY28" s="33"/>
      <c r="SFZ28" s="34"/>
      <c r="SGA28" s="28"/>
      <c r="SGB28" s="29"/>
      <c r="SGC28" s="30"/>
      <c r="SGD28" s="31"/>
      <c r="SGE28" s="32"/>
      <c r="SGF28" s="33"/>
      <c r="SGG28" s="33"/>
      <c r="SGH28" s="33"/>
      <c r="SGI28" s="34"/>
      <c r="SGJ28" s="28"/>
      <c r="SGK28" s="29"/>
      <c r="SGL28" s="30"/>
      <c r="SGM28" s="31"/>
      <c r="SGN28" s="32"/>
      <c r="SGO28" s="33"/>
      <c r="SGP28" s="33"/>
      <c r="SGQ28" s="33"/>
      <c r="SGR28" s="34"/>
      <c r="SGS28" s="28"/>
      <c r="SGT28" s="29"/>
      <c r="SGU28" s="30"/>
      <c r="SGV28" s="31"/>
      <c r="SGW28" s="32"/>
      <c r="SGX28" s="33"/>
      <c r="SGY28" s="33"/>
      <c r="SGZ28" s="33"/>
      <c r="SHA28" s="34"/>
      <c r="SHB28" s="28"/>
      <c r="SHC28" s="29"/>
      <c r="SHD28" s="30"/>
      <c r="SHE28" s="31"/>
      <c r="SHF28" s="32"/>
      <c r="SHG28" s="33"/>
      <c r="SHH28" s="33"/>
      <c r="SHI28" s="33"/>
      <c r="SHJ28" s="34"/>
      <c r="SHK28" s="28"/>
      <c r="SHL28" s="29"/>
      <c r="SHM28" s="30"/>
      <c r="SHN28" s="31"/>
      <c r="SHO28" s="32"/>
      <c r="SHP28" s="33"/>
      <c r="SHQ28" s="33"/>
      <c r="SHR28" s="33"/>
      <c r="SHS28" s="34"/>
      <c r="SHT28" s="28"/>
      <c r="SHU28" s="29"/>
      <c r="SHV28" s="30"/>
      <c r="SHW28" s="31"/>
      <c r="SHX28" s="32"/>
      <c r="SHY28" s="33"/>
      <c r="SHZ28" s="33"/>
      <c r="SIA28" s="33"/>
      <c r="SIB28" s="34"/>
      <c r="SIC28" s="28"/>
      <c r="SID28" s="29"/>
      <c r="SIE28" s="30"/>
      <c r="SIF28" s="31"/>
      <c r="SIG28" s="32"/>
      <c r="SIH28" s="33"/>
      <c r="SII28" s="33"/>
      <c r="SIJ28" s="33"/>
      <c r="SIK28" s="34"/>
      <c r="SIL28" s="28"/>
      <c r="SIM28" s="29"/>
      <c r="SIN28" s="30"/>
      <c r="SIO28" s="31"/>
      <c r="SIP28" s="32"/>
      <c r="SIQ28" s="33"/>
      <c r="SIR28" s="33"/>
      <c r="SIS28" s="33"/>
      <c r="SIT28" s="34"/>
      <c r="SIU28" s="28"/>
      <c r="SIV28" s="29"/>
      <c r="SIW28" s="30"/>
      <c r="SIX28" s="31"/>
      <c r="SIY28" s="32"/>
      <c r="SIZ28" s="33"/>
      <c r="SJA28" s="33"/>
      <c r="SJB28" s="33"/>
      <c r="SJC28" s="34"/>
      <c r="SJD28" s="28"/>
      <c r="SJE28" s="29"/>
      <c r="SJF28" s="30"/>
      <c r="SJG28" s="31"/>
      <c r="SJH28" s="32"/>
      <c r="SJI28" s="33"/>
      <c r="SJJ28" s="33"/>
      <c r="SJK28" s="33"/>
      <c r="SJL28" s="34"/>
      <c r="SJM28" s="28"/>
      <c r="SJN28" s="29"/>
      <c r="SJO28" s="30"/>
      <c r="SJP28" s="31"/>
      <c r="SJQ28" s="32"/>
      <c r="SJR28" s="33"/>
      <c r="SJS28" s="33"/>
      <c r="SJT28" s="33"/>
      <c r="SJU28" s="34"/>
      <c r="SJV28" s="28"/>
      <c r="SJW28" s="29"/>
      <c r="SJX28" s="30"/>
      <c r="SJY28" s="31"/>
      <c r="SJZ28" s="32"/>
      <c r="SKA28" s="33"/>
      <c r="SKB28" s="33"/>
      <c r="SKC28" s="33"/>
      <c r="SKD28" s="34"/>
      <c r="SKE28" s="28"/>
      <c r="SKF28" s="29"/>
      <c r="SKG28" s="30"/>
      <c r="SKH28" s="31"/>
      <c r="SKI28" s="32"/>
      <c r="SKJ28" s="33"/>
      <c r="SKK28" s="33"/>
      <c r="SKL28" s="33"/>
      <c r="SKM28" s="34"/>
      <c r="SKN28" s="28"/>
      <c r="SKO28" s="29"/>
      <c r="SKP28" s="30"/>
      <c r="SKQ28" s="31"/>
      <c r="SKR28" s="32"/>
      <c r="SKS28" s="33"/>
      <c r="SKT28" s="33"/>
      <c r="SKU28" s="33"/>
      <c r="SKV28" s="34"/>
      <c r="SKW28" s="28"/>
      <c r="SKX28" s="29"/>
      <c r="SKY28" s="30"/>
      <c r="SKZ28" s="31"/>
      <c r="SLA28" s="32"/>
      <c r="SLB28" s="33"/>
      <c r="SLC28" s="33"/>
      <c r="SLD28" s="33"/>
      <c r="SLE28" s="34"/>
      <c r="SLF28" s="28"/>
      <c r="SLG28" s="29"/>
      <c r="SLH28" s="30"/>
      <c r="SLI28" s="31"/>
      <c r="SLJ28" s="32"/>
      <c r="SLK28" s="33"/>
      <c r="SLL28" s="33"/>
      <c r="SLM28" s="33"/>
      <c r="SLN28" s="34"/>
      <c r="SLO28" s="28"/>
      <c r="SLP28" s="29"/>
      <c r="SLQ28" s="30"/>
      <c r="SLR28" s="31"/>
      <c r="SLS28" s="32"/>
      <c r="SLT28" s="33"/>
      <c r="SLU28" s="33"/>
      <c r="SLV28" s="33"/>
      <c r="SLW28" s="34"/>
      <c r="SLX28" s="28"/>
      <c r="SLY28" s="29"/>
      <c r="SLZ28" s="30"/>
      <c r="SMA28" s="31"/>
      <c r="SMB28" s="32"/>
      <c r="SMC28" s="33"/>
      <c r="SMD28" s="33"/>
      <c r="SME28" s="33"/>
      <c r="SMF28" s="34"/>
      <c r="SMG28" s="28"/>
      <c r="SMH28" s="29"/>
      <c r="SMI28" s="30"/>
      <c r="SMJ28" s="31"/>
      <c r="SMK28" s="32"/>
      <c r="SML28" s="33"/>
      <c r="SMM28" s="33"/>
      <c r="SMN28" s="33"/>
      <c r="SMO28" s="34"/>
      <c r="SMP28" s="28"/>
      <c r="SMQ28" s="29"/>
      <c r="SMR28" s="30"/>
      <c r="SMS28" s="31"/>
      <c r="SMT28" s="32"/>
      <c r="SMU28" s="33"/>
      <c r="SMV28" s="33"/>
      <c r="SMW28" s="33"/>
      <c r="SMX28" s="34"/>
      <c r="SMY28" s="28"/>
      <c r="SMZ28" s="29"/>
      <c r="SNA28" s="30"/>
      <c r="SNB28" s="31"/>
      <c r="SNC28" s="32"/>
      <c r="SND28" s="33"/>
      <c r="SNE28" s="33"/>
      <c r="SNF28" s="33"/>
      <c r="SNG28" s="34"/>
      <c r="SNH28" s="28"/>
      <c r="SNI28" s="29"/>
      <c r="SNJ28" s="30"/>
      <c r="SNK28" s="31"/>
      <c r="SNL28" s="32"/>
      <c r="SNM28" s="33"/>
      <c r="SNN28" s="33"/>
      <c r="SNO28" s="33"/>
      <c r="SNP28" s="34"/>
      <c r="SNQ28" s="28"/>
      <c r="SNR28" s="29"/>
      <c r="SNS28" s="30"/>
      <c r="SNT28" s="31"/>
      <c r="SNU28" s="32"/>
      <c r="SNV28" s="33"/>
      <c r="SNW28" s="33"/>
      <c r="SNX28" s="33"/>
      <c r="SNY28" s="34"/>
      <c r="SNZ28" s="28"/>
      <c r="SOA28" s="29"/>
      <c r="SOB28" s="30"/>
      <c r="SOC28" s="31"/>
      <c r="SOD28" s="32"/>
      <c r="SOE28" s="33"/>
      <c r="SOF28" s="33"/>
      <c r="SOG28" s="33"/>
      <c r="SOH28" s="34"/>
      <c r="SOI28" s="28"/>
      <c r="SOJ28" s="29"/>
      <c r="SOK28" s="30"/>
      <c r="SOL28" s="31"/>
      <c r="SOM28" s="32"/>
      <c r="SON28" s="33"/>
      <c r="SOO28" s="33"/>
      <c r="SOP28" s="33"/>
      <c r="SOQ28" s="34"/>
      <c r="SOR28" s="28"/>
      <c r="SOS28" s="29"/>
      <c r="SOT28" s="30"/>
      <c r="SOU28" s="31"/>
      <c r="SOV28" s="32"/>
      <c r="SOW28" s="33"/>
      <c r="SOX28" s="33"/>
      <c r="SOY28" s="33"/>
      <c r="SOZ28" s="34"/>
      <c r="SPA28" s="28"/>
      <c r="SPB28" s="29"/>
      <c r="SPC28" s="30"/>
      <c r="SPD28" s="31"/>
      <c r="SPE28" s="32"/>
      <c r="SPF28" s="33"/>
      <c r="SPG28" s="33"/>
      <c r="SPH28" s="33"/>
      <c r="SPI28" s="34"/>
      <c r="SPJ28" s="28"/>
      <c r="SPK28" s="29"/>
      <c r="SPL28" s="30"/>
      <c r="SPM28" s="31"/>
      <c r="SPN28" s="32"/>
      <c r="SPO28" s="33"/>
      <c r="SPP28" s="33"/>
      <c r="SPQ28" s="33"/>
      <c r="SPR28" s="34"/>
      <c r="SPS28" s="28"/>
      <c r="SPT28" s="29"/>
      <c r="SPU28" s="30"/>
      <c r="SPV28" s="31"/>
      <c r="SPW28" s="32"/>
      <c r="SPX28" s="33"/>
      <c r="SPY28" s="33"/>
      <c r="SPZ28" s="33"/>
      <c r="SQA28" s="34"/>
      <c r="SQB28" s="28"/>
      <c r="SQC28" s="29"/>
      <c r="SQD28" s="30"/>
      <c r="SQE28" s="31"/>
      <c r="SQF28" s="32"/>
      <c r="SQG28" s="33"/>
      <c r="SQH28" s="33"/>
      <c r="SQI28" s="33"/>
      <c r="SQJ28" s="34"/>
      <c r="SQK28" s="28"/>
      <c r="SQL28" s="29"/>
      <c r="SQM28" s="30"/>
      <c r="SQN28" s="31"/>
      <c r="SQO28" s="32"/>
      <c r="SQP28" s="33"/>
      <c r="SQQ28" s="33"/>
      <c r="SQR28" s="33"/>
      <c r="SQS28" s="34"/>
      <c r="SQT28" s="28"/>
      <c r="SQU28" s="29"/>
      <c r="SQV28" s="30"/>
      <c r="SQW28" s="31"/>
      <c r="SQX28" s="32"/>
      <c r="SQY28" s="33"/>
      <c r="SQZ28" s="33"/>
      <c r="SRA28" s="33"/>
      <c r="SRB28" s="34"/>
      <c r="SRC28" s="28"/>
      <c r="SRD28" s="29"/>
      <c r="SRE28" s="30"/>
      <c r="SRF28" s="31"/>
      <c r="SRG28" s="32"/>
      <c r="SRH28" s="33"/>
      <c r="SRI28" s="33"/>
      <c r="SRJ28" s="33"/>
      <c r="SRK28" s="34"/>
      <c r="SRL28" s="28"/>
      <c r="SRM28" s="29"/>
      <c r="SRN28" s="30"/>
      <c r="SRO28" s="31"/>
      <c r="SRP28" s="32"/>
      <c r="SRQ28" s="33"/>
      <c r="SRR28" s="33"/>
      <c r="SRS28" s="33"/>
      <c r="SRT28" s="34"/>
      <c r="SRU28" s="28"/>
      <c r="SRV28" s="29"/>
      <c r="SRW28" s="30"/>
      <c r="SRX28" s="31"/>
      <c r="SRY28" s="32"/>
      <c r="SRZ28" s="33"/>
      <c r="SSA28" s="33"/>
      <c r="SSB28" s="33"/>
      <c r="SSC28" s="34"/>
      <c r="SSD28" s="28"/>
      <c r="SSE28" s="29"/>
      <c r="SSF28" s="30"/>
      <c r="SSG28" s="31"/>
      <c r="SSH28" s="32"/>
      <c r="SSI28" s="33"/>
      <c r="SSJ28" s="33"/>
      <c r="SSK28" s="33"/>
      <c r="SSL28" s="34"/>
      <c r="SSM28" s="28"/>
      <c r="SSN28" s="29"/>
      <c r="SSO28" s="30"/>
      <c r="SSP28" s="31"/>
      <c r="SSQ28" s="32"/>
      <c r="SSR28" s="33"/>
      <c r="SSS28" s="33"/>
      <c r="SST28" s="33"/>
      <c r="SSU28" s="34"/>
      <c r="SSV28" s="28"/>
      <c r="SSW28" s="29"/>
      <c r="SSX28" s="30"/>
      <c r="SSY28" s="31"/>
      <c r="SSZ28" s="32"/>
      <c r="STA28" s="33"/>
      <c r="STB28" s="33"/>
      <c r="STC28" s="33"/>
      <c r="STD28" s="34"/>
      <c r="STE28" s="28"/>
      <c r="STF28" s="29"/>
      <c r="STG28" s="30"/>
      <c r="STH28" s="31"/>
      <c r="STI28" s="32"/>
      <c r="STJ28" s="33"/>
      <c r="STK28" s="33"/>
      <c r="STL28" s="33"/>
      <c r="STM28" s="34"/>
      <c r="STN28" s="28"/>
      <c r="STO28" s="29"/>
      <c r="STP28" s="30"/>
      <c r="STQ28" s="31"/>
      <c r="STR28" s="32"/>
      <c r="STS28" s="33"/>
      <c r="STT28" s="33"/>
      <c r="STU28" s="33"/>
      <c r="STV28" s="34"/>
      <c r="STW28" s="28"/>
      <c r="STX28" s="29"/>
      <c r="STY28" s="30"/>
      <c r="STZ28" s="31"/>
      <c r="SUA28" s="32"/>
      <c r="SUB28" s="33"/>
      <c r="SUC28" s="33"/>
      <c r="SUD28" s="33"/>
      <c r="SUE28" s="34"/>
      <c r="SUF28" s="28"/>
      <c r="SUG28" s="29"/>
      <c r="SUH28" s="30"/>
      <c r="SUI28" s="31"/>
      <c r="SUJ28" s="32"/>
      <c r="SUK28" s="33"/>
      <c r="SUL28" s="33"/>
      <c r="SUM28" s="33"/>
      <c r="SUN28" s="34"/>
      <c r="SUO28" s="28"/>
      <c r="SUP28" s="29"/>
      <c r="SUQ28" s="30"/>
      <c r="SUR28" s="31"/>
      <c r="SUS28" s="32"/>
      <c r="SUT28" s="33"/>
      <c r="SUU28" s="33"/>
      <c r="SUV28" s="33"/>
      <c r="SUW28" s="34"/>
      <c r="SUX28" s="28"/>
      <c r="SUY28" s="29"/>
      <c r="SUZ28" s="30"/>
      <c r="SVA28" s="31"/>
      <c r="SVB28" s="32"/>
      <c r="SVC28" s="33"/>
      <c r="SVD28" s="33"/>
      <c r="SVE28" s="33"/>
      <c r="SVF28" s="34"/>
      <c r="SVG28" s="28"/>
      <c r="SVH28" s="29"/>
      <c r="SVI28" s="30"/>
      <c r="SVJ28" s="31"/>
      <c r="SVK28" s="32"/>
      <c r="SVL28" s="33"/>
      <c r="SVM28" s="33"/>
      <c r="SVN28" s="33"/>
      <c r="SVO28" s="34"/>
      <c r="SVP28" s="28"/>
      <c r="SVQ28" s="29"/>
      <c r="SVR28" s="30"/>
      <c r="SVS28" s="31"/>
      <c r="SVT28" s="32"/>
      <c r="SVU28" s="33"/>
      <c r="SVV28" s="33"/>
      <c r="SVW28" s="33"/>
      <c r="SVX28" s="34"/>
      <c r="SVY28" s="28"/>
      <c r="SVZ28" s="29"/>
      <c r="SWA28" s="30"/>
      <c r="SWB28" s="31"/>
      <c r="SWC28" s="32"/>
      <c r="SWD28" s="33"/>
      <c r="SWE28" s="33"/>
      <c r="SWF28" s="33"/>
      <c r="SWG28" s="34"/>
      <c r="SWH28" s="28"/>
      <c r="SWI28" s="29"/>
      <c r="SWJ28" s="30"/>
      <c r="SWK28" s="31"/>
      <c r="SWL28" s="32"/>
      <c r="SWM28" s="33"/>
      <c r="SWN28" s="33"/>
      <c r="SWO28" s="33"/>
      <c r="SWP28" s="34"/>
      <c r="SWQ28" s="28"/>
      <c r="SWR28" s="29"/>
      <c r="SWS28" s="30"/>
      <c r="SWT28" s="31"/>
      <c r="SWU28" s="32"/>
      <c r="SWV28" s="33"/>
      <c r="SWW28" s="33"/>
      <c r="SWX28" s="33"/>
      <c r="SWY28" s="34"/>
      <c r="SWZ28" s="28"/>
      <c r="SXA28" s="29"/>
      <c r="SXB28" s="30"/>
      <c r="SXC28" s="31"/>
      <c r="SXD28" s="32"/>
      <c r="SXE28" s="33"/>
      <c r="SXF28" s="33"/>
      <c r="SXG28" s="33"/>
      <c r="SXH28" s="34"/>
      <c r="SXI28" s="28"/>
      <c r="SXJ28" s="29"/>
      <c r="SXK28" s="30"/>
      <c r="SXL28" s="31"/>
      <c r="SXM28" s="32"/>
      <c r="SXN28" s="33"/>
      <c r="SXO28" s="33"/>
      <c r="SXP28" s="33"/>
      <c r="SXQ28" s="34"/>
      <c r="SXR28" s="28"/>
      <c r="SXS28" s="29"/>
      <c r="SXT28" s="30"/>
      <c r="SXU28" s="31"/>
      <c r="SXV28" s="32"/>
      <c r="SXW28" s="33"/>
      <c r="SXX28" s="33"/>
      <c r="SXY28" s="33"/>
      <c r="SXZ28" s="34"/>
      <c r="SYA28" s="28"/>
      <c r="SYB28" s="29"/>
      <c r="SYC28" s="30"/>
      <c r="SYD28" s="31"/>
      <c r="SYE28" s="32"/>
      <c r="SYF28" s="33"/>
      <c r="SYG28" s="33"/>
      <c r="SYH28" s="33"/>
      <c r="SYI28" s="34"/>
      <c r="SYJ28" s="28"/>
      <c r="SYK28" s="29"/>
      <c r="SYL28" s="30"/>
      <c r="SYM28" s="31"/>
      <c r="SYN28" s="32"/>
      <c r="SYO28" s="33"/>
      <c r="SYP28" s="33"/>
      <c r="SYQ28" s="33"/>
      <c r="SYR28" s="34"/>
      <c r="SYS28" s="28"/>
      <c r="SYT28" s="29"/>
      <c r="SYU28" s="30"/>
      <c r="SYV28" s="31"/>
      <c r="SYW28" s="32"/>
      <c r="SYX28" s="33"/>
      <c r="SYY28" s="33"/>
      <c r="SYZ28" s="33"/>
      <c r="SZA28" s="34"/>
      <c r="SZB28" s="28"/>
      <c r="SZC28" s="29"/>
      <c r="SZD28" s="30"/>
      <c r="SZE28" s="31"/>
      <c r="SZF28" s="32"/>
      <c r="SZG28" s="33"/>
      <c r="SZH28" s="33"/>
      <c r="SZI28" s="33"/>
      <c r="SZJ28" s="34"/>
      <c r="SZK28" s="28"/>
      <c r="SZL28" s="29"/>
      <c r="SZM28" s="30"/>
      <c r="SZN28" s="31"/>
      <c r="SZO28" s="32"/>
      <c r="SZP28" s="33"/>
      <c r="SZQ28" s="33"/>
      <c r="SZR28" s="33"/>
      <c r="SZS28" s="34"/>
      <c r="SZT28" s="28"/>
      <c r="SZU28" s="29"/>
      <c r="SZV28" s="30"/>
      <c r="SZW28" s="31"/>
      <c r="SZX28" s="32"/>
      <c r="SZY28" s="33"/>
      <c r="SZZ28" s="33"/>
      <c r="TAA28" s="33"/>
      <c r="TAB28" s="34"/>
      <c r="TAC28" s="28"/>
      <c r="TAD28" s="29"/>
      <c r="TAE28" s="30"/>
      <c r="TAF28" s="31"/>
      <c r="TAG28" s="32"/>
      <c r="TAH28" s="33"/>
      <c r="TAI28" s="33"/>
      <c r="TAJ28" s="33"/>
      <c r="TAK28" s="34"/>
      <c r="TAL28" s="28"/>
      <c r="TAM28" s="29"/>
      <c r="TAN28" s="30"/>
      <c r="TAO28" s="31"/>
      <c r="TAP28" s="32"/>
      <c r="TAQ28" s="33"/>
      <c r="TAR28" s="33"/>
      <c r="TAS28" s="33"/>
      <c r="TAT28" s="34"/>
      <c r="TAU28" s="28"/>
      <c r="TAV28" s="29"/>
      <c r="TAW28" s="30"/>
      <c r="TAX28" s="31"/>
      <c r="TAY28" s="32"/>
      <c r="TAZ28" s="33"/>
      <c r="TBA28" s="33"/>
      <c r="TBB28" s="33"/>
      <c r="TBC28" s="34"/>
      <c r="TBD28" s="28"/>
      <c r="TBE28" s="29"/>
      <c r="TBF28" s="30"/>
      <c r="TBG28" s="31"/>
      <c r="TBH28" s="32"/>
      <c r="TBI28" s="33"/>
      <c r="TBJ28" s="33"/>
      <c r="TBK28" s="33"/>
      <c r="TBL28" s="34"/>
      <c r="TBM28" s="28"/>
      <c r="TBN28" s="29"/>
      <c r="TBO28" s="30"/>
      <c r="TBP28" s="31"/>
      <c r="TBQ28" s="32"/>
      <c r="TBR28" s="33"/>
      <c r="TBS28" s="33"/>
      <c r="TBT28" s="33"/>
      <c r="TBU28" s="34"/>
      <c r="TBV28" s="28"/>
      <c r="TBW28" s="29"/>
      <c r="TBX28" s="30"/>
      <c r="TBY28" s="31"/>
      <c r="TBZ28" s="32"/>
      <c r="TCA28" s="33"/>
      <c r="TCB28" s="33"/>
      <c r="TCC28" s="33"/>
      <c r="TCD28" s="34"/>
      <c r="TCE28" s="28"/>
      <c r="TCF28" s="29"/>
      <c r="TCG28" s="30"/>
      <c r="TCH28" s="31"/>
      <c r="TCI28" s="32"/>
      <c r="TCJ28" s="33"/>
      <c r="TCK28" s="33"/>
      <c r="TCL28" s="33"/>
      <c r="TCM28" s="34"/>
      <c r="TCN28" s="28"/>
      <c r="TCO28" s="29"/>
      <c r="TCP28" s="30"/>
      <c r="TCQ28" s="31"/>
      <c r="TCR28" s="32"/>
      <c r="TCS28" s="33"/>
      <c r="TCT28" s="33"/>
      <c r="TCU28" s="33"/>
      <c r="TCV28" s="34"/>
      <c r="TCW28" s="28"/>
      <c r="TCX28" s="29"/>
      <c r="TCY28" s="30"/>
      <c r="TCZ28" s="31"/>
      <c r="TDA28" s="32"/>
      <c r="TDB28" s="33"/>
      <c r="TDC28" s="33"/>
      <c r="TDD28" s="33"/>
      <c r="TDE28" s="34"/>
      <c r="TDF28" s="28"/>
      <c r="TDG28" s="29"/>
      <c r="TDH28" s="30"/>
      <c r="TDI28" s="31"/>
      <c r="TDJ28" s="32"/>
      <c r="TDK28" s="33"/>
      <c r="TDL28" s="33"/>
      <c r="TDM28" s="33"/>
      <c r="TDN28" s="34"/>
      <c r="TDO28" s="28"/>
      <c r="TDP28" s="29"/>
      <c r="TDQ28" s="30"/>
      <c r="TDR28" s="31"/>
      <c r="TDS28" s="32"/>
      <c r="TDT28" s="33"/>
      <c r="TDU28" s="33"/>
      <c r="TDV28" s="33"/>
      <c r="TDW28" s="34"/>
      <c r="TDX28" s="28"/>
      <c r="TDY28" s="29"/>
      <c r="TDZ28" s="30"/>
      <c r="TEA28" s="31"/>
      <c r="TEB28" s="32"/>
      <c r="TEC28" s="33"/>
      <c r="TED28" s="33"/>
      <c r="TEE28" s="33"/>
      <c r="TEF28" s="34"/>
      <c r="TEG28" s="28"/>
      <c r="TEH28" s="29"/>
      <c r="TEI28" s="30"/>
      <c r="TEJ28" s="31"/>
      <c r="TEK28" s="32"/>
      <c r="TEL28" s="33"/>
      <c r="TEM28" s="33"/>
      <c r="TEN28" s="33"/>
      <c r="TEO28" s="34"/>
      <c r="TEP28" s="28"/>
      <c r="TEQ28" s="29"/>
      <c r="TER28" s="30"/>
      <c r="TES28" s="31"/>
      <c r="TET28" s="32"/>
      <c r="TEU28" s="33"/>
      <c r="TEV28" s="33"/>
      <c r="TEW28" s="33"/>
      <c r="TEX28" s="34"/>
      <c r="TEY28" s="28"/>
      <c r="TEZ28" s="29"/>
      <c r="TFA28" s="30"/>
      <c r="TFB28" s="31"/>
      <c r="TFC28" s="32"/>
      <c r="TFD28" s="33"/>
      <c r="TFE28" s="33"/>
      <c r="TFF28" s="33"/>
      <c r="TFG28" s="34"/>
      <c r="TFH28" s="28"/>
      <c r="TFI28" s="29"/>
      <c r="TFJ28" s="30"/>
      <c r="TFK28" s="31"/>
      <c r="TFL28" s="32"/>
      <c r="TFM28" s="33"/>
      <c r="TFN28" s="33"/>
      <c r="TFO28" s="33"/>
      <c r="TFP28" s="34"/>
      <c r="TFQ28" s="28"/>
      <c r="TFR28" s="29"/>
      <c r="TFS28" s="30"/>
      <c r="TFT28" s="31"/>
      <c r="TFU28" s="32"/>
      <c r="TFV28" s="33"/>
      <c r="TFW28" s="33"/>
      <c r="TFX28" s="33"/>
      <c r="TFY28" s="34"/>
      <c r="TFZ28" s="28"/>
      <c r="TGA28" s="29"/>
      <c r="TGB28" s="30"/>
      <c r="TGC28" s="31"/>
      <c r="TGD28" s="32"/>
      <c r="TGE28" s="33"/>
      <c r="TGF28" s="33"/>
      <c r="TGG28" s="33"/>
      <c r="TGH28" s="34"/>
      <c r="TGI28" s="28"/>
      <c r="TGJ28" s="29"/>
      <c r="TGK28" s="30"/>
      <c r="TGL28" s="31"/>
      <c r="TGM28" s="32"/>
      <c r="TGN28" s="33"/>
      <c r="TGO28" s="33"/>
      <c r="TGP28" s="33"/>
      <c r="TGQ28" s="34"/>
      <c r="TGR28" s="28"/>
      <c r="TGS28" s="29"/>
      <c r="TGT28" s="30"/>
      <c r="TGU28" s="31"/>
      <c r="TGV28" s="32"/>
      <c r="TGW28" s="33"/>
      <c r="TGX28" s="33"/>
      <c r="TGY28" s="33"/>
      <c r="TGZ28" s="34"/>
      <c r="THA28" s="28"/>
      <c r="THB28" s="29"/>
      <c r="THC28" s="30"/>
      <c r="THD28" s="31"/>
      <c r="THE28" s="32"/>
      <c r="THF28" s="33"/>
      <c r="THG28" s="33"/>
      <c r="THH28" s="33"/>
      <c r="THI28" s="34"/>
      <c r="THJ28" s="28"/>
      <c r="THK28" s="29"/>
      <c r="THL28" s="30"/>
      <c r="THM28" s="31"/>
      <c r="THN28" s="32"/>
      <c r="THO28" s="33"/>
      <c r="THP28" s="33"/>
      <c r="THQ28" s="33"/>
      <c r="THR28" s="34"/>
      <c r="THS28" s="28"/>
      <c r="THT28" s="29"/>
      <c r="THU28" s="30"/>
      <c r="THV28" s="31"/>
      <c r="THW28" s="32"/>
      <c r="THX28" s="33"/>
      <c r="THY28" s="33"/>
      <c r="THZ28" s="33"/>
      <c r="TIA28" s="34"/>
      <c r="TIB28" s="28"/>
      <c r="TIC28" s="29"/>
      <c r="TID28" s="30"/>
      <c r="TIE28" s="31"/>
      <c r="TIF28" s="32"/>
      <c r="TIG28" s="33"/>
      <c r="TIH28" s="33"/>
      <c r="TII28" s="33"/>
      <c r="TIJ28" s="34"/>
      <c r="TIK28" s="28"/>
      <c r="TIL28" s="29"/>
      <c r="TIM28" s="30"/>
      <c r="TIN28" s="31"/>
      <c r="TIO28" s="32"/>
      <c r="TIP28" s="33"/>
      <c r="TIQ28" s="33"/>
      <c r="TIR28" s="33"/>
      <c r="TIS28" s="34"/>
      <c r="TIT28" s="28"/>
      <c r="TIU28" s="29"/>
      <c r="TIV28" s="30"/>
      <c r="TIW28" s="31"/>
      <c r="TIX28" s="32"/>
      <c r="TIY28" s="33"/>
      <c r="TIZ28" s="33"/>
      <c r="TJA28" s="33"/>
      <c r="TJB28" s="34"/>
      <c r="TJC28" s="28"/>
      <c r="TJD28" s="29"/>
      <c r="TJE28" s="30"/>
      <c r="TJF28" s="31"/>
      <c r="TJG28" s="32"/>
      <c r="TJH28" s="33"/>
      <c r="TJI28" s="33"/>
      <c r="TJJ28" s="33"/>
      <c r="TJK28" s="34"/>
      <c r="TJL28" s="28"/>
      <c r="TJM28" s="29"/>
      <c r="TJN28" s="30"/>
      <c r="TJO28" s="31"/>
      <c r="TJP28" s="32"/>
      <c r="TJQ28" s="33"/>
      <c r="TJR28" s="33"/>
      <c r="TJS28" s="33"/>
      <c r="TJT28" s="34"/>
      <c r="TJU28" s="28"/>
      <c r="TJV28" s="29"/>
      <c r="TJW28" s="30"/>
      <c r="TJX28" s="31"/>
      <c r="TJY28" s="32"/>
      <c r="TJZ28" s="33"/>
      <c r="TKA28" s="33"/>
      <c r="TKB28" s="33"/>
      <c r="TKC28" s="34"/>
      <c r="TKD28" s="28"/>
      <c r="TKE28" s="29"/>
      <c r="TKF28" s="30"/>
      <c r="TKG28" s="31"/>
      <c r="TKH28" s="32"/>
      <c r="TKI28" s="33"/>
      <c r="TKJ28" s="33"/>
      <c r="TKK28" s="33"/>
      <c r="TKL28" s="34"/>
      <c r="TKM28" s="28"/>
      <c r="TKN28" s="29"/>
      <c r="TKO28" s="30"/>
      <c r="TKP28" s="31"/>
      <c r="TKQ28" s="32"/>
      <c r="TKR28" s="33"/>
      <c r="TKS28" s="33"/>
      <c r="TKT28" s="33"/>
      <c r="TKU28" s="34"/>
      <c r="TKV28" s="28"/>
      <c r="TKW28" s="29"/>
      <c r="TKX28" s="30"/>
      <c r="TKY28" s="31"/>
      <c r="TKZ28" s="32"/>
      <c r="TLA28" s="33"/>
      <c r="TLB28" s="33"/>
      <c r="TLC28" s="33"/>
      <c r="TLD28" s="34"/>
      <c r="TLE28" s="28"/>
      <c r="TLF28" s="29"/>
      <c r="TLG28" s="30"/>
      <c r="TLH28" s="31"/>
      <c r="TLI28" s="32"/>
      <c r="TLJ28" s="33"/>
      <c r="TLK28" s="33"/>
      <c r="TLL28" s="33"/>
      <c r="TLM28" s="34"/>
      <c r="TLN28" s="28"/>
      <c r="TLO28" s="29"/>
      <c r="TLP28" s="30"/>
      <c r="TLQ28" s="31"/>
      <c r="TLR28" s="32"/>
      <c r="TLS28" s="33"/>
      <c r="TLT28" s="33"/>
      <c r="TLU28" s="33"/>
      <c r="TLV28" s="34"/>
      <c r="TLW28" s="28"/>
      <c r="TLX28" s="29"/>
      <c r="TLY28" s="30"/>
      <c r="TLZ28" s="31"/>
      <c r="TMA28" s="32"/>
      <c r="TMB28" s="33"/>
      <c r="TMC28" s="33"/>
      <c r="TMD28" s="33"/>
      <c r="TME28" s="34"/>
      <c r="TMF28" s="28"/>
      <c r="TMG28" s="29"/>
      <c r="TMH28" s="30"/>
      <c r="TMI28" s="31"/>
      <c r="TMJ28" s="32"/>
      <c r="TMK28" s="33"/>
      <c r="TML28" s="33"/>
      <c r="TMM28" s="33"/>
      <c r="TMN28" s="34"/>
      <c r="TMO28" s="28"/>
      <c r="TMP28" s="29"/>
      <c r="TMQ28" s="30"/>
      <c r="TMR28" s="31"/>
      <c r="TMS28" s="32"/>
      <c r="TMT28" s="33"/>
      <c r="TMU28" s="33"/>
      <c r="TMV28" s="33"/>
      <c r="TMW28" s="34"/>
      <c r="TMX28" s="28"/>
      <c r="TMY28" s="29"/>
      <c r="TMZ28" s="30"/>
      <c r="TNA28" s="31"/>
      <c r="TNB28" s="32"/>
      <c r="TNC28" s="33"/>
      <c r="TND28" s="33"/>
      <c r="TNE28" s="33"/>
      <c r="TNF28" s="34"/>
      <c r="TNG28" s="28"/>
      <c r="TNH28" s="29"/>
      <c r="TNI28" s="30"/>
      <c r="TNJ28" s="31"/>
      <c r="TNK28" s="32"/>
      <c r="TNL28" s="33"/>
      <c r="TNM28" s="33"/>
      <c r="TNN28" s="33"/>
      <c r="TNO28" s="34"/>
      <c r="TNP28" s="28"/>
      <c r="TNQ28" s="29"/>
      <c r="TNR28" s="30"/>
      <c r="TNS28" s="31"/>
      <c r="TNT28" s="32"/>
      <c r="TNU28" s="33"/>
      <c r="TNV28" s="33"/>
      <c r="TNW28" s="33"/>
      <c r="TNX28" s="34"/>
      <c r="TNY28" s="28"/>
      <c r="TNZ28" s="29"/>
      <c r="TOA28" s="30"/>
      <c r="TOB28" s="31"/>
      <c r="TOC28" s="32"/>
      <c r="TOD28" s="33"/>
      <c r="TOE28" s="33"/>
      <c r="TOF28" s="33"/>
      <c r="TOG28" s="34"/>
      <c r="TOH28" s="28"/>
      <c r="TOI28" s="29"/>
      <c r="TOJ28" s="30"/>
      <c r="TOK28" s="31"/>
      <c r="TOL28" s="32"/>
      <c r="TOM28" s="33"/>
      <c r="TON28" s="33"/>
      <c r="TOO28" s="33"/>
      <c r="TOP28" s="34"/>
      <c r="TOQ28" s="28"/>
      <c r="TOR28" s="29"/>
      <c r="TOS28" s="30"/>
      <c r="TOT28" s="31"/>
      <c r="TOU28" s="32"/>
      <c r="TOV28" s="33"/>
      <c r="TOW28" s="33"/>
      <c r="TOX28" s="33"/>
      <c r="TOY28" s="34"/>
      <c r="TOZ28" s="28"/>
      <c r="TPA28" s="29"/>
      <c r="TPB28" s="30"/>
      <c r="TPC28" s="31"/>
      <c r="TPD28" s="32"/>
      <c r="TPE28" s="33"/>
      <c r="TPF28" s="33"/>
      <c r="TPG28" s="33"/>
      <c r="TPH28" s="34"/>
      <c r="TPI28" s="28"/>
      <c r="TPJ28" s="29"/>
      <c r="TPK28" s="30"/>
      <c r="TPL28" s="31"/>
      <c r="TPM28" s="32"/>
      <c r="TPN28" s="33"/>
      <c r="TPO28" s="33"/>
      <c r="TPP28" s="33"/>
      <c r="TPQ28" s="34"/>
      <c r="TPR28" s="28"/>
      <c r="TPS28" s="29"/>
      <c r="TPT28" s="30"/>
      <c r="TPU28" s="31"/>
      <c r="TPV28" s="32"/>
      <c r="TPW28" s="33"/>
      <c r="TPX28" s="33"/>
      <c r="TPY28" s="33"/>
      <c r="TPZ28" s="34"/>
      <c r="TQA28" s="28"/>
      <c r="TQB28" s="29"/>
      <c r="TQC28" s="30"/>
      <c r="TQD28" s="31"/>
      <c r="TQE28" s="32"/>
      <c r="TQF28" s="33"/>
      <c r="TQG28" s="33"/>
      <c r="TQH28" s="33"/>
      <c r="TQI28" s="34"/>
      <c r="TQJ28" s="28"/>
      <c r="TQK28" s="29"/>
      <c r="TQL28" s="30"/>
      <c r="TQM28" s="31"/>
      <c r="TQN28" s="32"/>
      <c r="TQO28" s="33"/>
      <c r="TQP28" s="33"/>
      <c r="TQQ28" s="33"/>
      <c r="TQR28" s="34"/>
      <c r="TQS28" s="28"/>
      <c r="TQT28" s="29"/>
      <c r="TQU28" s="30"/>
      <c r="TQV28" s="31"/>
      <c r="TQW28" s="32"/>
      <c r="TQX28" s="33"/>
      <c r="TQY28" s="33"/>
      <c r="TQZ28" s="33"/>
      <c r="TRA28" s="34"/>
      <c r="TRB28" s="28"/>
      <c r="TRC28" s="29"/>
      <c r="TRD28" s="30"/>
      <c r="TRE28" s="31"/>
      <c r="TRF28" s="32"/>
      <c r="TRG28" s="33"/>
      <c r="TRH28" s="33"/>
      <c r="TRI28" s="33"/>
      <c r="TRJ28" s="34"/>
      <c r="TRK28" s="28"/>
      <c r="TRL28" s="29"/>
      <c r="TRM28" s="30"/>
      <c r="TRN28" s="31"/>
      <c r="TRO28" s="32"/>
      <c r="TRP28" s="33"/>
      <c r="TRQ28" s="33"/>
      <c r="TRR28" s="33"/>
      <c r="TRS28" s="34"/>
      <c r="TRT28" s="28"/>
      <c r="TRU28" s="29"/>
      <c r="TRV28" s="30"/>
      <c r="TRW28" s="31"/>
      <c r="TRX28" s="32"/>
      <c r="TRY28" s="33"/>
      <c r="TRZ28" s="33"/>
      <c r="TSA28" s="33"/>
      <c r="TSB28" s="34"/>
      <c r="TSC28" s="28"/>
      <c r="TSD28" s="29"/>
      <c r="TSE28" s="30"/>
      <c r="TSF28" s="31"/>
      <c r="TSG28" s="32"/>
      <c r="TSH28" s="33"/>
      <c r="TSI28" s="33"/>
      <c r="TSJ28" s="33"/>
      <c r="TSK28" s="34"/>
      <c r="TSL28" s="28"/>
      <c r="TSM28" s="29"/>
      <c r="TSN28" s="30"/>
      <c r="TSO28" s="31"/>
      <c r="TSP28" s="32"/>
      <c r="TSQ28" s="33"/>
      <c r="TSR28" s="33"/>
      <c r="TSS28" s="33"/>
      <c r="TST28" s="34"/>
      <c r="TSU28" s="28"/>
      <c r="TSV28" s="29"/>
      <c r="TSW28" s="30"/>
      <c r="TSX28" s="31"/>
      <c r="TSY28" s="32"/>
      <c r="TSZ28" s="33"/>
      <c r="TTA28" s="33"/>
      <c r="TTB28" s="33"/>
      <c r="TTC28" s="34"/>
      <c r="TTD28" s="28"/>
      <c r="TTE28" s="29"/>
      <c r="TTF28" s="30"/>
      <c r="TTG28" s="31"/>
      <c r="TTH28" s="32"/>
      <c r="TTI28" s="33"/>
      <c r="TTJ28" s="33"/>
      <c r="TTK28" s="33"/>
      <c r="TTL28" s="34"/>
      <c r="TTM28" s="28"/>
      <c r="TTN28" s="29"/>
      <c r="TTO28" s="30"/>
      <c r="TTP28" s="31"/>
      <c r="TTQ28" s="32"/>
      <c r="TTR28" s="33"/>
      <c r="TTS28" s="33"/>
      <c r="TTT28" s="33"/>
      <c r="TTU28" s="34"/>
      <c r="TTV28" s="28"/>
      <c r="TTW28" s="29"/>
      <c r="TTX28" s="30"/>
      <c r="TTY28" s="31"/>
      <c r="TTZ28" s="32"/>
      <c r="TUA28" s="33"/>
      <c r="TUB28" s="33"/>
      <c r="TUC28" s="33"/>
      <c r="TUD28" s="34"/>
      <c r="TUE28" s="28"/>
      <c r="TUF28" s="29"/>
      <c r="TUG28" s="30"/>
      <c r="TUH28" s="31"/>
      <c r="TUI28" s="32"/>
      <c r="TUJ28" s="33"/>
      <c r="TUK28" s="33"/>
      <c r="TUL28" s="33"/>
      <c r="TUM28" s="34"/>
      <c r="TUN28" s="28"/>
      <c r="TUO28" s="29"/>
      <c r="TUP28" s="30"/>
      <c r="TUQ28" s="31"/>
      <c r="TUR28" s="32"/>
      <c r="TUS28" s="33"/>
      <c r="TUT28" s="33"/>
      <c r="TUU28" s="33"/>
      <c r="TUV28" s="34"/>
      <c r="TUW28" s="28"/>
      <c r="TUX28" s="29"/>
      <c r="TUY28" s="30"/>
      <c r="TUZ28" s="31"/>
      <c r="TVA28" s="32"/>
      <c r="TVB28" s="33"/>
      <c r="TVC28" s="33"/>
      <c r="TVD28" s="33"/>
      <c r="TVE28" s="34"/>
      <c r="TVF28" s="28"/>
      <c r="TVG28" s="29"/>
      <c r="TVH28" s="30"/>
      <c r="TVI28" s="31"/>
      <c r="TVJ28" s="32"/>
      <c r="TVK28" s="33"/>
      <c r="TVL28" s="33"/>
      <c r="TVM28" s="33"/>
      <c r="TVN28" s="34"/>
      <c r="TVO28" s="28"/>
      <c r="TVP28" s="29"/>
      <c r="TVQ28" s="30"/>
      <c r="TVR28" s="31"/>
      <c r="TVS28" s="32"/>
      <c r="TVT28" s="33"/>
      <c r="TVU28" s="33"/>
      <c r="TVV28" s="33"/>
      <c r="TVW28" s="34"/>
      <c r="TVX28" s="28"/>
      <c r="TVY28" s="29"/>
      <c r="TVZ28" s="30"/>
      <c r="TWA28" s="31"/>
      <c r="TWB28" s="32"/>
      <c r="TWC28" s="33"/>
      <c r="TWD28" s="33"/>
      <c r="TWE28" s="33"/>
      <c r="TWF28" s="34"/>
      <c r="TWG28" s="28"/>
      <c r="TWH28" s="29"/>
      <c r="TWI28" s="30"/>
      <c r="TWJ28" s="31"/>
      <c r="TWK28" s="32"/>
      <c r="TWL28" s="33"/>
      <c r="TWM28" s="33"/>
      <c r="TWN28" s="33"/>
      <c r="TWO28" s="34"/>
      <c r="TWP28" s="28"/>
      <c r="TWQ28" s="29"/>
      <c r="TWR28" s="30"/>
      <c r="TWS28" s="31"/>
      <c r="TWT28" s="32"/>
      <c r="TWU28" s="33"/>
      <c r="TWV28" s="33"/>
      <c r="TWW28" s="33"/>
      <c r="TWX28" s="34"/>
      <c r="TWY28" s="28"/>
      <c r="TWZ28" s="29"/>
      <c r="TXA28" s="30"/>
      <c r="TXB28" s="31"/>
      <c r="TXC28" s="32"/>
      <c r="TXD28" s="33"/>
      <c r="TXE28" s="33"/>
      <c r="TXF28" s="33"/>
      <c r="TXG28" s="34"/>
      <c r="TXH28" s="28"/>
      <c r="TXI28" s="29"/>
      <c r="TXJ28" s="30"/>
      <c r="TXK28" s="31"/>
      <c r="TXL28" s="32"/>
      <c r="TXM28" s="33"/>
      <c r="TXN28" s="33"/>
      <c r="TXO28" s="33"/>
      <c r="TXP28" s="34"/>
      <c r="TXQ28" s="28"/>
      <c r="TXR28" s="29"/>
      <c r="TXS28" s="30"/>
      <c r="TXT28" s="31"/>
      <c r="TXU28" s="32"/>
      <c r="TXV28" s="33"/>
      <c r="TXW28" s="33"/>
      <c r="TXX28" s="33"/>
      <c r="TXY28" s="34"/>
      <c r="TXZ28" s="28"/>
      <c r="TYA28" s="29"/>
      <c r="TYB28" s="30"/>
      <c r="TYC28" s="31"/>
      <c r="TYD28" s="32"/>
      <c r="TYE28" s="33"/>
      <c r="TYF28" s="33"/>
      <c r="TYG28" s="33"/>
      <c r="TYH28" s="34"/>
      <c r="TYI28" s="28"/>
      <c r="TYJ28" s="29"/>
      <c r="TYK28" s="30"/>
      <c r="TYL28" s="31"/>
      <c r="TYM28" s="32"/>
      <c r="TYN28" s="33"/>
      <c r="TYO28" s="33"/>
      <c r="TYP28" s="33"/>
      <c r="TYQ28" s="34"/>
      <c r="TYR28" s="28"/>
      <c r="TYS28" s="29"/>
      <c r="TYT28" s="30"/>
      <c r="TYU28" s="31"/>
      <c r="TYV28" s="32"/>
      <c r="TYW28" s="33"/>
      <c r="TYX28" s="33"/>
      <c r="TYY28" s="33"/>
      <c r="TYZ28" s="34"/>
      <c r="TZA28" s="28"/>
      <c r="TZB28" s="29"/>
      <c r="TZC28" s="30"/>
      <c r="TZD28" s="31"/>
      <c r="TZE28" s="32"/>
      <c r="TZF28" s="33"/>
      <c r="TZG28" s="33"/>
      <c r="TZH28" s="33"/>
      <c r="TZI28" s="34"/>
      <c r="TZJ28" s="28"/>
      <c r="TZK28" s="29"/>
      <c r="TZL28" s="30"/>
      <c r="TZM28" s="31"/>
      <c r="TZN28" s="32"/>
      <c r="TZO28" s="33"/>
      <c r="TZP28" s="33"/>
      <c r="TZQ28" s="33"/>
      <c r="TZR28" s="34"/>
      <c r="TZS28" s="28"/>
      <c r="TZT28" s="29"/>
      <c r="TZU28" s="30"/>
      <c r="TZV28" s="31"/>
      <c r="TZW28" s="32"/>
      <c r="TZX28" s="33"/>
      <c r="TZY28" s="33"/>
      <c r="TZZ28" s="33"/>
      <c r="UAA28" s="34"/>
      <c r="UAB28" s="28"/>
      <c r="UAC28" s="29"/>
      <c r="UAD28" s="30"/>
      <c r="UAE28" s="31"/>
      <c r="UAF28" s="32"/>
      <c r="UAG28" s="33"/>
      <c r="UAH28" s="33"/>
      <c r="UAI28" s="33"/>
      <c r="UAJ28" s="34"/>
      <c r="UAK28" s="28"/>
      <c r="UAL28" s="29"/>
      <c r="UAM28" s="30"/>
      <c r="UAN28" s="31"/>
      <c r="UAO28" s="32"/>
      <c r="UAP28" s="33"/>
      <c r="UAQ28" s="33"/>
      <c r="UAR28" s="33"/>
      <c r="UAS28" s="34"/>
      <c r="UAT28" s="28"/>
      <c r="UAU28" s="29"/>
      <c r="UAV28" s="30"/>
      <c r="UAW28" s="31"/>
      <c r="UAX28" s="32"/>
      <c r="UAY28" s="33"/>
      <c r="UAZ28" s="33"/>
      <c r="UBA28" s="33"/>
      <c r="UBB28" s="34"/>
      <c r="UBC28" s="28"/>
      <c r="UBD28" s="29"/>
      <c r="UBE28" s="30"/>
      <c r="UBF28" s="31"/>
      <c r="UBG28" s="32"/>
      <c r="UBH28" s="33"/>
      <c r="UBI28" s="33"/>
      <c r="UBJ28" s="33"/>
      <c r="UBK28" s="34"/>
      <c r="UBL28" s="28"/>
      <c r="UBM28" s="29"/>
      <c r="UBN28" s="30"/>
      <c r="UBO28" s="31"/>
      <c r="UBP28" s="32"/>
      <c r="UBQ28" s="33"/>
      <c r="UBR28" s="33"/>
      <c r="UBS28" s="33"/>
      <c r="UBT28" s="34"/>
      <c r="UBU28" s="28"/>
      <c r="UBV28" s="29"/>
      <c r="UBW28" s="30"/>
      <c r="UBX28" s="31"/>
      <c r="UBY28" s="32"/>
      <c r="UBZ28" s="33"/>
      <c r="UCA28" s="33"/>
      <c r="UCB28" s="33"/>
      <c r="UCC28" s="34"/>
      <c r="UCD28" s="28"/>
      <c r="UCE28" s="29"/>
      <c r="UCF28" s="30"/>
      <c r="UCG28" s="31"/>
      <c r="UCH28" s="32"/>
      <c r="UCI28" s="33"/>
      <c r="UCJ28" s="33"/>
      <c r="UCK28" s="33"/>
      <c r="UCL28" s="34"/>
      <c r="UCM28" s="28"/>
      <c r="UCN28" s="29"/>
      <c r="UCO28" s="30"/>
      <c r="UCP28" s="31"/>
      <c r="UCQ28" s="32"/>
      <c r="UCR28" s="33"/>
      <c r="UCS28" s="33"/>
      <c r="UCT28" s="33"/>
      <c r="UCU28" s="34"/>
      <c r="UCV28" s="28"/>
      <c r="UCW28" s="29"/>
      <c r="UCX28" s="30"/>
      <c r="UCY28" s="31"/>
      <c r="UCZ28" s="32"/>
      <c r="UDA28" s="33"/>
      <c r="UDB28" s="33"/>
      <c r="UDC28" s="33"/>
      <c r="UDD28" s="34"/>
      <c r="UDE28" s="28"/>
      <c r="UDF28" s="29"/>
      <c r="UDG28" s="30"/>
      <c r="UDH28" s="31"/>
      <c r="UDI28" s="32"/>
      <c r="UDJ28" s="33"/>
      <c r="UDK28" s="33"/>
      <c r="UDL28" s="33"/>
      <c r="UDM28" s="34"/>
      <c r="UDN28" s="28"/>
      <c r="UDO28" s="29"/>
      <c r="UDP28" s="30"/>
      <c r="UDQ28" s="31"/>
      <c r="UDR28" s="32"/>
      <c r="UDS28" s="33"/>
      <c r="UDT28" s="33"/>
      <c r="UDU28" s="33"/>
      <c r="UDV28" s="34"/>
      <c r="UDW28" s="28"/>
      <c r="UDX28" s="29"/>
      <c r="UDY28" s="30"/>
      <c r="UDZ28" s="31"/>
      <c r="UEA28" s="32"/>
      <c r="UEB28" s="33"/>
      <c r="UEC28" s="33"/>
      <c r="UED28" s="33"/>
      <c r="UEE28" s="34"/>
      <c r="UEF28" s="28"/>
      <c r="UEG28" s="29"/>
      <c r="UEH28" s="30"/>
      <c r="UEI28" s="31"/>
      <c r="UEJ28" s="32"/>
      <c r="UEK28" s="33"/>
      <c r="UEL28" s="33"/>
      <c r="UEM28" s="33"/>
      <c r="UEN28" s="34"/>
      <c r="UEO28" s="28"/>
      <c r="UEP28" s="29"/>
      <c r="UEQ28" s="30"/>
      <c r="UER28" s="31"/>
      <c r="UES28" s="32"/>
      <c r="UET28" s="33"/>
      <c r="UEU28" s="33"/>
      <c r="UEV28" s="33"/>
      <c r="UEW28" s="34"/>
      <c r="UEX28" s="28"/>
      <c r="UEY28" s="29"/>
      <c r="UEZ28" s="30"/>
      <c r="UFA28" s="31"/>
      <c r="UFB28" s="32"/>
      <c r="UFC28" s="33"/>
      <c r="UFD28" s="33"/>
      <c r="UFE28" s="33"/>
      <c r="UFF28" s="34"/>
      <c r="UFG28" s="28"/>
      <c r="UFH28" s="29"/>
      <c r="UFI28" s="30"/>
      <c r="UFJ28" s="31"/>
      <c r="UFK28" s="32"/>
      <c r="UFL28" s="33"/>
      <c r="UFM28" s="33"/>
      <c r="UFN28" s="33"/>
      <c r="UFO28" s="34"/>
      <c r="UFP28" s="28"/>
      <c r="UFQ28" s="29"/>
      <c r="UFR28" s="30"/>
      <c r="UFS28" s="31"/>
      <c r="UFT28" s="32"/>
      <c r="UFU28" s="33"/>
      <c r="UFV28" s="33"/>
      <c r="UFW28" s="33"/>
      <c r="UFX28" s="34"/>
      <c r="UFY28" s="28"/>
      <c r="UFZ28" s="29"/>
      <c r="UGA28" s="30"/>
      <c r="UGB28" s="31"/>
      <c r="UGC28" s="32"/>
      <c r="UGD28" s="33"/>
      <c r="UGE28" s="33"/>
      <c r="UGF28" s="33"/>
      <c r="UGG28" s="34"/>
      <c r="UGH28" s="28"/>
      <c r="UGI28" s="29"/>
      <c r="UGJ28" s="30"/>
      <c r="UGK28" s="31"/>
      <c r="UGL28" s="32"/>
      <c r="UGM28" s="33"/>
      <c r="UGN28" s="33"/>
      <c r="UGO28" s="33"/>
      <c r="UGP28" s="34"/>
      <c r="UGQ28" s="28"/>
      <c r="UGR28" s="29"/>
      <c r="UGS28" s="30"/>
      <c r="UGT28" s="31"/>
      <c r="UGU28" s="32"/>
      <c r="UGV28" s="33"/>
      <c r="UGW28" s="33"/>
      <c r="UGX28" s="33"/>
      <c r="UGY28" s="34"/>
      <c r="UGZ28" s="28"/>
      <c r="UHA28" s="29"/>
      <c r="UHB28" s="30"/>
      <c r="UHC28" s="31"/>
      <c r="UHD28" s="32"/>
      <c r="UHE28" s="33"/>
      <c r="UHF28" s="33"/>
      <c r="UHG28" s="33"/>
      <c r="UHH28" s="34"/>
      <c r="UHI28" s="28"/>
      <c r="UHJ28" s="29"/>
      <c r="UHK28" s="30"/>
      <c r="UHL28" s="31"/>
      <c r="UHM28" s="32"/>
      <c r="UHN28" s="33"/>
      <c r="UHO28" s="33"/>
      <c r="UHP28" s="33"/>
      <c r="UHQ28" s="34"/>
      <c r="UHR28" s="28"/>
      <c r="UHS28" s="29"/>
      <c r="UHT28" s="30"/>
      <c r="UHU28" s="31"/>
      <c r="UHV28" s="32"/>
      <c r="UHW28" s="33"/>
      <c r="UHX28" s="33"/>
      <c r="UHY28" s="33"/>
      <c r="UHZ28" s="34"/>
      <c r="UIA28" s="28"/>
      <c r="UIB28" s="29"/>
      <c r="UIC28" s="30"/>
      <c r="UID28" s="31"/>
      <c r="UIE28" s="32"/>
      <c r="UIF28" s="33"/>
      <c r="UIG28" s="33"/>
      <c r="UIH28" s="33"/>
      <c r="UII28" s="34"/>
      <c r="UIJ28" s="28"/>
      <c r="UIK28" s="29"/>
      <c r="UIL28" s="30"/>
      <c r="UIM28" s="31"/>
      <c r="UIN28" s="32"/>
      <c r="UIO28" s="33"/>
      <c r="UIP28" s="33"/>
      <c r="UIQ28" s="33"/>
      <c r="UIR28" s="34"/>
      <c r="UIS28" s="28"/>
      <c r="UIT28" s="29"/>
      <c r="UIU28" s="30"/>
      <c r="UIV28" s="31"/>
      <c r="UIW28" s="32"/>
      <c r="UIX28" s="33"/>
      <c r="UIY28" s="33"/>
      <c r="UIZ28" s="33"/>
      <c r="UJA28" s="34"/>
      <c r="UJB28" s="28"/>
      <c r="UJC28" s="29"/>
      <c r="UJD28" s="30"/>
      <c r="UJE28" s="31"/>
      <c r="UJF28" s="32"/>
      <c r="UJG28" s="33"/>
      <c r="UJH28" s="33"/>
      <c r="UJI28" s="33"/>
      <c r="UJJ28" s="34"/>
      <c r="UJK28" s="28"/>
      <c r="UJL28" s="29"/>
      <c r="UJM28" s="30"/>
      <c r="UJN28" s="31"/>
      <c r="UJO28" s="32"/>
      <c r="UJP28" s="33"/>
      <c r="UJQ28" s="33"/>
      <c r="UJR28" s="33"/>
      <c r="UJS28" s="34"/>
      <c r="UJT28" s="28"/>
      <c r="UJU28" s="29"/>
      <c r="UJV28" s="30"/>
      <c r="UJW28" s="31"/>
      <c r="UJX28" s="32"/>
      <c r="UJY28" s="33"/>
      <c r="UJZ28" s="33"/>
      <c r="UKA28" s="33"/>
      <c r="UKB28" s="34"/>
      <c r="UKC28" s="28"/>
      <c r="UKD28" s="29"/>
      <c r="UKE28" s="30"/>
      <c r="UKF28" s="31"/>
      <c r="UKG28" s="32"/>
      <c r="UKH28" s="33"/>
      <c r="UKI28" s="33"/>
      <c r="UKJ28" s="33"/>
      <c r="UKK28" s="34"/>
      <c r="UKL28" s="28"/>
      <c r="UKM28" s="29"/>
      <c r="UKN28" s="30"/>
      <c r="UKO28" s="31"/>
      <c r="UKP28" s="32"/>
      <c r="UKQ28" s="33"/>
      <c r="UKR28" s="33"/>
      <c r="UKS28" s="33"/>
      <c r="UKT28" s="34"/>
      <c r="UKU28" s="28"/>
      <c r="UKV28" s="29"/>
      <c r="UKW28" s="30"/>
      <c r="UKX28" s="31"/>
      <c r="UKY28" s="32"/>
      <c r="UKZ28" s="33"/>
      <c r="ULA28" s="33"/>
      <c r="ULB28" s="33"/>
      <c r="ULC28" s="34"/>
      <c r="ULD28" s="28"/>
      <c r="ULE28" s="29"/>
      <c r="ULF28" s="30"/>
      <c r="ULG28" s="31"/>
      <c r="ULH28" s="32"/>
      <c r="ULI28" s="33"/>
      <c r="ULJ28" s="33"/>
      <c r="ULK28" s="33"/>
      <c r="ULL28" s="34"/>
      <c r="ULM28" s="28"/>
      <c r="ULN28" s="29"/>
      <c r="ULO28" s="30"/>
      <c r="ULP28" s="31"/>
      <c r="ULQ28" s="32"/>
      <c r="ULR28" s="33"/>
      <c r="ULS28" s="33"/>
      <c r="ULT28" s="33"/>
      <c r="ULU28" s="34"/>
      <c r="ULV28" s="28"/>
      <c r="ULW28" s="29"/>
      <c r="ULX28" s="30"/>
      <c r="ULY28" s="31"/>
      <c r="ULZ28" s="32"/>
      <c r="UMA28" s="33"/>
      <c r="UMB28" s="33"/>
      <c r="UMC28" s="33"/>
      <c r="UMD28" s="34"/>
      <c r="UME28" s="28"/>
      <c r="UMF28" s="29"/>
      <c r="UMG28" s="30"/>
      <c r="UMH28" s="31"/>
      <c r="UMI28" s="32"/>
      <c r="UMJ28" s="33"/>
      <c r="UMK28" s="33"/>
      <c r="UML28" s="33"/>
      <c r="UMM28" s="34"/>
      <c r="UMN28" s="28"/>
      <c r="UMO28" s="29"/>
      <c r="UMP28" s="30"/>
      <c r="UMQ28" s="31"/>
      <c r="UMR28" s="32"/>
      <c r="UMS28" s="33"/>
      <c r="UMT28" s="33"/>
      <c r="UMU28" s="33"/>
      <c r="UMV28" s="34"/>
      <c r="UMW28" s="28"/>
      <c r="UMX28" s="29"/>
      <c r="UMY28" s="30"/>
      <c r="UMZ28" s="31"/>
      <c r="UNA28" s="32"/>
      <c r="UNB28" s="33"/>
      <c r="UNC28" s="33"/>
      <c r="UND28" s="33"/>
      <c r="UNE28" s="34"/>
      <c r="UNF28" s="28"/>
      <c r="UNG28" s="29"/>
      <c r="UNH28" s="30"/>
      <c r="UNI28" s="31"/>
      <c r="UNJ28" s="32"/>
      <c r="UNK28" s="33"/>
      <c r="UNL28" s="33"/>
      <c r="UNM28" s="33"/>
      <c r="UNN28" s="34"/>
      <c r="UNO28" s="28"/>
      <c r="UNP28" s="29"/>
      <c r="UNQ28" s="30"/>
      <c r="UNR28" s="31"/>
      <c r="UNS28" s="32"/>
      <c r="UNT28" s="33"/>
      <c r="UNU28" s="33"/>
      <c r="UNV28" s="33"/>
      <c r="UNW28" s="34"/>
      <c r="UNX28" s="28"/>
      <c r="UNY28" s="29"/>
      <c r="UNZ28" s="30"/>
      <c r="UOA28" s="31"/>
      <c r="UOB28" s="32"/>
      <c r="UOC28" s="33"/>
      <c r="UOD28" s="33"/>
      <c r="UOE28" s="33"/>
      <c r="UOF28" s="34"/>
      <c r="UOG28" s="28"/>
      <c r="UOH28" s="29"/>
      <c r="UOI28" s="30"/>
      <c r="UOJ28" s="31"/>
      <c r="UOK28" s="32"/>
      <c r="UOL28" s="33"/>
      <c r="UOM28" s="33"/>
      <c r="UON28" s="33"/>
      <c r="UOO28" s="34"/>
      <c r="UOP28" s="28"/>
      <c r="UOQ28" s="29"/>
      <c r="UOR28" s="30"/>
      <c r="UOS28" s="31"/>
      <c r="UOT28" s="32"/>
      <c r="UOU28" s="33"/>
      <c r="UOV28" s="33"/>
      <c r="UOW28" s="33"/>
      <c r="UOX28" s="34"/>
      <c r="UOY28" s="28"/>
      <c r="UOZ28" s="29"/>
      <c r="UPA28" s="30"/>
      <c r="UPB28" s="31"/>
      <c r="UPC28" s="32"/>
      <c r="UPD28" s="33"/>
      <c r="UPE28" s="33"/>
      <c r="UPF28" s="33"/>
      <c r="UPG28" s="34"/>
      <c r="UPH28" s="28"/>
      <c r="UPI28" s="29"/>
      <c r="UPJ28" s="30"/>
      <c r="UPK28" s="31"/>
      <c r="UPL28" s="32"/>
      <c r="UPM28" s="33"/>
      <c r="UPN28" s="33"/>
      <c r="UPO28" s="33"/>
      <c r="UPP28" s="34"/>
      <c r="UPQ28" s="28"/>
      <c r="UPR28" s="29"/>
      <c r="UPS28" s="30"/>
      <c r="UPT28" s="31"/>
      <c r="UPU28" s="32"/>
      <c r="UPV28" s="33"/>
      <c r="UPW28" s="33"/>
      <c r="UPX28" s="33"/>
      <c r="UPY28" s="34"/>
      <c r="UPZ28" s="28"/>
      <c r="UQA28" s="29"/>
      <c r="UQB28" s="30"/>
      <c r="UQC28" s="31"/>
      <c r="UQD28" s="32"/>
      <c r="UQE28" s="33"/>
      <c r="UQF28" s="33"/>
      <c r="UQG28" s="33"/>
      <c r="UQH28" s="34"/>
      <c r="UQI28" s="28"/>
      <c r="UQJ28" s="29"/>
      <c r="UQK28" s="30"/>
      <c r="UQL28" s="31"/>
      <c r="UQM28" s="32"/>
      <c r="UQN28" s="33"/>
      <c r="UQO28" s="33"/>
      <c r="UQP28" s="33"/>
      <c r="UQQ28" s="34"/>
      <c r="UQR28" s="28"/>
      <c r="UQS28" s="29"/>
      <c r="UQT28" s="30"/>
      <c r="UQU28" s="31"/>
      <c r="UQV28" s="32"/>
      <c r="UQW28" s="33"/>
      <c r="UQX28" s="33"/>
      <c r="UQY28" s="33"/>
      <c r="UQZ28" s="34"/>
      <c r="URA28" s="28"/>
      <c r="URB28" s="29"/>
      <c r="URC28" s="30"/>
      <c r="URD28" s="31"/>
      <c r="URE28" s="32"/>
      <c r="URF28" s="33"/>
      <c r="URG28" s="33"/>
      <c r="URH28" s="33"/>
      <c r="URI28" s="34"/>
      <c r="URJ28" s="28"/>
      <c r="URK28" s="29"/>
      <c r="URL28" s="30"/>
      <c r="URM28" s="31"/>
      <c r="URN28" s="32"/>
      <c r="URO28" s="33"/>
      <c r="URP28" s="33"/>
      <c r="URQ28" s="33"/>
      <c r="URR28" s="34"/>
      <c r="URS28" s="28"/>
      <c r="URT28" s="29"/>
      <c r="URU28" s="30"/>
      <c r="URV28" s="31"/>
      <c r="URW28" s="32"/>
      <c r="URX28" s="33"/>
      <c r="URY28" s="33"/>
      <c r="URZ28" s="33"/>
      <c r="USA28" s="34"/>
      <c r="USB28" s="28"/>
      <c r="USC28" s="29"/>
      <c r="USD28" s="30"/>
      <c r="USE28" s="31"/>
      <c r="USF28" s="32"/>
      <c r="USG28" s="33"/>
      <c r="USH28" s="33"/>
      <c r="USI28" s="33"/>
      <c r="USJ28" s="34"/>
      <c r="USK28" s="28"/>
      <c r="USL28" s="29"/>
      <c r="USM28" s="30"/>
      <c r="USN28" s="31"/>
      <c r="USO28" s="32"/>
      <c r="USP28" s="33"/>
      <c r="USQ28" s="33"/>
      <c r="USR28" s="33"/>
      <c r="USS28" s="34"/>
      <c r="UST28" s="28"/>
      <c r="USU28" s="29"/>
      <c r="USV28" s="30"/>
      <c r="USW28" s="31"/>
      <c r="USX28" s="32"/>
      <c r="USY28" s="33"/>
      <c r="USZ28" s="33"/>
      <c r="UTA28" s="33"/>
      <c r="UTB28" s="34"/>
      <c r="UTC28" s="28"/>
      <c r="UTD28" s="29"/>
      <c r="UTE28" s="30"/>
      <c r="UTF28" s="31"/>
      <c r="UTG28" s="32"/>
      <c r="UTH28" s="33"/>
      <c r="UTI28" s="33"/>
      <c r="UTJ28" s="33"/>
      <c r="UTK28" s="34"/>
      <c r="UTL28" s="28"/>
      <c r="UTM28" s="29"/>
      <c r="UTN28" s="30"/>
      <c r="UTO28" s="31"/>
      <c r="UTP28" s="32"/>
      <c r="UTQ28" s="33"/>
      <c r="UTR28" s="33"/>
      <c r="UTS28" s="33"/>
      <c r="UTT28" s="34"/>
      <c r="UTU28" s="28"/>
      <c r="UTV28" s="29"/>
      <c r="UTW28" s="30"/>
      <c r="UTX28" s="31"/>
      <c r="UTY28" s="32"/>
      <c r="UTZ28" s="33"/>
      <c r="UUA28" s="33"/>
      <c r="UUB28" s="33"/>
      <c r="UUC28" s="34"/>
      <c r="UUD28" s="28"/>
      <c r="UUE28" s="29"/>
      <c r="UUF28" s="30"/>
      <c r="UUG28" s="31"/>
      <c r="UUH28" s="32"/>
      <c r="UUI28" s="33"/>
      <c r="UUJ28" s="33"/>
      <c r="UUK28" s="33"/>
      <c r="UUL28" s="34"/>
      <c r="UUM28" s="28"/>
      <c r="UUN28" s="29"/>
      <c r="UUO28" s="30"/>
      <c r="UUP28" s="31"/>
      <c r="UUQ28" s="32"/>
      <c r="UUR28" s="33"/>
      <c r="UUS28" s="33"/>
      <c r="UUT28" s="33"/>
      <c r="UUU28" s="34"/>
      <c r="UUV28" s="28"/>
      <c r="UUW28" s="29"/>
      <c r="UUX28" s="30"/>
      <c r="UUY28" s="31"/>
      <c r="UUZ28" s="32"/>
      <c r="UVA28" s="33"/>
      <c r="UVB28" s="33"/>
      <c r="UVC28" s="33"/>
      <c r="UVD28" s="34"/>
      <c r="UVE28" s="28"/>
      <c r="UVF28" s="29"/>
      <c r="UVG28" s="30"/>
      <c r="UVH28" s="31"/>
      <c r="UVI28" s="32"/>
      <c r="UVJ28" s="33"/>
      <c r="UVK28" s="33"/>
      <c r="UVL28" s="33"/>
      <c r="UVM28" s="34"/>
      <c r="UVN28" s="28"/>
      <c r="UVO28" s="29"/>
      <c r="UVP28" s="30"/>
      <c r="UVQ28" s="31"/>
      <c r="UVR28" s="32"/>
      <c r="UVS28" s="33"/>
      <c r="UVT28" s="33"/>
      <c r="UVU28" s="33"/>
      <c r="UVV28" s="34"/>
      <c r="UVW28" s="28"/>
      <c r="UVX28" s="29"/>
      <c r="UVY28" s="30"/>
      <c r="UVZ28" s="31"/>
      <c r="UWA28" s="32"/>
      <c r="UWB28" s="33"/>
      <c r="UWC28" s="33"/>
      <c r="UWD28" s="33"/>
      <c r="UWE28" s="34"/>
      <c r="UWF28" s="28"/>
      <c r="UWG28" s="29"/>
      <c r="UWH28" s="30"/>
      <c r="UWI28" s="31"/>
      <c r="UWJ28" s="32"/>
      <c r="UWK28" s="33"/>
      <c r="UWL28" s="33"/>
      <c r="UWM28" s="33"/>
      <c r="UWN28" s="34"/>
      <c r="UWO28" s="28"/>
      <c r="UWP28" s="29"/>
      <c r="UWQ28" s="30"/>
      <c r="UWR28" s="31"/>
      <c r="UWS28" s="32"/>
      <c r="UWT28" s="33"/>
      <c r="UWU28" s="33"/>
      <c r="UWV28" s="33"/>
      <c r="UWW28" s="34"/>
      <c r="UWX28" s="28"/>
      <c r="UWY28" s="29"/>
      <c r="UWZ28" s="30"/>
      <c r="UXA28" s="31"/>
      <c r="UXB28" s="32"/>
      <c r="UXC28" s="33"/>
      <c r="UXD28" s="33"/>
      <c r="UXE28" s="33"/>
      <c r="UXF28" s="34"/>
      <c r="UXG28" s="28"/>
      <c r="UXH28" s="29"/>
      <c r="UXI28" s="30"/>
      <c r="UXJ28" s="31"/>
      <c r="UXK28" s="32"/>
      <c r="UXL28" s="33"/>
      <c r="UXM28" s="33"/>
      <c r="UXN28" s="33"/>
      <c r="UXO28" s="34"/>
      <c r="UXP28" s="28"/>
      <c r="UXQ28" s="29"/>
      <c r="UXR28" s="30"/>
      <c r="UXS28" s="31"/>
      <c r="UXT28" s="32"/>
      <c r="UXU28" s="33"/>
      <c r="UXV28" s="33"/>
      <c r="UXW28" s="33"/>
      <c r="UXX28" s="34"/>
      <c r="UXY28" s="28"/>
      <c r="UXZ28" s="29"/>
      <c r="UYA28" s="30"/>
      <c r="UYB28" s="31"/>
      <c r="UYC28" s="32"/>
      <c r="UYD28" s="33"/>
      <c r="UYE28" s="33"/>
      <c r="UYF28" s="33"/>
      <c r="UYG28" s="34"/>
      <c r="UYH28" s="28"/>
      <c r="UYI28" s="29"/>
      <c r="UYJ28" s="30"/>
      <c r="UYK28" s="31"/>
      <c r="UYL28" s="32"/>
      <c r="UYM28" s="33"/>
      <c r="UYN28" s="33"/>
      <c r="UYO28" s="33"/>
      <c r="UYP28" s="34"/>
      <c r="UYQ28" s="28"/>
      <c r="UYR28" s="29"/>
      <c r="UYS28" s="30"/>
      <c r="UYT28" s="31"/>
      <c r="UYU28" s="32"/>
      <c r="UYV28" s="33"/>
      <c r="UYW28" s="33"/>
      <c r="UYX28" s="33"/>
      <c r="UYY28" s="34"/>
      <c r="UYZ28" s="28"/>
      <c r="UZA28" s="29"/>
      <c r="UZB28" s="30"/>
      <c r="UZC28" s="31"/>
      <c r="UZD28" s="32"/>
      <c r="UZE28" s="33"/>
      <c r="UZF28" s="33"/>
      <c r="UZG28" s="33"/>
      <c r="UZH28" s="34"/>
      <c r="UZI28" s="28"/>
      <c r="UZJ28" s="29"/>
      <c r="UZK28" s="30"/>
      <c r="UZL28" s="31"/>
      <c r="UZM28" s="32"/>
      <c r="UZN28" s="33"/>
      <c r="UZO28" s="33"/>
      <c r="UZP28" s="33"/>
      <c r="UZQ28" s="34"/>
      <c r="UZR28" s="28"/>
      <c r="UZS28" s="29"/>
      <c r="UZT28" s="30"/>
      <c r="UZU28" s="31"/>
      <c r="UZV28" s="32"/>
      <c r="UZW28" s="33"/>
      <c r="UZX28" s="33"/>
      <c r="UZY28" s="33"/>
      <c r="UZZ28" s="34"/>
      <c r="VAA28" s="28"/>
      <c r="VAB28" s="29"/>
      <c r="VAC28" s="30"/>
      <c r="VAD28" s="31"/>
      <c r="VAE28" s="32"/>
      <c r="VAF28" s="33"/>
      <c r="VAG28" s="33"/>
      <c r="VAH28" s="33"/>
      <c r="VAI28" s="34"/>
      <c r="VAJ28" s="28"/>
      <c r="VAK28" s="29"/>
      <c r="VAL28" s="30"/>
      <c r="VAM28" s="31"/>
      <c r="VAN28" s="32"/>
      <c r="VAO28" s="33"/>
      <c r="VAP28" s="33"/>
      <c r="VAQ28" s="33"/>
      <c r="VAR28" s="34"/>
      <c r="VAS28" s="28"/>
      <c r="VAT28" s="29"/>
      <c r="VAU28" s="30"/>
      <c r="VAV28" s="31"/>
      <c r="VAW28" s="32"/>
      <c r="VAX28" s="33"/>
      <c r="VAY28" s="33"/>
      <c r="VAZ28" s="33"/>
      <c r="VBA28" s="34"/>
      <c r="VBB28" s="28"/>
      <c r="VBC28" s="29"/>
      <c r="VBD28" s="30"/>
      <c r="VBE28" s="31"/>
      <c r="VBF28" s="32"/>
      <c r="VBG28" s="33"/>
      <c r="VBH28" s="33"/>
      <c r="VBI28" s="33"/>
      <c r="VBJ28" s="34"/>
      <c r="VBK28" s="28"/>
      <c r="VBL28" s="29"/>
      <c r="VBM28" s="30"/>
      <c r="VBN28" s="31"/>
      <c r="VBO28" s="32"/>
      <c r="VBP28" s="33"/>
      <c r="VBQ28" s="33"/>
      <c r="VBR28" s="33"/>
      <c r="VBS28" s="34"/>
      <c r="VBT28" s="28"/>
      <c r="VBU28" s="29"/>
      <c r="VBV28" s="30"/>
      <c r="VBW28" s="31"/>
      <c r="VBX28" s="32"/>
      <c r="VBY28" s="33"/>
      <c r="VBZ28" s="33"/>
      <c r="VCA28" s="33"/>
      <c r="VCB28" s="34"/>
      <c r="VCC28" s="28"/>
      <c r="VCD28" s="29"/>
      <c r="VCE28" s="30"/>
      <c r="VCF28" s="31"/>
      <c r="VCG28" s="32"/>
      <c r="VCH28" s="33"/>
      <c r="VCI28" s="33"/>
      <c r="VCJ28" s="33"/>
      <c r="VCK28" s="34"/>
      <c r="VCL28" s="28"/>
      <c r="VCM28" s="29"/>
      <c r="VCN28" s="30"/>
      <c r="VCO28" s="31"/>
      <c r="VCP28" s="32"/>
      <c r="VCQ28" s="33"/>
      <c r="VCR28" s="33"/>
      <c r="VCS28" s="33"/>
      <c r="VCT28" s="34"/>
      <c r="VCU28" s="28"/>
      <c r="VCV28" s="29"/>
      <c r="VCW28" s="30"/>
      <c r="VCX28" s="31"/>
      <c r="VCY28" s="32"/>
      <c r="VCZ28" s="33"/>
      <c r="VDA28" s="33"/>
      <c r="VDB28" s="33"/>
      <c r="VDC28" s="34"/>
      <c r="VDD28" s="28"/>
      <c r="VDE28" s="29"/>
      <c r="VDF28" s="30"/>
      <c r="VDG28" s="31"/>
      <c r="VDH28" s="32"/>
      <c r="VDI28" s="33"/>
      <c r="VDJ28" s="33"/>
      <c r="VDK28" s="33"/>
      <c r="VDL28" s="34"/>
      <c r="VDM28" s="28"/>
      <c r="VDN28" s="29"/>
      <c r="VDO28" s="30"/>
      <c r="VDP28" s="31"/>
      <c r="VDQ28" s="32"/>
      <c r="VDR28" s="33"/>
      <c r="VDS28" s="33"/>
      <c r="VDT28" s="33"/>
      <c r="VDU28" s="34"/>
      <c r="VDV28" s="28"/>
      <c r="VDW28" s="29"/>
      <c r="VDX28" s="30"/>
      <c r="VDY28" s="31"/>
      <c r="VDZ28" s="32"/>
      <c r="VEA28" s="33"/>
      <c r="VEB28" s="33"/>
      <c r="VEC28" s="33"/>
      <c r="VED28" s="34"/>
      <c r="VEE28" s="28"/>
      <c r="VEF28" s="29"/>
      <c r="VEG28" s="30"/>
      <c r="VEH28" s="31"/>
      <c r="VEI28" s="32"/>
      <c r="VEJ28" s="33"/>
      <c r="VEK28" s="33"/>
      <c r="VEL28" s="33"/>
      <c r="VEM28" s="34"/>
      <c r="VEN28" s="28"/>
      <c r="VEO28" s="29"/>
      <c r="VEP28" s="30"/>
      <c r="VEQ28" s="31"/>
      <c r="VER28" s="32"/>
      <c r="VES28" s="33"/>
      <c r="VET28" s="33"/>
      <c r="VEU28" s="33"/>
      <c r="VEV28" s="34"/>
      <c r="VEW28" s="28"/>
      <c r="VEX28" s="29"/>
      <c r="VEY28" s="30"/>
      <c r="VEZ28" s="31"/>
      <c r="VFA28" s="32"/>
      <c r="VFB28" s="33"/>
      <c r="VFC28" s="33"/>
      <c r="VFD28" s="33"/>
      <c r="VFE28" s="34"/>
      <c r="VFF28" s="28"/>
      <c r="VFG28" s="29"/>
      <c r="VFH28" s="30"/>
      <c r="VFI28" s="31"/>
      <c r="VFJ28" s="32"/>
      <c r="VFK28" s="33"/>
      <c r="VFL28" s="33"/>
      <c r="VFM28" s="33"/>
      <c r="VFN28" s="34"/>
      <c r="VFO28" s="28"/>
      <c r="VFP28" s="29"/>
      <c r="VFQ28" s="30"/>
      <c r="VFR28" s="31"/>
      <c r="VFS28" s="32"/>
      <c r="VFT28" s="33"/>
      <c r="VFU28" s="33"/>
      <c r="VFV28" s="33"/>
      <c r="VFW28" s="34"/>
      <c r="VFX28" s="28"/>
      <c r="VFY28" s="29"/>
      <c r="VFZ28" s="30"/>
      <c r="VGA28" s="31"/>
      <c r="VGB28" s="32"/>
      <c r="VGC28" s="33"/>
      <c r="VGD28" s="33"/>
      <c r="VGE28" s="33"/>
      <c r="VGF28" s="34"/>
      <c r="VGG28" s="28"/>
      <c r="VGH28" s="29"/>
      <c r="VGI28" s="30"/>
      <c r="VGJ28" s="31"/>
      <c r="VGK28" s="32"/>
      <c r="VGL28" s="33"/>
      <c r="VGM28" s="33"/>
      <c r="VGN28" s="33"/>
      <c r="VGO28" s="34"/>
      <c r="VGP28" s="28"/>
      <c r="VGQ28" s="29"/>
      <c r="VGR28" s="30"/>
      <c r="VGS28" s="31"/>
      <c r="VGT28" s="32"/>
      <c r="VGU28" s="33"/>
      <c r="VGV28" s="33"/>
      <c r="VGW28" s="33"/>
      <c r="VGX28" s="34"/>
      <c r="VGY28" s="28"/>
      <c r="VGZ28" s="29"/>
      <c r="VHA28" s="30"/>
      <c r="VHB28" s="31"/>
      <c r="VHC28" s="32"/>
      <c r="VHD28" s="33"/>
      <c r="VHE28" s="33"/>
      <c r="VHF28" s="33"/>
      <c r="VHG28" s="34"/>
      <c r="VHH28" s="28"/>
      <c r="VHI28" s="29"/>
      <c r="VHJ28" s="30"/>
      <c r="VHK28" s="31"/>
      <c r="VHL28" s="32"/>
      <c r="VHM28" s="33"/>
      <c r="VHN28" s="33"/>
      <c r="VHO28" s="33"/>
      <c r="VHP28" s="34"/>
      <c r="VHQ28" s="28"/>
      <c r="VHR28" s="29"/>
      <c r="VHS28" s="30"/>
      <c r="VHT28" s="31"/>
      <c r="VHU28" s="32"/>
      <c r="VHV28" s="33"/>
      <c r="VHW28" s="33"/>
      <c r="VHX28" s="33"/>
      <c r="VHY28" s="34"/>
      <c r="VHZ28" s="28"/>
      <c r="VIA28" s="29"/>
      <c r="VIB28" s="30"/>
      <c r="VIC28" s="31"/>
      <c r="VID28" s="32"/>
      <c r="VIE28" s="33"/>
      <c r="VIF28" s="33"/>
      <c r="VIG28" s="33"/>
      <c r="VIH28" s="34"/>
      <c r="VII28" s="28"/>
      <c r="VIJ28" s="29"/>
      <c r="VIK28" s="30"/>
      <c r="VIL28" s="31"/>
      <c r="VIM28" s="32"/>
      <c r="VIN28" s="33"/>
      <c r="VIO28" s="33"/>
      <c r="VIP28" s="33"/>
      <c r="VIQ28" s="34"/>
      <c r="VIR28" s="28"/>
      <c r="VIS28" s="29"/>
      <c r="VIT28" s="30"/>
      <c r="VIU28" s="31"/>
      <c r="VIV28" s="32"/>
      <c r="VIW28" s="33"/>
      <c r="VIX28" s="33"/>
      <c r="VIY28" s="33"/>
      <c r="VIZ28" s="34"/>
      <c r="VJA28" s="28"/>
      <c r="VJB28" s="29"/>
      <c r="VJC28" s="30"/>
      <c r="VJD28" s="31"/>
      <c r="VJE28" s="32"/>
      <c r="VJF28" s="33"/>
      <c r="VJG28" s="33"/>
      <c r="VJH28" s="33"/>
      <c r="VJI28" s="34"/>
      <c r="VJJ28" s="28"/>
      <c r="VJK28" s="29"/>
      <c r="VJL28" s="30"/>
      <c r="VJM28" s="31"/>
      <c r="VJN28" s="32"/>
      <c r="VJO28" s="33"/>
      <c r="VJP28" s="33"/>
      <c r="VJQ28" s="33"/>
      <c r="VJR28" s="34"/>
      <c r="VJS28" s="28"/>
      <c r="VJT28" s="29"/>
      <c r="VJU28" s="30"/>
      <c r="VJV28" s="31"/>
      <c r="VJW28" s="32"/>
      <c r="VJX28" s="33"/>
      <c r="VJY28" s="33"/>
      <c r="VJZ28" s="33"/>
      <c r="VKA28" s="34"/>
      <c r="VKB28" s="28"/>
      <c r="VKC28" s="29"/>
      <c r="VKD28" s="30"/>
      <c r="VKE28" s="31"/>
      <c r="VKF28" s="32"/>
      <c r="VKG28" s="33"/>
      <c r="VKH28" s="33"/>
      <c r="VKI28" s="33"/>
      <c r="VKJ28" s="34"/>
      <c r="VKK28" s="28"/>
      <c r="VKL28" s="29"/>
      <c r="VKM28" s="30"/>
      <c r="VKN28" s="31"/>
      <c r="VKO28" s="32"/>
      <c r="VKP28" s="33"/>
      <c r="VKQ28" s="33"/>
      <c r="VKR28" s="33"/>
      <c r="VKS28" s="34"/>
      <c r="VKT28" s="28"/>
      <c r="VKU28" s="29"/>
      <c r="VKV28" s="30"/>
      <c r="VKW28" s="31"/>
      <c r="VKX28" s="32"/>
      <c r="VKY28" s="33"/>
      <c r="VKZ28" s="33"/>
      <c r="VLA28" s="33"/>
      <c r="VLB28" s="34"/>
      <c r="VLC28" s="28"/>
      <c r="VLD28" s="29"/>
      <c r="VLE28" s="30"/>
      <c r="VLF28" s="31"/>
      <c r="VLG28" s="32"/>
      <c r="VLH28" s="33"/>
      <c r="VLI28" s="33"/>
      <c r="VLJ28" s="33"/>
      <c r="VLK28" s="34"/>
      <c r="VLL28" s="28"/>
      <c r="VLM28" s="29"/>
      <c r="VLN28" s="30"/>
      <c r="VLO28" s="31"/>
      <c r="VLP28" s="32"/>
      <c r="VLQ28" s="33"/>
      <c r="VLR28" s="33"/>
      <c r="VLS28" s="33"/>
      <c r="VLT28" s="34"/>
      <c r="VLU28" s="28"/>
      <c r="VLV28" s="29"/>
      <c r="VLW28" s="30"/>
      <c r="VLX28" s="31"/>
      <c r="VLY28" s="32"/>
      <c r="VLZ28" s="33"/>
      <c r="VMA28" s="33"/>
      <c r="VMB28" s="33"/>
      <c r="VMC28" s="34"/>
      <c r="VMD28" s="28"/>
      <c r="VME28" s="29"/>
      <c r="VMF28" s="30"/>
      <c r="VMG28" s="31"/>
      <c r="VMH28" s="32"/>
      <c r="VMI28" s="33"/>
      <c r="VMJ28" s="33"/>
      <c r="VMK28" s="33"/>
      <c r="VML28" s="34"/>
      <c r="VMM28" s="28"/>
      <c r="VMN28" s="29"/>
      <c r="VMO28" s="30"/>
      <c r="VMP28" s="31"/>
      <c r="VMQ28" s="32"/>
      <c r="VMR28" s="33"/>
      <c r="VMS28" s="33"/>
      <c r="VMT28" s="33"/>
      <c r="VMU28" s="34"/>
      <c r="VMV28" s="28"/>
      <c r="VMW28" s="29"/>
      <c r="VMX28" s="30"/>
      <c r="VMY28" s="31"/>
      <c r="VMZ28" s="32"/>
      <c r="VNA28" s="33"/>
      <c r="VNB28" s="33"/>
      <c r="VNC28" s="33"/>
      <c r="VND28" s="34"/>
      <c r="VNE28" s="28"/>
      <c r="VNF28" s="29"/>
      <c r="VNG28" s="30"/>
      <c r="VNH28" s="31"/>
      <c r="VNI28" s="32"/>
      <c r="VNJ28" s="33"/>
      <c r="VNK28" s="33"/>
      <c r="VNL28" s="33"/>
      <c r="VNM28" s="34"/>
      <c r="VNN28" s="28"/>
      <c r="VNO28" s="29"/>
      <c r="VNP28" s="30"/>
      <c r="VNQ28" s="31"/>
      <c r="VNR28" s="32"/>
      <c r="VNS28" s="33"/>
      <c r="VNT28" s="33"/>
      <c r="VNU28" s="33"/>
      <c r="VNV28" s="34"/>
      <c r="VNW28" s="28"/>
      <c r="VNX28" s="29"/>
      <c r="VNY28" s="30"/>
      <c r="VNZ28" s="31"/>
      <c r="VOA28" s="32"/>
      <c r="VOB28" s="33"/>
      <c r="VOC28" s="33"/>
      <c r="VOD28" s="33"/>
      <c r="VOE28" s="34"/>
      <c r="VOF28" s="28"/>
      <c r="VOG28" s="29"/>
      <c r="VOH28" s="30"/>
      <c r="VOI28" s="31"/>
      <c r="VOJ28" s="32"/>
      <c r="VOK28" s="33"/>
      <c r="VOL28" s="33"/>
      <c r="VOM28" s="33"/>
      <c r="VON28" s="34"/>
      <c r="VOO28" s="28"/>
      <c r="VOP28" s="29"/>
      <c r="VOQ28" s="30"/>
      <c r="VOR28" s="31"/>
      <c r="VOS28" s="32"/>
      <c r="VOT28" s="33"/>
      <c r="VOU28" s="33"/>
      <c r="VOV28" s="33"/>
      <c r="VOW28" s="34"/>
      <c r="VOX28" s="28"/>
      <c r="VOY28" s="29"/>
      <c r="VOZ28" s="30"/>
      <c r="VPA28" s="31"/>
      <c r="VPB28" s="32"/>
      <c r="VPC28" s="33"/>
      <c r="VPD28" s="33"/>
      <c r="VPE28" s="33"/>
      <c r="VPF28" s="34"/>
      <c r="VPG28" s="28"/>
      <c r="VPH28" s="29"/>
      <c r="VPI28" s="30"/>
      <c r="VPJ28" s="31"/>
      <c r="VPK28" s="32"/>
      <c r="VPL28" s="33"/>
      <c r="VPM28" s="33"/>
      <c r="VPN28" s="33"/>
      <c r="VPO28" s="34"/>
      <c r="VPP28" s="28"/>
      <c r="VPQ28" s="29"/>
      <c r="VPR28" s="30"/>
      <c r="VPS28" s="31"/>
      <c r="VPT28" s="32"/>
      <c r="VPU28" s="33"/>
      <c r="VPV28" s="33"/>
      <c r="VPW28" s="33"/>
      <c r="VPX28" s="34"/>
      <c r="VPY28" s="28"/>
      <c r="VPZ28" s="29"/>
      <c r="VQA28" s="30"/>
      <c r="VQB28" s="31"/>
      <c r="VQC28" s="32"/>
      <c r="VQD28" s="33"/>
      <c r="VQE28" s="33"/>
      <c r="VQF28" s="33"/>
      <c r="VQG28" s="34"/>
      <c r="VQH28" s="28"/>
      <c r="VQI28" s="29"/>
      <c r="VQJ28" s="30"/>
      <c r="VQK28" s="31"/>
      <c r="VQL28" s="32"/>
      <c r="VQM28" s="33"/>
      <c r="VQN28" s="33"/>
      <c r="VQO28" s="33"/>
      <c r="VQP28" s="34"/>
      <c r="VQQ28" s="28"/>
      <c r="VQR28" s="29"/>
      <c r="VQS28" s="30"/>
      <c r="VQT28" s="31"/>
      <c r="VQU28" s="32"/>
      <c r="VQV28" s="33"/>
      <c r="VQW28" s="33"/>
      <c r="VQX28" s="33"/>
      <c r="VQY28" s="34"/>
      <c r="VQZ28" s="28"/>
      <c r="VRA28" s="29"/>
      <c r="VRB28" s="30"/>
      <c r="VRC28" s="31"/>
      <c r="VRD28" s="32"/>
      <c r="VRE28" s="33"/>
      <c r="VRF28" s="33"/>
      <c r="VRG28" s="33"/>
      <c r="VRH28" s="34"/>
      <c r="VRI28" s="28"/>
      <c r="VRJ28" s="29"/>
      <c r="VRK28" s="30"/>
      <c r="VRL28" s="31"/>
      <c r="VRM28" s="32"/>
      <c r="VRN28" s="33"/>
      <c r="VRO28" s="33"/>
      <c r="VRP28" s="33"/>
      <c r="VRQ28" s="34"/>
      <c r="VRR28" s="28"/>
      <c r="VRS28" s="29"/>
      <c r="VRT28" s="30"/>
      <c r="VRU28" s="31"/>
      <c r="VRV28" s="32"/>
      <c r="VRW28" s="33"/>
      <c r="VRX28" s="33"/>
      <c r="VRY28" s="33"/>
      <c r="VRZ28" s="34"/>
      <c r="VSA28" s="28"/>
      <c r="VSB28" s="29"/>
      <c r="VSC28" s="30"/>
      <c r="VSD28" s="31"/>
      <c r="VSE28" s="32"/>
      <c r="VSF28" s="33"/>
      <c r="VSG28" s="33"/>
      <c r="VSH28" s="33"/>
      <c r="VSI28" s="34"/>
      <c r="VSJ28" s="28"/>
      <c r="VSK28" s="29"/>
      <c r="VSL28" s="30"/>
      <c r="VSM28" s="31"/>
      <c r="VSN28" s="32"/>
      <c r="VSO28" s="33"/>
      <c r="VSP28" s="33"/>
      <c r="VSQ28" s="33"/>
      <c r="VSR28" s="34"/>
      <c r="VSS28" s="28"/>
      <c r="VST28" s="29"/>
      <c r="VSU28" s="30"/>
      <c r="VSV28" s="31"/>
      <c r="VSW28" s="32"/>
      <c r="VSX28" s="33"/>
      <c r="VSY28" s="33"/>
      <c r="VSZ28" s="33"/>
      <c r="VTA28" s="34"/>
      <c r="VTB28" s="28"/>
      <c r="VTC28" s="29"/>
      <c r="VTD28" s="30"/>
      <c r="VTE28" s="31"/>
      <c r="VTF28" s="32"/>
      <c r="VTG28" s="33"/>
      <c r="VTH28" s="33"/>
      <c r="VTI28" s="33"/>
      <c r="VTJ28" s="34"/>
      <c r="VTK28" s="28"/>
      <c r="VTL28" s="29"/>
      <c r="VTM28" s="30"/>
      <c r="VTN28" s="31"/>
      <c r="VTO28" s="32"/>
      <c r="VTP28" s="33"/>
      <c r="VTQ28" s="33"/>
      <c r="VTR28" s="33"/>
      <c r="VTS28" s="34"/>
      <c r="VTT28" s="28"/>
      <c r="VTU28" s="29"/>
      <c r="VTV28" s="30"/>
      <c r="VTW28" s="31"/>
      <c r="VTX28" s="32"/>
      <c r="VTY28" s="33"/>
      <c r="VTZ28" s="33"/>
      <c r="VUA28" s="33"/>
      <c r="VUB28" s="34"/>
      <c r="VUC28" s="28"/>
      <c r="VUD28" s="29"/>
      <c r="VUE28" s="30"/>
      <c r="VUF28" s="31"/>
      <c r="VUG28" s="32"/>
      <c r="VUH28" s="33"/>
      <c r="VUI28" s="33"/>
      <c r="VUJ28" s="33"/>
      <c r="VUK28" s="34"/>
      <c r="VUL28" s="28"/>
      <c r="VUM28" s="29"/>
      <c r="VUN28" s="30"/>
      <c r="VUO28" s="31"/>
      <c r="VUP28" s="32"/>
      <c r="VUQ28" s="33"/>
      <c r="VUR28" s="33"/>
      <c r="VUS28" s="33"/>
      <c r="VUT28" s="34"/>
      <c r="VUU28" s="28"/>
      <c r="VUV28" s="29"/>
      <c r="VUW28" s="30"/>
      <c r="VUX28" s="31"/>
      <c r="VUY28" s="32"/>
      <c r="VUZ28" s="33"/>
      <c r="VVA28" s="33"/>
      <c r="VVB28" s="33"/>
      <c r="VVC28" s="34"/>
      <c r="VVD28" s="28"/>
      <c r="VVE28" s="29"/>
      <c r="VVF28" s="30"/>
      <c r="VVG28" s="31"/>
      <c r="VVH28" s="32"/>
      <c r="VVI28" s="33"/>
      <c r="VVJ28" s="33"/>
      <c r="VVK28" s="33"/>
      <c r="VVL28" s="34"/>
      <c r="VVM28" s="28"/>
      <c r="VVN28" s="29"/>
      <c r="VVO28" s="30"/>
      <c r="VVP28" s="31"/>
      <c r="VVQ28" s="32"/>
      <c r="VVR28" s="33"/>
      <c r="VVS28" s="33"/>
      <c r="VVT28" s="33"/>
      <c r="VVU28" s="34"/>
      <c r="VVV28" s="28"/>
      <c r="VVW28" s="29"/>
      <c r="VVX28" s="30"/>
      <c r="VVY28" s="31"/>
      <c r="VVZ28" s="32"/>
      <c r="VWA28" s="33"/>
      <c r="VWB28" s="33"/>
      <c r="VWC28" s="33"/>
      <c r="VWD28" s="34"/>
      <c r="VWE28" s="28"/>
      <c r="VWF28" s="29"/>
      <c r="VWG28" s="30"/>
      <c r="VWH28" s="31"/>
      <c r="VWI28" s="32"/>
      <c r="VWJ28" s="33"/>
      <c r="VWK28" s="33"/>
      <c r="VWL28" s="33"/>
      <c r="VWM28" s="34"/>
      <c r="VWN28" s="28"/>
      <c r="VWO28" s="29"/>
      <c r="VWP28" s="30"/>
      <c r="VWQ28" s="31"/>
      <c r="VWR28" s="32"/>
      <c r="VWS28" s="33"/>
      <c r="VWT28" s="33"/>
      <c r="VWU28" s="33"/>
      <c r="VWV28" s="34"/>
      <c r="VWW28" s="28"/>
      <c r="VWX28" s="29"/>
      <c r="VWY28" s="30"/>
      <c r="VWZ28" s="31"/>
      <c r="VXA28" s="32"/>
      <c r="VXB28" s="33"/>
      <c r="VXC28" s="33"/>
      <c r="VXD28" s="33"/>
      <c r="VXE28" s="34"/>
      <c r="VXF28" s="28"/>
      <c r="VXG28" s="29"/>
      <c r="VXH28" s="30"/>
      <c r="VXI28" s="31"/>
      <c r="VXJ28" s="32"/>
      <c r="VXK28" s="33"/>
      <c r="VXL28" s="33"/>
      <c r="VXM28" s="33"/>
      <c r="VXN28" s="34"/>
      <c r="VXO28" s="28"/>
      <c r="VXP28" s="29"/>
      <c r="VXQ28" s="30"/>
      <c r="VXR28" s="31"/>
      <c r="VXS28" s="32"/>
      <c r="VXT28" s="33"/>
      <c r="VXU28" s="33"/>
      <c r="VXV28" s="33"/>
      <c r="VXW28" s="34"/>
      <c r="VXX28" s="28"/>
      <c r="VXY28" s="29"/>
      <c r="VXZ28" s="30"/>
      <c r="VYA28" s="31"/>
      <c r="VYB28" s="32"/>
      <c r="VYC28" s="33"/>
      <c r="VYD28" s="33"/>
      <c r="VYE28" s="33"/>
      <c r="VYF28" s="34"/>
      <c r="VYG28" s="28"/>
      <c r="VYH28" s="29"/>
      <c r="VYI28" s="30"/>
      <c r="VYJ28" s="31"/>
      <c r="VYK28" s="32"/>
      <c r="VYL28" s="33"/>
      <c r="VYM28" s="33"/>
      <c r="VYN28" s="33"/>
      <c r="VYO28" s="34"/>
      <c r="VYP28" s="28"/>
      <c r="VYQ28" s="29"/>
      <c r="VYR28" s="30"/>
      <c r="VYS28" s="31"/>
      <c r="VYT28" s="32"/>
      <c r="VYU28" s="33"/>
      <c r="VYV28" s="33"/>
      <c r="VYW28" s="33"/>
      <c r="VYX28" s="34"/>
      <c r="VYY28" s="28"/>
      <c r="VYZ28" s="29"/>
      <c r="VZA28" s="30"/>
      <c r="VZB28" s="31"/>
      <c r="VZC28" s="32"/>
      <c r="VZD28" s="33"/>
      <c r="VZE28" s="33"/>
      <c r="VZF28" s="33"/>
      <c r="VZG28" s="34"/>
      <c r="VZH28" s="28"/>
      <c r="VZI28" s="29"/>
      <c r="VZJ28" s="30"/>
      <c r="VZK28" s="31"/>
      <c r="VZL28" s="32"/>
      <c r="VZM28" s="33"/>
      <c r="VZN28" s="33"/>
      <c r="VZO28" s="33"/>
      <c r="VZP28" s="34"/>
      <c r="VZQ28" s="28"/>
      <c r="VZR28" s="29"/>
      <c r="VZS28" s="30"/>
      <c r="VZT28" s="31"/>
      <c r="VZU28" s="32"/>
      <c r="VZV28" s="33"/>
      <c r="VZW28" s="33"/>
      <c r="VZX28" s="33"/>
      <c r="VZY28" s="34"/>
      <c r="VZZ28" s="28"/>
      <c r="WAA28" s="29"/>
      <c r="WAB28" s="30"/>
      <c r="WAC28" s="31"/>
      <c r="WAD28" s="32"/>
      <c r="WAE28" s="33"/>
      <c r="WAF28" s="33"/>
      <c r="WAG28" s="33"/>
      <c r="WAH28" s="34"/>
      <c r="WAI28" s="28"/>
      <c r="WAJ28" s="29"/>
      <c r="WAK28" s="30"/>
      <c r="WAL28" s="31"/>
      <c r="WAM28" s="32"/>
      <c r="WAN28" s="33"/>
      <c r="WAO28" s="33"/>
      <c r="WAP28" s="33"/>
      <c r="WAQ28" s="34"/>
      <c r="WAR28" s="28"/>
      <c r="WAS28" s="29"/>
      <c r="WAT28" s="30"/>
      <c r="WAU28" s="31"/>
      <c r="WAV28" s="32"/>
      <c r="WAW28" s="33"/>
      <c r="WAX28" s="33"/>
      <c r="WAY28" s="33"/>
      <c r="WAZ28" s="34"/>
      <c r="WBA28" s="28"/>
      <c r="WBB28" s="29"/>
      <c r="WBC28" s="30"/>
      <c r="WBD28" s="31"/>
      <c r="WBE28" s="32"/>
      <c r="WBF28" s="33"/>
      <c r="WBG28" s="33"/>
      <c r="WBH28" s="33"/>
      <c r="WBI28" s="34"/>
      <c r="WBJ28" s="28"/>
      <c r="WBK28" s="29"/>
      <c r="WBL28" s="30"/>
      <c r="WBM28" s="31"/>
      <c r="WBN28" s="32"/>
      <c r="WBO28" s="33"/>
      <c r="WBP28" s="33"/>
      <c r="WBQ28" s="33"/>
      <c r="WBR28" s="34"/>
      <c r="WBS28" s="28"/>
      <c r="WBT28" s="29"/>
      <c r="WBU28" s="30"/>
      <c r="WBV28" s="31"/>
      <c r="WBW28" s="32"/>
      <c r="WBX28" s="33"/>
      <c r="WBY28" s="33"/>
      <c r="WBZ28" s="33"/>
      <c r="WCA28" s="34"/>
      <c r="WCB28" s="28"/>
      <c r="WCC28" s="29"/>
      <c r="WCD28" s="30"/>
      <c r="WCE28" s="31"/>
      <c r="WCF28" s="32"/>
      <c r="WCG28" s="33"/>
      <c r="WCH28" s="33"/>
      <c r="WCI28" s="33"/>
      <c r="WCJ28" s="34"/>
      <c r="WCK28" s="28"/>
      <c r="WCL28" s="29"/>
      <c r="WCM28" s="30"/>
      <c r="WCN28" s="31"/>
      <c r="WCO28" s="32"/>
      <c r="WCP28" s="33"/>
      <c r="WCQ28" s="33"/>
      <c r="WCR28" s="33"/>
      <c r="WCS28" s="34"/>
      <c r="WCT28" s="28"/>
      <c r="WCU28" s="29"/>
      <c r="WCV28" s="30"/>
      <c r="WCW28" s="31"/>
      <c r="WCX28" s="32"/>
      <c r="WCY28" s="33"/>
      <c r="WCZ28" s="33"/>
      <c r="WDA28" s="33"/>
      <c r="WDB28" s="34"/>
      <c r="WDC28" s="28"/>
      <c r="WDD28" s="29"/>
      <c r="WDE28" s="30"/>
      <c r="WDF28" s="31"/>
      <c r="WDG28" s="32"/>
      <c r="WDH28" s="33"/>
      <c r="WDI28" s="33"/>
      <c r="WDJ28" s="33"/>
      <c r="WDK28" s="34"/>
      <c r="WDL28" s="28"/>
      <c r="WDM28" s="29"/>
      <c r="WDN28" s="30"/>
      <c r="WDO28" s="31"/>
      <c r="WDP28" s="32"/>
      <c r="WDQ28" s="33"/>
      <c r="WDR28" s="33"/>
      <c r="WDS28" s="33"/>
      <c r="WDT28" s="34"/>
      <c r="WDU28" s="28"/>
      <c r="WDV28" s="29"/>
      <c r="WDW28" s="30"/>
      <c r="WDX28" s="31"/>
      <c r="WDY28" s="32"/>
      <c r="WDZ28" s="33"/>
      <c r="WEA28" s="33"/>
      <c r="WEB28" s="33"/>
      <c r="WEC28" s="34"/>
      <c r="WED28" s="28"/>
      <c r="WEE28" s="29"/>
      <c r="WEF28" s="30"/>
      <c r="WEG28" s="31"/>
      <c r="WEH28" s="32"/>
      <c r="WEI28" s="33"/>
      <c r="WEJ28" s="33"/>
      <c r="WEK28" s="33"/>
      <c r="WEL28" s="34"/>
      <c r="WEM28" s="28"/>
      <c r="WEN28" s="29"/>
      <c r="WEO28" s="30"/>
      <c r="WEP28" s="31"/>
      <c r="WEQ28" s="32"/>
      <c r="WER28" s="33"/>
      <c r="WES28" s="33"/>
      <c r="WET28" s="33"/>
      <c r="WEU28" s="34"/>
      <c r="WEV28" s="28"/>
      <c r="WEW28" s="29"/>
      <c r="WEX28" s="30"/>
      <c r="WEY28" s="31"/>
      <c r="WEZ28" s="32"/>
      <c r="WFA28" s="33"/>
      <c r="WFB28" s="33"/>
      <c r="WFC28" s="33"/>
      <c r="WFD28" s="34"/>
      <c r="WFE28" s="28"/>
      <c r="WFF28" s="29"/>
      <c r="WFG28" s="30"/>
      <c r="WFH28" s="31"/>
      <c r="WFI28" s="32"/>
      <c r="WFJ28" s="33"/>
      <c r="WFK28" s="33"/>
      <c r="WFL28" s="33"/>
      <c r="WFM28" s="34"/>
      <c r="WFN28" s="28"/>
      <c r="WFO28" s="29"/>
      <c r="WFP28" s="30"/>
      <c r="WFQ28" s="31"/>
      <c r="WFR28" s="32"/>
      <c r="WFS28" s="33"/>
      <c r="WFT28" s="33"/>
      <c r="WFU28" s="33"/>
      <c r="WFV28" s="34"/>
      <c r="WFW28" s="28"/>
      <c r="WFX28" s="29"/>
      <c r="WFY28" s="30"/>
      <c r="WFZ28" s="31"/>
      <c r="WGA28" s="32"/>
      <c r="WGB28" s="33"/>
      <c r="WGC28" s="33"/>
      <c r="WGD28" s="33"/>
      <c r="WGE28" s="34"/>
      <c r="WGF28" s="28"/>
      <c r="WGG28" s="29"/>
      <c r="WGH28" s="30"/>
      <c r="WGI28" s="31"/>
      <c r="WGJ28" s="32"/>
      <c r="WGK28" s="33"/>
      <c r="WGL28" s="33"/>
      <c r="WGM28" s="33"/>
      <c r="WGN28" s="34"/>
      <c r="WGO28" s="28"/>
      <c r="WGP28" s="29"/>
      <c r="WGQ28" s="30"/>
      <c r="WGR28" s="31"/>
      <c r="WGS28" s="32"/>
      <c r="WGT28" s="33"/>
      <c r="WGU28" s="33"/>
      <c r="WGV28" s="33"/>
      <c r="WGW28" s="34"/>
      <c r="WGX28" s="28"/>
      <c r="WGY28" s="29"/>
      <c r="WGZ28" s="30"/>
      <c r="WHA28" s="31"/>
      <c r="WHB28" s="32"/>
      <c r="WHC28" s="33"/>
      <c r="WHD28" s="33"/>
      <c r="WHE28" s="33"/>
      <c r="WHF28" s="34"/>
      <c r="WHG28" s="28"/>
      <c r="WHH28" s="29"/>
      <c r="WHI28" s="30"/>
      <c r="WHJ28" s="31"/>
      <c r="WHK28" s="32"/>
      <c r="WHL28" s="33"/>
      <c r="WHM28" s="33"/>
      <c r="WHN28" s="33"/>
      <c r="WHO28" s="34"/>
      <c r="WHP28" s="28"/>
      <c r="WHQ28" s="29"/>
      <c r="WHR28" s="30"/>
      <c r="WHS28" s="31"/>
      <c r="WHT28" s="32"/>
      <c r="WHU28" s="33"/>
      <c r="WHV28" s="33"/>
      <c r="WHW28" s="33"/>
      <c r="WHX28" s="34"/>
      <c r="WHY28" s="28"/>
      <c r="WHZ28" s="29"/>
      <c r="WIA28" s="30"/>
      <c r="WIB28" s="31"/>
      <c r="WIC28" s="32"/>
      <c r="WID28" s="33"/>
      <c r="WIE28" s="33"/>
      <c r="WIF28" s="33"/>
      <c r="WIG28" s="34"/>
      <c r="WIH28" s="28"/>
      <c r="WII28" s="29"/>
      <c r="WIJ28" s="30"/>
      <c r="WIK28" s="31"/>
      <c r="WIL28" s="32"/>
      <c r="WIM28" s="33"/>
      <c r="WIN28" s="33"/>
      <c r="WIO28" s="33"/>
      <c r="WIP28" s="34"/>
      <c r="WIQ28" s="28"/>
      <c r="WIR28" s="29"/>
      <c r="WIS28" s="30"/>
      <c r="WIT28" s="31"/>
      <c r="WIU28" s="32"/>
      <c r="WIV28" s="33"/>
      <c r="WIW28" s="33"/>
      <c r="WIX28" s="33"/>
      <c r="WIY28" s="34"/>
      <c r="WIZ28" s="28"/>
      <c r="WJA28" s="29"/>
      <c r="WJB28" s="30"/>
      <c r="WJC28" s="31"/>
      <c r="WJD28" s="32"/>
      <c r="WJE28" s="33"/>
      <c r="WJF28" s="33"/>
      <c r="WJG28" s="33"/>
      <c r="WJH28" s="34"/>
      <c r="WJI28" s="28"/>
      <c r="WJJ28" s="29"/>
      <c r="WJK28" s="30"/>
      <c r="WJL28" s="31"/>
      <c r="WJM28" s="32"/>
      <c r="WJN28" s="33"/>
      <c r="WJO28" s="33"/>
      <c r="WJP28" s="33"/>
      <c r="WJQ28" s="34"/>
      <c r="WJR28" s="28"/>
      <c r="WJS28" s="29"/>
      <c r="WJT28" s="30"/>
      <c r="WJU28" s="31"/>
      <c r="WJV28" s="32"/>
      <c r="WJW28" s="33"/>
      <c r="WJX28" s="33"/>
      <c r="WJY28" s="33"/>
      <c r="WJZ28" s="34"/>
      <c r="WKA28" s="28"/>
      <c r="WKB28" s="29"/>
      <c r="WKC28" s="30"/>
      <c r="WKD28" s="31"/>
      <c r="WKE28" s="32"/>
      <c r="WKF28" s="33"/>
      <c r="WKG28" s="33"/>
      <c r="WKH28" s="33"/>
      <c r="WKI28" s="34"/>
      <c r="WKJ28" s="28"/>
      <c r="WKK28" s="29"/>
      <c r="WKL28" s="30"/>
      <c r="WKM28" s="31"/>
      <c r="WKN28" s="32"/>
      <c r="WKO28" s="33"/>
      <c r="WKP28" s="33"/>
      <c r="WKQ28" s="33"/>
      <c r="WKR28" s="34"/>
    </row>
    <row r="29" spans="2:15852" ht="35.25" customHeight="1" x14ac:dyDescent="0.3">
      <c r="B29" s="45" t="s">
        <v>25</v>
      </c>
      <c r="C29" s="46" t="str">
        <f>+VLOOKUP(B29,'[1]LP-HE'!$B:$E,2,0)</f>
        <v>Herramienta Menor General</v>
      </c>
      <c r="D29" s="47" t="str">
        <f>+VLOOKUP(B29,'[1]LP-HE'!$B:$E,3,0)</f>
        <v>%</v>
      </c>
      <c r="E29" s="48">
        <f>+I31</f>
        <v>31183</v>
      </c>
      <c r="F29" s="59">
        <v>0.1</v>
      </c>
      <c r="G29" s="50">
        <f>+ROUND(E29*F29,0)</f>
        <v>3118</v>
      </c>
      <c r="H29" s="50">
        <v>0</v>
      </c>
      <c r="I29" s="50">
        <v>0</v>
      </c>
      <c r="J29" s="51">
        <v>0</v>
      </c>
      <c r="K29" s="24"/>
    </row>
    <row r="30" spans="2:15852" x14ac:dyDescent="0.3">
      <c r="B30" s="45" t="s">
        <v>31</v>
      </c>
      <c r="C30" s="46" t="str">
        <f>+VLOOKUP(B30,'[1]LP-HE'!$B:$E,2,0)</f>
        <v>Compresor 1 Martillo</v>
      </c>
      <c r="D30" s="60" t="str">
        <f>+VLOOKUP(B30,'[1]LP-HE'!$B:$E,3,0)</f>
        <v>Hora</v>
      </c>
      <c r="E30" s="48">
        <f>+VLOOKUP(B30,'[1]LP-HE'!$B:$F,5,0)</f>
        <v>53629.758000000002</v>
      </c>
      <c r="F30" s="49">
        <v>1</v>
      </c>
      <c r="G30" s="50">
        <f>+ROUND(E30*F30,0)</f>
        <v>53630</v>
      </c>
      <c r="H30" s="50">
        <v>0</v>
      </c>
      <c r="I30" s="50">
        <v>0</v>
      </c>
      <c r="J30" s="51">
        <v>0</v>
      </c>
      <c r="K30" s="24"/>
    </row>
    <row r="31" spans="2:15852" ht="37.5" customHeight="1" thickBot="1" x14ac:dyDescent="0.35">
      <c r="B31" s="52" t="s">
        <v>32</v>
      </c>
      <c r="C31" s="53" t="str">
        <f>+VLOOKUP(B31,'[1]LP-HE'!$B:$E,2,0)</f>
        <v>Cuadrilla tipo IV (4ay) - Demolición, Cargue y Evacuación escombros</v>
      </c>
      <c r="D31" s="61" t="str">
        <f>+VLOOKUP(B31,'[1]LP-HE'!$B:$E,3,0)</f>
        <v>Hr</v>
      </c>
      <c r="E31" s="48">
        <f>+VLOOKUP(B31,'[1]LP-HE'!$B:$F,5,0)</f>
        <v>25986</v>
      </c>
      <c r="F31" s="56">
        <v>1.2</v>
      </c>
      <c r="G31" s="57">
        <v>0</v>
      </c>
      <c r="H31" s="57">
        <v>0</v>
      </c>
      <c r="I31" s="57">
        <f>+ROUND(F31*E31,0)</f>
        <v>31183</v>
      </c>
      <c r="J31" s="58">
        <v>0</v>
      </c>
      <c r="K31" s="24"/>
    </row>
    <row r="32" spans="2:15852" x14ac:dyDescent="0.3">
      <c r="B32" s="15"/>
      <c r="C32" s="20"/>
      <c r="D32" s="21"/>
      <c r="E32" s="22"/>
      <c r="G32" s="23"/>
      <c r="H32" s="23"/>
      <c r="I32" s="23"/>
      <c r="J32" s="23"/>
      <c r="K32" s="24"/>
    </row>
    <row r="33" spans="2:15852" ht="17.25" thickBot="1" x14ac:dyDescent="0.35">
      <c r="B33" s="15"/>
      <c r="C33" s="20"/>
      <c r="D33" s="21"/>
      <c r="E33" s="22"/>
      <c r="G33" s="23"/>
      <c r="H33" s="23"/>
      <c r="I33" s="23"/>
      <c r="J33" s="23"/>
      <c r="K33" s="24"/>
    </row>
    <row r="34" spans="2:15852" ht="21" thickBot="1" x14ac:dyDescent="0.35">
      <c r="B34" s="17" t="s">
        <v>33</v>
      </c>
      <c r="C34" s="18"/>
      <c r="D34" s="18"/>
      <c r="E34" s="18"/>
      <c r="F34" s="18"/>
      <c r="G34" s="18"/>
      <c r="H34" s="18"/>
      <c r="I34" s="18"/>
      <c r="J34" s="19"/>
      <c r="K34" s="24"/>
    </row>
    <row r="35" spans="2:15852" ht="17.25" thickBot="1" x14ac:dyDescent="0.35">
      <c r="B35" s="15"/>
      <c r="C35" s="20"/>
      <c r="D35" s="21"/>
      <c r="E35" s="22"/>
      <c r="G35" s="23"/>
      <c r="H35" s="23"/>
      <c r="I35" s="23"/>
      <c r="J35" s="23"/>
      <c r="K35" s="24"/>
    </row>
    <row r="36" spans="2:15852" thickBot="1" x14ac:dyDescent="0.3">
      <c r="B36" s="25" t="s">
        <v>6</v>
      </c>
      <c r="C36" s="26" t="s">
        <v>7</v>
      </c>
      <c r="D36" s="26" t="s">
        <v>8</v>
      </c>
      <c r="E36" s="26" t="s">
        <v>9</v>
      </c>
      <c r="F36" s="26"/>
      <c r="G36" s="26" t="s">
        <v>10</v>
      </c>
      <c r="H36" s="26" t="s">
        <v>11</v>
      </c>
      <c r="I36" s="26" t="s">
        <v>12</v>
      </c>
      <c r="J36" s="27" t="s">
        <v>13</v>
      </c>
      <c r="K36" s="24"/>
    </row>
    <row r="37" spans="2:15852" ht="33" customHeight="1" thickBot="1" x14ac:dyDescent="0.25">
      <c r="B37" s="35" t="s">
        <v>34</v>
      </c>
      <c r="C37" s="36" t="s">
        <v>35</v>
      </c>
      <c r="D37" s="37" t="s">
        <v>30</v>
      </c>
      <c r="E37" s="38">
        <f>SUM(G37:J37,0)</f>
        <v>24431</v>
      </c>
      <c r="F37" s="38"/>
      <c r="G37" s="38">
        <f>+SUM(G38:G41)</f>
        <v>3642</v>
      </c>
      <c r="H37" s="38">
        <f>+SUM(H38:H41)</f>
        <v>0</v>
      </c>
      <c r="I37" s="38">
        <f>+SUM(I38:I41)</f>
        <v>20789</v>
      </c>
      <c r="J37" s="39">
        <f>+SUM(J38:J41)</f>
        <v>0</v>
      </c>
      <c r="K37" s="24"/>
      <c r="M37" s="28"/>
      <c r="N37" s="29"/>
      <c r="O37" s="30"/>
      <c r="P37" s="31"/>
      <c r="Q37" s="32"/>
      <c r="R37" s="33"/>
      <c r="S37" s="33"/>
      <c r="T37" s="33"/>
      <c r="U37" s="34"/>
      <c r="V37" s="28"/>
      <c r="W37" s="29"/>
      <c r="X37" s="30"/>
      <c r="Y37" s="31"/>
      <c r="Z37" s="32"/>
      <c r="AA37" s="33"/>
      <c r="AB37" s="33"/>
      <c r="AC37" s="33"/>
      <c r="AD37" s="34"/>
      <c r="AE37" s="28"/>
      <c r="AF37" s="29"/>
      <c r="AG37" s="30"/>
      <c r="AH37" s="31"/>
      <c r="AI37" s="32"/>
      <c r="AJ37" s="33"/>
      <c r="AK37" s="33"/>
      <c r="AL37" s="33"/>
      <c r="AM37" s="34"/>
      <c r="AN37" s="28"/>
      <c r="AO37" s="29"/>
      <c r="AP37" s="30"/>
      <c r="AQ37" s="31"/>
      <c r="AR37" s="32"/>
      <c r="AS37" s="33"/>
      <c r="AT37" s="33"/>
      <c r="AU37" s="33"/>
      <c r="AV37" s="34"/>
      <c r="AW37" s="28"/>
      <c r="AX37" s="29"/>
      <c r="AY37" s="30"/>
      <c r="AZ37" s="31"/>
      <c r="BA37" s="32"/>
      <c r="BB37" s="33"/>
      <c r="BC37" s="33"/>
      <c r="BD37" s="33"/>
      <c r="BE37" s="34"/>
      <c r="BF37" s="28"/>
      <c r="BG37" s="29"/>
      <c r="BH37" s="30"/>
      <c r="BI37" s="31"/>
      <c r="BJ37" s="32"/>
      <c r="BK37" s="33"/>
      <c r="BL37" s="33"/>
      <c r="BM37" s="33"/>
      <c r="BN37" s="34"/>
      <c r="BO37" s="28"/>
      <c r="BP37" s="29"/>
      <c r="BQ37" s="30"/>
      <c r="BR37" s="31"/>
      <c r="BS37" s="32"/>
      <c r="BT37" s="33"/>
      <c r="BU37" s="33"/>
      <c r="BV37" s="33"/>
      <c r="BW37" s="34"/>
      <c r="BX37" s="28"/>
      <c r="BY37" s="29"/>
      <c r="BZ37" s="30"/>
      <c r="CA37" s="31"/>
      <c r="CB37" s="32"/>
      <c r="CC37" s="33"/>
      <c r="CD37" s="33"/>
      <c r="CE37" s="33"/>
      <c r="CF37" s="34"/>
      <c r="CG37" s="28"/>
      <c r="CH37" s="29"/>
      <c r="CI37" s="30"/>
      <c r="CJ37" s="31"/>
      <c r="CK37" s="32"/>
      <c r="CL37" s="33"/>
      <c r="CM37" s="33"/>
      <c r="CN37" s="33"/>
      <c r="CO37" s="34"/>
      <c r="CP37" s="28"/>
      <c r="CQ37" s="29"/>
      <c r="CR37" s="30"/>
      <c r="CS37" s="31"/>
      <c r="CT37" s="32"/>
      <c r="CU37" s="33"/>
      <c r="CV37" s="33"/>
      <c r="CW37" s="33"/>
      <c r="CX37" s="34"/>
      <c r="CY37" s="28"/>
      <c r="CZ37" s="29"/>
      <c r="DA37" s="30"/>
      <c r="DB37" s="31"/>
      <c r="DC37" s="32"/>
      <c r="DD37" s="33"/>
      <c r="DE37" s="33"/>
      <c r="DF37" s="33"/>
      <c r="DG37" s="34"/>
      <c r="DH37" s="28"/>
      <c r="DI37" s="29"/>
      <c r="DJ37" s="30"/>
      <c r="DK37" s="31"/>
      <c r="DL37" s="32"/>
      <c r="DM37" s="33"/>
      <c r="DN37" s="33"/>
      <c r="DO37" s="33"/>
      <c r="DP37" s="34"/>
      <c r="DQ37" s="28"/>
      <c r="DR37" s="29"/>
      <c r="DS37" s="30"/>
      <c r="DT37" s="31"/>
      <c r="DU37" s="32"/>
      <c r="DV37" s="33"/>
      <c r="DW37" s="33"/>
      <c r="DX37" s="33"/>
      <c r="DY37" s="34"/>
      <c r="DZ37" s="28"/>
      <c r="EA37" s="29"/>
      <c r="EB37" s="30"/>
      <c r="EC37" s="31"/>
      <c r="ED37" s="32"/>
      <c r="EE37" s="33"/>
      <c r="EF37" s="33"/>
      <c r="EG37" s="33"/>
      <c r="EH37" s="34"/>
      <c r="EI37" s="28"/>
      <c r="EJ37" s="29"/>
      <c r="EK37" s="30"/>
      <c r="EL37" s="31"/>
      <c r="EM37" s="32"/>
      <c r="EN37" s="33"/>
      <c r="EO37" s="33"/>
      <c r="EP37" s="33"/>
      <c r="EQ37" s="34"/>
      <c r="ER37" s="28"/>
      <c r="ES37" s="29"/>
      <c r="ET37" s="30"/>
      <c r="EU37" s="31"/>
      <c r="EV37" s="32"/>
      <c r="EW37" s="33"/>
      <c r="EX37" s="33"/>
      <c r="EY37" s="33"/>
      <c r="EZ37" s="34"/>
      <c r="FA37" s="28"/>
      <c r="FB37" s="29"/>
      <c r="FC37" s="30"/>
      <c r="FD37" s="31"/>
      <c r="FE37" s="32"/>
      <c r="FF37" s="33"/>
      <c r="FG37" s="33"/>
      <c r="FH37" s="33"/>
      <c r="FI37" s="34"/>
      <c r="FJ37" s="28"/>
      <c r="FK37" s="29"/>
      <c r="FL37" s="30"/>
      <c r="FM37" s="31"/>
      <c r="FN37" s="32"/>
      <c r="FO37" s="33"/>
      <c r="FP37" s="33"/>
      <c r="FQ37" s="33"/>
      <c r="FR37" s="34"/>
      <c r="FS37" s="28"/>
      <c r="FT37" s="29"/>
      <c r="FU37" s="30"/>
      <c r="FV37" s="31"/>
      <c r="FW37" s="32"/>
      <c r="FX37" s="33"/>
      <c r="FY37" s="33"/>
      <c r="FZ37" s="33"/>
      <c r="GA37" s="34"/>
      <c r="GB37" s="28"/>
      <c r="GC37" s="29"/>
      <c r="GD37" s="30"/>
      <c r="GE37" s="31"/>
      <c r="GF37" s="32"/>
      <c r="GG37" s="33"/>
      <c r="GH37" s="33"/>
      <c r="GI37" s="33"/>
      <c r="GJ37" s="34"/>
      <c r="GK37" s="28"/>
      <c r="GL37" s="29"/>
      <c r="GM37" s="30"/>
      <c r="GN37" s="31"/>
      <c r="GO37" s="32"/>
      <c r="GP37" s="33"/>
      <c r="GQ37" s="33"/>
      <c r="GR37" s="33"/>
      <c r="GS37" s="34"/>
      <c r="GT37" s="28"/>
      <c r="GU37" s="29"/>
      <c r="GV37" s="30"/>
      <c r="GW37" s="31"/>
      <c r="GX37" s="32"/>
      <c r="GY37" s="33"/>
      <c r="GZ37" s="33"/>
      <c r="HA37" s="33"/>
      <c r="HB37" s="34"/>
      <c r="HC37" s="28"/>
      <c r="HD37" s="29"/>
      <c r="HE37" s="30"/>
      <c r="HF37" s="31"/>
      <c r="HG37" s="32"/>
      <c r="HH37" s="33"/>
      <c r="HI37" s="33"/>
      <c r="HJ37" s="33"/>
      <c r="HK37" s="34"/>
      <c r="HL37" s="28"/>
      <c r="HM37" s="29"/>
      <c r="HN37" s="30"/>
      <c r="HO37" s="31"/>
      <c r="HP37" s="32"/>
      <c r="HQ37" s="33"/>
      <c r="HR37" s="33"/>
      <c r="HS37" s="33"/>
      <c r="HT37" s="34"/>
      <c r="HU37" s="28"/>
      <c r="HV37" s="29"/>
      <c r="HW37" s="30"/>
      <c r="HX37" s="31"/>
      <c r="HY37" s="32"/>
      <c r="HZ37" s="33"/>
      <c r="IA37" s="33"/>
      <c r="IB37" s="33"/>
      <c r="IC37" s="34"/>
      <c r="ID37" s="28"/>
      <c r="IE37" s="29"/>
      <c r="IF37" s="30"/>
      <c r="IG37" s="31"/>
      <c r="IH37" s="32"/>
      <c r="II37" s="33"/>
      <c r="IJ37" s="33"/>
      <c r="IK37" s="33"/>
      <c r="IL37" s="34"/>
      <c r="IM37" s="28"/>
      <c r="IN37" s="29"/>
      <c r="IO37" s="30"/>
      <c r="IP37" s="31"/>
      <c r="IQ37" s="32"/>
      <c r="IR37" s="33"/>
      <c r="IS37" s="33"/>
      <c r="IT37" s="33"/>
      <c r="IU37" s="34"/>
      <c r="IV37" s="28"/>
      <c r="IW37" s="29"/>
      <c r="IX37" s="30"/>
      <c r="IY37" s="31"/>
      <c r="IZ37" s="32"/>
      <c r="JA37" s="33"/>
      <c r="JB37" s="33"/>
      <c r="JC37" s="33"/>
      <c r="JD37" s="34"/>
      <c r="JE37" s="28"/>
      <c r="JF37" s="29"/>
      <c r="JG37" s="30"/>
      <c r="JH37" s="31"/>
      <c r="JI37" s="32"/>
      <c r="JJ37" s="33"/>
      <c r="JK37" s="33"/>
      <c r="JL37" s="33"/>
      <c r="JM37" s="34"/>
      <c r="JN37" s="28"/>
      <c r="JO37" s="29"/>
      <c r="JP37" s="30"/>
      <c r="JQ37" s="31"/>
      <c r="JR37" s="32"/>
      <c r="JS37" s="33"/>
      <c r="JT37" s="33"/>
      <c r="JU37" s="33"/>
      <c r="JV37" s="34"/>
      <c r="JW37" s="28"/>
      <c r="JX37" s="29"/>
      <c r="JY37" s="30"/>
      <c r="JZ37" s="31"/>
      <c r="KA37" s="32"/>
      <c r="KB37" s="33"/>
      <c r="KC37" s="33"/>
      <c r="KD37" s="33"/>
      <c r="KE37" s="34"/>
      <c r="KF37" s="28"/>
      <c r="KG37" s="29"/>
      <c r="KH37" s="30"/>
      <c r="KI37" s="31"/>
      <c r="KJ37" s="32"/>
      <c r="KK37" s="33"/>
      <c r="KL37" s="33"/>
      <c r="KM37" s="33"/>
      <c r="KN37" s="34"/>
      <c r="KO37" s="28"/>
      <c r="KP37" s="29"/>
      <c r="KQ37" s="30"/>
      <c r="KR37" s="31"/>
      <c r="KS37" s="32"/>
      <c r="KT37" s="33"/>
      <c r="KU37" s="33"/>
      <c r="KV37" s="33"/>
      <c r="KW37" s="34"/>
      <c r="KX37" s="28"/>
      <c r="KY37" s="29"/>
      <c r="KZ37" s="30"/>
      <c r="LA37" s="31"/>
      <c r="LB37" s="32"/>
      <c r="LC37" s="33"/>
      <c r="LD37" s="33"/>
      <c r="LE37" s="33"/>
      <c r="LF37" s="34"/>
      <c r="LG37" s="28"/>
      <c r="LH37" s="29"/>
      <c r="LI37" s="30"/>
      <c r="LJ37" s="31"/>
      <c r="LK37" s="32"/>
      <c r="LL37" s="33"/>
      <c r="LM37" s="33"/>
      <c r="LN37" s="33"/>
      <c r="LO37" s="34"/>
      <c r="LP37" s="28"/>
      <c r="LQ37" s="29"/>
      <c r="LR37" s="30"/>
      <c r="LS37" s="31"/>
      <c r="LT37" s="32"/>
      <c r="LU37" s="33"/>
      <c r="LV37" s="33"/>
      <c r="LW37" s="33"/>
      <c r="LX37" s="34"/>
      <c r="LY37" s="28"/>
      <c r="LZ37" s="29"/>
      <c r="MA37" s="30"/>
      <c r="MB37" s="31"/>
      <c r="MC37" s="32"/>
      <c r="MD37" s="33"/>
      <c r="ME37" s="33"/>
      <c r="MF37" s="33"/>
      <c r="MG37" s="34"/>
      <c r="MH37" s="28"/>
      <c r="MI37" s="29"/>
      <c r="MJ37" s="30"/>
      <c r="MK37" s="31"/>
      <c r="ML37" s="32"/>
      <c r="MM37" s="33"/>
      <c r="MN37" s="33"/>
      <c r="MO37" s="33"/>
      <c r="MP37" s="34"/>
      <c r="MQ37" s="28"/>
      <c r="MR37" s="29"/>
      <c r="MS37" s="30"/>
      <c r="MT37" s="31"/>
      <c r="MU37" s="32"/>
      <c r="MV37" s="33"/>
      <c r="MW37" s="33"/>
      <c r="MX37" s="33"/>
      <c r="MY37" s="34"/>
      <c r="MZ37" s="28"/>
      <c r="NA37" s="29"/>
      <c r="NB37" s="30"/>
      <c r="NC37" s="31"/>
      <c r="ND37" s="32"/>
      <c r="NE37" s="33"/>
      <c r="NF37" s="33"/>
      <c r="NG37" s="33"/>
      <c r="NH37" s="34"/>
      <c r="NI37" s="28"/>
      <c r="NJ37" s="29"/>
      <c r="NK37" s="30"/>
      <c r="NL37" s="31"/>
      <c r="NM37" s="32"/>
      <c r="NN37" s="33"/>
      <c r="NO37" s="33"/>
      <c r="NP37" s="33"/>
      <c r="NQ37" s="34"/>
      <c r="NR37" s="28"/>
      <c r="NS37" s="29"/>
      <c r="NT37" s="30"/>
      <c r="NU37" s="31"/>
      <c r="NV37" s="32"/>
      <c r="NW37" s="33"/>
      <c r="NX37" s="33"/>
      <c r="NY37" s="33"/>
      <c r="NZ37" s="34"/>
      <c r="OA37" s="28"/>
      <c r="OB37" s="29"/>
      <c r="OC37" s="30"/>
      <c r="OD37" s="31"/>
      <c r="OE37" s="32"/>
      <c r="OF37" s="33"/>
      <c r="OG37" s="33"/>
      <c r="OH37" s="33"/>
      <c r="OI37" s="34"/>
      <c r="OJ37" s="28"/>
      <c r="OK37" s="29"/>
      <c r="OL37" s="30"/>
      <c r="OM37" s="31"/>
      <c r="ON37" s="32"/>
      <c r="OO37" s="33"/>
      <c r="OP37" s="33"/>
      <c r="OQ37" s="33"/>
      <c r="OR37" s="34"/>
      <c r="OS37" s="28"/>
      <c r="OT37" s="29"/>
      <c r="OU37" s="30"/>
      <c r="OV37" s="31"/>
      <c r="OW37" s="32"/>
      <c r="OX37" s="33"/>
      <c r="OY37" s="33"/>
      <c r="OZ37" s="33"/>
      <c r="PA37" s="34"/>
      <c r="PB37" s="28"/>
      <c r="PC37" s="29"/>
      <c r="PD37" s="30"/>
      <c r="PE37" s="31"/>
      <c r="PF37" s="32"/>
      <c r="PG37" s="33"/>
      <c r="PH37" s="33"/>
      <c r="PI37" s="33"/>
      <c r="PJ37" s="34"/>
      <c r="PK37" s="28"/>
      <c r="PL37" s="29"/>
      <c r="PM37" s="30"/>
      <c r="PN37" s="31"/>
      <c r="PO37" s="32"/>
      <c r="PP37" s="33"/>
      <c r="PQ37" s="33"/>
      <c r="PR37" s="33"/>
      <c r="PS37" s="34"/>
      <c r="PT37" s="28"/>
      <c r="PU37" s="29"/>
      <c r="PV37" s="30"/>
      <c r="PW37" s="31"/>
      <c r="PX37" s="32"/>
      <c r="PY37" s="33"/>
      <c r="PZ37" s="33"/>
      <c r="QA37" s="33"/>
      <c r="QB37" s="34"/>
      <c r="QC37" s="28"/>
      <c r="QD37" s="29"/>
      <c r="QE37" s="30"/>
      <c r="QF37" s="31"/>
      <c r="QG37" s="32"/>
      <c r="QH37" s="33"/>
      <c r="QI37" s="33"/>
      <c r="QJ37" s="33"/>
      <c r="QK37" s="34"/>
      <c r="QL37" s="28"/>
      <c r="QM37" s="29"/>
      <c r="QN37" s="30"/>
      <c r="QO37" s="31"/>
      <c r="QP37" s="32"/>
      <c r="QQ37" s="33"/>
      <c r="QR37" s="33"/>
      <c r="QS37" s="33"/>
      <c r="QT37" s="34"/>
      <c r="QU37" s="28"/>
      <c r="QV37" s="29"/>
      <c r="QW37" s="30"/>
      <c r="QX37" s="31"/>
      <c r="QY37" s="32"/>
      <c r="QZ37" s="33"/>
      <c r="RA37" s="33"/>
      <c r="RB37" s="33"/>
      <c r="RC37" s="34"/>
      <c r="RD37" s="28"/>
      <c r="RE37" s="29"/>
      <c r="RF37" s="30"/>
      <c r="RG37" s="31"/>
      <c r="RH37" s="32"/>
      <c r="RI37" s="33"/>
      <c r="RJ37" s="33"/>
      <c r="RK37" s="33"/>
      <c r="RL37" s="34"/>
      <c r="RM37" s="28"/>
      <c r="RN37" s="29"/>
      <c r="RO37" s="30"/>
      <c r="RP37" s="31"/>
      <c r="RQ37" s="32"/>
      <c r="RR37" s="33"/>
      <c r="RS37" s="33"/>
      <c r="RT37" s="33"/>
      <c r="RU37" s="34"/>
      <c r="RV37" s="28"/>
      <c r="RW37" s="29"/>
      <c r="RX37" s="30"/>
      <c r="RY37" s="31"/>
      <c r="RZ37" s="32"/>
      <c r="SA37" s="33"/>
      <c r="SB37" s="33"/>
      <c r="SC37" s="33"/>
      <c r="SD37" s="34"/>
      <c r="SE37" s="28"/>
      <c r="SF37" s="29"/>
      <c r="SG37" s="30"/>
      <c r="SH37" s="31"/>
      <c r="SI37" s="32"/>
      <c r="SJ37" s="33"/>
      <c r="SK37" s="33"/>
      <c r="SL37" s="33"/>
      <c r="SM37" s="34"/>
      <c r="SN37" s="28"/>
      <c r="SO37" s="29"/>
      <c r="SP37" s="30"/>
      <c r="SQ37" s="31"/>
      <c r="SR37" s="32"/>
      <c r="SS37" s="33"/>
      <c r="ST37" s="33"/>
      <c r="SU37" s="33"/>
      <c r="SV37" s="34"/>
      <c r="SW37" s="28"/>
      <c r="SX37" s="29"/>
      <c r="SY37" s="30"/>
      <c r="SZ37" s="31"/>
      <c r="TA37" s="32"/>
      <c r="TB37" s="33"/>
      <c r="TC37" s="33"/>
      <c r="TD37" s="33"/>
      <c r="TE37" s="34"/>
      <c r="TF37" s="28"/>
      <c r="TG37" s="29"/>
      <c r="TH37" s="30"/>
      <c r="TI37" s="31"/>
      <c r="TJ37" s="32"/>
      <c r="TK37" s="33"/>
      <c r="TL37" s="33"/>
      <c r="TM37" s="33"/>
      <c r="TN37" s="34"/>
      <c r="TO37" s="28"/>
      <c r="TP37" s="29"/>
      <c r="TQ37" s="30"/>
      <c r="TR37" s="31"/>
      <c r="TS37" s="32"/>
      <c r="TT37" s="33"/>
      <c r="TU37" s="33"/>
      <c r="TV37" s="33"/>
      <c r="TW37" s="34"/>
      <c r="TX37" s="28"/>
      <c r="TY37" s="29"/>
      <c r="TZ37" s="30"/>
      <c r="UA37" s="31"/>
      <c r="UB37" s="32"/>
      <c r="UC37" s="33"/>
      <c r="UD37" s="33"/>
      <c r="UE37" s="33"/>
      <c r="UF37" s="34"/>
      <c r="UG37" s="28"/>
      <c r="UH37" s="29"/>
      <c r="UI37" s="30"/>
      <c r="UJ37" s="31"/>
      <c r="UK37" s="32"/>
      <c r="UL37" s="33"/>
      <c r="UM37" s="33"/>
      <c r="UN37" s="33"/>
      <c r="UO37" s="34"/>
      <c r="UP37" s="28"/>
      <c r="UQ37" s="29"/>
      <c r="UR37" s="30"/>
      <c r="US37" s="31"/>
      <c r="UT37" s="32"/>
      <c r="UU37" s="33"/>
      <c r="UV37" s="33"/>
      <c r="UW37" s="33"/>
      <c r="UX37" s="34"/>
      <c r="UY37" s="28"/>
      <c r="UZ37" s="29"/>
      <c r="VA37" s="30"/>
      <c r="VB37" s="31"/>
      <c r="VC37" s="32"/>
      <c r="VD37" s="33"/>
      <c r="VE37" s="33"/>
      <c r="VF37" s="33"/>
      <c r="VG37" s="34"/>
      <c r="VH37" s="28"/>
      <c r="VI37" s="29"/>
      <c r="VJ37" s="30"/>
      <c r="VK37" s="31"/>
      <c r="VL37" s="32"/>
      <c r="VM37" s="33"/>
      <c r="VN37" s="33"/>
      <c r="VO37" s="33"/>
      <c r="VP37" s="34"/>
      <c r="VQ37" s="28"/>
      <c r="VR37" s="29"/>
      <c r="VS37" s="30"/>
      <c r="VT37" s="31"/>
      <c r="VU37" s="32"/>
      <c r="VV37" s="33"/>
      <c r="VW37" s="33"/>
      <c r="VX37" s="33"/>
      <c r="VY37" s="34"/>
      <c r="VZ37" s="28"/>
      <c r="WA37" s="29"/>
      <c r="WB37" s="30"/>
      <c r="WC37" s="31"/>
      <c r="WD37" s="32"/>
      <c r="WE37" s="33"/>
      <c r="WF37" s="33"/>
      <c r="WG37" s="33"/>
      <c r="WH37" s="34"/>
      <c r="WI37" s="28"/>
      <c r="WJ37" s="29"/>
      <c r="WK37" s="30"/>
      <c r="WL37" s="31"/>
      <c r="WM37" s="32"/>
      <c r="WN37" s="33"/>
      <c r="WO37" s="33"/>
      <c r="WP37" s="33"/>
      <c r="WQ37" s="34"/>
      <c r="WR37" s="28"/>
      <c r="WS37" s="29"/>
      <c r="WT37" s="30"/>
      <c r="WU37" s="31"/>
      <c r="WV37" s="32"/>
      <c r="WW37" s="33"/>
      <c r="WX37" s="33"/>
      <c r="WY37" s="33"/>
      <c r="WZ37" s="34"/>
      <c r="XA37" s="28"/>
      <c r="XB37" s="29"/>
      <c r="XC37" s="30"/>
      <c r="XD37" s="31"/>
      <c r="XE37" s="32"/>
      <c r="XF37" s="33"/>
      <c r="XG37" s="33"/>
      <c r="XH37" s="33"/>
      <c r="XI37" s="34"/>
      <c r="XJ37" s="28"/>
      <c r="XK37" s="29"/>
      <c r="XL37" s="30"/>
      <c r="XM37" s="31"/>
      <c r="XN37" s="32"/>
      <c r="XO37" s="33"/>
      <c r="XP37" s="33"/>
      <c r="XQ37" s="33"/>
      <c r="XR37" s="34"/>
      <c r="XS37" s="28"/>
      <c r="XT37" s="29"/>
      <c r="XU37" s="30"/>
      <c r="XV37" s="31"/>
      <c r="XW37" s="32"/>
      <c r="XX37" s="33"/>
      <c r="XY37" s="33"/>
      <c r="XZ37" s="33"/>
      <c r="YA37" s="34"/>
      <c r="YB37" s="28"/>
      <c r="YC37" s="29"/>
      <c r="YD37" s="30"/>
      <c r="YE37" s="31"/>
      <c r="YF37" s="32"/>
      <c r="YG37" s="33"/>
      <c r="YH37" s="33"/>
      <c r="YI37" s="33"/>
      <c r="YJ37" s="34"/>
      <c r="YK37" s="28"/>
      <c r="YL37" s="29"/>
      <c r="YM37" s="30"/>
      <c r="YN37" s="31"/>
      <c r="YO37" s="32"/>
      <c r="YP37" s="33"/>
      <c r="YQ37" s="33"/>
      <c r="YR37" s="33"/>
      <c r="YS37" s="34"/>
      <c r="YT37" s="28"/>
      <c r="YU37" s="29"/>
      <c r="YV37" s="30"/>
      <c r="YW37" s="31"/>
      <c r="YX37" s="32"/>
      <c r="YY37" s="33"/>
      <c r="YZ37" s="33"/>
      <c r="ZA37" s="33"/>
      <c r="ZB37" s="34"/>
      <c r="ZC37" s="28"/>
      <c r="ZD37" s="29"/>
      <c r="ZE37" s="30"/>
      <c r="ZF37" s="31"/>
      <c r="ZG37" s="32"/>
      <c r="ZH37" s="33"/>
      <c r="ZI37" s="33"/>
      <c r="ZJ37" s="33"/>
      <c r="ZK37" s="34"/>
      <c r="ZL37" s="28"/>
      <c r="ZM37" s="29"/>
      <c r="ZN37" s="30"/>
      <c r="ZO37" s="31"/>
      <c r="ZP37" s="32"/>
      <c r="ZQ37" s="33"/>
      <c r="ZR37" s="33"/>
      <c r="ZS37" s="33"/>
      <c r="ZT37" s="34"/>
      <c r="ZU37" s="28"/>
      <c r="ZV37" s="29"/>
      <c r="ZW37" s="30"/>
      <c r="ZX37" s="31"/>
      <c r="ZY37" s="32"/>
      <c r="ZZ37" s="33"/>
      <c r="AAA37" s="33"/>
      <c r="AAB37" s="33"/>
      <c r="AAC37" s="34"/>
      <c r="AAD37" s="28"/>
      <c r="AAE37" s="29"/>
      <c r="AAF37" s="30"/>
      <c r="AAG37" s="31"/>
      <c r="AAH37" s="32"/>
      <c r="AAI37" s="33"/>
      <c r="AAJ37" s="33"/>
      <c r="AAK37" s="33"/>
      <c r="AAL37" s="34"/>
      <c r="AAM37" s="28"/>
      <c r="AAN37" s="29"/>
      <c r="AAO37" s="30"/>
      <c r="AAP37" s="31"/>
      <c r="AAQ37" s="32"/>
      <c r="AAR37" s="33"/>
      <c r="AAS37" s="33"/>
      <c r="AAT37" s="33"/>
      <c r="AAU37" s="34"/>
      <c r="AAV37" s="28"/>
      <c r="AAW37" s="29"/>
      <c r="AAX37" s="30"/>
      <c r="AAY37" s="31"/>
      <c r="AAZ37" s="32"/>
      <c r="ABA37" s="33"/>
      <c r="ABB37" s="33"/>
      <c r="ABC37" s="33"/>
      <c r="ABD37" s="34"/>
      <c r="ABE37" s="28"/>
      <c r="ABF37" s="29"/>
      <c r="ABG37" s="30"/>
      <c r="ABH37" s="31"/>
      <c r="ABI37" s="32"/>
      <c r="ABJ37" s="33"/>
      <c r="ABK37" s="33"/>
      <c r="ABL37" s="33"/>
      <c r="ABM37" s="34"/>
      <c r="ABN37" s="28"/>
      <c r="ABO37" s="29"/>
      <c r="ABP37" s="30"/>
      <c r="ABQ37" s="31"/>
      <c r="ABR37" s="32"/>
      <c r="ABS37" s="33"/>
      <c r="ABT37" s="33"/>
      <c r="ABU37" s="33"/>
      <c r="ABV37" s="34"/>
      <c r="ABW37" s="28"/>
      <c r="ABX37" s="29"/>
      <c r="ABY37" s="30"/>
      <c r="ABZ37" s="31"/>
      <c r="ACA37" s="32"/>
      <c r="ACB37" s="33"/>
      <c r="ACC37" s="33"/>
      <c r="ACD37" s="33"/>
      <c r="ACE37" s="34"/>
      <c r="ACF37" s="28"/>
      <c r="ACG37" s="29"/>
      <c r="ACH37" s="30"/>
      <c r="ACI37" s="31"/>
      <c r="ACJ37" s="32"/>
      <c r="ACK37" s="33"/>
      <c r="ACL37" s="33"/>
      <c r="ACM37" s="33"/>
      <c r="ACN37" s="34"/>
      <c r="ACO37" s="28"/>
      <c r="ACP37" s="29"/>
      <c r="ACQ37" s="30"/>
      <c r="ACR37" s="31"/>
      <c r="ACS37" s="32"/>
      <c r="ACT37" s="33"/>
      <c r="ACU37" s="33"/>
      <c r="ACV37" s="33"/>
      <c r="ACW37" s="34"/>
      <c r="ACX37" s="28"/>
      <c r="ACY37" s="29"/>
      <c r="ACZ37" s="30"/>
      <c r="ADA37" s="31"/>
      <c r="ADB37" s="32"/>
      <c r="ADC37" s="33"/>
      <c r="ADD37" s="33"/>
      <c r="ADE37" s="33"/>
      <c r="ADF37" s="34"/>
      <c r="ADG37" s="28"/>
      <c r="ADH37" s="29"/>
      <c r="ADI37" s="30"/>
      <c r="ADJ37" s="31"/>
      <c r="ADK37" s="32"/>
      <c r="ADL37" s="33"/>
      <c r="ADM37" s="33"/>
      <c r="ADN37" s="33"/>
      <c r="ADO37" s="34"/>
      <c r="ADP37" s="28"/>
      <c r="ADQ37" s="29"/>
      <c r="ADR37" s="30"/>
      <c r="ADS37" s="31"/>
      <c r="ADT37" s="32"/>
      <c r="ADU37" s="33"/>
      <c r="ADV37" s="33"/>
      <c r="ADW37" s="33"/>
      <c r="ADX37" s="34"/>
      <c r="ADY37" s="28"/>
      <c r="ADZ37" s="29"/>
      <c r="AEA37" s="30"/>
      <c r="AEB37" s="31"/>
      <c r="AEC37" s="32"/>
      <c r="AED37" s="33"/>
      <c r="AEE37" s="33"/>
      <c r="AEF37" s="33"/>
      <c r="AEG37" s="34"/>
      <c r="AEH37" s="28"/>
      <c r="AEI37" s="29"/>
      <c r="AEJ37" s="30"/>
      <c r="AEK37" s="31"/>
      <c r="AEL37" s="32"/>
      <c r="AEM37" s="33"/>
      <c r="AEN37" s="33"/>
      <c r="AEO37" s="33"/>
      <c r="AEP37" s="34"/>
      <c r="AEQ37" s="28"/>
      <c r="AER37" s="29"/>
      <c r="AES37" s="30"/>
      <c r="AET37" s="31"/>
      <c r="AEU37" s="32"/>
      <c r="AEV37" s="33"/>
      <c r="AEW37" s="33"/>
      <c r="AEX37" s="33"/>
      <c r="AEY37" s="34"/>
      <c r="AEZ37" s="28"/>
      <c r="AFA37" s="29"/>
      <c r="AFB37" s="30"/>
      <c r="AFC37" s="31"/>
      <c r="AFD37" s="32"/>
      <c r="AFE37" s="33"/>
      <c r="AFF37" s="33"/>
      <c r="AFG37" s="33"/>
      <c r="AFH37" s="34"/>
      <c r="AFI37" s="28"/>
      <c r="AFJ37" s="29"/>
      <c r="AFK37" s="30"/>
      <c r="AFL37" s="31"/>
      <c r="AFM37" s="32"/>
      <c r="AFN37" s="33"/>
      <c r="AFO37" s="33"/>
      <c r="AFP37" s="33"/>
      <c r="AFQ37" s="34"/>
      <c r="AFR37" s="28"/>
      <c r="AFS37" s="29"/>
      <c r="AFT37" s="30"/>
      <c r="AFU37" s="31"/>
      <c r="AFV37" s="32"/>
      <c r="AFW37" s="33"/>
      <c r="AFX37" s="33"/>
      <c r="AFY37" s="33"/>
      <c r="AFZ37" s="34"/>
      <c r="AGA37" s="28"/>
      <c r="AGB37" s="29"/>
      <c r="AGC37" s="30"/>
      <c r="AGD37" s="31"/>
      <c r="AGE37" s="32"/>
      <c r="AGF37" s="33"/>
      <c r="AGG37" s="33"/>
      <c r="AGH37" s="33"/>
      <c r="AGI37" s="34"/>
      <c r="AGJ37" s="28"/>
      <c r="AGK37" s="29"/>
      <c r="AGL37" s="30"/>
      <c r="AGM37" s="31"/>
      <c r="AGN37" s="32"/>
      <c r="AGO37" s="33"/>
      <c r="AGP37" s="33"/>
      <c r="AGQ37" s="33"/>
      <c r="AGR37" s="34"/>
      <c r="AGS37" s="28"/>
      <c r="AGT37" s="29"/>
      <c r="AGU37" s="30"/>
      <c r="AGV37" s="31"/>
      <c r="AGW37" s="32"/>
      <c r="AGX37" s="33"/>
      <c r="AGY37" s="33"/>
      <c r="AGZ37" s="33"/>
      <c r="AHA37" s="34"/>
      <c r="AHB37" s="28"/>
      <c r="AHC37" s="29"/>
      <c r="AHD37" s="30"/>
      <c r="AHE37" s="31"/>
      <c r="AHF37" s="32"/>
      <c r="AHG37" s="33"/>
      <c r="AHH37" s="33"/>
      <c r="AHI37" s="33"/>
      <c r="AHJ37" s="34"/>
      <c r="AHK37" s="28"/>
      <c r="AHL37" s="29"/>
      <c r="AHM37" s="30"/>
      <c r="AHN37" s="31"/>
      <c r="AHO37" s="32"/>
      <c r="AHP37" s="33"/>
      <c r="AHQ37" s="33"/>
      <c r="AHR37" s="33"/>
      <c r="AHS37" s="34"/>
      <c r="AHT37" s="28"/>
      <c r="AHU37" s="29"/>
      <c r="AHV37" s="30"/>
      <c r="AHW37" s="31"/>
      <c r="AHX37" s="32"/>
      <c r="AHY37" s="33"/>
      <c r="AHZ37" s="33"/>
      <c r="AIA37" s="33"/>
      <c r="AIB37" s="34"/>
      <c r="AIC37" s="28"/>
      <c r="AID37" s="29"/>
      <c r="AIE37" s="30"/>
      <c r="AIF37" s="31"/>
      <c r="AIG37" s="32"/>
      <c r="AIH37" s="33"/>
      <c r="AII37" s="33"/>
      <c r="AIJ37" s="33"/>
      <c r="AIK37" s="34"/>
      <c r="AIL37" s="28"/>
      <c r="AIM37" s="29"/>
      <c r="AIN37" s="30"/>
      <c r="AIO37" s="31"/>
      <c r="AIP37" s="32"/>
      <c r="AIQ37" s="33"/>
      <c r="AIR37" s="33"/>
      <c r="AIS37" s="33"/>
      <c r="AIT37" s="34"/>
      <c r="AIU37" s="28"/>
      <c r="AIV37" s="29"/>
      <c r="AIW37" s="30"/>
      <c r="AIX37" s="31"/>
      <c r="AIY37" s="32"/>
      <c r="AIZ37" s="33"/>
      <c r="AJA37" s="33"/>
      <c r="AJB37" s="33"/>
      <c r="AJC37" s="34"/>
      <c r="AJD37" s="28"/>
      <c r="AJE37" s="29"/>
      <c r="AJF37" s="30"/>
      <c r="AJG37" s="31"/>
      <c r="AJH37" s="32"/>
      <c r="AJI37" s="33"/>
      <c r="AJJ37" s="33"/>
      <c r="AJK37" s="33"/>
      <c r="AJL37" s="34"/>
      <c r="AJM37" s="28"/>
      <c r="AJN37" s="29"/>
      <c r="AJO37" s="30"/>
      <c r="AJP37" s="31"/>
      <c r="AJQ37" s="32"/>
      <c r="AJR37" s="33"/>
      <c r="AJS37" s="33"/>
      <c r="AJT37" s="33"/>
      <c r="AJU37" s="34"/>
      <c r="AJV37" s="28"/>
      <c r="AJW37" s="29"/>
      <c r="AJX37" s="30"/>
      <c r="AJY37" s="31"/>
      <c r="AJZ37" s="32"/>
      <c r="AKA37" s="33"/>
      <c r="AKB37" s="33"/>
      <c r="AKC37" s="33"/>
      <c r="AKD37" s="34"/>
      <c r="AKE37" s="28"/>
      <c r="AKF37" s="29"/>
      <c r="AKG37" s="30"/>
      <c r="AKH37" s="31"/>
      <c r="AKI37" s="32"/>
      <c r="AKJ37" s="33"/>
      <c r="AKK37" s="33"/>
      <c r="AKL37" s="33"/>
      <c r="AKM37" s="34"/>
      <c r="AKN37" s="28"/>
      <c r="AKO37" s="29"/>
      <c r="AKP37" s="30"/>
      <c r="AKQ37" s="31"/>
      <c r="AKR37" s="32"/>
      <c r="AKS37" s="33"/>
      <c r="AKT37" s="33"/>
      <c r="AKU37" s="33"/>
      <c r="AKV37" s="34"/>
      <c r="AKW37" s="28"/>
      <c r="AKX37" s="29"/>
      <c r="AKY37" s="30"/>
      <c r="AKZ37" s="31"/>
      <c r="ALA37" s="32"/>
      <c r="ALB37" s="33"/>
      <c r="ALC37" s="33"/>
      <c r="ALD37" s="33"/>
      <c r="ALE37" s="34"/>
      <c r="ALF37" s="28"/>
      <c r="ALG37" s="29"/>
      <c r="ALH37" s="30"/>
      <c r="ALI37" s="31"/>
      <c r="ALJ37" s="32"/>
      <c r="ALK37" s="33"/>
      <c r="ALL37" s="33"/>
      <c r="ALM37" s="33"/>
      <c r="ALN37" s="34"/>
      <c r="ALO37" s="28"/>
      <c r="ALP37" s="29"/>
      <c r="ALQ37" s="30"/>
      <c r="ALR37" s="31"/>
      <c r="ALS37" s="32"/>
      <c r="ALT37" s="33"/>
      <c r="ALU37" s="33"/>
      <c r="ALV37" s="33"/>
      <c r="ALW37" s="34"/>
      <c r="ALX37" s="28"/>
      <c r="ALY37" s="29"/>
      <c r="ALZ37" s="30"/>
      <c r="AMA37" s="31"/>
      <c r="AMB37" s="32"/>
      <c r="AMC37" s="33"/>
      <c r="AMD37" s="33"/>
      <c r="AME37" s="33"/>
      <c r="AMF37" s="34"/>
      <c r="AMG37" s="28"/>
      <c r="AMH37" s="29"/>
      <c r="AMI37" s="30"/>
      <c r="AMJ37" s="31"/>
      <c r="AMK37" s="32"/>
      <c r="AML37" s="33"/>
      <c r="AMM37" s="33"/>
      <c r="AMN37" s="33"/>
      <c r="AMO37" s="34"/>
      <c r="AMP37" s="28"/>
      <c r="AMQ37" s="29"/>
      <c r="AMR37" s="30"/>
      <c r="AMS37" s="31"/>
      <c r="AMT37" s="32"/>
      <c r="AMU37" s="33"/>
      <c r="AMV37" s="33"/>
      <c r="AMW37" s="33"/>
      <c r="AMX37" s="34"/>
      <c r="AMY37" s="28"/>
      <c r="AMZ37" s="29"/>
      <c r="ANA37" s="30"/>
      <c r="ANB37" s="31"/>
      <c r="ANC37" s="32"/>
      <c r="AND37" s="33"/>
      <c r="ANE37" s="33"/>
      <c r="ANF37" s="33"/>
      <c r="ANG37" s="34"/>
      <c r="ANH37" s="28"/>
      <c r="ANI37" s="29"/>
      <c r="ANJ37" s="30"/>
      <c r="ANK37" s="31"/>
      <c r="ANL37" s="32"/>
      <c r="ANM37" s="33"/>
      <c r="ANN37" s="33"/>
      <c r="ANO37" s="33"/>
      <c r="ANP37" s="34"/>
      <c r="ANQ37" s="28"/>
      <c r="ANR37" s="29"/>
      <c r="ANS37" s="30"/>
      <c r="ANT37" s="31"/>
      <c r="ANU37" s="32"/>
      <c r="ANV37" s="33"/>
      <c r="ANW37" s="33"/>
      <c r="ANX37" s="33"/>
      <c r="ANY37" s="34"/>
      <c r="ANZ37" s="28"/>
      <c r="AOA37" s="29"/>
      <c r="AOB37" s="30"/>
      <c r="AOC37" s="31"/>
      <c r="AOD37" s="32"/>
      <c r="AOE37" s="33"/>
      <c r="AOF37" s="33"/>
      <c r="AOG37" s="33"/>
      <c r="AOH37" s="34"/>
      <c r="AOI37" s="28"/>
      <c r="AOJ37" s="29"/>
      <c r="AOK37" s="30"/>
      <c r="AOL37" s="31"/>
      <c r="AOM37" s="32"/>
      <c r="AON37" s="33"/>
      <c r="AOO37" s="33"/>
      <c r="AOP37" s="33"/>
      <c r="AOQ37" s="34"/>
      <c r="AOR37" s="28"/>
      <c r="AOS37" s="29"/>
      <c r="AOT37" s="30"/>
      <c r="AOU37" s="31"/>
      <c r="AOV37" s="32"/>
      <c r="AOW37" s="33"/>
      <c r="AOX37" s="33"/>
      <c r="AOY37" s="33"/>
      <c r="AOZ37" s="34"/>
      <c r="APA37" s="28"/>
      <c r="APB37" s="29"/>
      <c r="APC37" s="30"/>
      <c r="APD37" s="31"/>
      <c r="APE37" s="32"/>
      <c r="APF37" s="33"/>
      <c r="APG37" s="33"/>
      <c r="APH37" s="33"/>
      <c r="API37" s="34"/>
      <c r="APJ37" s="28"/>
      <c r="APK37" s="29"/>
      <c r="APL37" s="30"/>
      <c r="APM37" s="31"/>
      <c r="APN37" s="32"/>
      <c r="APO37" s="33"/>
      <c r="APP37" s="33"/>
      <c r="APQ37" s="33"/>
      <c r="APR37" s="34"/>
      <c r="APS37" s="28"/>
      <c r="APT37" s="29"/>
      <c r="APU37" s="30"/>
      <c r="APV37" s="31"/>
      <c r="APW37" s="32"/>
      <c r="APX37" s="33"/>
      <c r="APY37" s="33"/>
      <c r="APZ37" s="33"/>
      <c r="AQA37" s="34"/>
      <c r="AQB37" s="28"/>
      <c r="AQC37" s="29"/>
      <c r="AQD37" s="30"/>
      <c r="AQE37" s="31"/>
      <c r="AQF37" s="32"/>
      <c r="AQG37" s="33"/>
      <c r="AQH37" s="33"/>
      <c r="AQI37" s="33"/>
      <c r="AQJ37" s="34"/>
      <c r="AQK37" s="28"/>
      <c r="AQL37" s="29"/>
      <c r="AQM37" s="30"/>
      <c r="AQN37" s="31"/>
      <c r="AQO37" s="32"/>
      <c r="AQP37" s="33"/>
      <c r="AQQ37" s="33"/>
      <c r="AQR37" s="33"/>
      <c r="AQS37" s="34"/>
      <c r="AQT37" s="28"/>
      <c r="AQU37" s="29"/>
      <c r="AQV37" s="30"/>
      <c r="AQW37" s="31"/>
      <c r="AQX37" s="32"/>
      <c r="AQY37" s="33"/>
      <c r="AQZ37" s="33"/>
      <c r="ARA37" s="33"/>
      <c r="ARB37" s="34"/>
      <c r="ARC37" s="28"/>
      <c r="ARD37" s="29"/>
      <c r="ARE37" s="30"/>
      <c r="ARF37" s="31"/>
      <c r="ARG37" s="32"/>
      <c r="ARH37" s="33"/>
      <c r="ARI37" s="33"/>
      <c r="ARJ37" s="33"/>
      <c r="ARK37" s="34"/>
      <c r="ARL37" s="28"/>
      <c r="ARM37" s="29"/>
      <c r="ARN37" s="30"/>
      <c r="ARO37" s="31"/>
      <c r="ARP37" s="32"/>
      <c r="ARQ37" s="33"/>
      <c r="ARR37" s="33"/>
      <c r="ARS37" s="33"/>
      <c r="ART37" s="34"/>
      <c r="ARU37" s="28"/>
      <c r="ARV37" s="29"/>
      <c r="ARW37" s="30"/>
      <c r="ARX37" s="31"/>
      <c r="ARY37" s="32"/>
      <c r="ARZ37" s="33"/>
      <c r="ASA37" s="33"/>
      <c r="ASB37" s="33"/>
      <c r="ASC37" s="34"/>
      <c r="ASD37" s="28"/>
      <c r="ASE37" s="29"/>
      <c r="ASF37" s="30"/>
      <c r="ASG37" s="31"/>
      <c r="ASH37" s="32"/>
      <c r="ASI37" s="33"/>
      <c r="ASJ37" s="33"/>
      <c r="ASK37" s="33"/>
      <c r="ASL37" s="34"/>
      <c r="ASM37" s="28"/>
      <c r="ASN37" s="29"/>
      <c r="ASO37" s="30"/>
      <c r="ASP37" s="31"/>
      <c r="ASQ37" s="32"/>
      <c r="ASR37" s="33"/>
      <c r="ASS37" s="33"/>
      <c r="AST37" s="33"/>
      <c r="ASU37" s="34"/>
      <c r="ASV37" s="28"/>
      <c r="ASW37" s="29"/>
      <c r="ASX37" s="30"/>
      <c r="ASY37" s="31"/>
      <c r="ASZ37" s="32"/>
      <c r="ATA37" s="33"/>
      <c r="ATB37" s="33"/>
      <c r="ATC37" s="33"/>
      <c r="ATD37" s="34"/>
      <c r="ATE37" s="28"/>
      <c r="ATF37" s="29"/>
      <c r="ATG37" s="30"/>
      <c r="ATH37" s="31"/>
      <c r="ATI37" s="32"/>
      <c r="ATJ37" s="33"/>
      <c r="ATK37" s="33"/>
      <c r="ATL37" s="33"/>
      <c r="ATM37" s="34"/>
      <c r="ATN37" s="28"/>
      <c r="ATO37" s="29"/>
      <c r="ATP37" s="30"/>
      <c r="ATQ37" s="31"/>
      <c r="ATR37" s="32"/>
      <c r="ATS37" s="33"/>
      <c r="ATT37" s="33"/>
      <c r="ATU37" s="33"/>
      <c r="ATV37" s="34"/>
      <c r="ATW37" s="28"/>
      <c r="ATX37" s="29"/>
      <c r="ATY37" s="30"/>
      <c r="ATZ37" s="31"/>
      <c r="AUA37" s="32"/>
      <c r="AUB37" s="33"/>
      <c r="AUC37" s="33"/>
      <c r="AUD37" s="33"/>
      <c r="AUE37" s="34"/>
      <c r="AUF37" s="28"/>
      <c r="AUG37" s="29"/>
      <c r="AUH37" s="30"/>
      <c r="AUI37" s="31"/>
      <c r="AUJ37" s="32"/>
      <c r="AUK37" s="33"/>
      <c r="AUL37" s="33"/>
      <c r="AUM37" s="33"/>
      <c r="AUN37" s="34"/>
      <c r="AUO37" s="28"/>
      <c r="AUP37" s="29"/>
      <c r="AUQ37" s="30"/>
      <c r="AUR37" s="31"/>
      <c r="AUS37" s="32"/>
      <c r="AUT37" s="33"/>
      <c r="AUU37" s="33"/>
      <c r="AUV37" s="33"/>
      <c r="AUW37" s="34"/>
      <c r="AUX37" s="28"/>
      <c r="AUY37" s="29"/>
      <c r="AUZ37" s="30"/>
      <c r="AVA37" s="31"/>
      <c r="AVB37" s="32"/>
      <c r="AVC37" s="33"/>
      <c r="AVD37" s="33"/>
      <c r="AVE37" s="33"/>
      <c r="AVF37" s="34"/>
      <c r="AVG37" s="28"/>
      <c r="AVH37" s="29"/>
      <c r="AVI37" s="30"/>
      <c r="AVJ37" s="31"/>
      <c r="AVK37" s="32"/>
      <c r="AVL37" s="33"/>
      <c r="AVM37" s="33"/>
      <c r="AVN37" s="33"/>
      <c r="AVO37" s="34"/>
      <c r="AVP37" s="28"/>
      <c r="AVQ37" s="29"/>
      <c r="AVR37" s="30"/>
      <c r="AVS37" s="31"/>
      <c r="AVT37" s="32"/>
      <c r="AVU37" s="33"/>
      <c r="AVV37" s="33"/>
      <c r="AVW37" s="33"/>
      <c r="AVX37" s="34"/>
      <c r="AVY37" s="28"/>
      <c r="AVZ37" s="29"/>
      <c r="AWA37" s="30"/>
      <c r="AWB37" s="31"/>
      <c r="AWC37" s="32"/>
      <c r="AWD37" s="33"/>
      <c r="AWE37" s="33"/>
      <c r="AWF37" s="33"/>
      <c r="AWG37" s="34"/>
      <c r="AWH37" s="28"/>
      <c r="AWI37" s="29"/>
      <c r="AWJ37" s="30"/>
      <c r="AWK37" s="31"/>
      <c r="AWL37" s="32"/>
      <c r="AWM37" s="33"/>
      <c r="AWN37" s="33"/>
      <c r="AWO37" s="33"/>
      <c r="AWP37" s="34"/>
      <c r="AWQ37" s="28"/>
      <c r="AWR37" s="29"/>
      <c r="AWS37" s="30"/>
      <c r="AWT37" s="31"/>
      <c r="AWU37" s="32"/>
      <c r="AWV37" s="33"/>
      <c r="AWW37" s="33"/>
      <c r="AWX37" s="33"/>
      <c r="AWY37" s="34"/>
      <c r="AWZ37" s="28"/>
      <c r="AXA37" s="29"/>
      <c r="AXB37" s="30"/>
      <c r="AXC37" s="31"/>
      <c r="AXD37" s="32"/>
      <c r="AXE37" s="33"/>
      <c r="AXF37" s="33"/>
      <c r="AXG37" s="33"/>
      <c r="AXH37" s="34"/>
      <c r="AXI37" s="28"/>
      <c r="AXJ37" s="29"/>
      <c r="AXK37" s="30"/>
      <c r="AXL37" s="31"/>
      <c r="AXM37" s="32"/>
      <c r="AXN37" s="33"/>
      <c r="AXO37" s="33"/>
      <c r="AXP37" s="33"/>
      <c r="AXQ37" s="34"/>
      <c r="AXR37" s="28"/>
      <c r="AXS37" s="29"/>
      <c r="AXT37" s="30"/>
      <c r="AXU37" s="31"/>
      <c r="AXV37" s="32"/>
      <c r="AXW37" s="33"/>
      <c r="AXX37" s="33"/>
      <c r="AXY37" s="33"/>
      <c r="AXZ37" s="34"/>
      <c r="AYA37" s="28"/>
      <c r="AYB37" s="29"/>
      <c r="AYC37" s="30"/>
      <c r="AYD37" s="31"/>
      <c r="AYE37" s="32"/>
      <c r="AYF37" s="33"/>
      <c r="AYG37" s="33"/>
      <c r="AYH37" s="33"/>
      <c r="AYI37" s="34"/>
      <c r="AYJ37" s="28"/>
      <c r="AYK37" s="29"/>
      <c r="AYL37" s="30"/>
      <c r="AYM37" s="31"/>
      <c r="AYN37" s="32"/>
      <c r="AYO37" s="33"/>
      <c r="AYP37" s="33"/>
      <c r="AYQ37" s="33"/>
      <c r="AYR37" s="34"/>
      <c r="AYS37" s="28"/>
      <c r="AYT37" s="29"/>
      <c r="AYU37" s="30"/>
      <c r="AYV37" s="31"/>
      <c r="AYW37" s="32"/>
      <c r="AYX37" s="33"/>
      <c r="AYY37" s="33"/>
      <c r="AYZ37" s="33"/>
      <c r="AZA37" s="34"/>
      <c r="AZB37" s="28"/>
      <c r="AZC37" s="29"/>
      <c r="AZD37" s="30"/>
      <c r="AZE37" s="31"/>
      <c r="AZF37" s="32"/>
      <c r="AZG37" s="33"/>
      <c r="AZH37" s="33"/>
      <c r="AZI37" s="33"/>
      <c r="AZJ37" s="34"/>
      <c r="AZK37" s="28"/>
      <c r="AZL37" s="29"/>
      <c r="AZM37" s="30"/>
      <c r="AZN37" s="31"/>
      <c r="AZO37" s="32"/>
      <c r="AZP37" s="33"/>
      <c r="AZQ37" s="33"/>
      <c r="AZR37" s="33"/>
      <c r="AZS37" s="34"/>
      <c r="AZT37" s="28"/>
      <c r="AZU37" s="29"/>
      <c r="AZV37" s="30"/>
      <c r="AZW37" s="31"/>
      <c r="AZX37" s="32"/>
      <c r="AZY37" s="33"/>
      <c r="AZZ37" s="33"/>
      <c r="BAA37" s="33"/>
      <c r="BAB37" s="34"/>
      <c r="BAC37" s="28"/>
      <c r="BAD37" s="29"/>
      <c r="BAE37" s="30"/>
      <c r="BAF37" s="31"/>
      <c r="BAG37" s="32"/>
      <c r="BAH37" s="33"/>
      <c r="BAI37" s="33"/>
      <c r="BAJ37" s="33"/>
      <c r="BAK37" s="34"/>
      <c r="BAL37" s="28"/>
      <c r="BAM37" s="29"/>
      <c r="BAN37" s="30"/>
      <c r="BAO37" s="31"/>
      <c r="BAP37" s="32"/>
      <c r="BAQ37" s="33"/>
      <c r="BAR37" s="33"/>
      <c r="BAS37" s="33"/>
      <c r="BAT37" s="34"/>
      <c r="BAU37" s="28"/>
      <c r="BAV37" s="29"/>
      <c r="BAW37" s="30"/>
      <c r="BAX37" s="31"/>
      <c r="BAY37" s="32"/>
      <c r="BAZ37" s="33"/>
      <c r="BBA37" s="33"/>
      <c r="BBB37" s="33"/>
      <c r="BBC37" s="34"/>
      <c r="BBD37" s="28"/>
      <c r="BBE37" s="29"/>
      <c r="BBF37" s="30"/>
      <c r="BBG37" s="31"/>
      <c r="BBH37" s="32"/>
      <c r="BBI37" s="33"/>
      <c r="BBJ37" s="33"/>
      <c r="BBK37" s="33"/>
      <c r="BBL37" s="34"/>
      <c r="BBM37" s="28"/>
      <c r="BBN37" s="29"/>
      <c r="BBO37" s="30"/>
      <c r="BBP37" s="31"/>
      <c r="BBQ37" s="32"/>
      <c r="BBR37" s="33"/>
      <c r="BBS37" s="33"/>
      <c r="BBT37" s="33"/>
      <c r="BBU37" s="34"/>
      <c r="BBV37" s="28"/>
      <c r="BBW37" s="29"/>
      <c r="BBX37" s="30"/>
      <c r="BBY37" s="31"/>
      <c r="BBZ37" s="32"/>
      <c r="BCA37" s="33"/>
      <c r="BCB37" s="33"/>
      <c r="BCC37" s="33"/>
      <c r="BCD37" s="34"/>
      <c r="BCE37" s="28"/>
      <c r="BCF37" s="29"/>
      <c r="BCG37" s="30"/>
      <c r="BCH37" s="31"/>
      <c r="BCI37" s="32"/>
      <c r="BCJ37" s="33"/>
      <c r="BCK37" s="33"/>
      <c r="BCL37" s="33"/>
      <c r="BCM37" s="34"/>
      <c r="BCN37" s="28"/>
      <c r="BCO37" s="29"/>
      <c r="BCP37" s="30"/>
      <c r="BCQ37" s="31"/>
      <c r="BCR37" s="32"/>
      <c r="BCS37" s="33"/>
      <c r="BCT37" s="33"/>
      <c r="BCU37" s="33"/>
      <c r="BCV37" s="34"/>
      <c r="BCW37" s="28"/>
      <c r="BCX37" s="29"/>
      <c r="BCY37" s="30"/>
      <c r="BCZ37" s="31"/>
      <c r="BDA37" s="32"/>
      <c r="BDB37" s="33"/>
      <c r="BDC37" s="33"/>
      <c r="BDD37" s="33"/>
      <c r="BDE37" s="34"/>
      <c r="BDF37" s="28"/>
      <c r="BDG37" s="29"/>
      <c r="BDH37" s="30"/>
      <c r="BDI37" s="31"/>
      <c r="BDJ37" s="32"/>
      <c r="BDK37" s="33"/>
      <c r="BDL37" s="33"/>
      <c r="BDM37" s="33"/>
      <c r="BDN37" s="34"/>
      <c r="BDO37" s="28"/>
      <c r="BDP37" s="29"/>
      <c r="BDQ37" s="30"/>
      <c r="BDR37" s="31"/>
      <c r="BDS37" s="32"/>
      <c r="BDT37" s="33"/>
      <c r="BDU37" s="33"/>
      <c r="BDV37" s="33"/>
      <c r="BDW37" s="34"/>
      <c r="BDX37" s="28"/>
      <c r="BDY37" s="29"/>
      <c r="BDZ37" s="30"/>
      <c r="BEA37" s="31"/>
      <c r="BEB37" s="32"/>
      <c r="BEC37" s="33"/>
      <c r="BED37" s="33"/>
      <c r="BEE37" s="33"/>
      <c r="BEF37" s="34"/>
      <c r="BEG37" s="28"/>
      <c r="BEH37" s="29"/>
      <c r="BEI37" s="30"/>
      <c r="BEJ37" s="31"/>
      <c r="BEK37" s="32"/>
      <c r="BEL37" s="33"/>
      <c r="BEM37" s="33"/>
      <c r="BEN37" s="33"/>
      <c r="BEO37" s="34"/>
      <c r="BEP37" s="28"/>
      <c r="BEQ37" s="29"/>
      <c r="BER37" s="30"/>
      <c r="BES37" s="31"/>
      <c r="BET37" s="32"/>
      <c r="BEU37" s="33"/>
      <c r="BEV37" s="33"/>
      <c r="BEW37" s="33"/>
      <c r="BEX37" s="34"/>
      <c r="BEY37" s="28"/>
      <c r="BEZ37" s="29"/>
      <c r="BFA37" s="30"/>
      <c r="BFB37" s="31"/>
      <c r="BFC37" s="32"/>
      <c r="BFD37" s="33"/>
      <c r="BFE37" s="33"/>
      <c r="BFF37" s="33"/>
      <c r="BFG37" s="34"/>
      <c r="BFH37" s="28"/>
      <c r="BFI37" s="29"/>
      <c r="BFJ37" s="30"/>
      <c r="BFK37" s="31"/>
      <c r="BFL37" s="32"/>
      <c r="BFM37" s="33"/>
      <c r="BFN37" s="33"/>
      <c r="BFO37" s="33"/>
      <c r="BFP37" s="34"/>
      <c r="BFQ37" s="28"/>
      <c r="BFR37" s="29"/>
      <c r="BFS37" s="30"/>
      <c r="BFT37" s="31"/>
      <c r="BFU37" s="32"/>
      <c r="BFV37" s="33"/>
      <c r="BFW37" s="33"/>
      <c r="BFX37" s="33"/>
      <c r="BFY37" s="34"/>
      <c r="BFZ37" s="28"/>
      <c r="BGA37" s="29"/>
      <c r="BGB37" s="30"/>
      <c r="BGC37" s="31"/>
      <c r="BGD37" s="32"/>
      <c r="BGE37" s="33"/>
      <c r="BGF37" s="33"/>
      <c r="BGG37" s="33"/>
      <c r="BGH37" s="34"/>
      <c r="BGI37" s="28"/>
      <c r="BGJ37" s="29"/>
      <c r="BGK37" s="30"/>
      <c r="BGL37" s="31"/>
      <c r="BGM37" s="32"/>
      <c r="BGN37" s="33"/>
      <c r="BGO37" s="33"/>
      <c r="BGP37" s="33"/>
      <c r="BGQ37" s="34"/>
      <c r="BGR37" s="28"/>
      <c r="BGS37" s="29"/>
      <c r="BGT37" s="30"/>
      <c r="BGU37" s="31"/>
      <c r="BGV37" s="32"/>
      <c r="BGW37" s="33"/>
      <c r="BGX37" s="33"/>
      <c r="BGY37" s="33"/>
      <c r="BGZ37" s="34"/>
      <c r="BHA37" s="28"/>
      <c r="BHB37" s="29"/>
      <c r="BHC37" s="30"/>
      <c r="BHD37" s="31"/>
      <c r="BHE37" s="32"/>
      <c r="BHF37" s="33"/>
      <c r="BHG37" s="33"/>
      <c r="BHH37" s="33"/>
      <c r="BHI37" s="34"/>
      <c r="BHJ37" s="28"/>
      <c r="BHK37" s="29"/>
      <c r="BHL37" s="30"/>
      <c r="BHM37" s="31"/>
      <c r="BHN37" s="32"/>
      <c r="BHO37" s="33"/>
      <c r="BHP37" s="33"/>
      <c r="BHQ37" s="33"/>
      <c r="BHR37" s="34"/>
      <c r="BHS37" s="28"/>
      <c r="BHT37" s="29"/>
      <c r="BHU37" s="30"/>
      <c r="BHV37" s="31"/>
      <c r="BHW37" s="32"/>
      <c r="BHX37" s="33"/>
      <c r="BHY37" s="33"/>
      <c r="BHZ37" s="33"/>
      <c r="BIA37" s="34"/>
      <c r="BIB37" s="28"/>
      <c r="BIC37" s="29"/>
      <c r="BID37" s="30"/>
      <c r="BIE37" s="31"/>
      <c r="BIF37" s="32"/>
      <c r="BIG37" s="33"/>
      <c r="BIH37" s="33"/>
      <c r="BII37" s="33"/>
      <c r="BIJ37" s="34"/>
      <c r="BIK37" s="28"/>
      <c r="BIL37" s="29"/>
      <c r="BIM37" s="30"/>
      <c r="BIN37" s="31"/>
      <c r="BIO37" s="32"/>
      <c r="BIP37" s="33"/>
      <c r="BIQ37" s="33"/>
      <c r="BIR37" s="33"/>
      <c r="BIS37" s="34"/>
      <c r="BIT37" s="28"/>
      <c r="BIU37" s="29"/>
      <c r="BIV37" s="30"/>
      <c r="BIW37" s="31"/>
      <c r="BIX37" s="32"/>
      <c r="BIY37" s="33"/>
      <c r="BIZ37" s="33"/>
      <c r="BJA37" s="33"/>
      <c r="BJB37" s="34"/>
      <c r="BJC37" s="28"/>
      <c r="BJD37" s="29"/>
      <c r="BJE37" s="30"/>
      <c r="BJF37" s="31"/>
      <c r="BJG37" s="32"/>
      <c r="BJH37" s="33"/>
      <c r="BJI37" s="33"/>
      <c r="BJJ37" s="33"/>
      <c r="BJK37" s="34"/>
      <c r="BJL37" s="28"/>
      <c r="BJM37" s="29"/>
      <c r="BJN37" s="30"/>
      <c r="BJO37" s="31"/>
      <c r="BJP37" s="32"/>
      <c r="BJQ37" s="33"/>
      <c r="BJR37" s="33"/>
      <c r="BJS37" s="33"/>
      <c r="BJT37" s="34"/>
      <c r="BJU37" s="28"/>
      <c r="BJV37" s="29"/>
      <c r="BJW37" s="30"/>
      <c r="BJX37" s="31"/>
      <c r="BJY37" s="32"/>
      <c r="BJZ37" s="33"/>
      <c r="BKA37" s="33"/>
      <c r="BKB37" s="33"/>
      <c r="BKC37" s="34"/>
      <c r="BKD37" s="28"/>
      <c r="BKE37" s="29"/>
      <c r="BKF37" s="30"/>
      <c r="BKG37" s="31"/>
      <c r="BKH37" s="32"/>
      <c r="BKI37" s="33"/>
      <c r="BKJ37" s="33"/>
      <c r="BKK37" s="33"/>
      <c r="BKL37" s="34"/>
      <c r="BKM37" s="28"/>
      <c r="BKN37" s="29"/>
      <c r="BKO37" s="30"/>
      <c r="BKP37" s="31"/>
      <c r="BKQ37" s="32"/>
      <c r="BKR37" s="33"/>
      <c r="BKS37" s="33"/>
      <c r="BKT37" s="33"/>
      <c r="BKU37" s="34"/>
      <c r="BKV37" s="28"/>
      <c r="BKW37" s="29"/>
      <c r="BKX37" s="30"/>
      <c r="BKY37" s="31"/>
      <c r="BKZ37" s="32"/>
      <c r="BLA37" s="33"/>
      <c r="BLB37" s="33"/>
      <c r="BLC37" s="33"/>
      <c r="BLD37" s="34"/>
      <c r="BLE37" s="28"/>
      <c r="BLF37" s="29"/>
      <c r="BLG37" s="30"/>
      <c r="BLH37" s="31"/>
      <c r="BLI37" s="32"/>
      <c r="BLJ37" s="33"/>
      <c r="BLK37" s="33"/>
      <c r="BLL37" s="33"/>
      <c r="BLM37" s="34"/>
      <c r="BLN37" s="28"/>
      <c r="BLO37" s="29"/>
      <c r="BLP37" s="30"/>
      <c r="BLQ37" s="31"/>
      <c r="BLR37" s="32"/>
      <c r="BLS37" s="33"/>
      <c r="BLT37" s="33"/>
      <c r="BLU37" s="33"/>
      <c r="BLV37" s="34"/>
      <c r="BLW37" s="28"/>
      <c r="BLX37" s="29"/>
      <c r="BLY37" s="30"/>
      <c r="BLZ37" s="31"/>
      <c r="BMA37" s="32"/>
      <c r="BMB37" s="33"/>
      <c r="BMC37" s="33"/>
      <c r="BMD37" s="33"/>
      <c r="BME37" s="34"/>
      <c r="BMF37" s="28"/>
      <c r="BMG37" s="29"/>
      <c r="BMH37" s="30"/>
      <c r="BMI37" s="31"/>
      <c r="BMJ37" s="32"/>
      <c r="BMK37" s="33"/>
      <c r="BML37" s="33"/>
      <c r="BMM37" s="33"/>
      <c r="BMN37" s="34"/>
      <c r="BMO37" s="28"/>
      <c r="BMP37" s="29"/>
      <c r="BMQ37" s="30"/>
      <c r="BMR37" s="31"/>
      <c r="BMS37" s="32"/>
      <c r="BMT37" s="33"/>
      <c r="BMU37" s="33"/>
      <c r="BMV37" s="33"/>
      <c r="BMW37" s="34"/>
      <c r="BMX37" s="28"/>
      <c r="BMY37" s="29"/>
      <c r="BMZ37" s="30"/>
      <c r="BNA37" s="31"/>
      <c r="BNB37" s="32"/>
      <c r="BNC37" s="33"/>
      <c r="BND37" s="33"/>
      <c r="BNE37" s="33"/>
      <c r="BNF37" s="34"/>
      <c r="BNG37" s="28"/>
      <c r="BNH37" s="29"/>
      <c r="BNI37" s="30"/>
      <c r="BNJ37" s="31"/>
      <c r="BNK37" s="32"/>
      <c r="BNL37" s="33"/>
      <c r="BNM37" s="33"/>
      <c r="BNN37" s="33"/>
      <c r="BNO37" s="34"/>
      <c r="BNP37" s="28"/>
      <c r="BNQ37" s="29"/>
      <c r="BNR37" s="30"/>
      <c r="BNS37" s="31"/>
      <c r="BNT37" s="32"/>
      <c r="BNU37" s="33"/>
      <c r="BNV37" s="33"/>
      <c r="BNW37" s="33"/>
      <c r="BNX37" s="34"/>
      <c r="BNY37" s="28"/>
      <c r="BNZ37" s="29"/>
      <c r="BOA37" s="30"/>
      <c r="BOB37" s="31"/>
      <c r="BOC37" s="32"/>
      <c r="BOD37" s="33"/>
      <c r="BOE37" s="33"/>
      <c r="BOF37" s="33"/>
      <c r="BOG37" s="34"/>
      <c r="BOH37" s="28"/>
      <c r="BOI37" s="29"/>
      <c r="BOJ37" s="30"/>
      <c r="BOK37" s="31"/>
      <c r="BOL37" s="32"/>
      <c r="BOM37" s="33"/>
      <c r="BON37" s="33"/>
      <c r="BOO37" s="33"/>
      <c r="BOP37" s="34"/>
      <c r="BOQ37" s="28"/>
      <c r="BOR37" s="29"/>
      <c r="BOS37" s="30"/>
      <c r="BOT37" s="31"/>
      <c r="BOU37" s="32"/>
      <c r="BOV37" s="33"/>
      <c r="BOW37" s="33"/>
      <c r="BOX37" s="33"/>
      <c r="BOY37" s="34"/>
      <c r="BOZ37" s="28"/>
      <c r="BPA37" s="29"/>
      <c r="BPB37" s="30"/>
      <c r="BPC37" s="31"/>
      <c r="BPD37" s="32"/>
      <c r="BPE37" s="33"/>
      <c r="BPF37" s="33"/>
      <c r="BPG37" s="33"/>
      <c r="BPH37" s="34"/>
      <c r="BPI37" s="28"/>
      <c r="BPJ37" s="29"/>
      <c r="BPK37" s="30"/>
      <c r="BPL37" s="31"/>
      <c r="BPM37" s="32"/>
      <c r="BPN37" s="33"/>
      <c r="BPO37" s="33"/>
      <c r="BPP37" s="33"/>
      <c r="BPQ37" s="34"/>
      <c r="BPR37" s="28"/>
      <c r="BPS37" s="29"/>
      <c r="BPT37" s="30"/>
      <c r="BPU37" s="31"/>
      <c r="BPV37" s="32"/>
      <c r="BPW37" s="33"/>
      <c r="BPX37" s="33"/>
      <c r="BPY37" s="33"/>
      <c r="BPZ37" s="34"/>
      <c r="BQA37" s="28"/>
      <c r="BQB37" s="29"/>
      <c r="BQC37" s="30"/>
      <c r="BQD37" s="31"/>
      <c r="BQE37" s="32"/>
      <c r="BQF37" s="33"/>
      <c r="BQG37" s="33"/>
      <c r="BQH37" s="33"/>
      <c r="BQI37" s="34"/>
      <c r="BQJ37" s="28"/>
      <c r="BQK37" s="29"/>
      <c r="BQL37" s="30"/>
      <c r="BQM37" s="31"/>
      <c r="BQN37" s="32"/>
      <c r="BQO37" s="33"/>
      <c r="BQP37" s="33"/>
      <c r="BQQ37" s="33"/>
      <c r="BQR37" s="34"/>
      <c r="BQS37" s="28"/>
      <c r="BQT37" s="29"/>
      <c r="BQU37" s="30"/>
      <c r="BQV37" s="31"/>
      <c r="BQW37" s="32"/>
      <c r="BQX37" s="33"/>
      <c r="BQY37" s="33"/>
      <c r="BQZ37" s="33"/>
      <c r="BRA37" s="34"/>
      <c r="BRB37" s="28"/>
      <c r="BRC37" s="29"/>
      <c r="BRD37" s="30"/>
      <c r="BRE37" s="31"/>
      <c r="BRF37" s="32"/>
      <c r="BRG37" s="33"/>
      <c r="BRH37" s="33"/>
      <c r="BRI37" s="33"/>
      <c r="BRJ37" s="34"/>
      <c r="BRK37" s="28"/>
      <c r="BRL37" s="29"/>
      <c r="BRM37" s="30"/>
      <c r="BRN37" s="31"/>
      <c r="BRO37" s="32"/>
      <c r="BRP37" s="33"/>
      <c r="BRQ37" s="33"/>
      <c r="BRR37" s="33"/>
      <c r="BRS37" s="34"/>
      <c r="BRT37" s="28"/>
      <c r="BRU37" s="29"/>
      <c r="BRV37" s="30"/>
      <c r="BRW37" s="31"/>
      <c r="BRX37" s="32"/>
      <c r="BRY37" s="33"/>
      <c r="BRZ37" s="33"/>
      <c r="BSA37" s="33"/>
      <c r="BSB37" s="34"/>
      <c r="BSC37" s="28"/>
      <c r="BSD37" s="29"/>
      <c r="BSE37" s="30"/>
      <c r="BSF37" s="31"/>
      <c r="BSG37" s="32"/>
      <c r="BSH37" s="33"/>
      <c r="BSI37" s="33"/>
      <c r="BSJ37" s="33"/>
      <c r="BSK37" s="34"/>
      <c r="BSL37" s="28"/>
      <c r="BSM37" s="29"/>
      <c r="BSN37" s="30"/>
      <c r="BSO37" s="31"/>
      <c r="BSP37" s="32"/>
      <c r="BSQ37" s="33"/>
      <c r="BSR37" s="33"/>
      <c r="BSS37" s="33"/>
      <c r="BST37" s="34"/>
      <c r="BSU37" s="28"/>
      <c r="BSV37" s="29"/>
      <c r="BSW37" s="30"/>
      <c r="BSX37" s="31"/>
      <c r="BSY37" s="32"/>
      <c r="BSZ37" s="33"/>
      <c r="BTA37" s="33"/>
      <c r="BTB37" s="33"/>
      <c r="BTC37" s="34"/>
      <c r="BTD37" s="28"/>
      <c r="BTE37" s="29"/>
      <c r="BTF37" s="30"/>
      <c r="BTG37" s="31"/>
      <c r="BTH37" s="32"/>
      <c r="BTI37" s="33"/>
      <c r="BTJ37" s="33"/>
      <c r="BTK37" s="33"/>
      <c r="BTL37" s="34"/>
      <c r="BTM37" s="28"/>
      <c r="BTN37" s="29"/>
      <c r="BTO37" s="30"/>
      <c r="BTP37" s="31"/>
      <c r="BTQ37" s="32"/>
      <c r="BTR37" s="33"/>
      <c r="BTS37" s="33"/>
      <c r="BTT37" s="33"/>
      <c r="BTU37" s="34"/>
      <c r="BTV37" s="28"/>
      <c r="BTW37" s="29"/>
      <c r="BTX37" s="30"/>
      <c r="BTY37" s="31"/>
      <c r="BTZ37" s="32"/>
      <c r="BUA37" s="33"/>
      <c r="BUB37" s="33"/>
      <c r="BUC37" s="33"/>
      <c r="BUD37" s="34"/>
      <c r="BUE37" s="28"/>
      <c r="BUF37" s="29"/>
      <c r="BUG37" s="30"/>
      <c r="BUH37" s="31"/>
      <c r="BUI37" s="32"/>
      <c r="BUJ37" s="33"/>
      <c r="BUK37" s="33"/>
      <c r="BUL37" s="33"/>
      <c r="BUM37" s="34"/>
      <c r="BUN37" s="28"/>
      <c r="BUO37" s="29"/>
      <c r="BUP37" s="30"/>
      <c r="BUQ37" s="31"/>
      <c r="BUR37" s="32"/>
      <c r="BUS37" s="33"/>
      <c r="BUT37" s="33"/>
      <c r="BUU37" s="33"/>
      <c r="BUV37" s="34"/>
      <c r="BUW37" s="28"/>
      <c r="BUX37" s="29"/>
      <c r="BUY37" s="30"/>
      <c r="BUZ37" s="31"/>
      <c r="BVA37" s="32"/>
      <c r="BVB37" s="33"/>
      <c r="BVC37" s="33"/>
      <c r="BVD37" s="33"/>
      <c r="BVE37" s="34"/>
      <c r="BVF37" s="28"/>
      <c r="BVG37" s="29"/>
      <c r="BVH37" s="30"/>
      <c r="BVI37" s="31"/>
      <c r="BVJ37" s="32"/>
      <c r="BVK37" s="33"/>
      <c r="BVL37" s="33"/>
      <c r="BVM37" s="33"/>
      <c r="BVN37" s="34"/>
      <c r="BVO37" s="28"/>
      <c r="BVP37" s="29"/>
      <c r="BVQ37" s="30"/>
      <c r="BVR37" s="31"/>
      <c r="BVS37" s="32"/>
      <c r="BVT37" s="33"/>
      <c r="BVU37" s="33"/>
      <c r="BVV37" s="33"/>
      <c r="BVW37" s="34"/>
      <c r="BVX37" s="28"/>
      <c r="BVY37" s="29"/>
      <c r="BVZ37" s="30"/>
      <c r="BWA37" s="31"/>
      <c r="BWB37" s="32"/>
      <c r="BWC37" s="33"/>
      <c r="BWD37" s="33"/>
      <c r="BWE37" s="33"/>
      <c r="BWF37" s="34"/>
      <c r="BWG37" s="28"/>
      <c r="BWH37" s="29"/>
      <c r="BWI37" s="30"/>
      <c r="BWJ37" s="31"/>
      <c r="BWK37" s="32"/>
      <c r="BWL37" s="33"/>
      <c r="BWM37" s="33"/>
      <c r="BWN37" s="33"/>
      <c r="BWO37" s="34"/>
      <c r="BWP37" s="28"/>
      <c r="BWQ37" s="29"/>
      <c r="BWR37" s="30"/>
      <c r="BWS37" s="31"/>
      <c r="BWT37" s="32"/>
      <c r="BWU37" s="33"/>
      <c r="BWV37" s="33"/>
      <c r="BWW37" s="33"/>
      <c r="BWX37" s="34"/>
      <c r="BWY37" s="28"/>
      <c r="BWZ37" s="29"/>
      <c r="BXA37" s="30"/>
      <c r="BXB37" s="31"/>
      <c r="BXC37" s="32"/>
      <c r="BXD37" s="33"/>
      <c r="BXE37" s="33"/>
      <c r="BXF37" s="33"/>
      <c r="BXG37" s="34"/>
      <c r="BXH37" s="28"/>
      <c r="BXI37" s="29"/>
      <c r="BXJ37" s="30"/>
      <c r="BXK37" s="31"/>
      <c r="BXL37" s="32"/>
      <c r="BXM37" s="33"/>
      <c r="BXN37" s="33"/>
      <c r="BXO37" s="33"/>
      <c r="BXP37" s="34"/>
      <c r="BXQ37" s="28"/>
      <c r="BXR37" s="29"/>
      <c r="BXS37" s="30"/>
      <c r="BXT37" s="31"/>
      <c r="BXU37" s="32"/>
      <c r="BXV37" s="33"/>
      <c r="BXW37" s="33"/>
      <c r="BXX37" s="33"/>
      <c r="BXY37" s="34"/>
      <c r="BXZ37" s="28"/>
      <c r="BYA37" s="29"/>
      <c r="BYB37" s="30"/>
      <c r="BYC37" s="31"/>
      <c r="BYD37" s="32"/>
      <c r="BYE37" s="33"/>
      <c r="BYF37" s="33"/>
      <c r="BYG37" s="33"/>
      <c r="BYH37" s="34"/>
      <c r="BYI37" s="28"/>
      <c r="BYJ37" s="29"/>
      <c r="BYK37" s="30"/>
      <c r="BYL37" s="31"/>
      <c r="BYM37" s="32"/>
      <c r="BYN37" s="33"/>
      <c r="BYO37" s="33"/>
      <c r="BYP37" s="33"/>
      <c r="BYQ37" s="34"/>
      <c r="BYR37" s="28"/>
      <c r="BYS37" s="29"/>
      <c r="BYT37" s="30"/>
      <c r="BYU37" s="31"/>
      <c r="BYV37" s="32"/>
      <c r="BYW37" s="33"/>
      <c r="BYX37" s="33"/>
      <c r="BYY37" s="33"/>
      <c r="BYZ37" s="34"/>
      <c r="BZA37" s="28"/>
      <c r="BZB37" s="29"/>
      <c r="BZC37" s="30"/>
      <c r="BZD37" s="31"/>
      <c r="BZE37" s="32"/>
      <c r="BZF37" s="33"/>
      <c r="BZG37" s="33"/>
      <c r="BZH37" s="33"/>
      <c r="BZI37" s="34"/>
      <c r="BZJ37" s="28"/>
      <c r="BZK37" s="29"/>
      <c r="BZL37" s="30"/>
      <c r="BZM37" s="31"/>
      <c r="BZN37" s="32"/>
      <c r="BZO37" s="33"/>
      <c r="BZP37" s="33"/>
      <c r="BZQ37" s="33"/>
      <c r="BZR37" s="34"/>
      <c r="BZS37" s="28"/>
      <c r="BZT37" s="29"/>
      <c r="BZU37" s="30"/>
      <c r="BZV37" s="31"/>
      <c r="BZW37" s="32"/>
      <c r="BZX37" s="33"/>
      <c r="BZY37" s="33"/>
      <c r="BZZ37" s="33"/>
      <c r="CAA37" s="34"/>
      <c r="CAB37" s="28"/>
      <c r="CAC37" s="29"/>
      <c r="CAD37" s="30"/>
      <c r="CAE37" s="31"/>
      <c r="CAF37" s="32"/>
      <c r="CAG37" s="33"/>
      <c r="CAH37" s="33"/>
      <c r="CAI37" s="33"/>
      <c r="CAJ37" s="34"/>
      <c r="CAK37" s="28"/>
      <c r="CAL37" s="29"/>
      <c r="CAM37" s="30"/>
      <c r="CAN37" s="31"/>
      <c r="CAO37" s="32"/>
      <c r="CAP37" s="33"/>
      <c r="CAQ37" s="33"/>
      <c r="CAR37" s="33"/>
      <c r="CAS37" s="34"/>
      <c r="CAT37" s="28"/>
      <c r="CAU37" s="29"/>
      <c r="CAV37" s="30"/>
      <c r="CAW37" s="31"/>
      <c r="CAX37" s="32"/>
      <c r="CAY37" s="33"/>
      <c r="CAZ37" s="33"/>
      <c r="CBA37" s="33"/>
      <c r="CBB37" s="34"/>
      <c r="CBC37" s="28"/>
      <c r="CBD37" s="29"/>
      <c r="CBE37" s="30"/>
      <c r="CBF37" s="31"/>
      <c r="CBG37" s="32"/>
      <c r="CBH37" s="33"/>
      <c r="CBI37" s="33"/>
      <c r="CBJ37" s="33"/>
      <c r="CBK37" s="34"/>
      <c r="CBL37" s="28"/>
      <c r="CBM37" s="29"/>
      <c r="CBN37" s="30"/>
      <c r="CBO37" s="31"/>
      <c r="CBP37" s="32"/>
      <c r="CBQ37" s="33"/>
      <c r="CBR37" s="33"/>
      <c r="CBS37" s="33"/>
      <c r="CBT37" s="34"/>
      <c r="CBU37" s="28"/>
      <c r="CBV37" s="29"/>
      <c r="CBW37" s="30"/>
      <c r="CBX37" s="31"/>
      <c r="CBY37" s="32"/>
      <c r="CBZ37" s="33"/>
      <c r="CCA37" s="33"/>
      <c r="CCB37" s="33"/>
      <c r="CCC37" s="34"/>
      <c r="CCD37" s="28"/>
      <c r="CCE37" s="29"/>
      <c r="CCF37" s="30"/>
      <c r="CCG37" s="31"/>
      <c r="CCH37" s="32"/>
      <c r="CCI37" s="33"/>
      <c r="CCJ37" s="33"/>
      <c r="CCK37" s="33"/>
      <c r="CCL37" s="34"/>
      <c r="CCM37" s="28"/>
      <c r="CCN37" s="29"/>
      <c r="CCO37" s="30"/>
      <c r="CCP37" s="31"/>
      <c r="CCQ37" s="32"/>
      <c r="CCR37" s="33"/>
      <c r="CCS37" s="33"/>
      <c r="CCT37" s="33"/>
      <c r="CCU37" s="34"/>
      <c r="CCV37" s="28"/>
      <c r="CCW37" s="29"/>
      <c r="CCX37" s="30"/>
      <c r="CCY37" s="31"/>
      <c r="CCZ37" s="32"/>
      <c r="CDA37" s="33"/>
      <c r="CDB37" s="33"/>
      <c r="CDC37" s="33"/>
      <c r="CDD37" s="34"/>
      <c r="CDE37" s="28"/>
      <c r="CDF37" s="29"/>
      <c r="CDG37" s="30"/>
      <c r="CDH37" s="31"/>
      <c r="CDI37" s="32"/>
      <c r="CDJ37" s="33"/>
      <c r="CDK37" s="33"/>
      <c r="CDL37" s="33"/>
      <c r="CDM37" s="34"/>
      <c r="CDN37" s="28"/>
      <c r="CDO37" s="29"/>
      <c r="CDP37" s="30"/>
      <c r="CDQ37" s="31"/>
      <c r="CDR37" s="32"/>
      <c r="CDS37" s="33"/>
      <c r="CDT37" s="33"/>
      <c r="CDU37" s="33"/>
      <c r="CDV37" s="34"/>
      <c r="CDW37" s="28"/>
      <c r="CDX37" s="29"/>
      <c r="CDY37" s="30"/>
      <c r="CDZ37" s="31"/>
      <c r="CEA37" s="32"/>
      <c r="CEB37" s="33"/>
      <c r="CEC37" s="33"/>
      <c r="CED37" s="33"/>
      <c r="CEE37" s="34"/>
      <c r="CEF37" s="28"/>
      <c r="CEG37" s="29"/>
      <c r="CEH37" s="30"/>
      <c r="CEI37" s="31"/>
      <c r="CEJ37" s="32"/>
      <c r="CEK37" s="33"/>
      <c r="CEL37" s="33"/>
      <c r="CEM37" s="33"/>
      <c r="CEN37" s="34"/>
      <c r="CEO37" s="28"/>
      <c r="CEP37" s="29"/>
      <c r="CEQ37" s="30"/>
      <c r="CER37" s="31"/>
      <c r="CES37" s="32"/>
      <c r="CET37" s="33"/>
      <c r="CEU37" s="33"/>
      <c r="CEV37" s="33"/>
      <c r="CEW37" s="34"/>
      <c r="CEX37" s="28"/>
      <c r="CEY37" s="29"/>
      <c r="CEZ37" s="30"/>
      <c r="CFA37" s="31"/>
      <c r="CFB37" s="32"/>
      <c r="CFC37" s="33"/>
      <c r="CFD37" s="33"/>
      <c r="CFE37" s="33"/>
      <c r="CFF37" s="34"/>
      <c r="CFG37" s="28"/>
      <c r="CFH37" s="29"/>
      <c r="CFI37" s="30"/>
      <c r="CFJ37" s="31"/>
      <c r="CFK37" s="32"/>
      <c r="CFL37" s="33"/>
      <c r="CFM37" s="33"/>
      <c r="CFN37" s="33"/>
      <c r="CFO37" s="34"/>
      <c r="CFP37" s="28"/>
      <c r="CFQ37" s="29"/>
      <c r="CFR37" s="30"/>
      <c r="CFS37" s="31"/>
      <c r="CFT37" s="32"/>
      <c r="CFU37" s="33"/>
      <c r="CFV37" s="33"/>
      <c r="CFW37" s="33"/>
      <c r="CFX37" s="34"/>
      <c r="CFY37" s="28"/>
      <c r="CFZ37" s="29"/>
      <c r="CGA37" s="30"/>
      <c r="CGB37" s="31"/>
      <c r="CGC37" s="32"/>
      <c r="CGD37" s="33"/>
      <c r="CGE37" s="33"/>
      <c r="CGF37" s="33"/>
      <c r="CGG37" s="34"/>
      <c r="CGH37" s="28"/>
      <c r="CGI37" s="29"/>
      <c r="CGJ37" s="30"/>
      <c r="CGK37" s="31"/>
      <c r="CGL37" s="32"/>
      <c r="CGM37" s="33"/>
      <c r="CGN37" s="33"/>
      <c r="CGO37" s="33"/>
      <c r="CGP37" s="34"/>
      <c r="CGQ37" s="28"/>
      <c r="CGR37" s="29"/>
      <c r="CGS37" s="30"/>
      <c r="CGT37" s="31"/>
      <c r="CGU37" s="32"/>
      <c r="CGV37" s="33"/>
      <c r="CGW37" s="33"/>
      <c r="CGX37" s="33"/>
      <c r="CGY37" s="34"/>
      <c r="CGZ37" s="28"/>
      <c r="CHA37" s="29"/>
      <c r="CHB37" s="30"/>
      <c r="CHC37" s="31"/>
      <c r="CHD37" s="32"/>
      <c r="CHE37" s="33"/>
      <c r="CHF37" s="33"/>
      <c r="CHG37" s="33"/>
      <c r="CHH37" s="34"/>
      <c r="CHI37" s="28"/>
      <c r="CHJ37" s="29"/>
      <c r="CHK37" s="30"/>
      <c r="CHL37" s="31"/>
      <c r="CHM37" s="32"/>
      <c r="CHN37" s="33"/>
      <c r="CHO37" s="33"/>
      <c r="CHP37" s="33"/>
      <c r="CHQ37" s="34"/>
      <c r="CHR37" s="28"/>
      <c r="CHS37" s="29"/>
      <c r="CHT37" s="30"/>
      <c r="CHU37" s="31"/>
      <c r="CHV37" s="32"/>
      <c r="CHW37" s="33"/>
      <c r="CHX37" s="33"/>
      <c r="CHY37" s="33"/>
      <c r="CHZ37" s="34"/>
      <c r="CIA37" s="28"/>
      <c r="CIB37" s="29"/>
      <c r="CIC37" s="30"/>
      <c r="CID37" s="31"/>
      <c r="CIE37" s="32"/>
      <c r="CIF37" s="33"/>
      <c r="CIG37" s="33"/>
      <c r="CIH37" s="33"/>
      <c r="CII37" s="34"/>
      <c r="CIJ37" s="28"/>
      <c r="CIK37" s="29"/>
      <c r="CIL37" s="30"/>
      <c r="CIM37" s="31"/>
      <c r="CIN37" s="32"/>
      <c r="CIO37" s="33"/>
      <c r="CIP37" s="33"/>
      <c r="CIQ37" s="33"/>
      <c r="CIR37" s="34"/>
      <c r="CIS37" s="28"/>
      <c r="CIT37" s="29"/>
      <c r="CIU37" s="30"/>
      <c r="CIV37" s="31"/>
      <c r="CIW37" s="32"/>
      <c r="CIX37" s="33"/>
      <c r="CIY37" s="33"/>
      <c r="CIZ37" s="33"/>
      <c r="CJA37" s="34"/>
      <c r="CJB37" s="28"/>
      <c r="CJC37" s="29"/>
      <c r="CJD37" s="30"/>
      <c r="CJE37" s="31"/>
      <c r="CJF37" s="32"/>
      <c r="CJG37" s="33"/>
      <c r="CJH37" s="33"/>
      <c r="CJI37" s="33"/>
      <c r="CJJ37" s="34"/>
      <c r="CJK37" s="28"/>
      <c r="CJL37" s="29"/>
      <c r="CJM37" s="30"/>
      <c r="CJN37" s="31"/>
      <c r="CJO37" s="32"/>
      <c r="CJP37" s="33"/>
      <c r="CJQ37" s="33"/>
      <c r="CJR37" s="33"/>
      <c r="CJS37" s="34"/>
      <c r="CJT37" s="28"/>
      <c r="CJU37" s="29"/>
      <c r="CJV37" s="30"/>
      <c r="CJW37" s="31"/>
      <c r="CJX37" s="32"/>
      <c r="CJY37" s="33"/>
      <c r="CJZ37" s="33"/>
      <c r="CKA37" s="33"/>
      <c r="CKB37" s="34"/>
      <c r="CKC37" s="28"/>
      <c r="CKD37" s="29"/>
      <c r="CKE37" s="30"/>
      <c r="CKF37" s="31"/>
      <c r="CKG37" s="32"/>
      <c r="CKH37" s="33"/>
      <c r="CKI37" s="33"/>
      <c r="CKJ37" s="33"/>
      <c r="CKK37" s="34"/>
      <c r="CKL37" s="28"/>
      <c r="CKM37" s="29"/>
      <c r="CKN37" s="30"/>
      <c r="CKO37" s="31"/>
      <c r="CKP37" s="32"/>
      <c r="CKQ37" s="33"/>
      <c r="CKR37" s="33"/>
      <c r="CKS37" s="33"/>
      <c r="CKT37" s="34"/>
      <c r="CKU37" s="28"/>
      <c r="CKV37" s="29"/>
      <c r="CKW37" s="30"/>
      <c r="CKX37" s="31"/>
      <c r="CKY37" s="32"/>
      <c r="CKZ37" s="33"/>
      <c r="CLA37" s="33"/>
      <c r="CLB37" s="33"/>
      <c r="CLC37" s="34"/>
      <c r="CLD37" s="28"/>
      <c r="CLE37" s="29"/>
      <c r="CLF37" s="30"/>
      <c r="CLG37" s="31"/>
      <c r="CLH37" s="32"/>
      <c r="CLI37" s="33"/>
      <c r="CLJ37" s="33"/>
      <c r="CLK37" s="33"/>
      <c r="CLL37" s="34"/>
      <c r="CLM37" s="28"/>
      <c r="CLN37" s="29"/>
      <c r="CLO37" s="30"/>
      <c r="CLP37" s="31"/>
      <c r="CLQ37" s="32"/>
      <c r="CLR37" s="33"/>
      <c r="CLS37" s="33"/>
      <c r="CLT37" s="33"/>
      <c r="CLU37" s="34"/>
      <c r="CLV37" s="28"/>
      <c r="CLW37" s="29"/>
      <c r="CLX37" s="30"/>
      <c r="CLY37" s="31"/>
      <c r="CLZ37" s="32"/>
      <c r="CMA37" s="33"/>
      <c r="CMB37" s="33"/>
      <c r="CMC37" s="33"/>
      <c r="CMD37" s="34"/>
      <c r="CME37" s="28"/>
      <c r="CMF37" s="29"/>
      <c r="CMG37" s="30"/>
      <c r="CMH37" s="31"/>
      <c r="CMI37" s="32"/>
      <c r="CMJ37" s="33"/>
      <c r="CMK37" s="33"/>
      <c r="CML37" s="33"/>
      <c r="CMM37" s="34"/>
      <c r="CMN37" s="28"/>
      <c r="CMO37" s="29"/>
      <c r="CMP37" s="30"/>
      <c r="CMQ37" s="31"/>
      <c r="CMR37" s="32"/>
      <c r="CMS37" s="33"/>
      <c r="CMT37" s="33"/>
      <c r="CMU37" s="33"/>
      <c r="CMV37" s="34"/>
      <c r="CMW37" s="28"/>
      <c r="CMX37" s="29"/>
      <c r="CMY37" s="30"/>
      <c r="CMZ37" s="31"/>
      <c r="CNA37" s="32"/>
      <c r="CNB37" s="33"/>
      <c r="CNC37" s="33"/>
      <c r="CND37" s="33"/>
      <c r="CNE37" s="34"/>
      <c r="CNF37" s="28"/>
      <c r="CNG37" s="29"/>
      <c r="CNH37" s="30"/>
      <c r="CNI37" s="31"/>
      <c r="CNJ37" s="32"/>
      <c r="CNK37" s="33"/>
      <c r="CNL37" s="33"/>
      <c r="CNM37" s="33"/>
      <c r="CNN37" s="34"/>
      <c r="CNO37" s="28"/>
      <c r="CNP37" s="29"/>
      <c r="CNQ37" s="30"/>
      <c r="CNR37" s="31"/>
      <c r="CNS37" s="32"/>
      <c r="CNT37" s="33"/>
      <c r="CNU37" s="33"/>
      <c r="CNV37" s="33"/>
      <c r="CNW37" s="34"/>
      <c r="CNX37" s="28"/>
      <c r="CNY37" s="29"/>
      <c r="CNZ37" s="30"/>
      <c r="COA37" s="31"/>
      <c r="COB37" s="32"/>
      <c r="COC37" s="33"/>
      <c r="COD37" s="33"/>
      <c r="COE37" s="33"/>
      <c r="COF37" s="34"/>
      <c r="COG37" s="28"/>
      <c r="COH37" s="29"/>
      <c r="COI37" s="30"/>
      <c r="COJ37" s="31"/>
      <c r="COK37" s="32"/>
      <c r="COL37" s="33"/>
      <c r="COM37" s="33"/>
      <c r="CON37" s="33"/>
      <c r="COO37" s="34"/>
      <c r="COP37" s="28"/>
      <c r="COQ37" s="29"/>
      <c r="COR37" s="30"/>
      <c r="COS37" s="31"/>
      <c r="COT37" s="32"/>
      <c r="COU37" s="33"/>
      <c r="COV37" s="33"/>
      <c r="COW37" s="33"/>
      <c r="COX37" s="34"/>
      <c r="COY37" s="28"/>
      <c r="COZ37" s="29"/>
      <c r="CPA37" s="30"/>
      <c r="CPB37" s="31"/>
      <c r="CPC37" s="32"/>
      <c r="CPD37" s="33"/>
      <c r="CPE37" s="33"/>
      <c r="CPF37" s="33"/>
      <c r="CPG37" s="34"/>
      <c r="CPH37" s="28"/>
      <c r="CPI37" s="29"/>
      <c r="CPJ37" s="30"/>
      <c r="CPK37" s="31"/>
      <c r="CPL37" s="32"/>
      <c r="CPM37" s="33"/>
      <c r="CPN37" s="33"/>
      <c r="CPO37" s="33"/>
      <c r="CPP37" s="34"/>
      <c r="CPQ37" s="28"/>
      <c r="CPR37" s="29"/>
      <c r="CPS37" s="30"/>
      <c r="CPT37" s="31"/>
      <c r="CPU37" s="32"/>
      <c r="CPV37" s="33"/>
      <c r="CPW37" s="33"/>
      <c r="CPX37" s="33"/>
      <c r="CPY37" s="34"/>
      <c r="CPZ37" s="28"/>
      <c r="CQA37" s="29"/>
      <c r="CQB37" s="30"/>
      <c r="CQC37" s="31"/>
      <c r="CQD37" s="32"/>
      <c r="CQE37" s="33"/>
      <c r="CQF37" s="33"/>
      <c r="CQG37" s="33"/>
      <c r="CQH37" s="34"/>
      <c r="CQI37" s="28"/>
      <c r="CQJ37" s="29"/>
      <c r="CQK37" s="30"/>
      <c r="CQL37" s="31"/>
      <c r="CQM37" s="32"/>
      <c r="CQN37" s="33"/>
      <c r="CQO37" s="33"/>
      <c r="CQP37" s="33"/>
      <c r="CQQ37" s="34"/>
      <c r="CQR37" s="28"/>
      <c r="CQS37" s="29"/>
      <c r="CQT37" s="30"/>
      <c r="CQU37" s="31"/>
      <c r="CQV37" s="32"/>
      <c r="CQW37" s="33"/>
      <c r="CQX37" s="33"/>
      <c r="CQY37" s="33"/>
      <c r="CQZ37" s="34"/>
      <c r="CRA37" s="28"/>
      <c r="CRB37" s="29"/>
      <c r="CRC37" s="30"/>
      <c r="CRD37" s="31"/>
      <c r="CRE37" s="32"/>
      <c r="CRF37" s="33"/>
      <c r="CRG37" s="33"/>
      <c r="CRH37" s="33"/>
      <c r="CRI37" s="34"/>
      <c r="CRJ37" s="28"/>
      <c r="CRK37" s="29"/>
      <c r="CRL37" s="30"/>
      <c r="CRM37" s="31"/>
      <c r="CRN37" s="32"/>
      <c r="CRO37" s="33"/>
      <c r="CRP37" s="33"/>
      <c r="CRQ37" s="33"/>
      <c r="CRR37" s="34"/>
      <c r="CRS37" s="28"/>
      <c r="CRT37" s="29"/>
      <c r="CRU37" s="30"/>
      <c r="CRV37" s="31"/>
      <c r="CRW37" s="32"/>
      <c r="CRX37" s="33"/>
      <c r="CRY37" s="33"/>
      <c r="CRZ37" s="33"/>
      <c r="CSA37" s="34"/>
      <c r="CSB37" s="28"/>
      <c r="CSC37" s="29"/>
      <c r="CSD37" s="30"/>
      <c r="CSE37" s="31"/>
      <c r="CSF37" s="32"/>
      <c r="CSG37" s="33"/>
      <c r="CSH37" s="33"/>
      <c r="CSI37" s="33"/>
      <c r="CSJ37" s="34"/>
      <c r="CSK37" s="28"/>
      <c r="CSL37" s="29"/>
      <c r="CSM37" s="30"/>
      <c r="CSN37" s="31"/>
      <c r="CSO37" s="32"/>
      <c r="CSP37" s="33"/>
      <c r="CSQ37" s="33"/>
      <c r="CSR37" s="33"/>
      <c r="CSS37" s="34"/>
      <c r="CST37" s="28"/>
      <c r="CSU37" s="29"/>
      <c r="CSV37" s="30"/>
      <c r="CSW37" s="31"/>
      <c r="CSX37" s="32"/>
      <c r="CSY37" s="33"/>
      <c r="CSZ37" s="33"/>
      <c r="CTA37" s="33"/>
      <c r="CTB37" s="34"/>
      <c r="CTC37" s="28"/>
      <c r="CTD37" s="29"/>
      <c r="CTE37" s="30"/>
      <c r="CTF37" s="31"/>
      <c r="CTG37" s="32"/>
      <c r="CTH37" s="33"/>
      <c r="CTI37" s="33"/>
      <c r="CTJ37" s="33"/>
      <c r="CTK37" s="34"/>
      <c r="CTL37" s="28"/>
      <c r="CTM37" s="29"/>
      <c r="CTN37" s="30"/>
      <c r="CTO37" s="31"/>
      <c r="CTP37" s="32"/>
      <c r="CTQ37" s="33"/>
      <c r="CTR37" s="33"/>
      <c r="CTS37" s="33"/>
      <c r="CTT37" s="34"/>
      <c r="CTU37" s="28"/>
      <c r="CTV37" s="29"/>
      <c r="CTW37" s="30"/>
      <c r="CTX37" s="31"/>
      <c r="CTY37" s="32"/>
      <c r="CTZ37" s="33"/>
      <c r="CUA37" s="33"/>
      <c r="CUB37" s="33"/>
      <c r="CUC37" s="34"/>
      <c r="CUD37" s="28"/>
      <c r="CUE37" s="29"/>
      <c r="CUF37" s="30"/>
      <c r="CUG37" s="31"/>
      <c r="CUH37" s="32"/>
      <c r="CUI37" s="33"/>
      <c r="CUJ37" s="33"/>
      <c r="CUK37" s="33"/>
      <c r="CUL37" s="34"/>
      <c r="CUM37" s="28"/>
      <c r="CUN37" s="29"/>
      <c r="CUO37" s="30"/>
      <c r="CUP37" s="31"/>
      <c r="CUQ37" s="32"/>
      <c r="CUR37" s="33"/>
      <c r="CUS37" s="33"/>
      <c r="CUT37" s="33"/>
      <c r="CUU37" s="34"/>
      <c r="CUV37" s="28"/>
      <c r="CUW37" s="29"/>
      <c r="CUX37" s="30"/>
      <c r="CUY37" s="31"/>
      <c r="CUZ37" s="32"/>
      <c r="CVA37" s="33"/>
      <c r="CVB37" s="33"/>
      <c r="CVC37" s="33"/>
      <c r="CVD37" s="34"/>
      <c r="CVE37" s="28"/>
      <c r="CVF37" s="29"/>
      <c r="CVG37" s="30"/>
      <c r="CVH37" s="31"/>
      <c r="CVI37" s="32"/>
      <c r="CVJ37" s="33"/>
      <c r="CVK37" s="33"/>
      <c r="CVL37" s="33"/>
      <c r="CVM37" s="34"/>
      <c r="CVN37" s="28"/>
      <c r="CVO37" s="29"/>
      <c r="CVP37" s="30"/>
      <c r="CVQ37" s="31"/>
      <c r="CVR37" s="32"/>
      <c r="CVS37" s="33"/>
      <c r="CVT37" s="33"/>
      <c r="CVU37" s="33"/>
      <c r="CVV37" s="34"/>
      <c r="CVW37" s="28"/>
      <c r="CVX37" s="29"/>
      <c r="CVY37" s="30"/>
      <c r="CVZ37" s="31"/>
      <c r="CWA37" s="32"/>
      <c r="CWB37" s="33"/>
      <c r="CWC37" s="33"/>
      <c r="CWD37" s="33"/>
      <c r="CWE37" s="34"/>
      <c r="CWF37" s="28"/>
      <c r="CWG37" s="29"/>
      <c r="CWH37" s="30"/>
      <c r="CWI37" s="31"/>
      <c r="CWJ37" s="32"/>
      <c r="CWK37" s="33"/>
      <c r="CWL37" s="33"/>
      <c r="CWM37" s="33"/>
      <c r="CWN37" s="34"/>
      <c r="CWO37" s="28"/>
      <c r="CWP37" s="29"/>
      <c r="CWQ37" s="30"/>
      <c r="CWR37" s="31"/>
      <c r="CWS37" s="32"/>
      <c r="CWT37" s="33"/>
      <c r="CWU37" s="33"/>
      <c r="CWV37" s="33"/>
      <c r="CWW37" s="34"/>
      <c r="CWX37" s="28"/>
      <c r="CWY37" s="29"/>
      <c r="CWZ37" s="30"/>
      <c r="CXA37" s="31"/>
      <c r="CXB37" s="32"/>
      <c r="CXC37" s="33"/>
      <c r="CXD37" s="33"/>
      <c r="CXE37" s="33"/>
      <c r="CXF37" s="34"/>
      <c r="CXG37" s="28"/>
      <c r="CXH37" s="29"/>
      <c r="CXI37" s="30"/>
      <c r="CXJ37" s="31"/>
      <c r="CXK37" s="32"/>
      <c r="CXL37" s="33"/>
      <c r="CXM37" s="33"/>
      <c r="CXN37" s="33"/>
      <c r="CXO37" s="34"/>
      <c r="CXP37" s="28"/>
      <c r="CXQ37" s="29"/>
      <c r="CXR37" s="30"/>
      <c r="CXS37" s="31"/>
      <c r="CXT37" s="32"/>
      <c r="CXU37" s="33"/>
      <c r="CXV37" s="33"/>
      <c r="CXW37" s="33"/>
      <c r="CXX37" s="34"/>
      <c r="CXY37" s="28"/>
      <c r="CXZ37" s="29"/>
      <c r="CYA37" s="30"/>
      <c r="CYB37" s="31"/>
      <c r="CYC37" s="32"/>
      <c r="CYD37" s="33"/>
      <c r="CYE37" s="33"/>
      <c r="CYF37" s="33"/>
      <c r="CYG37" s="34"/>
      <c r="CYH37" s="28"/>
      <c r="CYI37" s="29"/>
      <c r="CYJ37" s="30"/>
      <c r="CYK37" s="31"/>
      <c r="CYL37" s="32"/>
      <c r="CYM37" s="33"/>
      <c r="CYN37" s="33"/>
      <c r="CYO37" s="33"/>
      <c r="CYP37" s="34"/>
      <c r="CYQ37" s="28"/>
      <c r="CYR37" s="29"/>
      <c r="CYS37" s="30"/>
      <c r="CYT37" s="31"/>
      <c r="CYU37" s="32"/>
      <c r="CYV37" s="33"/>
      <c r="CYW37" s="33"/>
      <c r="CYX37" s="33"/>
      <c r="CYY37" s="34"/>
      <c r="CYZ37" s="28"/>
      <c r="CZA37" s="29"/>
      <c r="CZB37" s="30"/>
      <c r="CZC37" s="31"/>
      <c r="CZD37" s="32"/>
      <c r="CZE37" s="33"/>
      <c r="CZF37" s="33"/>
      <c r="CZG37" s="33"/>
      <c r="CZH37" s="34"/>
      <c r="CZI37" s="28"/>
      <c r="CZJ37" s="29"/>
      <c r="CZK37" s="30"/>
      <c r="CZL37" s="31"/>
      <c r="CZM37" s="32"/>
      <c r="CZN37" s="33"/>
      <c r="CZO37" s="33"/>
      <c r="CZP37" s="33"/>
      <c r="CZQ37" s="34"/>
      <c r="CZR37" s="28"/>
      <c r="CZS37" s="29"/>
      <c r="CZT37" s="30"/>
      <c r="CZU37" s="31"/>
      <c r="CZV37" s="32"/>
      <c r="CZW37" s="33"/>
      <c r="CZX37" s="33"/>
      <c r="CZY37" s="33"/>
      <c r="CZZ37" s="34"/>
      <c r="DAA37" s="28"/>
      <c r="DAB37" s="29"/>
      <c r="DAC37" s="30"/>
      <c r="DAD37" s="31"/>
      <c r="DAE37" s="32"/>
      <c r="DAF37" s="33"/>
      <c r="DAG37" s="33"/>
      <c r="DAH37" s="33"/>
      <c r="DAI37" s="34"/>
      <c r="DAJ37" s="28"/>
      <c r="DAK37" s="29"/>
      <c r="DAL37" s="30"/>
      <c r="DAM37" s="31"/>
      <c r="DAN37" s="32"/>
      <c r="DAO37" s="33"/>
      <c r="DAP37" s="33"/>
      <c r="DAQ37" s="33"/>
      <c r="DAR37" s="34"/>
      <c r="DAS37" s="28"/>
      <c r="DAT37" s="29"/>
      <c r="DAU37" s="30"/>
      <c r="DAV37" s="31"/>
      <c r="DAW37" s="32"/>
      <c r="DAX37" s="33"/>
      <c r="DAY37" s="33"/>
      <c r="DAZ37" s="33"/>
      <c r="DBA37" s="34"/>
      <c r="DBB37" s="28"/>
      <c r="DBC37" s="29"/>
      <c r="DBD37" s="30"/>
      <c r="DBE37" s="31"/>
      <c r="DBF37" s="32"/>
      <c r="DBG37" s="33"/>
      <c r="DBH37" s="33"/>
      <c r="DBI37" s="33"/>
      <c r="DBJ37" s="34"/>
      <c r="DBK37" s="28"/>
      <c r="DBL37" s="29"/>
      <c r="DBM37" s="30"/>
      <c r="DBN37" s="31"/>
      <c r="DBO37" s="32"/>
      <c r="DBP37" s="33"/>
      <c r="DBQ37" s="33"/>
      <c r="DBR37" s="33"/>
      <c r="DBS37" s="34"/>
      <c r="DBT37" s="28"/>
      <c r="DBU37" s="29"/>
      <c r="DBV37" s="30"/>
      <c r="DBW37" s="31"/>
      <c r="DBX37" s="32"/>
      <c r="DBY37" s="33"/>
      <c r="DBZ37" s="33"/>
      <c r="DCA37" s="33"/>
      <c r="DCB37" s="34"/>
      <c r="DCC37" s="28"/>
      <c r="DCD37" s="29"/>
      <c r="DCE37" s="30"/>
      <c r="DCF37" s="31"/>
      <c r="DCG37" s="32"/>
      <c r="DCH37" s="33"/>
      <c r="DCI37" s="33"/>
      <c r="DCJ37" s="33"/>
      <c r="DCK37" s="34"/>
      <c r="DCL37" s="28"/>
      <c r="DCM37" s="29"/>
      <c r="DCN37" s="30"/>
      <c r="DCO37" s="31"/>
      <c r="DCP37" s="32"/>
      <c r="DCQ37" s="33"/>
      <c r="DCR37" s="33"/>
      <c r="DCS37" s="33"/>
      <c r="DCT37" s="34"/>
      <c r="DCU37" s="28"/>
      <c r="DCV37" s="29"/>
      <c r="DCW37" s="30"/>
      <c r="DCX37" s="31"/>
      <c r="DCY37" s="32"/>
      <c r="DCZ37" s="33"/>
      <c r="DDA37" s="33"/>
      <c r="DDB37" s="33"/>
      <c r="DDC37" s="34"/>
      <c r="DDD37" s="28"/>
      <c r="DDE37" s="29"/>
      <c r="DDF37" s="30"/>
      <c r="DDG37" s="31"/>
      <c r="DDH37" s="32"/>
      <c r="DDI37" s="33"/>
      <c r="DDJ37" s="33"/>
      <c r="DDK37" s="33"/>
      <c r="DDL37" s="34"/>
      <c r="DDM37" s="28"/>
      <c r="DDN37" s="29"/>
      <c r="DDO37" s="30"/>
      <c r="DDP37" s="31"/>
      <c r="DDQ37" s="32"/>
      <c r="DDR37" s="33"/>
      <c r="DDS37" s="33"/>
      <c r="DDT37" s="33"/>
      <c r="DDU37" s="34"/>
      <c r="DDV37" s="28"/>
      <c r="DDW37" s="29"/>
      <c r="DDX37" s="30"/>
      <c r="DDY37" s="31"/>
      <c r="DDZ37" s="32"/>
      <c r="DEA37" s="33"/>
      <c r="DEB37" s="33"/>
      <c r="DEC37" s="33"/>
      <c r="DED37" s="34"/>
      <c r="DEE37" s="28"/>
      <c r="DEF37" s="29"/>
      <c r="DEG37" s="30"/>
      <c r="DEH37" s="31"/>
      <c r="DEI37" s="32"/>
      <c r="DEJ37" s="33"/>
      <c r="DEK37" s="33"/>
      <c r="DEL37" s="33"/>
      <c r="DEM37" s="34"/>
      <c r="DEN37" s="28"/>
      <c r="DEO37" s="29"/>
      <c r="DEP37" s="30"/>
      <c r="DEQ37" s="31"/>
      <c r="DER37" s="32"/>
      <c r="DES37" s="33"/>
      <c r="DET37" s="33"/>
      <c r="DEU37" s="33"/>
      <c r="DEV37" s="34"/>
      <c r="DEW37" s="28"/>
      <c r="DEX37" s="29"/>
      <c r="DEY37" s="30"/>
      <c r="DEZ37" s="31"/>
      <c r="DFA37" s="32"/>
      <c r="DFB37" s="33"/>
      <c r="DFC37" s="33"/>
      <c r="DFD37" s="33"/>
      <c r="DFE37" s="34"/>
      <c r="DFF37" s="28"/>
      <c r="DFG37" s="29"/>
      <c r="DFH37" s="30"/>
      <c r="DFI37" s="31"/>
      <c r="DFJ37" s="32"/>
      <c r="DFK37" s="33"/>
      <c r="DFL37" s="33"/>
      <c r="DFM37" s="33"/>
      <c r="DFN37" s="34"/>
      <c r="DFO37" s="28"/>
      <c r="DFP37" s="29"/>
      <c r="DFQ37" s="30"/>
      <c r="DFR37" s="31"/>
      <c r="DFS37" s="32"/>
      <c r="DFT37" s="33"/>
      <c r="DFU37" s="33"/>
      <c r="DFV37" s="33"/>
      <c r="DFW37" s="34"/>
      <c r="DFX37" s="28"/>
      <c r="DFY37" s="29"/>
      <c r="DFZ37" s="30"/>
      <c r="DGA37" s="31"/>
      <c r="DGB37" s="32"/>
      <c r="DGC37" s="33"/>
      <c r="DGD37" s="33"/>
      <c r="DGE37" s="33"/>
      <c r="DGF37" s="34"/>
      <c r="DGG37" s="28"/>
      <c r="DGH37" s="29"/>
      <c r="DGI37" s="30"/>
      <c r="DGJ37" s="31"/>
      <c r="DGK37" s="32"/>
      <c r="DGL37" s="33"/>
      <c r="DGM37" s="33"/>
      <c r="DGN37" s="33"/>
      <c r="DGO37" s="34"/>
      <c r="DGP37" s="28"/>
      <c r="DGQ37" s="29"/>
      <c r="DGR37" s="30"/>
      <c r="DGS37" s="31"/>
      <c r="DGT37" s="32"/>
      <c r="DGU37" s="33"/>
      <c r="DGV37" s="33"/>
      <c r="DGW37" s="33"/>
      <c r="DGX37" s="34"/>
      <c r="DGY37" s="28"/>
      <c r="DGZ37" s="29"/>
      <c r="DHA37" s="30"/>
      <c r="DHB37" s="31"/>
      <c r="DHC37" s="32"/>
      <c r="DHD37" s="33"/>
      <c r="DHE37" s="33"/>
      <c r="DHF37" s="33"/>
      <c r="DHG37" s="34"/>
      <c r="DHH37" s="28"/>
      <c r="DHI37" s="29"/>
      <c r="DHJ37" s="30"/>
      <c r="DHK37" s="31"/>
      <c r="DHL37" s="32"/>
      <c r="DHM37" s="33"/>
      <c r="DHN37" s="33"/>
      <c r="DHO37" s="33"/>
      <c r="DHP37" s="34"/>
      <c r="DHQ37" s="28"/>
      <c r="DHR37" s="29"/>
      <c r="DHS37" s="30"/>
      <c r="DHT37" s="31"/>
      <c r="DHU37" s="32"/>
      <c r="DHV37" s="33"/>
      <c r="DHW37" s="33"/>
      <c r="DHX37" s="33"/>
      <c r="DHY37" s="34"/>
      <c r="DHZ37" s="28"/>
      <c r="DIA37" s="29"/>
      <c r="DIB37" s="30"/>
      <c r="DIC37" s="31"/>
      <c r="DID37" s="32"/>
      <c r="DIE37" s="33"/>
      <c r="DIF37" s="33"/>
      <c r="DIG37" s="33"/>
      <c r="DIH37" s="34"/>
      <c r="DII37" s="28"/>
      <c r="DIJ37" s="29"/>
      <c r="DIK37" s="30"/>
      <c r="DIL37" s="31"/>
      <c r="DIM37" s="32"/>
      <c r="DIN37" s="33"/>
      <c r="DIO37" s="33"/>
      <c r="DIP37" s="33"/>
      <c r="DIQ37" s="34"/>
      <c r="DIR37" s="28"/>
      <c r="DIS37" s="29"/>
      <c r="DIT37" s="30"/>
      <c r="DIU37" s="31"/>
      <c r="DIV37" s="32"/>
      <c r="DIW37" s="33"/>
      <c r="DIX37" s="33"/>
      <c r="DIY37" s="33"/>
      <c r="DIZ37" s="34"/>
      <c r="DJA37" s="28"/>
      <c r="DJB37" s="29"/>
      <c r="DJC37" s="30"/>
      <c r="DJD37" s="31"/>
      <c r="DJE37" s="32"/>
      <c r="DJF37" s="33"/>
      <c r="DJG37" s="33"/>
      <c r="DJH37" s="33"/>
      <c r="DJI37" s="34"/>
      <c r="DJJ37" s="28"/>
      <c r="DJK37" s="29"/>
      <c r="DJL37" s="30"/>
      <c r="DJM37" s="31"/>
      <c r="DJN37" s="32"/>
      <c r="DJO37" s="33"/>
      <c r="DJP37" s="33"/>
      <c r="DJQ37" s="33"/>
      <c r="DJR37" s="34"/>
      <c r="DJS37" s="28"/>
      <c r="DJT37" s="29"/>
      <c r="DJU37" s="30"/>
      <c r="DJV37" s="31"/>
      <c r="DJW37" s="32"/>
      <c r="DJX37" s="33"/>
      <c r="DJY37" s="33"/>
      <c r="DJZ37" s="33"/>
      <c r="DKA37" s="34"/>
      <c r="DKB37" s="28"/>
      <c r="DKC37" s="29"/>
      <c r="DKD37" s="30"/>
      <c r="DKE37" s="31"/>
      <c r="DKF37" s="32"/>
      <c r="DKG37" s="33"/>
      <c r="DKH37" s="33"/>
      <c r="DKI37" s="33"/>
      <c r="DKJ37" s="34"/>
      <c r="DKK37" s="28"/>
      <c r="DKL37" s="29"/>
      <c r="DKM37" s="30"/>
      <c r="DKN37" s="31"/>
      <c r="DKO37" s="32"/>
      <c r="DKP37" s="33"/>
      <c r="DKQ37" s="33"/>
      <c r="DKR37" s="33"/>
      <c r="DKS37" s="34"/>
      <c r="DKT37" s="28"/>
      <c r="DKU37" s="29"/>
      <c r="DKV37" s="30"/>
      <c r="DKW37" s="31"/>
      <c r="DKX37" s="32"/>
      <c r="DKY37" s="33"/>
      <c r="DKZ37" s="33"/>
      <c r="DLA37" s="33"/>
      <c r="DLB37" s="34"/>
      <c r="DLC37" s="28"/>
      <c r="DLD37" s="29"/>
      <c r="DLE37" s="30"/>
      <c r="DLF37" s="31"/>
      <c r="DLG37" s="32"/>
      <c r="DLH37" s="33"/>
      <c r="DLI37" s="33"/>
      <c r="DLJ37" s="33"/>
      <c r="DLK37" s="34"/>
      <c r="DLL37" s="28"/>
      <c r="DLM37" s="29"/>
      <c r="DLN37" s="30"/>
      <c r="DLO37" s="31"/>
      <c r="DLP37" s="32"/>
      <c r="DLQ37" s="33"/>
      <c r="DLR37" s="33"/>
      <c r="DLS37" s="33"/>
      <c r="DLT37" s="34"/>
      <c r="DLU37" s="28"/>
      <c r="DLV37" s="29"/>
      <c r="DLW37" s="30"/>
      <c r="DLX37" s="31"/>
      <c r="DLY37" s="32"/>
      <c r="DLZ37" s="33"/>
      <c r="DMA37" s="33"/>
      <c r="DMB37" s="33"/>
      <c r="DMC37" s="34"/>
      <c r="DMD37" s="28"/>
      <c r="DME37" s="29"/>
      <c r="DMF37" s="30"/>
      <c r="DMG37" s="31"/>
      <c r="DMH37" s="32"/>
      <c r="DMI37" s="33"/>
      <c r="DMJ37" s="33"/>
      <c r="DMK37" s="33"/>
      <c r="DML37" s="34"/>
      <c r="DMM37" s="28"/>
      <c r="DMN37" s="29"/>
      <c r="DMO37" s="30"/>
      <c r="DMP37" s="31"/>
      <c r="DMQ37" s="32"/>
      <c r="DMR37" s="33"/>
      <c r="DMS37" s="33"/>
      <c r="DMT37" s="33"/>
      <c r="DMU37" s="34"/>
      <c r="DMV37" s="28"/>
      <c r="DMW37" s="29"/>
      <c r="DMX37" s="30"/>
      <c r="DMY37" s="31"/>
      <c r="DMZ37" s="32"/>
      <c r="DNA37" s="33"/>
      <c r="DNB37" s="33"/>
      <c r="DNC37" s="33"/>
      <c r="DND37" s="34"/>
      <c r="DNE37" s="28"/>
      <c r="DNF37" s="29"/>
      <c r="DNG37" s="30"/>
      <c r="DNH37" s="31"/>
      <c r="DNI37" s="32"/>
      <c r="DNJ37" s="33"/>
      <c r="DNK37" s="33"/>
      <c r="DNL37" s="33"/>
      <c r="DNM37" s="34"/>
      <c r="DNN37" s="28"/>
      <c r="DNO37" s="29"/>
      <c r="DNP37" s="30"/>
      <c r="DNQ37" s="31"/>
      <c r="DNR37" s="32"/>
      <c r="DNS37" s="33"/>
      <c r="DNT37" s="33"/>
      <c r="DNU37" s="33"/>
      <c r="DNV37" s="34"/>
      <c r="DNW37" s="28"/>
      <c r="DNX37" s="29"/>
      <c r="DNY37" s="30"/>
      <c r="DNZ37" s="31"/>
      <c r="DOA37" s="32"/>
      <c r="DOB37" s="33"/>
      <c r="DOC37" s="33"/>
      <c r="DOD37" s="33"/>
      <c r="DOE37" s="34"/>
      <c r="DOF37" s="28"/>
      <c r="DOG37" s="29"/>
      <c r="DOH37" s="30"/>
      <c r="DOI37" s="31"/>
      <c r="DOJ37" s="32"/>
      <c r="DOK37" s="33"/>
      <c r="DOL37" s="33"/>
      <c r="DOM37" s="33"/>
      <c r="DON37" s="34"/>
      <c r="DOO37" s="28"/>
      <c r="DOP37" s="29"/>
      <c r="DOQ37" s="30"/>
      <c r="DOR37" s="31"/>
      <c r="DOS37" s="32"/>
      <c r="DOT37" s="33"/>
      <c r="DOU37" s="33"/>
      <c r="DOV37" s="33"/>
      <c r="DOW37" s="34"/>
      <c r="DOX37" s="28"/>
      <c r="DOY37" s="29"/>
      <c r="DOZ37" s="30"/>
      <c r="DPA37" s="31"/>
      <c r="DPB37" s="32"/>
      <c r="DPC37" s="33"/>
      <c r="DPD37" s="33"/>
      <c r="DPE37" s="33"/>
      <c r="DPF37" s="34"/>
      <c r="DPG37" s="28"/>
      <c r="DPH37" s="29"/>
      <c r="DPI37" s="30"/>
      <c r="DPJ37" s="31"/>
      <c r="DPK37" s="32"/>
      <c r="DPL37" s="33"/>
      <c r="DPM37" s="33"/>
      <c r="DPN37" s="33"/>
      <c r="DPO37" s="34"/>
      <c r="DPP37" s="28"/>
      <c r="DPQ37" s="29"/>
      <c r="DPR37" s="30"/>
      <c r="DPS37" s="31"/>
      <c r="DPT37" s="32"/>
      <c r="DPU37" s="33"/>
      <c r="DPV37" s="33"/>
      <c r="DPW37" s="33"/>
      <c r="DPX37" s="34"/>
      <c r="DPY37" s="28"/>
      <c r="DPZ37" s="29"/>
      <c r="DQA37" s="30"/>
      <c r="DQB37" s="31"/>
      <c r="DQC37" s="32"/>
      <c r="DQD37" s="33"/>
      <c r="DQE37" s="33"/>
      <c r="DQF37" s="33"/>
      <c r="DQG37" s="34"/>
      <c r="DQH37" s="28"/>
      <c r="DQI37" s="29"/>
      <c r="DQJ37" s="30"/>
      <c r="DQK37" s="31"/>
      <c r="DQL37" s="32"/>
      <c r="DQM37" s="33"/>
      <c r="DQN37" s="33"/>
      <c r="DQO37" s="33"/>
      <c r="DQP37" s="34"/>
      <c r="DQQ37" s="28"/>
      <c r="DQR37" s="29"/>
      <c r="DQS37" s="30"/>
      <c r="DQT37" s="31"/>
      <c r="DQU37" s="32"/>
      <c r="DQV37" s="33"/>
      <c r="DQW37" s="33"/>
      <c r="DQX37" s="33"/>
      <c r="DQY37" s="34"/>
      <c r="DQZ37" s="28"/>
      <c r="DRA37" s="29"/>
      <c r="DRB37" s="30"/>
      <c r="DRC37" s="31"/>
      <c r="DRD37" s="32"/>
      <c r="DRE37" s="33"/>
      <c r="DRF37" s="33"/>
      <c r="DRG37" s="33"/>
      <c r="DRH37" s="34"/>
      <c r="DRI37" s="28"/>
      <c r="DRJ37" s="29"/>
      <c r="DRK37" s="30"/>
      <c r="DRL37" s="31"/>
      <c r="DRM37" s="32"/>
      <c r="DRN37" s="33"/>
      <c r="DRO37" s="33"/>
      <c r="DRP37" s="33"/>
      <c r="DRQ37" s="34"/>
      <c r="DRR37" s="28"/>
      <c r="DRS37" s="29"/>
      <c r="DRT37" s="30"/>
      <c r="DRU37" s="31"/>
      <c r="DRV37" s="32"/>
      <c r="DRW37" s="33"/>
      <c r="DRX37" s="33"/>
      <c r="DRY37" s="33"/>
      <c r="DRZ37" s="34"/>
      <c r="DSA37" s="28"/>
      <c r="DSB37" s="29"/>
      <c r="DSC37" s="30"/>
      <c r="DSD37" s="31"/>
      <c r="DSE37" s="32"/>
      <c r="DSF37" s="33"/>
      <c r="DSG37" s="33"/>
      <c r="DSH37" s="33"/>
      <c r="DSI37" s="34"/>
      <c r="DSJ37" s="28"/>
      <c r="DSK37" s="29"/>
      <c r="DSL37" s="30"/>
      <c r="DSM37" s="31"/>
      <c r="DSN37" s="32"/>
      <c r="DSO37" s="33"/>
      <c r="DSP37" s="33"/>
      <c r="DSQ37" s="33"/>
      <c r="DSR37" s="34"/>
      <c r="DSS37" s="28"/>
      <c r="DST37" s="29"/>
      <c r="DSU37" s="30"/>
      <c r="DSV37" s="31"/>
      <c r="DSW37" s="32"/>
      <c r="DSX37" s="33"/>
      <c r="DSY37" s="33"/>
      <c r="DSZ37" s="33"/>
      <c r="DTA37" s="34"/>
      <c r="DTB37" s="28"/>
      <c r="DTC37" s="29"/>
      <c r="DTD37" s="30"/>
      <c r="DTE37" s="31"/>
      <c r="DTF37" s="32"/>
      <c r="DTG37" s="33"/>
      <c r="DTH37" s="33"/>
      <c r="DTI37" s="33"/>
      <c r="DTJ37" s="34"/>
      <c r="DTK37" s="28"/>
      <c r="DTL37" s="29"/>
      <c r="DTM37" s="30"/>
      <c r="DTN37" s="31"/>
      <c r="DTO37" s="32"/>
      <c r="DTP37" s="33"/>
      <c r="DTQ37" s="33"/>
      <c r="DTR37" s="33"/>
      <c r="DTS37" s="34"/>
      <c r="DTT37" s="28"/>
      <c r="DTU37" s="29"/>
      <c r="DTV37" s="30"/>
      <c r="DTW37" s="31"/>
      <c r="DTX37" s="32"/>
      <c r="DTY37" s="33"/>
      <c r="DTZ37" s="33"/>
      <c r="DUA37" s="33"/>
      <c r="DUB37" s="34"/>
      <c r="DUC37" s="28"/>
      <c r="DUD37" s="29"/>
      <c r="DUE37" s="30"/>
      <c r="DUF37" s="31"/>
      <c r="DUG37" s="32"/>
      <c r="DUH37" s="33"/>
      <c r="DUI37" s="33"/>
      <c r="DUJ37" s="33"/>
      <c r="DUK37" s="34"/>
      <c r="DUL37" s="28"/>
      <c r="DUM37" s="29"/>
      <c r="DUN37" s="30"/>
      <c r="DUO37" s="31"/>
      <c r="DUP37" s="32"/>
      <c r="DUQ37" s="33"/>
      <c r="DUR37" s="33"/>
      <c r="DUS37" s="33"/>
      <c r="DUT37" s="34"/>
      <c r="DUU37" s="28"/>
      <c r="DUV37" s="29"/>
      <c r="DUW37" s="30"/>
      <c r="DUX37" s="31"/>
      <c r="DUY37" s="32"/>
      <c r="DUZ37" s="33"/>
      <c r="DVA37" s="33"/>
      <c r="DVB37" s="33"/>
      <c r="DVC37" s="34"/>
      <c r="DVD37" s="28"/>
      <c r="DVE37" s="29"/>
      <c r="DVF37" s="30"/>
      <c r="DVG37" s="31"/>
      <c r="DVH37" s="32"/>
      <c r="DVI37" s="33"/>
      <c r="DVJ37" s="33"/>
      <c r="DVK37" s="33"/>
      <c r="DVL37" s="34"/>
      <c r="DVM37" s="28"/>
      <c r="DVN37" s="29"/>
      <c r="DVO37" s="30"/>
      <c r="DVP37" s="31"/>
      <c r="DVQ37" s="32"/>
      <c r="DVR37" s="33"/>
      <c r="DVS37" s="33"/>
      <c r="DVT37" s="33"/>
      <c r="DVU37" s="34"/>
      <c r="DVV37" s="28"/>
      <c r="DVW37" s="29"/>
      <c r="DVX37" s="30"/>
      <c r="DVY37" s="31"/>
      <c r="DVZ37" s="32"/>
      <c r="DWA37" s="33"/>
      <c r="DWB37" s="33"/>
      <c r="DWC37" s="33"/>
      <c r="DWD37" s="34"/>
      <c r="DWE37" s="28"/>
      <c r="DWF37" s="29"/>
      <c r="DWG37" s="30"/>
      <c r="DWH37" s="31"/>
      <c r="DWI37" s="32"/>
      <c r="DWJ37" s="33"/>
      <c r="DWK37" s="33"/>
      <c r="DWL37" s="33"/>
      <c r="DWM37" s="34"/>
      <c r="DWN37" s="28"/>
      <c r="DWO37" s="29"/>
      <c r="DWP37" s="30"/>
      <c r="DWQ37" s="31"/>
      <c r="DWR37" s="32"/>
      <c r="DWS37" s="33"/>
      <c r="DWT37" s="33"/>
      <c r="DWU37" s="33"/>
      <c r="DWV37" s="34"/>
      <c r="DWW37" s="28"/>
      <c r="DWX37" s="29"/>
      <c r="DWY37" s="30"/>
      <c r="DWZ37" s="31"/>
      <c r="DXA37" s="32"/>
      <c r="DXB37" s="33"/>
      <c r="DXC37" s="33"/>
      <c r="DXD37" s="33"/>
      <c r="DXE37" s="34"/>
      <c r="DXF37" s="28"/>
      <c r="DXG37" s="29"/>
      <c r="DXH37" s="30"/>
      <c r="DXI37" s="31"/>
      <c r="DXJ37" s="32"/>
      <c r="DXK37" s="33"/>
      <c r="DXL37" s="33"/>
      <c r="DXM37" s="33"/>
      <c r="DXN37" s="34"/>
      <c r="DXO37" s="28"/>
      <c r="DXP37" s="29"/>
      <c r="DXQ37" s="30"/>
      <c r="DXR37" s="31"/>
      <c r="DXS37" s="32"/>
      <c r="DXT37" s="33"/>
      <c r="DXU37" s="33"/>
      <c r="DXV37" s="33"/>
      <c r="DXW37" s="34"/>
      <c r="DXX37" s="28"/>
      <c r="DXY37" s="29"/>
      <c r="DXZ37" s="30"/>
      <c r="DYA37" s="31"/>
      <c r="DYB37" s="32"/>
      <c r="DYC37" s="33"/>
      <c r="DYD37" s="33"/>
      <c r="DYE37" s="33"/>
      <c r="DYF37" s="34"/>
      <c r="DYG37" s="28"/>
      <c r="DYH37" s="29"/>
      <c r="DYI37" s="30"/>
      <c r="DYJ37" s="31"/>
      <c r="DYK37" s="32"/>
      <c r="DYL37" s="33"/>
      <c r="DYM37" s="33"/>
      <c r="DYN37" s="33"/>
      <c r="DYO37" s="34"/>
      <c r="DYP37" s="28"/>
      <c r="DYQ37" s="29"/>
      <c r="DYR37" s="30"/>
      <c r="DYS37" s="31"/>
      <c r="DYT37" s="32"/>
      <c r="DYU37" s="33"/>
      <c r="DYV37" s="33"/>
      <c r="DYW37" s="33"/>
      <c r="DYX37" s="34"/>
      <c r="DYY37" s="28"/>
      <c r="DYZ37" s="29"/>
      <c r="DZA37" s="30"/>
      <c r="DZB37" s="31"/>
      <c r="DZC37" s="32"/>
      <c r="DZD37" s="33"/>
      <c r="DZE37" s="33"/>
      <c r="DZF37" s="33"/>
      <c r="DZG37" s="34"/>
      <c r="DZH37" s="28"/>
      <c r="DZI37" s="29"/>
      <c r="DZJ37" s="30"/>
      <c r="DZK37" s="31"/>
      <c r="DZL37" s="32"/>
      <c r="DZM37" s="33"/>
      <c r="DZN37" s="33"/>
      <c r="DZO37" s="33"/>
      <c r="DZP37" s="34"/>
      <c r="DZQ37" s="28"/>
      <c r="DZR37" s="29"/>
      <c r="DZS37" s="30"/>
      <c r="DZT37" s="31"/>
      <c r="DZU37" s="32"/>
      <c r="DZV37" s="33"/>
      <c r="DZW37" s="33"/>
      <c r="DZX37" s="33"/>
      <c r="DZY37" s="34"/>
      <c r="DZZ37" s="28"/>
      <c r="EAA37" s="29"/>
      <c r="EAB37" s="30"/>
      <c r="EAC37" s="31"/>
      <c r="EAD37" s="32"/>
      <c r="EAE37" s="33"/>
      <c r="EAF37" s="33"/>
      <c r="EAG37" s="33"/>
      <c r="EAH37" s="34"/>
      <c r="EAI37" s="28"/>
      <c r="EAJ37" s="29"/>
      <c r="EAK37" s="30"/>
      <c r="EAL37" s="31"/>
      <c r="EAM37" s="32"/>
      <c r="EAN37" s="33"/>
      <c r="EAO37" s="33"/>
      <c r="EAP37" s="33"/>
      <c r="EAQ37" s="34"/>
      <c r="EAR37" s="28"/>
      <c r="EAS37" s="29"/>
      <c r="EAT37" s="30"/>
      <c r="EAU37" s="31"/>
      <c r="EAV37" s="32"/>
      <c r="EAW37" s="33"/>
      <c r="EAX37" s="33"/>
      <c r="EAY37" s="33"/>
      <c r="EAZ37" s="34"/>
      <c r="EBA37" s="28"/>
      <c r="EBB37" s="29"/>
      <c r="EBC37" s="30"/>
      <c r="EBD37" s="31"/>
      <c r="EBE37" s="32"/>
      <c r="EBF37" s="33"/>
      <c r="EBG37" s="33"/>
      <c r="EBH37" s="33"/>
      <c r="EBI37" s="34"/>
      <c r="EBJ37" s="28"/>
      <c r="EBK37" s="29"/>
      <c r="EBL37" s="30"/>
      <c r="EBM37" s="31"/>
      <c r="EBN37" s="32"/>
      <c r="EBO37" s="33"/>
      <c r="EBP37" s="33"/>
      <c r="EBQ37" s="33"/>
      <c r="EBR37" s="34"/>
      <c r="EBS37" s="28"/>
      <c r="EBT37" s="29"/>
      <c r="EBU37" s="30"/>
      <c r="EBV37" s="31"/>
      <c r="EBW37" s="32"/>
      <c r="EBX37" s="33"/>
      <c r="EBY37" s="33"/>
      <c r="EBZ37" s="33"/>
      <c r="ECA37" s="34"/>
      <c r="ECB37" s="28"/>
      <c r="ECC37" s="29"/>
      <c r="ECD37" s="30"/>
      <c r="ECE37" s="31"/>
      <c r="ECF37" s="32"/>
      <c r="ECG37" s="33"/>
      <c r="ECH37" s="33"/>
      <c r="ECI37" s="33"/>
      <c r="ECJ37" s="34"/>
      <c r="ECK37" s="28"/>
      <c r="ECL37" s="29"/>
      <c r="ECM37" s="30"/>
      <c r="ECN37" s="31"/>
      <c r="ECO37" s="32"/>
      <c r="ECP37" s="33"/>
      <c r="ECQ37" s="33"/>
      <c r="ECR37" s="33"/>
      <c r="ECS37" s="34"/>
      <c r="ECT37" s="28"/>
      <c r="ECU37" s="29"/>
      <c r="ECV37" s="30"/>
      <c r="ECW37" s="31"/>
      <c r="ECX37" s="32"/>
      <c r="ECY37" s="33"/>
      <c r="ECZ37" s="33"/>
      <c r="EDA37" s="33"/>
      <c r="EDB37" s="34"/>
      <c r="EDC37" s="28"/>
      <c r="EDD37" s="29"/>
      <c r="EDE37" s="30"/>
      <c r="EDF37" s="31"/>
      <c r="EDG37" s="32"/>
      <c r="EDH37" s="33"/>
      <c r="EDI37" s="33"/>
      <c r="EDJ37" s="33"/>
      <c r="EDK37" s="34"/>
      <c r="EDL37" s="28"/>
      <c r="EDM37" s="29"/>
      <c r="EDN37" s="30"/>
      <c r="EDO37" s="31"/>
      <c r="EDP37" s="32"/>
      <c r="EDQ37" s="33"/>
      <c r="EDR37" s="33"/>
      <c r="EDS37" s="33"/>
      <c r="EDT37" s="34"/>
      <c r="EDU37" s="28"/>
      <c r="EDV37" s="29"/>
      <c r="EDW37" s="30"/>
      <c r="EDX37" s="31"/>
      <c r="EDY37" s="32"/>
      <c r="EDZ37" s="33"/>
      <c r="EEA37" s="33"/>
      <c r="EEB37" s="33"/>
      <c r="EEC37" s="34"/>
      <c r="EED37" s="28"/>
      <c r="EEE37" s="29"/>
      <c r="EEF37" s="30"/>
      <c r="EEG37" s="31"/>
      <c r="EEH37" s="32"/>
      <c r="EEI37" s="33"/>
      <c r="EEJ37" s="33"/>
      <c r="EEK37" s="33"/>
      <c r="EEL37" s="34"/>
      <c r="EEM37" s="28"/>
      <c r="EEN37" s="29"/>
      <c r="EEO37" s="30"/>
      <c r="EEP37" s="31"/>
      <c r="EEQ37" s="32"/>
      <c r="EER37" s="33"/>
      <c r="EES37" s="33"/>
      <c r="EET37" s="33"/>
      <c r="EEU37" s="34"/>
      <c r="EEV37" s="28"/>
      <c r="EEW37" s="29"/>
      <c r="EEX37" s="30"/>
      <c r="EEY37" s="31"/>
      <c r="EEZ37" s="32"/>
      <c r="EFA37" s="33"/>
      <c r="EFB37" s="33"/>
      <c r="EFC37" s="33"/>
      <c r="EFD37" s="34"/>
      <c r="EFE37" s="28"/>
      <c r="EFF37" s="29"/>
      <c r="EFG37" s="30"/>
      <c r="EFH37" s="31"/>
      <c r="EFI37" s="32"/>
      <c r="EFJ37" s="33"/>
      <c r="EFK37" s="33"/>
      <c r="EFL37" s="33"/>
      <c r="EFM37" s="34"/>
      <c r="EFN37" s="28"/>
      <c r="EFO37" s="29"/>
      <c r="EFP37" s="30"/>
      <c r="EFQ37" s="31"/>
      <c r="EFR37" s="32"/>
      <c r="EFS37" s="33"/>
      <c r="EFT37" s="33"/>
      <c r="EFU37" s="33"/>
      <c r="EFV37" s="34"/>
      <c r="EFW37" s="28"/>
      <c r="EFX37" s="29"/>
      <c r="EFY37" s="30"/>
      <c r="EFZ37" s="31"/>
      <c r="EGA37" s="32"/>
      <c r="EGB37" s="33"/>
      <c r="EGC37" s="33"/>
      <c r="EGD37" s="33"/>
      <c r="EGE37" s="34"/>
      <c r="EGF37" s="28"/>
      <c r="EGG37" s="29"/>
      <c r="EGH37" s="30"/>
      <c r="EGI37" s="31"/>
      <c r="EGJ37" s="32"/>
      <c r="EGK37" s="33"/>
      <c r="EGL37" s="33"/>
      <c r="EGM37" s="33"/>
      <c r="EGN37" s="34"/>
      <c r="EGO37" s="28"/>
      <c r="EGP37" s="29"/>
      <c r="EGQ37" s="30"/>
      <c r="EGR37" s="31"/>
      <c r="EGS37" s="32"/>
      <c r="EGT37" s="33"/>
      <c r="EGU37" s="33"/>
      <c r="EGV37" s="33"/>
      <c r="EGW37" s="34"/>
      <c r="EGX37" s="28"/>
      <c r="EGY37" s="29"/>
      <c r="EGZ37" s="30"/>
      <c r="EHA37" s="31"/>
      <c r="EHB37" s="32"/>
      <c r="EHC37" s="33"/>
      <c r="EHD37" s="33"/>
      <c r="EHE37" s="33"/>
      <c r="EHF37" s="34"/>
      <c r="EHG37" s="28"/>
      <c r="EHH37" s="29"/>
      <c r="EHI37" s="30"/>
      <c r="EHJ37" s="31"/>
      <c r="EHK37" s="32"/>
      <c r="EHL37" s="33"/>
      <c r="EHM37" s="33"/>
      <c r="EHN37" s="33"/>
      <c r="EHO37" s="34"/>
      <c r="EHP37" s="28"/>
      <c r="EHQ37" s="29"/>
      <c r="EHR37" s="30"/>
      <c r="EHS37" s="31"/>
      <c r="EHT37" s="32"/>
      <c r="EHU37" s="33"/>
      <c r="EHV37" s="33"/>
      <c r="EHW37" s="33"/>
      <c r="EHX37" s="34"/>
      <c r="EHY37" s="28"/>
      <c r="EHZ37" s="29"/>
      <c r="EIA37" s="30"/>
      <c r="EIB37" s="31"/>
      <c r="EIC37" s="32"/>
      <c r="EID37" s="33"/>
      <c r="EIE37" s="33"/>
      <c r="EIF37" s="33"/>
      <c r="EIG37" s="34"/>
      <c r="EIH37" s="28"/>
      <c r="EII37" s="29"/>
      <c r="EIJ37" s="30"/>
      <c r="EIK37" s="31"/>
      <c r="EIL37" s="32"/>
      <c r="EIM37" s="33"/>
      <c r="EIN37" s="33"/>
      <c r="EIO37" s="33"/>
      <c r="EIP37" s="34"/>
      <c r="EIQ37" s="28"/>
      <c r="EIR37" s="29"/>
      <c r="EIS37" s="30"/>
      <c r="EIT37" s="31"/>
      <c r="EIU37" s="32"/>
      <c r="EIV37" s="33"/>
      <c r="EIW37" s="33"/>
      <c r="EIX37" s="33"/>
      <c r="EIY37" s="34"/>
      <c r="EIZ37" s="28"/>
      <c r="EJA37" s="29"/>
      <c r="EJB37" s="30"/>
      <c r="EJC37" s="31"/>
      <c r="EJD37" s="32"/>
      <c r="EJE37" s="33"/>
      <c r="EJF37" s="33"/>
      <c r="EJG37" s="33"/>
      <c r="EJH37" s="34"/>
      <c r="EJI37" s="28"/>
      <c r="EJJ37" s="29"/>
      <c r="EJK37" s="30"/>
      <c r="EJL37" s="31"/>
      <c r="EJM37" s="32"/>
      <c r="EJN37" s="33"/>
      <c r="EJO37" s="33"/>
      <c r="EJP37" s="33"/>
      <c r="EJQ37" s="34"/>
      <c r="EJR37" s="28"/>
      <c r="EJS37" s="29"/>
      <c r="EJT37" s="30"/>
      <c r="EJU37" s="31"/>
      <c r="EJV37" s="32"/>
      <c r="EJW37" s="33"/>
      <c r="EJX37" s="33"/>
      <c r="EJY37" s="33"/>
      <c r="EJZ37" s="34"/>
      <c r="EKA37" s="28"/>
      <c r="EKB37" s="29"/>
      <c r="EKC37" s="30"/>
      <c r="EKD37" s="31"/>
      <c r="EKE37" s="32"/>
      <c r="EKF37" s="33"/>
      <c r="EKG37" s="33"/>
      <c r="EKH37" s="33"/>
      <c r="EKI37" s="34"/>
      <c r="EKJ37" s="28"/>
      <c r="EKK37" s="29"/>
      <c r="EKL37" s="30"/>
      <c r="EKM37" s="31"/>
      <c r="EKN37" s="32"/>
      <c r="EKO37" s="33"/>
      <c r="EKP37" s="33"/>
      <c r="EKQ37" s="33"/>
      <c r="EKR37" s="34"/>
      <c r="EKS37" s="28"/>
      <c r="EKT37" s="29"/>
      <c r="EKU37" s="30"/>
      <c r="EKV37" s="31"/>
      <c r="EKW37" s="32"/>
      <c r="EKX37" s="33"/>
      <c r="EKY37" s="33"/>
      <c r="EKZ37" s="33"/>
      <c r="ELA37" s="34"/>
      <c r="ELB37" s="28"/>
      <c r="ELC37" s="29"/>
      <c r="ELD37" s="30"/>
      <c r="ELE37" s="31"/>
      <c r="ELF37" s="32"/>
      <c r="ELG37" s="33"/>
      <c r="ELH37" s="33"/>
      <c r="ELI37" s="33"/>
      <c r="ELJ37" s="34"/>
      <c r="ELK37" s="28"/>
      <c r="ELL37" s="29"/>
      <c r="ELM37" s="30"/>
      <c r="ELN37" s="31"/>
      <c r="ELO37" s="32"/>
      <c r="ELP37" s="33"/>
      <c r="ELQ37" s="33"/>
      <c r="ELR37" s="33"/>
      <c r="ELS37" s="34"/>
      <c r="ELT37" s="28"/>
      <c r="ELU37" s="29"/>
      <c r="ELV37" s="30"/>
      <c r="ELW37" s="31"/>
      <c r="ELX37" s="32"/>
      <c r="ELY37" s="33"/>
      <c r="ELZ37" s="33"/>
      <c r="EMA37" s="33"/>
      <c r="EMB37" s="34"/>
      <c r="EMC37" s="28"/>
      <c r="EMD37" s="29"/>
      <c r="EME37" s="30"/>
      <c r="EMF37" s="31"/>
      <c r="EMG37" s="32"/>
      <c r="EMH37" s="33"/>
      <c r="EMI37" s="33"/>
      <c r="EMJ37" s="33"/>
      <c r="EMK37" s="34"/>
      <c r="EML37" s="28"/>
      <c r="EMM37" s="29"/>
      <c r="EMN37" s="30"/>
      <c r="EMO37" s="31"/>
      <c r="EMP37" s="32"/>
      <c r="EMQ37" s="33"/>
      <c r="EMR37" s="33"/>
      <c r="EMS37" s="33"/>
      <c r="EMT37" s="34"/>
      <c r="EMU37" s="28"/>
      <c r="EMV37" s="29"/>
      <c r="EMW37" s="30"/>
      <c r="EMX37" s="31"/>
      <c r="EMY37" s="32"/>
      <c r="EMZ37" s="33"/>
      <c r="ENA37" s="33"/>
      <c r="ENB37" s="33"/>
      <c r="ENC37" s="34"/>
      <c r="END37" s="28"/>
      <c r="ENE37" s="29"/>
      <c r="ENF37" s="30"/>
      <c r="ENG37" s="31"/>
      <c r="ENH37" s="32"/>
      <c r="ENI37" s="33"/>
      <c r="ENJ37" s="33"/>
      <c r="ENK37" s="33"/>
      <c r="ENL37" s="34"/>
      <c r="ENM37" s="28"/>
      <c r="ENN37" s="29"/>
      <c r="ENO37" s="30"/>
      <c r="ENP37" s="31"/>
      <c r="ENQ37" s="32"/>
      <c r="ENR37" s="33"/>
      <c r="ENS37" s="33"/>
      <c r="ENT37" s="33"/>
      <c r="ENU37" s="34"/>
      <c r="ENV37" s="28"/>
      <c r="ENW37" s="29"/>
      <c r="ENX37" s="30"/>
      <c r="ENY37" s="31"/>
      <c r="ENZ37" s="32"/>
      <c r="EOA37" s="33"/>
      <c r="EOB37" s="33"/>
      <c r="EOC37" s="33"/>
      <c r="EOD37" s="34"/>
      <c r="EOE37" s="28"/>
      <c r="EOF37" s="29"/>
      <c r="EOG37" s="30"/>
      <c r="EOH37" s="31"/>
      <c r="EOI37" s="32"/>
      <c r="EOJ37" s="33"/>
      <c r="EOK37" s="33"/>
      <c r="EOL37" s="33"/>
      <c r="EOM37" s="34"/>
      <c r="EON37" s="28"/>
      <c r="EOO37" s="29"/>
      <c r="EOP37" s="30"/>
      <c r="EOQ37" s="31"/>
      <c r="EOR37" s="32"/>
      <c r="EOS37" s="33"/>
      <c r="EOT37" s="33"/>
      <c r="EOU37" s="33"/>
      <c r="EOV37" s="34"/>
      <c r="EOW37" s="28"/>
      <c r="EOX37" s="29"/>
      <c r="EOY37" s="30"/>
      <c r="EOZ37" s="31"/>
      <c r="EPA37" s="32"/>
      <c r="EPB37" s="33"/>
      <c r="EPC37" s="33"/>
      <c r="EPD37" s="33"/>
      <c r="EPE37" s="34"/>
      <c r="EPF37" s="28"/>
      <c r="EPG37" s="29"/>
      <c r="EPH37" s="30"/>
      <c r="EPI37" s="31"/>
      <c r="EPJ37" s="32"/>
      <c r="EPK37" s="33"/>
      <c r="EPL37" s="33"/>
      <c r="EPM37" s="33"/>
      <c r="EPN37" s="34"/>
      <c r="EPO37" s="28"/>
      <c r="EPP37" s="29"/>
      <c r="EPQ37" s="30"/>
      <c r="EPR37" s="31"/>
      <c r="EPS37" s="32"/>
      <c r="EPT37" s="33"/>
      <c r="EPU37" s="33"/>
      <c r="EPV37" s="33"/>
      <c r="EPW37" s="34"/>
      <c r="EPX37" s="28"/>
      <c r="EPY37" s="29"/>
      <c r="EPZ37" s="30"/>
      <c r="EQA37" s="31"/>
      <c r="EQB37" s="32"/>
      <c r="EQC37" s="33"/>
      <c r="EQD37" s="33"/>
      <c r="EQE37" s="33"/>
      <c r="EQF37" s="34"/>
      <c r="EQG37" s="28"/>
      <c r="EQH37" s="29"/>
      <c r="EQI37" s="30"/>
      <c r="EQJ37" s="31"/>
      <c r="EQK37" s="32"/>
      <c r="EQL37" s="33"/>
      <c r="EQM37" s="33"/>
      <c r="EQN37" s="33"/>
      <c r="EQO37" s="34"/>
      <c r="EQP37" s="28"/>
      <c r="EQQ37" s="29"/>
      <c r="EQR37" s="30"/>
      <c r="EQS37" s="31"/>
      <c r="EQT37" s="32"/>
      <c r="EQU37" s="33"/>
      <c r="EQV37" s="33"/>
      <c r="EQW37" s="33"/>
      <c r="EQX37" s="34"/>
      <c r="EQY37" s="28"/>
      <c r="EQZ37" s="29"/>
      <c r="ERA37" s="30"/>
      <c r="ERB37" s="31"/>
      <c r="ERC37" s="32"/>
      <c r="ERD37" s="33"/>
      <c r="ERE37" s="33"/>
      <c r="ERF37" s="33"/>
      <c r="ERG37" s="34"/>
      <c r="ERH37" s="28"/>
      <c r="ERI37" s="29"/>
      <c r="ERJ37" s="30"/>
      <c r="ERK37" s="31"/>
      <c r="ERL37" s="32"/>
      <c r="ERM37" s="33"/>
      <c r="ERN37" s="33"/>
      <c r="ERO37" s="33"/>
      <c r="ERP37" s="34"/>
      <c r="ERQ37" s="28"/>
      <c r="ERR37" s="29"/>
      <c r="ERS37" s="30"/>
      <c r="ERT37" s="31"/>
      <c r="ERU37" s="32"/>
      <c r="ERV37" s="33"/>
      <c r="ERW37" s="33"/>
      <c r="ERX37" s="33"/>
      <c r="ERY37" s="34"/>
      <c r="ERZ37" s="28"/>
      <c r="ESA37" s="29"/>
      <c r="ESB37" s="30"/>
      <c r="ESC37" s="31"/>
      <c r="ESD37" s="32"/>
      <c r="ESE37" s="33"/>
      <c r="ESF37" s="33"/>
      <c r="ESG37" s="33"/>
      <c r="ESH37" s="34"/>
      <c r="ESI37" s="28"/>
      <c r="ESJ37" s="29"/>
      <c r="ESK37" s="30"/>
      <c r="ESL37" s="31"/>
      <c r="ESM37" s="32"/>
      <c r="ESN37" s="33"/>
      <c r="ESO37" s="33"/>
      <c r="ESP37" s="33"/>
      <c r="ESQ37" s="34"/>
      <c r="ESR37" s="28"/>
      <c r="ESS37" s="29"/>
      <c r="EST37" s="30"/>
      <c r="ESU37" s="31"/>
      <c r="ESV37" s="32"/>
      <c r="ESW37" s="33"/>
      <c r="ESX37" s="33"/>
      <c r="ESY37" s="33"/>
      <c r="ESZ37" s="34"/>
      <c r="ETA37" s="28"/>
      <c r="ETB37" s="29"/>
      <c r="ETC37" s="30"/>
      <c r="ETD37" s="31"/>
      <c r="ETE37" s="32"/>
      <c r="ETF37" s="33"/>
      <c r="ETG37" s="33"/>
      <c r="ETH37" s="33"/>
      <c r="ETI37" s="34"/>
      <c r="ETJ37" s="28"/>
      <c r="ETK37" s="29"/>
      <c r="ETL37" s="30"/>
      <c r="ETM37" s="31"/>
      <c r="ETN37" s="32"/>
      <c r="ETO37" s="33"/>
      <c r="ETP37" s="33"/>
      <c r="ETQ37" s="33"/>
      <c r="ETR37" s="34"/>
      <c r="ETS37" s="28"/>
      <c r="ETT37" s="29"/>
      <c r="ETU37" s="30"/>
      <c r="ETV37" s="31"/>
      <c r="ETW37" s="32"/>
      <c r="ETX37" s="33"/>
      <c r="ETY37" s="33"/>
      <c r="ETZ37" s="33"/>
      <c r="EUA37" s="34"/>
      <c r="EUB37" s="28"/>
      <c r="EUC37" s="29"/>
      <c r="EUD37" s="30"/>
      <c r="EUE37" s="31"/>
      <c r="EUF37" s="32"/>
      <c r="EUG37" s="33"/>
      <c r="EUH37" s="33"/>
      <c r="EUI37" s="33"/>
      <c r="EUJ37" s="34"/>
      <c r="EUK37" s="28"/>
      <c r="EUL37" s="29"/>
      <c r="EUM37" s="30"/>
      <c r="EUN37" s="31"/>
      <c r="EUO37" s="32"/>
      <c r="EUP37" s="33"/>
      <c r="EUQ37" s="33"/>
      <c r="EUR37" s="33"/>
      <c r="EUS37" s="34"/>
      <c r="EUT37" s="28"/>
      <c r="EUU37" s="29"/>
      <c r="EUV37" s="30"/>
      <c r="EUW37" s="31"/>
      <c r="EUX37" s="32"/>
      <c r="EUY37" s="33"/>
      <c r="EUZ37" s="33"/>
      <c r="EVA37" s="33"/>
      <c r="EVB37" s="34"/>
      <c r="EVC37" s="28"/>
      <c r="EVD37" s="29"/>
      <c r="EVE37" s="30"/>
      <c r="EVF37" s="31"/>
      <c r="EVG37" s="32"/>
      <c r="EVH37" s="33"/>
      <c r="EVI37" s="33"/>
      <c r="EVJ37" s="33"/>
      <c r="EVK37" s="34"/>
      <c r="EVL37" s="28"/>
      <c r="EVM37" s="29"/>
      <c r="EVN37" s="30"/>
      <c r="EVO37" s="31"/>
      <c r="EVP37" s="32"/>
      <c r="EVQ37" s="33"/>
      <c r="EVR37" s="33"/>
      <c r="EVS37" s="33"/>
      <c r="EVT37" s="34"/>
      <c r="EVU37" s="28"/>
      <c r="EVV37" s="29"/>
      <c r="EVW37" s="30"/>
      <c r="EVX37" s="31"/>
      <c r="EVY37" s="32"/>
      <c r="EVZ37" s="33"/>
      <c r="EWA37" s="33"/>
      <c r="EWB37" s="33"/>
      <c r="EWC37" s="34"/>
      <c r="EWD37" s="28"/>
      <c r="EWE37" s="29"/>
      <c r="EWF37" s="30"/>
      <c r="EWG37" s="31"/>
      <c r="EWH37" s="32"/>
      <c r="EWI37" s="33"/>
      <c r="EWJ37" s="33"/>
      <c r="EWK37" s="33"/>
      <c r="EWL37" s="34"/>
      <c r="EWM37" s="28"/>
      <c r="EWN37" s="29"/>
      <c r="EWO37" s="30"/>
      <c r="EWP37" s="31"/>
      <c r="EWQ37" s="32"/>
      <c r="EWR37" s="33"/>
      <c r="EWS37" s="33"/>
      <c r="EWT37" s="33"/>
      <c r="EWU37" s="34"/>
      <c r="EWV37" s="28"/>
      <c r="EWW37" s="29"/>
      <c r="EWX37" s="30"/>
      <c r="EWY37" s="31"/>
      <c r="EWZ37" s="32"/>
      <c r="EXA37" s="33"/>
      <c r="EXB37" s="33"/>
      <c r="EXC37" s="33"/>
      <c r="EXD37" s="34"/>
      <c r="EXE37" s="28"/>
      <c r="EXF37" s="29"/>
      <c r="EXG37" s="30"/>
      <c r="EXH37" s="31"/>
      <c r="EXI37" s="32"/>
      <c r="EXJ37" s="33"/>
      <c r="EXK37" s="33"/>
      <c r="EXL37" s="33"/>
      <c r="EXM37" s="34"/>
      <c r="EXN37" s="28"/>
      <c r="EXO37" s="29"/>
      <c r="EXP37" s="30"/>
      <c r="EXQ37" s="31"/>
      <c r="EXR37" s="32"/>
      <c r="EXS37" s="33"/>
      <c r="EXT37" s="33"/>
      <c r="EXU37" s="33"/>
      <c r="EXV37" s="34"/>
      <c r="EXW37" s="28"/>
      <c r="EXX37" s="29"/>
      <c r="EXY37" s="30"/>
      <c r="EXZ37" s="31"/>
      <c r="EYA37" s="32"/>
      <c r="EYB37" s="33"/>
      <c r="EYC37" s="33"/>
      <c r="EYD37" s="33"/>
      <c r="EYE37" s="34"/>
      <c r="EYF37" s="28"/>
      <c r="EYG37" s="29"/>
      <c r="EYH37" s="30"/>
      <c r="EYI37" s="31"/>
      <c r="EYJ37" s="32"/>
      <c r="EYK37" s="33"/>
      <c r="EYL37" s="33"/>
      <c r="EYM37" s="33"/>
      <c r="EYN37" s="34"/>
      <c r="EYO37" s="28"/>
      <c r="EYP37" s="29"/>
      <c r="EYQ37" s="30"/>
      <c r="EYR37" s="31"/>
      <c r="EYS37" s="32"/>
      <c r="EYT37" s="33"/>
      <c r="EYU37" s="33"/>
      <c r="EYV37" s="33"/>
      <c r="EYW37" s="34"/>
      <c r="EYX37" s="28"/>
      <c r="EYY37" s="29"/>
      <c r="EYZ37" s="30"/>
      <c r="EZA37" s="31"/>
      <c r="EZB37" s="32"/>
      <c r="EZC37" s="33"/>
      <c r="EZD37" s="33"/>
      <c r="EZE37" s="33"/>
      <c r="EZF37" s="34"/>
      <c r="EZG37" s="28"/>
      <c r="EZH37" s="29"/>
      <c r="EZI37" s="30"/>
      <c r="EZJ37" s="31"/>
      <c r="EZK37" s="32"/>
      <c r="EZL37" s="33"/>
      <c r="EZM37" s="33"/>
      <c r="EZN37" s="33"/>
      <c r="EZO37" s="34"/>
      <c r="EZP37" s="28"/>
      <c r="EZQ37" s="29"/>
      <c r="EZR37" s="30"/>
      <c r="EZS37" s="31"/>
      <c r="EZT37" s="32"/>
      <c r="EZU37" s="33"/>
      <c r="EZV37" s="33"/>
      <c r="EZW37" s="33"/>
      <c r="EZX37" s="34"/>
      <c r="EZY37" s="28"/>
      <c r="EZZ37" s="29"/>
      <c r="FAA37" s="30"/>
      <c r="FAB37" s="31"/>
      <c r="FAC37" s="32"/>
      <c r="FAD37" s="33"/>
      <c r="FAE37" s="33"/>
      <c r="FAF37" s="33"/>
      <c r="FAG37" s="34"/>
      <c r="FAH37" s="28"/>
      <c r="FAI37" s="29"/>
      <c r="FAJ37" s="30"/>
      <c r="FAK37" s="31"/>
      <c r="FAL37" s="32"/>
      <c r="FAM37" s="33"/>
      <c r="FAN37" s="33"/>
      <c r="FAO37" s="33"/>
      <c r="FAP37" s="34"/>
      <c r="FAQ37" s="28"/>
      <c r="FAR37" s="29"/>
      <c r="FAS37" s="30"/>
      <c r="FAT37" s="31"/>
      <c r="FAU37" s="32"/>
      <c r="FAV37" s="33"/>
      <c r="FAW37" s="33"/>
      <c r="FAX37" s="33"/>
      <c r="FAY37" s="34"/>
      <c r="FAZ37" s="28"/>
      <c r="FBA37" s="29"/>
      <c r="FBB37" s="30"/>
      <c r="FBC37" s="31"/>
      <c r="FBD37" s="32"/>
      <c r="FBE37" s="33"/>
      <c r="FBF37" s="33"/>
      <c r="FBG37" s="33"/>
      <c r="FBH37" s="34"/>
      <c r="FBI37" s="28"/>
      <c r="FBJ37" s="29"/>
      <c r="FBK37" s="30"/>
      <c r="FBL37" s="31"/>
      <c r="FBM37" s="32"/>
      <c r="FBN37" s="33"/>
      <c r="FBO37" s="33"/>
      <c r="FBP37" s="33"/>
      <c r="FBQ37" s="34"/>
      <c r="FBR37" s="28"/>
      <c r="FBS37" s="29"/>
      <c r="FBT37" s="30"/>
      <c r="FBU37" s="31"/>
      <c r="FBV37" s="32"/>
      <c r="FBW37" s="33"/>
      <c r="FBX37" s="33"/>
      <c r="FBY37" s="33"/>
      <c r="FBZ37" s="34"/>
      <c r="FCA37" s="28"/>
      <c r="FCB37" s="29"/>
      <c r="FCC37" s="30"/>
      <c r="FCD37" s="31"/>
      <c r="FCE37" s="32"/>
      <c r="FCF37" s="33"/>
      <c r="FCG37" s="33"/>
      <c r="FCH37" s="33"/>
      <c r="FCI37" s="34"/>
      <c r="FCJ37" s="28"/>
      <c r="FCK37" s="29"/>
      <c r="FCL37" s="30"/>
      <c r="FCM37" s="31"/>
      <c r="FCN37" s="32"/>
      <c r="FCO37" s="33"/>
      <c r="FCP37" s="33"/>
      <c r="FCQ37" s="33"/>
      <c r="FCR37" s="34"/>
      <c r="FCS37" s="28"/>
      <c r="FCT37" s="29"/>
      <c r="FCU37" s="30"/>
      <c r="FCV37" s="31"/>
      <c r="FCW37" s="32"/>
      <c r="FCX37" s="33"/>
      <c r="FCY37" s="33"/>
      <c r="FCZ37" s="33"/>
      <c r="FDA37" s="34"/>
      <c r="FDB37" s="28"/>
      <c r="FDC37" s="29"/>
      <c r="FDD37" s="30"/>
      <c r="FDE37" s="31"/>
      <c r="FDF37" s="32"/>
      <c r="FDG37" s="33"/>
      <c r="FDH37" s="33"/>
      <c r="FDI37" s="33"/>
      <c r="FDJ37" s="34"/>
      <c r="FDK37" s="28"/>
      <c r="FDL37" s="29"/>
      <c r="FDM37" s="30"/>
      <c r="FDN37" s="31"/>
      <c r="FDO37" s="32"/>
      <c r="FDP37" s="33"/>
      <c r="FDQ37" s="33"/>
      <c r="FDR37" s="33"/>
      <c r="FDS37" s="34"/>
      <c r="FDT37" s="28"/>
      <c r="FDU37" s="29"/>
      <c r="FDV37" s="30"/>
      <c r="FDW37" s="31"/>
      <c r="FDX37" s="32"/>
      <c r="FDY37" s="33"/>
      <c r="FDZ37" s="33"/>
      <c r="FEA37" s="33"/>
      <c r="FEB37" s="34"/>
      <c r="FEC37" s="28"/>
      <c r="FED37" s="29"/>
      <c r="FEE37" s="30"/>
      <c r="FEF37" s="31"/>
      <c r="FEG37" s="32"/>
      <c r="FEH37" s="33"/>
      <c r="FEI37" s="33"/>
      <c r="FEJ37" s="33"/>
      <c r="FEK37" s="34"/>
      <c r="FEL37" s="28"/>
      <c r="FEM37" s="29"/>
      <c r="FEN37" s="30"/>
      <c r="FEO37" s="31"/>
      <c r="FEP37" s="32"/>
      <c r="FEQ37" s="33"/>
      <c r="FER37" s="33"/>
      <c r="FES37" s="33"/>
      <c r="FET37" s="34"/>
      <c r="FEU37" s="28"/>
      <c r="FEV37" s="29"/>
      <c r="FEW37" s="30"/>
      <c r="FEX37" s="31"/>
      <c r="FEY37" s="32"/>
      <c r="FEZ37" s="33"/>
      <c r="FFA37" s="33"/>
      <c r="FFB37" s="33"/>
      <c r="FFC37" s="34"/>
      <c r="FFD37" s="28"/>
      <c r="FFE37" s="29"/>
      <c r="FFF37" s="30"/>
      <c r="FFG37" s="31"/>
      <c r="FFH37" s="32"/>
      <c r="FFI37" s="33"/>
      <c r="FFJ37" s="33"/>
      <c r="FFK37" s="33"/>
      <c r="FFL37" s="34"/>
      <c r="FFM37" s="28"/>
      <c r="FFN37" s="29"/>
      <c r="FFO37" s="30"/>
      <c r="FFP37" s="31"/>
      <c r="FFQ37" s="32"/>
      <c r="FFR37" s="33"/>
      <c r="FFS37" s="33"/>
      <c r="FFT37" s="33"/>
      <c r="FFU37" s="34"/>
      <c r="FFV37" s="28"/>
      <c r="FFW37" s="29"/>
      <c r="FFX37" s="30"/>
      <c r="FFY37" s="31"/>
      <c r="FFZ37" s="32"/>
      <c r="FGA37" s="33"/>
      <c r="FGB37" s="33"/>
      <c r="FGC37" s="33"/>
      <c r="FGD37" s="34"/>
      <c r="FGE37" s="28"/>
      <c r="FGF37" s="29"/>
      <c r="FGG37" s="30"/>
      <c r="FGH37" s="31"/>
      <c r="FGI37" s="32"/>
      <c r="FGJ37" s="33"/>
      <c r="FGK37" s="33"/>
      <c r="FGL37" s="33"/>
      <c r="FGM37" s="34"/>
      <c r="FGN37" s="28"/>
      <c r="FGO37" s="29"/>
      <c r="FGP37" s="30"/>
      <c r="FGQ37" s="31"/>
      <c r="FGR37" s="32"/>
      <c r="FGS37" s="33"/>
      <c r="FGT37" s="33"/>
      <c r="FGU37" s="33"/>
      <c r="FGV37" s="34"/>
      <c r="FGW37" s="28"/>
      <c r="FGX37" s="29"/>
      <c r="FGY37" s="30"/>
      <c r="FGZ37" s="31"/>
      <c r="FHA37" s="32"/>
      <c r="FHB37" s="33"/>
      <c r="FHC37" s="33"/>
      <c r="FHD37" s="33"/>
      <c r="FHE37" s="34"/>
      <c r="FHF37" s="28"/>
      <c r="FHG37" s="29"/>
      <c r="FHH37" s="30"/>
      <c r="FHI37" s="31"/>
      <c r="FHJ37" s="32"/>
      <c r="FHK37" s="33"/>
      <c r="FHL37" s="33"/>
      <c r="FHM37" s="33"/>
      <c r="FHN37" s="34"/>
      <c r="FHO37" s="28"/>
      <c r="FHP37" s="29"/>
      <c r="FHQ37" s="30"/>
      <c r="FHR37" s="31"/>
      <c r="FHS37" s="32"/>
      <c r="FHT37" s="33"/>
      <c r="FHU37" s="33"/>
      <c r="FHV37" s="33"/>
      <c r="FHW37" s="34"/>
      <c r="FHX37" s="28"/>
      <c r="FHY37" s="29"/>
      <c r="FHZ37" s="30"/>
      <c r="FIA37" s="31"/>
      <c r="FIB37" s="32"/>
      <c r="FIC37" s="33"/>
      <c r="FID37" s="33"/>
      <c r="FIE37" s="33"/>
      <c r="FIF37" s="34"/>
      <c r="FIG37" s="28"/>
      <c r="FIH37" s="29"/>
      <c r="FII37" s="30"/>
      <c r="FIJ37" s="31"/>
      <c r="FIK37" s="32"/>
      <c r="FIL37" s="33"/>
      <c r="FIM37" s="33"/>
      <c r="FIN37" s="33"/>
      <c r="FIO37" s="34"/>
      <c r="FIP37" s="28"/>
      <c r="FIQ37" s="29"/>
      <c r="FIR37" s="30"/>
      <c r="FIS37" s="31"/>
      <c r="FIT37" s="32"/>
      <c r="FIU37" s="33"/>
      <c r="FIV37" s="33"/>
      <c r="FIW37" s="33"/>
      <c r="FIX37" s="34"/>
      <c r="FIY37" s="28"/>
      <c r="FIZ37" s="29"/>
      <c r="FJA37" s="30"/>
      <c r="FJB37" s="31"/>
      <c r="FJC37" s="32"/>
      <c r="FJD37" s="33"/>
      <c r="FJE37" s="33"/>
      <c r="FJF37" s="33"/>
      <c r="FJG37" s="34"/>
      <c r="FJH37" s="28"/>
      <c r="FJI37" s="29"/>
      <c r="FJJ37" s="30"/>
      <c r="FJK37" s="31"/>
      <c r="FJL37" s="32"/>
      <c r="FJM37" s="33"/>
      <c r="FJN37" s="33"/>
      <c r="FJO37" s="33"/>
      <c r="FJP37" s="34"/>
      <c r="FJQ37" s="28"/>
      <c r="FJR37" s="29"/>
      <c r="FJS37" s="30"/>
      <c r="FJT37" s="31"/>
      <c r="FJU37" s="32"/>
      <c r="FJV37" s="33"/>
      <c r="FJW37" s="33"/>
      <c r="FJX37" s="33"/>
      <c r="FJY37" s="34"/>
      <c r="FJZ37" s="28"/>
      <c r="FKA37" s="29"/>
      <c r="FKB37" s="30"/>
      <c r="FKC37" s="31"/>
      <c r="FKD37" s="32"/>
      <c r="FKE37" s="33"/>
      <c r="FKF37" s="33"/>
      <c r="FKG37" s="33"/>
      <c r="FKH37" s="34"/>
      <c r="FKI37" s="28"/>
      <c r="FKJ37" s="29"/>
      <c r="FKK37" s="30"/>
      <c r="FKL37" s="31"/>
      <c r="FKM37" s="32"/>
      <c r="FKN37" s="33"/>
      <c r="FKO37" s="33"/>
      <c r="FKP37" s="33"/>
      <c r="FKQ37" s="34"/>
      <c r="FKR37" s="28"/>
      <c r="FKS37" s="29"/>
      <c r="FKT37" s="30"/>
      <c r="FKU37" s="31"/>
      <c r="FKV37" s="32"/>
      <c r="FKW37" s="33"/>
      <c r="FKX37" s="33"/>
      <c r="FKY37" s="33"/>
      <c r="FKZ37" s="34"/>
      <c r="FLA37" s="28"/>
      <c r="FLB37" s="29"/>
      <c r="FLC37" s="30"/>
      <c r="FLD37" s="31"/>
      <c r="FLE37" s="32"/>
      <c r="FLF37" s="33"/>
      <c r="FLG37" s="33"/>
      <c r="FLH37" s="33"/>
      <c r="FLI37" s="34"/>
      <c r="FLJ37" s="28"/>
      <c r="FLK37" s="29"/>
      <c r="FLL37" s="30"/>
      <c r="FLM37" s="31"/>
      <c r="FLN37" s="32"/>
      <c r="FLO37" s="33"/>
      <c r="FLP37" s="33"/>
      <c r="FLQ37" s="33"/>
      <c r="FLR37" s="34"/>
      <c r="FLS37" s="28"/>
      <c r="FLT37" s="29"/>
      <c r="FLU37" s="30"/>
      <c r="FLV37" s="31"/>
      <c r="FLW37" s="32"/>
      <c r="FLX37" s="33"/>
      <c r="FLY37" s="33"/>
      <c r="FLZ37" s="33"/>
      <c r="FMA37" s="34"/>
      <c r="FMB37" s="28"/>
      <c r="FMC37" s="29"/>
      <c r="FMD37" s="30"/>
      <c r="FME37" s="31"/>
      <c r="FMF37" s="32"/>
      <c r="FMG37" s="33"/>
      <c r="FMH37" s="33"/>
      <c r="FMI37" s="33"/>
      <c r="FMJ37" s="34"/>
      <c r="FMK37" s="28"/>
      <c r="FML37" s="29"/>
      <c r="FMM37" s="30"/>
      <c r="FMN37" s="31"/>
      <c r="FMO37" s="32"/>
      <c r="FMP37" s="33"/>
      <c r="FMQ37" s="33"/>
      <c r="FMR37" s="33"/>
      <c r="FMS37" s="34"/>
      <c r="FMT37" s="28"/>
      <c r="FMU37" s="29"/>
      <c r="FMV37" s="30"/>
      <c r="FMW37" s="31"/>
      <c r="FMX37" s="32"/>
      <c r="FMY37" s="33"/>
      <c r="FMZ37" s="33"/>
      <c r="FNA37" s="33"/>
      <c r="FNB37" s="34"/>
      <c r="FNC37" s="28"/>
      <c r="FND37" s="29"/>
      <c r="FNE37" s="30"/>
      <c r="FNF37" s="31"/>
      <c r="FNG37" s="32"/>
      <c r="FNH37" s="33"/>
      <c r="FNI37" s="33"/>
      <c r="FNJ37" s="33"/>
      <c r="FNK37" s="34"/>
      <c r="FNL37" s="28"/>
      <c r="FNM37" s="29"/>
      <c r="FNN37" s="30"/>
      <c r="FNO37" s="31"/>
      <c r="FNP37" s="32"/>
      <c r="FNQ37" s="33"/>
      <c r="FNR37" s="33"/>
      <c r="FNS37" s="33"/>
      <c r="FNT37" s="34"/>
      <c r="FNU37" s="28"/>
      <c r="FNV37" s="29"/>
      <c r="FNW37" s="30"/>
      <c r="FNX37" s="31"/>
      <c r="FNY37" s="32"/>
      <c r="FNZ37" s="33"/>
      <c r="FOA37" s="33"/>
      <c r="FOB37" s="33"/>
      <c r="FOC37" s="34"/>
      <c r="FOD37" s="28"/>
      <c r="FOE37" s="29"/>
      <c r="FOF37" s="30"/>
      <c r="FOG37" s="31"/>
      <c r="FOH37" s="32"/>
      <c r="FOI37" s="33"/>
      <c r="FOJ37" s="33"/>
      <c r="FOK37" s="33"/>
      <c r="FOL37" s="34"/>
      <c r="FOM37" s="28"/>
      <c r="FON37" s="29"/>
      <c r="FOO37" s="30"/>
      <c r="FOP37" s="31"/>
      <c r="FOQ37" s="32"/>
      <c r="FOR37" s="33"/>
      <c r="FOS37" s="33"/>
      <c r="FOT37" s="33"/>
      <c r="FOU37" s="34"/>
      <c r="FOV37" s="28"/>
      <c r="FOW37" s="29"/>
      <c r="FOX37" s="30"/>
      <c r="FOY37" s="31"/>
      <c r="FOZ37" s="32"/>
      <c r="FPA37" s="33"/>
      <c r="FPB37" s="33"/>
      <c r="FPC37" s="33"/>
      <c r="FPD37" s="34"/>
      <c r="FPE37" s="28"/>
      <c r="FPF37" s="29"/>
      <c r="FPG37" s="30"/>
      <c r="FPH37" s="31"/>
      <c r="FPI37" s="32"/>
      <c r="FPJ37" s="33"/>
      <c r="FPK37" s="33"/>
      <c r="FPL37" s="33"/>
      <c r="FPM37" s="34"/>
      <c r="FPN37" s="28"/>
      <c r="FPO37" s="29"/>
      <c r="FPP37" s="30"/>
      <c r="FPQ37" s="31"/>
      <c r="FPR37" s="32"/>
      <c r="FPS37" s="33"/>
      <c r="FPT37" s="33"/>
      <c r="FPU37" s="33"/>
      <c r="FPV37" s="34"/>
      <c r="FPW37" s="28"/>
      <c r="FPX37" s="29"/>
      <c r="FPY37" s="30"/>
      <c r="FPZ37" s="31"/>
      <c r="FQA37" s="32"/>
      <c r="FQB37" s="33"/>
      <c r="FQC37" s="33"/>
      <c r="FQD37" s="33"/>
      <c r="FQE37" s="34"/>
      <c r="FQF37" s="28"/>
      <c r="FQG37" s="29"/>
      <c r="FQH37" s="30"/>
      <c r="FQI37" s="31"/>
      <c r="FQJ37" s="32"/>
      <c r="FQK37" s="33"/>
      <c r="FQL37" s="33"/>
      <c r="FQM37" s="33"/>
      <c r="FQN37" s="34"/>
      <c r="FQO37" s="28"/>
      <c r="FQP37" s="29"/>
      <c r="FQQ37" s="30"/>
      <c r="FQR37" s="31"/>
      <c r="FQS37" s="32"/>
      <c r="FQT37" s="33"/>
      <c r="FQU37" s="33"/>
      <c r="FQV37" s="33"/>
      <c r="FQW37" s="34"/>
      <c r="FQX37" s="28"/>
      <c r="FQY37" s="29"/>
      <c r="FQZ37" s="30"/>
      <c r="FRA37" s="31"/>
      <c r="FRB37" s="32"/>
      <c r="FRC37" s="33"/>
      <c r="FRD37" s="33"/>
      <c r="FRE37" s="33"/>
      <c r="FRF37" s="34"/>
      <c r="FRG37" s="28"/>
      <c r="FRH37" s="29"/>
      <c r="FRI37" s="30"/>
      <c r="FRJ37" s="31"/>
      <c r="FRK37" s="32"/>
      <c r="FRL37" s="33"/>
      <c r="FRM37" s="33"/>
      <c r="FRN37" s="33"/>
      <c r="FRO37" s="34"/>
      <c r="FRP37" s="28"/>
      <c r="FRQ37" s="29"/>
      <c r="FRR37" s="30"/>
      <c r="FRS37" s="31"/>
      <c r="FRT37" s="32"/>
      <c r="FRU37" s="33"/>
      <c r="FRV37" s="33"/>
      <c r="FRW37" s="33"/>
      <c r="FRX37" s="34"/>
      <c r="FRY37" s="28"/>
      <c r="FRZ37" s="29"/>
      <c r="FSA37" s="30"/>
      <c r="FSB37" s="31"/>
      <c r="FSC37" s="32"/>
      <c r="FSD37" s="33"/>
      <c r="FSE37" s="33"/>
      <c r="FSF37" s="33"/>
      <c r="FSG37" s="34"/>
      <c r="FSH37" s="28"/>
      <c r="FSI37" s="29"/>
      <c r="FSJ37" s="30"/>
      <c r="FSK37" s="31"/>
      <c r="FSL37" s="32"/>
      <c r="FSM37" s="33"/>
      <c r="FSN37" s="33"/>
      <c r="FSO37" s="33"/>
      <c r="FSP37" s="34"/>
      <c r="FSQ37" s="28"/>
      <c r="FSR37" s="29"/>
      <c r="FSS37" s="30"/>
      <c r="FST37" s="31"/>
      <c r="FSU37" s="32"/>
      <c r="FSV37" s="33"/>
      <c r="FSW37" s="33"/>
      <c r="FSX37" s="33"/>
      <c r="FSY37" s="34"/>
      <c r="FSZ37" s="28"/>
      <c r="FTA37" s="29"/>
      <c r="FTB37" s="30"/>
      <c r="FTC37" s="31"/>
      <c r="FTD37" s="32"/>
      <c r="FTE37" s="33"/>
      <c r="FTF37" s="33"/>
      <c r="FTG37" s="33"/>
      <c r="FTH37" s="34"/>
      <c r="FTI37" s="28"/>
      <c r="FTJ37" s="29"/>
      <c r="FTK37" s="30"/>
      <c r="FTL37" s="31"/>
      <c r="FTM37" s="32"/>
      <c r="FTN37" s="33"/>
      <c r="FTO37" s="33"/>
      <c r="FTP37" s="33"/>
      <c r="FTQ37" s="34"/>
      <c r="FTR37" s="28"/>
      <c r="FTS37" s="29"/>
      <c r="FTT37" s="30"/>
      <c r="FTU37" s="31"/>
      <c r="FTV37" s="32"/>
      <c r="FTW37" s="33"/>
      <c r="FTX37" s="33"/>
      <c r="FTY37" s="33"/>
      <c r="FTZ37" s="34"/>
      <c r="FUA37" s="28"/>
      <c r="FUB37" s="29"/>
      <c r="FUC37" s="30"/>
      <c r="FUD37" s="31"/>
      <c r="FUE37" s="32"/>
      <c r="FUF37" s="33"/>
      <c r="FUG37" s="33"/>
      <c r="FUH37" s="33"/>
      <c r="FUI37" s="34"/>
      <c r="FUJ37" s="28"/>
      <c r="FUK37" s="29"/>
      <c r="FUL37" s="30"/>
      <c r="FUM37" s="31"/>
      <c r="FUN37" s="32"/>
      <c r="FUO37" s="33"/>
      <c r="FUP37" s="33"/>
      <c r="FUQ37" s="33"/>
      <c r="FUR37" s="34"/>
      <c r="FUS37" s="28"/>
      <c r="FUT37" s="29"/>
      <c r="FUU37" s="30"/>
      <c r="FUV37" s="31"/>
      <c r="FUW37" s="32"/>
      <c r="FUX37" s="33"/>
      <c r="FUY37" s="33"/>
      <c r="FUZ37" s="33"/>
      <c r="FVA37" s="34"/>
      <c r="FVB37" s="28"/>
      <c r="FVC37" s="29"/>
      <c r="FVD37" s="30"/>
      <c r="FVE37" s="31"/>
      <c r="FVF37" s="32"/>
      <c r="FVG37" s="33"/>
      <c r="FVH37" s="33"/>
      <c r="FVI37" s="33"/>
      <c r="FVJ37" s="34"/>
      <c r="FVK37" s="28"/>
      <c r="FVL37" s="29"/>
      <c r="FVM37" s="30"/>
      <c r="FVN37" s="31"/>
      <c r="FVO37" s="32"/>
      <c r="FVP37" s="33"/>
      <c r="FVQ37" s="33"/>
      <c r="FVR37" s="33"/>
      <c r="FVS37" s="34"/>
      <c r="FVT37" s="28"/>
      <c r="FVU37" s="29"/>
      <c r="FVV37" s="30"/>
      <c r="FVW37" s="31"/>
      <c r="FVX37" s="32"/>
      <c r="FVY37" s="33"/>
      <c r="FVZ37" s="33"/>
      <c r="FWA37" s="33"/>
      <c r="FWB37" s="34"/>
      <c r="FWC37" s="28"/>
      <c r="FWD37" s="29"/>
      <c r="FWE37" s="30"/>
      <c r="FWF37" s="31"/>
      <c r="FWG37" s="32"/>
      <c r="FWH37" s="33"/>
      <c r="FWI37" s="33"/>
      <c r="FWJ37" s="33"/>
      <c r="FWK37" s="34"/>
      <c r="FWL37" s="28"/>
      <c r="FWM37" s="29"/>
      <c r="FWN37" s="30"/>
      <c r="FWO37" s="31"/>
      <c r="FWP37" s="32"/>
      <c r="FWQ37" s="33"/>
      <c r="FWR37" s="33"/>
      <c r="FWS37" s="33"/>
      <c r="FWT37" s="34"/>
      <c r="FWU37" s="28"/>
      <c r="FWV37" s="29"/>
      <c r="FWW37" s="30"/>
      <c r="FWX37" s="31"/>
      <c r="FWY37" s="32"/>
      <c r="FWZ37" s="33"/>
      <c r="FXA37" s="33"/>
      <c r="FXB37" s="33"/>
      <c r="FXC37" s="34"/>
      <c r="FXD37" s="28"/>
      <c r="FXE37" s="29"/>
      <c r="FXF37" s="30"/>
      <c r="FXG37" s="31"/>
      <c r="FXH37" s="32"/>
      <c r="FXI37" s="33"/>
      <c r="FXJ37" s="33"/>
      <c r="FXK37" s="33"/>
      <c r="FXL37" s="34"/>
      <c r="FXM37" s="28"/>
      <c r="FXN37" s="29"/>
      <c r="FXO37" s="30"/>
      <c r="FXP37" s="31"/>
      <c r="FXQ37" s="32"/>
      <c r="FXR37" s="33"/>
      <c r="FXS37" s="33"/>
      <c r="FXT37" s="33"/>
      <c r="FXU37" s="34"/>
      <c r="FXV37" s="28"/>
      <c r="FXW37" s="29"/>
      <c r="FXX37" s="30"/>
      <c r="FXY37" s="31"/>
      <c r="FXZ37" s="32"/>
      <c r="FYA37" s="33"/>
      <c r="FYB37" s="33"/>
      <c r="FYC37" s="33"/>
      <c r="FYD37" s="34"/>
      <c r="FYE37" s="28"/>
      <c r="FYF37" s="29"/>
      <c r="FYG37" s="30"/>
      <c r="FYH37" s="31"/>
      <c r="FYI37" s="32"/>
      <c r="FYJ37" s="33"/>
      <c r="FYK37" s="33"/>
      <c r="FYL37" s="33"/>
      <c r="FYM37" s="34"/>
      <c r="FYN37" s="28"/>
      <c r="FYO37" s="29"/>
      <c r="FYP37" s="30"/>
      <c r="FYQ37" s="31"/>
      <c r="FYR37" s="32"/>
      <c r="FYS37" s="33"/>
      <c r="FYT37" s="33"/>
      <c r="FYU37" s="33"/>
      <c r="FYV37" s="34"/>
      <c r="FYW37" s="28"/>
      <c r="FYX37" s="29"/>
      <c r="FYY37" s="30"/>
      <c r="FYZ37" s="31"/>
      <c r="FZA37" s="32"/>
      <c r="FZB37" s="33"/>
      <c r="FZC37" s="33"/>
      <c r="FZD37" s="33"/>
      <c r="FZE37" s="34"/>
      <c r="FZF37" s="28"/>
      <c r="FZG37" s="29"/>
      <c r="FZH37" s="30"/>
      <c r="FZI37" s="31"/>
      <c r="FZJ37" s="32"/>
      <c r="FZK37" s="33"/>
      <c r="FZL37" s="33"/>
      <c r="FZM37" s="33"/>
      <c r="FZN37" s="34"/>
      <c r="FZO37" s="28"/>
      <c r="FZP37" s="29"/>
      <c r="FZQ37" s="30"/>
      <c r="FZR37" s="31"/>
      <c r="FZS37" s="32"/>
      <c r="FZT37" s="33"/>
      <c r="FZU37" s="33"/>
      <c r="FZV37" s="33"/>
      <c r="FZW37" s="34"/>
      <c r="FZX37" s="28"/>
      <c r="FZY37" s="29"/>
      <c r="FZZ37" s="30"/>
      <c r="GAA37" s="31"/>
      <c r="GAB37" s="32"/>
      <c r="GAC37" s="33"/>
      <c r="GAD37" s="33"/>
      <c r="GAE37" s="33"/>
      <c r="GAF37" s="34"/>
      <c r="GAG37" s="28"/>
      <c r="GAH37" s="29"/>
      <c r="GAI37" s="30"/>
      <c r="GAJ37" s="31"/>
      <c r="GAK37" s="32"/>
      <c r="GAL37" s="33"/>
      <c r="GAM37" s="33"/>
      <c r="GAN37" s="33"/>
      <c r="GAO37" s="34"/>
      <c r="GAP37" s="28"/>
      <c r="GAQ37" s="29"/>
      <c r="GAR37" s="30"/>
      <c r="GAS37" s="31"/>
      <c r="GAT37" s="32"/>
      <c r="GAU37" s="33"/>
      <c r="GAV37" s="33"/>
      <c r="GAW37" s="33"/>
      <c r="GAX37" s="34"/>
      <c r="GAY37" s="28"/>
      <c r="GAZ37" s="29"/>
      <c r="GBA37" s="30"/>
      <c r="GBB37" s="31"/>
      <c r="GBC37" s="32"/>
      <c r="GBD37" s="33"/>
      <c r="GBE37" s="33"/>
      <c r="GBF37" s="33"/>
      <c r="GBG37" s="34"/>
      <c r="GBH37" s="28"/>
      <c r="GBI37" s="29"/>
      <c r="GBJ37" s="30"/>
      <c r="GBK37" s="31"/>
      <c r="GBL37" s="32"/>
      <c r="GBM37" s="33"/>
      <c r="GBN37" s="33"/>
      <c r="GBO37" s="33"/>
      <c r="GBP37" s="34"/>
      <c r="GBQ37" s="28"/>
      <c r="GBR37" s="29"/>
      <c r="GBS37" s="30"/>
      <c r="GBT37" s="31"/>
      <c r="GBU37" s="32"/>
      <c r="GBV37" s="33"/>
      <c r="GBW37" s="33"/>
      <c r="GBX37" s="33"/>
      <c r="GBY37" s="34"/>
      <c r="GBZ37" s="28"/>
      <c r="GCA37" s="29"/>
      <c r="GCB37" s="30"/>
      <c r="GCC37" s="31"/>
      <c r="GCD37" s="32"/>
      <c r="GCE37" s="33"/>
      <c r="GCF37" s="33"/>
      <c r="GCG37" s="33"/>
      <c r="GCH37" s="34"/>
      <c r="GCI37" s="28"/>
      <c r="GCJ37" s="29"/>
      <c r="GCK37" s="30"/>
      <c r="GCL37" s="31"/>
      <c r="GCM37" s="32"/>
      <c r="GCN37" s="33"/>
      <c r="GCO37" s="33"/>
      <c r="GCP37" s="33"/>
      <c r="GCQ37" s="34"/>
      <c r="GCR37" s="28"/>
      <c r="GCS37" s="29"/>
      <c r="GCT37" s="30"/>
      <c r="GCU37" s="31"/>
      <c r="GCV37" s="32"/>
      <c r="GCW37" s="33"/>
      <c r="GCX37" s="33"/>
      <c r="GCY37" s="33"/>
      <c r="GCZ37" s="34"/>
      <c r="GDA37" s="28"/>
      <c r="GDB37" s="29"/>
      <c r="GDC37" s="30"/>
      <c r="GDD37" s="31"/>
      <c r="GDE37" s="32"/>
      <c r="GDF37" s="33"/>
      <c r="GDG37" s="33"/>
      <c r="GDH37" s="33"/>
      <c r="GDI37" s="34"/>
      <c r="GDJ37" s="28"/>
      <c r="GDK37" s="29"/>
      <c r="GDL37" s="30"/>
      <c r="GDM37" s="31"/>
      <c r="GDN37" s="32"/>
      <c r="GDO37" s="33"/>
      <c r="GDP37" s="33"/>
      <c r="GDQ37" s="33"/>
      <c r="GDR37" s="34"/>
      <c r="GDS37" s="28"/>
      <c r="GDT37" s="29"/>
      <c r="GDU37" s="30"/>
      <c r="GDV37" s="31"/>
      <c r="GDW37" s="32"/>
      <c r="GDX37" s="33"/>
      <c r="GDY37" s="33"/>
      <c r="GDZ37" s="33"/>
      <c r="GEA37" s="34"/>
      <c r="GEB37" s="28"/>
      <c r="GEC37" s="29"/>
      <c r="GED37" s="30"/>
      <c r="GEE37" s="31"/>
      <c r="GEF37" s="32"/>
      <c r="GEG37" s="33"/>
      <c r="GEH37" s="33"/>
      <c r="GEI37" s="33"/>
      <c r="GEJ37" s="34"/>
      <c r="GEK37" s="28"/>
      <c r="GEL37" s="29"/>
      <c r="GEM37" s="30"/>
      <c r="GEN37" s="31"/>
      <c r="GEO37" s="32"/>
      <c r="GEP37" s="33"/>
      <c r="GEQ37" s="33"/>
      <c r="GER37" s="33"/>
      <c r="GES37" s="34"/>
      <c r="GET37" s="28"/>
      <c r="GEU37" s="29"/>
      <c r="GEV37" s="30"/>
      <c r="GEW37" s="31"/>
      <c r="GEX37" s="32"/>
      <c r="GEY37" s="33"/>
      <c r="GEZ37" s="33"/>
      <c r="GFA37" s="33"/>
      <c r="GFB37" s="34"/>
      <c r="GFC37" s="28"/>
      <c r="GFD37" s="29"/>
      <c r="GFE37" s="30"/>
      <c r="GFF37" s="31"/>
      <c r="GFG37" s="32"/>
      <c r="GFH37" s="33"/>
      <c r="GFI37" s="33"/>
      <c r="GFJ37" s="33"/>
      <c r="GFK37" s="34"/>
      <c r="GFL37" s="28"/>
      <c r="GFM37" s="29"/>
      <c r="GFN37" s="30"/>
      <c r="GFO37" s="31"/>
      <c r="GFP37" s="32"/>
      <c r="GFQ37" s="33"/>
      <c r="GFR37" s="33"/>
      <c r="GFS37" s="33"/>
      <c r="GFT37" s="34"/>
      <c r="GFU37" s="28"/>
      <c r="GFV37" s="29"/>
      <c r="GFW37" s="30"/>
      <c r="GFX37" s="31"/>
      <c r="GFY37" s="32"/>
      <c r="GFZ37" s="33"/>
      <c r="GGA37" s="33"/>
      <c r="GGB37" s="33"/>
      <c r="GGC37" s="34"/>
      <c r="GGD37" s="28"/>
      <c r="GGE37" s="29"/>
      <c r="GGF37" s="30"/>
      <c r="GGG37" s="31"/>
      <c r="GGH37" s="32"/>
      <c r="GGI37" s="33"/>
      <c r="GGJ37" s="33"/>
      <c r="GGK37" s="33"/>
      <c r="GGL37" s="34"/>
      <c r="GGM37" s="28"/>
      <c r="GGN37" s="29"/>
      <c r="GGO37" s="30"/>
      <c r="GGP37" s="31"/>
      <c r="GGQ37" s="32"/>
      <c r="GGR37" s="33"/>
      <c r="GGS37" s="33"/>
      <c r="GGT37" s="33"/>
      <c r="GGU37" s="34"/>
      <c r="GGV37" s="28"/>
      <c r="GGW37" s="29"/>
      <c r="GGX37" s="30"/>
      <c r="GGY37" s="31"/>
      <c r="GGZ37" s="32"/>
      <c r="GHA37" s="33"/>
      <c r="GHB37" s="33"/>
      <c r="GHC37" s="33"/>
      <c r="GHD37" s="34"/>
      <c r="GHE37" s="28"/>
      <c r="GHF37" s="29"/>
      <c r="GHG37" s="30"/>
      <c r="GHH37" s="31"/>
      <c r="GHI37" s="32"/>
      <c r="GHJ37" s="33"/>
      <c r="GHK37" s="33"/>
      <c r="GHL37" s="33"/>
      <c r="GHM37" s="34"/>
      <c r="GHN37" s="28"/>
      <c r="GHO37" s="29"/>
      <c r="GHP37" s="30"/>
      <c r="GHQ37" s="31"/>
      <c r="GHR37" s="32"/>
      <c r="GHS37" s="33"/>
      <c r="GHT37" s="33"/>
      <c r="GHU37" s="33"/>
      <c r="GHV37" s="34"/>
      <c r="GHW37" s="28"/>
      <c r="GHX37" s="29"/>
      <c r="GHY37" s="30"/>
      <c r="GHZ37" s="31"/>
      <c r="GIA37" s="32"/>
      <c r="GIB37" s="33"/>
      <c r="GIC37" s="33"/>
      <c r="GID37" s="33"/>
      <c r="GIE37" s="34"/>
      <c r="GIF37" s="28"/>
      <c r="GIG37" s="29"/>
      <c r="GIH37" s="30"/>
      <c r="GII37" s="31"/>
      <c r="GIJ37" s="32"/>
      <c r="GIK37" s="33"/>
      <c r="GIL37" s="33"/>
      <c r="GIM37" s="33"/>
      <c r="GIN37" s="34"/>
      <c r="GIO37" s="28"/>
      <c r="GIP37" s="29"/>
      <c r="GIQ37" s="30"/>
      <c r="GIR37" s="31"/>
      <c r="GIS37" s="32"/>
      <c r="GIT37" s="33"/>
      <c r="GIU37" s="33"/>
      <c r="GIV37" s="33"/>
      <c r="GIW37" s="34"/>
      <c r="GIX37" s="28"/>
      <c r="GIY37" s="29"/>
      <c r="GIZ37" s="30"/>
      <c r="GJA37" s="31"/>
      <c r="GJB37" s="32"/>
      <c r="GJC37" s="33"/>
      <c r="GJD37" s="33"/>
      <c r="GJE37" s="33"/>
      <c r="GJF37" s="34"/>
      <c r="GJG37" s="28"/>
      <c r="GJH37" s="29"/>
      <c r="GJI37" s="30"/>
      <c r="GJJ37" s="31"/>
      <c r="GJK37" s="32"/>
      <c r="GJL37" s="33"/>
      <c r="GJM37" s="33"/>
      <c r="GJN37" s="33"/>
      <c r="GJO37" s="34"/>
      <c r="GJP37" s="28"/>
      <c r="GJQ37" s="29"/>
      <c r="GJR37" s="30"/>
      <c r="GJS37" s="31"/>
      <c r="GJT37" s="32"/>
      <c r="GJU37" s="33"/>
      <c r="GJV37" s="33"/>
      <c r="GJW37" s="33"/>
      <c r="GJX37" s="34"/>
      <c r="GJY37" s="28"/>
      <c r="GJZ37" s="29"/>
      <c r="GKA37" s="30"/>
      <c r="GKB37" s="31"/>
      <c r="GKC37" s="32"/>
      <c r="GKD37" s="33"/>
      <c r="GKE37" s="33"/>
      <c r="GKF37" s="33"/>
      <c r="GKG37" s="34"/>
      <c r="GKH37" s="28"/>
      <c r="GKI37" s="29"/>
      <c r="GKJ37" s="30"/>
      <c r="GKK37" s="31"/>
      <c r="GKL37" s="32"/>
      <c r="GKM37" s="33"/>
      <c r="GKN37" s="33"/>
      <c r="GKO37" s="33"/>
      <c r="GKP37" s="34"/>
      <c r="GKQ37" s="28"/>
      <c r="GKR37" s="29"/>
      <c r="GKS37" s="30"/>
      <c r="GKT37" s="31"/>
      <c r="GKU37" s="32"/>
      <c r="GKV37" s="33"/>
      <c r="GKW37" s="33"/>
      <c r="GKX37" s="33"/>
      <c r="GKY37" s="34"/>
      <c r="GKZ37" s="28"/>
      <c r="GLA37" s="29"/>
      <c r="GLB37" s="30"/>
      <c r="GLC37" s="31"/>
      <c r="GLD37" s="32"/>
      <c r="GLE37" s="33"/>
      <c r="GLF37" s="33"/>
      <c r="GLG37" s="33"/>
      <c r="GLH37" s="34"/>
      <c r="GLI37" s="28"/>
      <c r="GLJ37" s="29"/>
      <c r="GLK37" s="30"/>
      <c r="GLL37" s="31"/>
      <c r="GLM37" s="32"/>
      <c r="GLN37" s="33"/>
      <c r="GLO37" s="33"/>
      <c r="GLP37" s="33"/>
      <c r="GLQ37" s="34"/>
      <c r="GLR37" s="28"/>
      <c r="GLS37" s="29"/>
      <c r="GLT37" s="30"/>
      <c r="GLU37" s="31"/>
      <c r="GLV37" s="32"/>
      <c r="GLW37" s="33"/>
      <c r="GLX37" s="33"/>
      <c r="GLY37" s="33"/>
      <c r="GLZ37" s="34"/>
      <c r="GMA37" s="28"/>
      <c r="GMB37" s="29"/>
      <c r="GMC37" s="30"/>
      <c r="GMD37" s="31"/>
      <c r="GME37" s="32"/>
      <c r="GMF37" s="33"/>
      <c r="GMG37" s="33"/>
      <c r="GMH37" s="33"/>
      <c r="GMI37" s="34"/>
      <c r="GMJ37" s="28"/>
      <c r="GMK37" s="29"/>
      <c r="GML37" s="30"/>
      <c r="GMM37" s="31"/>
      <c r="GMN37" s="32"/>
      <c r="GMO37" s="33"/>
      <c r="GMP37" s="33"/>
      <c r="GMQ37" s="33"/>
      <c r="GMR37" s="34"/>
      <c r="GMS37" s="28"/>
      <c r="GMT37" s="29"/>
      <c r="GMU37" s="30"/>
      <c r="GMV37" s="31"/>
      <c r="GMW37" s="32"/>
      <c r="GMX37" s="33"/>
      <c r="GMY37" s="33"/>
      <c r="GMZ37" s="33"/>
      <c r="GNA37" s="34"/>
      <c r="GNB37" s="28"/>
      <c r="GNC37" s="29"/>
      <c r="GND37" s="30"/>
      <c r="GNE37" s="31"/>
      <c r="GNF37" s="32"/>
      <c r="GNG37" s="33"/>
      <c r="GNH37" s="33"/>
      <c r="GNI37" s="33"/>
      <c r="GNJ37" s="34"/>
      <c r="GNK37" s="28"/>
      <c r="GNL37" s="29"/>
      <c r="GNM37" s="30"/>
      <c r="GNN37" s="31"/>
      <c r="GNO37" s="32"/>
      <c r="GNP37" s="33"/>
      <c r="GNQ37" s="33"/>
      <c r="GNR37" s="33"/>
      <c r="GNS37" s="34"/>
      <c r="GNT37" s="28"/>
      <c r="GNU37" s="29"/>
      <c r="GNV37" s="30"/>
      <c r="GNW37" s="31"/>
      <c r="GNX37" s="32"/>
      <c r="GNY37" s="33"/>
      <c r="GNZ37" s="33"/>
      <c r="GOA37" s="33"/>
      <c r="GOB37" s="34"/>
      <c r="GOC37" s="28"/>
      <c r="GOD37" s="29"/>
      <c r="GOE37" s="30"/>
      <c r="GOF37" s="31"/>
      <c r="GOG37" s="32"/>
      <c r="GOH37" s="33"/>
      <c r="GOI37" s="33"/>
      <c r="GOJ37" s="33"/>
      <c r="GOK37" s="34"/>
      <c r="GOL37" s="28"/>
      <c r="GOM37" s="29"/>
      <c r="GON37" s="30"/>
      <c r="GOO37" s="31"/>
      <c r="GOP37" s="32"/>
      <c r="GOQ37" s="33"/>
      <c r="GOR37" s="33"/>
      <c r="GOS37" s="33"/>
      <c r="GOT37" s="34"/>
      <c r="GOU37" s="28"/>
      <c r="GOV37" s="29"/>
      <c r="GOW37" s="30"/>
      <c r="GOX37" s="31"/>
      <c r="GOY37" s="32"/>
      <c r="GOZ37" s="33"/>
      <c r="GPA37" s="33"/>
      <c r="GPB37" s="33"/>
      <c r="GPC37" s="34"/>
      <c r="GPD37" s="28"/>
      <c r="GPE37" s="29"/>
      <c r="GPF37" s="30"/>
      <c r="GPG37" s="31"/>
      <c r="GPH37" s="32"/>
      <c r="GPI37" s="33"/>
      <c r="GPJ37" s="33"/>
      <c r="GPK37" s="33"/>
      <c r="GPL37" s="34"/>
      <c r="GPM37" s="28"/>
      <c r="GPN37" s="29"/>
      <c r="GPO37" s="30"/>
      <c r="GPP37" s="31"/>
      <c r="GPQ37" s="32"/>
      <c r="GPR37" s="33"/>
      <c r="GPS37" s="33"/>
      <c r="GPT37" s="33"/>
      <c r="GPU37" s="34"/>
      <c r="GPV37" s="28"/>
      <c r="GPW37" s="29"/>
      <c r="GPX37" s="30"/>
      <c r="GPY37" s="31"/>
      <c r="GPZ37" s="32"/>
      <c r="GQA37" s="33"/>
      <c r="GQB37" s="33"/>
      <c r="GQC37" s="33"/>
      <c r="GQD37" s="34"/>
      <c r="GQE37" s="28"/>
      <c r="GQF37" s="29"/>
      <c r="GQG37" s="30"/>
      <c r="GQH37" s="31"/>
      <c r="GQI37" s="32"/>
      <c r="GQJ37" s="33"/>
      <c r="GQK37" s="33"/>
      <c r="GQL37" s="33"/>
      <c r="GQM37" s="34"/>
      <c r="GQN37" s="28"/>
      <c r="GQO37" s="29"/>
      <c r="GQP37" s="30"/>
      <c r="GQQ37" s="31"/>
      <c r="GQR37" s="32"/>
      <c r="GQS37" s="33"/>
      <c r="GQT37" s="33"/>
      <c r="GQU37" s="33"/>
      <c r="GQV37" s="34"/>
      <c r="GQW37" s="28"/>
      <c r="GQX37" s="29"/>
      <c r="GQY37" s="30"/>
      <c r="GQZ37" s="31"/>
      <c r="GRA37" s="32"/>
      <c r="GRB37" s="33"/>
      <c r="GRC37" s="33"/>
      <c r="GRD37" s="33"/>
      <c r="GRE37" s="34"/>
      <c r="GRF37" s="28"/>
      <c r="GRG37" s="29"/>
      <c r="GRH37" s="30"/>
      <c r="GRI37" s="31"/>
      <c r="GRJ37" s="32"/>
      <c r="GRK37" s="33"/>
      <c r="GRL37" s="33"/>
      <c r="GRM37" s="33"/>
      <c r="GRN37" s="34"/>
      <c r="GRO37" s="28"/>
      <c r="GRP37" s="29"/>
      <c r="GRQ37" s="30"/>
      <c r="GRR37" s="31"/>
      <c r="GRS37" s="32"/>
      <c r="GRT37" s="33"/>
      <c r="GRU37" s="33"/>
      <c r="GRV37" s="33"/>
      <c r="GRW37" s="34"/>
      <c r="GRX37" s="28"/>
      <c r="GRY37" s="29"/>
      <c r="GRZ37" s="30"/>
      <c r="GSA37" s="31"/>
      <c r="GSB37" s="32"/>
      <c r="GSC37" s="33"/>
      <c r="GSD37" s="33"/>
      <c r="GSE37" s="33"/>
      <c r="GSF37" s="34"/>
      <c r="GSG37" s="28"/>
      <c r="GSH37" s="29"/>
      <c r="GSI37" s="30"/>
      <c r="GSJ37" s="31"/>
      <c r="GSK37" s="32"/>
      <c r="GSL37" s="33"/>
      <c r="GSM37" s="33"/>
      <c r="GSN37" s="33"/>
      <c r="GSO37" s="34"/>
      <c r="GSP37" s="28"/>
      <c r="GSQ37" s="29"/>
      <c r="GSR37" s="30"/>
      <c r="GSS37" s="31"/>
      <c r="GST37" s="32"/>
      <c r="GSU37" s="33"/>
      <c r="GSV37" s="33"/>
      <c r="GSW37" s="33"/>
      <c r="GSX37" s="34"/>
      <c r="GSY37" s="28"/>
      <c r="GSZ37" s="29"/>
      <c r="GTA37" s="30"/>
      <c r="GTB37" s="31"/>
      <c r="GTC37" s="32"/>
      <c r="GTD37" s="33"/>
      <c r="GTE37" s="33"/>
      <c r="GTF37" s="33"/>
      <c r="GTG37" s="34"/>
      <c r="GTH37" s="28"/>
      <c r="GTI37" s="29"/>
      <c r="GTJ37" s="30"/>
      <c r="GTK37" s="31"/>
      <c r="GTL37" s="32"/>
      <c r="GTM37" s="33"/>
      <c r="GTN37" s="33"/>
      <c r="GTO37" s="33"/>
      <c r="GTP37" s="34"/>
      <c r="GTQ37" s="28"/>
      <c r="GTR37" s="29"/>
      <c r="GTS37" s="30"/>
      <c r="GTT37" s="31"/>
      <c r="GTU37" s="32"/>
      <c r="GTV37" s="33"/>
      <c r="GTW37" s="33"/>
      <c r="GTX37" s="33"/>
      <c r="GTY37" s="34"/>
      <c r="GTZ37" s="28"/>
      <c r="GUA37" s="29"/>
      <c r="GUB37" s="30"/>
      <c r="GUC37" s="31"/>
      <c r="GUD37" s="32"/>
      <c r="GUE37" s="33"/>
      <c r="GUF37" s="33"/>
      <c r="GUG37" s="33"/>
      <c r="GUH37" s="34"/>
      <c r="GUI37" s="28"/>
      <c r="GUJ37" s="29"/>
      <c r="GUK37" s="30"/>
      <c r="GUL37" s="31"/>
      <c r="GUM37" s="32"/>
      <c r="GUN37" s="33"/>
      <c r="GUO37" s="33"/>
      <c r="GUP37" s="33"/>
      <c r="GUQ37" s="34"/>
      <c r="GUR37" s="28"/>
      <c r="GUS37" s="29"/>
      <c r="GUT37" s="30"/>
      <c r="GUU37" s="31"/>
      <c r="GUV37" s="32"/>
      <c r="GUW37" s="33"/>
      <c r="GUX37" s="33"/>
      <c r="GUY37" s="33"/>
      <c r="GUZ37" s="34"/>
      <c r="GVA37" s="28"/>
      <c r="GVB37" s="29"/>
      <c r="GVC37" s="30"/>
      <c r="GVD37" s="31"/>
      <c r="GVE37" s="32"/>
      <c r="GVF37" s="33"/>
      <c r="GVG37" s="33"/>
      <c r="GVH37" s="33"/>
      <c r="GVI37" s="34"/>
      <c r="GVJ37" s="28"/>
      <c r="GVK37" s="29"/>
      <c r="GVL37" s="30"/>
      <c r="GVM37" s="31"/>
      <c r="GVN37" s="32"/>
      <c r="GVO37" s="33"/>
      <c r="GVP37" s="33"/>
      <c r="GVQ37" s="33"/>
      <c r="GVR37" s="34"/>
      <c r="GVS37" s="28"/>
      <c r="GVT37" s="29"/>
      <c r="GVU37" s="30"/>
      <c r="GVV37" s="31"/>
      <c r="GVW37" s="32"/>
      <c r="GVX37" s="33"/>
      <c r="GVY37" s="33"/>
      <c r="GVZ37" s="33"/>
      <c r="GWA37" s="34"/>
      <c r="GWB37" s="28"/>
      <c r="GWC37" s="29"/>
      <c r="GWD37" s="30"/>
      <c r="GWE37" s="31"/>
      <c r="GWF37" s="32"/>
      <c r="GWG37" s="33"/>
      <c r="GWH37" s="33"/>
      <c r="GWI37" s="33"/>
      <c r="GWJ37" s="34"/>
      <c r="GWK37" s="28"/>
      <c r="GWL37" s="29"/>
      <c r="GWM37" s="30"/>
      <c r="GWN37" s="31"/>
      <c r="GWO37" s="32"/>
      <c r="GWP37" s="33"/>
      <c r="GWQ37" s="33"/>
      <c r="GWR37" s="33"/>
      <c r="GWS37" s="34"/>
      <c r="GWT37" s="28"/>
      <c r="GWU37" s="29"/>
      <c r="GWV37" s="30"/>
      <c r="GWW37" s="31"/>
      <c r="GWX37" s="32"/>
      <c r="GWY37" s="33"/>
      <c r="GWZ37" s="33"/>
      <c r="GXA37" s="33"/>
      <c r="GXB37" s="34"/>
      <c r="GXC37" s="28"/>
      <c r="GXD37" s="29"/>
      <c r="GXE37" s="30"/>
      <c r="GXF37" s="31"/>
      <c r="GXG37" s="32"/>
      <c r="GXH37" s="33"/>
      <c r="GXI37" s="33"/>
      <c r="GXJ37" s="33"/>
      <c r="GXK37" s="34"/>
      <c r="GXL37" s="28"/>
      <c r="GXM37" s="29"/>
      <c r="GXN37" s="30"/>
      <c r="GXO37" s="31"/>
      <c r="GXP37" s="32"/>
      <c r="GXQ37" s="33"/>
      <c r="GXR37" s="33"/>
      <c r="GXS37" s="33"/>
      <c r="GXT37" s="34"/>
      <c r="GXU37" s="28"/>
      <c r="GXV37" s="29"/>
      <c r="GXW37" s="30"/>
      <c r="GXX37" s="31"/>
      <c r="GXY37" s="32"/>
      <c r="GXZ37" s="33"/>
      <c r="GYA37" s="33"/>
      <c r="GYB37" s="33"/>
      <c r="GYC37" s="34"/>
      <c r="GYD37" s="28"/>
      <c r="GYE37" s="29"/>
      <c r="GYF37" s="30"/>
      <c r="GYG37" s="31"/>
      <c r="GYH37" s="32"/>
      <c r="GYI37" s="33"/>
      <c r="GYJ37" s="33"/>
      <c r="GYK37" s="33"/>
      <c r="GYL37" s="34"/>
      <c r="GYM37" s="28"/>
      <c r="GYN37" s="29"/>
      <c r="GYO37" s="30"/>
      <c r="GYP37" s="31"/>
      <c r="GYQ37" s="32"/>
      <c r="GYR37" s="33"/>
      <c r="GYS37" s="33"/>
      <c r="GYT37" s="33"/>
      <c r="GYU37" s="34"/>
      <c r="GYV37" s="28"/>
      <c r="GYW37" s="29"/>
      <c r="GYX37" s="30"/>
      <c r="GYY37" s="31"/>
      <c r="GYZ37" s="32"/>
      <c r="GZA37" s="33"/>
      <c r="GZB37" s="33"/>
      <c r="GZC37" s="33"/>
      <c r="GZD37" s="34"/>
      <c r="GZE37" s="28"/>
      <c r="GZF37" s="29"/>
      <c r="GZG37" s="30"/>
      <c r="GZH37" s="31"/>
      <c r="GZI37" s="32"/>
      <c r="GZJ37" s="33"/>
      <c r="GZK37" s="33"/>
      <c r="GZL37" s="33"/>
      <c r="GZM37" s="34"/>
      <c r="GZN37" s="28"/>
      <c r="GZO37" s="29"/>
      <c r="GZP37" s="30"/>
      <c r="GZQ37" s="31"/>
      <c r="GZR37" s="32"/>
      <c r="GZS37" s="33"/>
      <c r="GZT37" s="33"/>
      <c r="GZU37" s="33"/>
      <c r="GZV37" s="34"/>
      <c r="GZW37" s="28"/>
      <c r="GZX37" s="29"/>
      <c r="GZY37" s="30"/>
      <c r="GZZ37" s="31"/>
      <c r="HAA37" s="32"/>
      <c r="HAB37" s="33"/>
      <c r="HAC37" s="33"/>
      <c r="HAD37" s="33"/>
      <c r="HAE37" s="34"/>
      <c r="HAF37" s="28"/>
      <c r="HAG37" s="29"/>
      <c r="HAH37" s="30"/>
      <c r="HAI37" s="31"/>
      <c r="HAJ37" s="32"/>
      <c r="HAK37" s="33"/>
      <c r="HAL37" s="33"/>
      <c r="HAM37" s="33"/>
      <c r="HAN37" s="34"/>
      <c r="HAO37" s="28"/>
      <c r="HAP37" s="29"/>
      <c r="HAQ37" s="30"/>
      <c r="HAR37" s="31"/>
      <c r="HAS37" s="32"/>
      <c r="HAT37" s="33"/>
      <c r="HAU37" s="33"/>
      <c r="HAV37" s="33"/>
      <c r="HAW37" s="34"/>
      <c r="HAX37" s="28"/>
      <c r="HAY37" s="29"/>
      <c r="HAZ37" s="30"/>
      <c r="HBA37" s="31"/>
      <c r="HBB37" s="32"/>
      <c r="HBC37" s="33"/>
      <c r="HBD37" s="33"/>
      <c r="HBE37" s="33"/>
      <c r="HBF37" s="34"/>
      <c r="HBG37" s="28"/>
      <c r="HBH37" s="29"/>
      <c r="HBI37" s="30"/>
      <c r="HBJ37" s="31"/>
      <c r="HBK37" s="32"/>
      <c r="HBL37" s="33"/>
      <c r="HBM37" s="33"/>
      <c r="HBN37" s="33"/>
      <c r="HBO37" s="34"/>
      <c r="HBP37" s="28"/>
      <c r="HBQ37" s="29"/>
      <c r="HBR37" s="30"/>
      <c r="HBS37" s="31"/>
      <c r="HBT37" s="32"/>
      <c r="HBU37" s="33"/>
      <c r="HBV37" s="33"/>
      <c r="HBW37" s="33"/>
      <c r="HBX37" s="34"/>
      <c r="HBY37" s="28"/>
      <c r="HBZ37" s="29"/>
      <c r="HCA37" s="30"/>
      <c r="HCB37" s="31"/>
      <c r="HCC37" s="32"/>
      <c r="HCD37" s="33"/>
      <c r="HCE37" s="33"/>
      <c r="HCF37" s="33"/>
      <c r="HCG37" s="34"/>
      <c r="HCH37" s="28"/>
      <c r="HCI37" s="29"/>
      <c r="HCJ37" s="30"/>
      <c r="HCK37" s="31"/>
      <c r="HCL37" s="32"/>
      <c r="HCM37" s="33"/>
      <c r="HCN37" s="33"/>
      <c r="HCO37" s="33"/>
      <c r="HCP37" s="34"/>
      <c r="HCQ37" s="28"/>
      <c r="HCR37" s="29"/>
      <c r="HCS37" s="30"/>
      <c r="HCT37" s="31"/>
      <c r="HCU37" s="32"/>
      <c r="HCV37" s="33"/>
      <c r="HCW37" s="33"/>
      <c r="HCX37" s="33"/>
      <c r="HCY37" s="34"/>
      <c r="HCZ37" s="28"/>
      <c r="HDA37" s="29"/>
      <c r="HDB37" s="30"/>
      <c r="HDC37" s="31"/>
      <c r="HDD37" s="32"/>
      <c r="HDE37" s="33"/>
      <c r="HDF37" s="33"/>
      <c r="HDG37" s="33"/>
      <c r="HDH37" s="34"/>
      <c r="HDI37" s="28"/>
      <c r="HDJ37" s="29"/>
      <c r="HDK37" s="30"/>
      <c r="HDL37" s="31"/>
      <c r="HDM37" s="32"/>
      <c r="HDN37" s="33"/>
      <c r="HDO37" s="33"/>
      <c r="HDP37" s="33"/>
      <c r="HDQ37" s="34"/>
      <c r="HDR37" s="28"/>
      <c r="HDS37" s="29"/>
      <c r="HDT37" s="30"/>
      <c r="HDU37" s="31"/>
      <c r="HDV37" s="32"/>
      <c r="HDW37" s="33"/>
      <c r="HDX37" s="33"/>
      <c r="HDY37" s="33"/>
      <c r="HDZ37" s="34"/>
      <c r="HEA37" s="28"/>
      <c r="HEB37" s="29"/>
      <c r="HEC37" s="30"/>
      <c r="HED37" s="31"/>
      <c r="HEE37" s="32"/>
      <c r="HEF37" s="33"/>
      <c r="HEG37" s="33"/>
      <c r="HEH37" s="33"/>
      <c r="HEI37" s="34"/>
      <c r="HEJ37" s="28"/>
      <c r="HEK37" s="29"/>
      <c r="HEL37" s="30"/>
      <c r="HEM37" s="31"/>
      <c r="HEN37" s="32"/>
      <c r="HEO37" s="33"/>
      <c r="HEP37" s="33"/>
      <c r="HEQ37" s="33"/>
      <c r="HER37" s="34"/>
      <c r="HES37" s="28"/>
      <c r="HET37" s="29"/>
      <c r="HEU37" s="30"/>
      <c r="HEV37" s="31"/>
      <c r="HEW37" s="32"/>
      <c r="HEX37" s="33"/>
      <c r="HEY37" s="33"/>
      <c r="HEZ37" s="33"/>
      <c r="HFA37" s="34"/>
      <c r="HFB37" s="28"/>
      <c r="HFC37" s="29"/>
      <c r="HFD37" s="30"/>
      <c r="HFE37" s="31"/>
      <c r="HFF37" s="32"/>
      <c r="HFG37" s="33"/>
      <c r="HFH37" s="33"/>
      <c r="HFI37" s="33"/>
      <c r="HFJ37" s="34"/>
      <c r="HFK37" s="28"/>
      <c r="HFL37" s="29"/>
      <c r="HFM37" s="30"/>
      <c r="HFN37" s="31"/>
      <c r="HFO37" s="32"/>
      <c r="HFP37" s="33"/>
      <c r="HFQ37" s="33"/>
      <c r="HFR37" s="33"/>
      <c r="HFS37" s="34"/>
      <c r="HFT37" s="28"/>
      <c r="HFU37" s="29"/>
      <c r="HFV37" s="30"/>
      <c r="HFW37" s="31"/>
      <c r="HFX37" s="32"/>
      <c r="HFY37" s="33"/>
      <c r="HFZ37" s="33"/>
      <c r="HGA37" s="33"/>
      <c r="HGB37" s="34"/>
      <c r="HGC37" s="28"/>
      <c r="HGD37" s="29"/>
      <c r="HGE37" s="30"/>
      <c r="HGF37" s="31"/>
      <c r="HGG37" s="32"/>
      <c r="HGH37" s="33"/>
      <c r="HGI37" s="33"/>
      <c r="HGJ37" s="33"/>
      <c r="HGK37" s="34"/>
      <c r="HGL37" s="28"/>
      <c r="HGM37" s="29"/>
      <c r="HGN37" s="30"/>
      <c r="HGO37" s="31"/>
      <c r="HGP37" s="32"/>
      <c r="HGQ37" s="33"/>
      <c r="HGR37" s="33"/>
      <c r="HGS37" s="33"/>
      <c r="HGT37" s="34"/>
      <c r="HGU37" s="28"/>
      <c r="HGV37" s="29"/>
      <c r="HGW37" s="30"/>
      <c r="HGX37" s="31"/>
      <c r="HGY37" s="32"/>
      <c r="HGZ37" s="33"/>
      <c r="HHA37" s="33"/>
      <c r="HHB37" s="33"/>
      <c r="HHC37" s="34"/>
      <c r="HHD37" s="28"/>
      <c r="HHE37" s="29"/>
      <c r="HHF37" s="30"/>
      <c r="HHG37" s="31"/>
      <c r="HHH37" s="32"/>
      <c r="HHI37" s="33"/>
      <c r="HHJ37" s="33"/>
      <c r="HHK37" s="33"/>
      <c r="HHL37" s="34"/>
      <c r="HHM37" s="28"/>
      <c r="HHN37" s="29"/>
      <c r="HHO37" s="30"/>
      <c r="HHP37" s="31"/>
      <c r="HHQ37" s="32"/>
      <c r="HHR37" s="33"/>
      <c r="HHS37" s="33"/>
      <c r="HHT37" s="33"/>
      <c r="HHU37" s="34"/>
      <c r="HHV37" s="28"/>
      <c r="HHW37" s="29"/>
      <c r="HHX37" s="30"/>
      <c r="HHY37" s="31"/>
      <c r="HHZ37" s="32"/>
      <c r="HIA37" s="33"/>
      <c r="HIB37" s="33"/>
      <c r="HIC37" s="33"/>
      <c r="HID37" s="34"/>
      <c r="HIE37" s="28"/>
      <c r="HIF37" s="29"/>
      <c r="HIG37" s="30"/>
      <c r="HIH37" s="31"/>
      <c r="HII37" s="32"/>
      <c r="HIJ37" s="33"/>
      <c r="HIK37" s="33"/>
      <c r="HIL37" s="33"/>
      <c r="HIM37" s="34"/>
      <c r="HIN37" s="28"/>
      <c r="HIO37" s="29"/>
      <c r="HIP37" s="30"/>
      <c r="HIQ37" s="31"/>
      <c r="HIR37" s="32"/>
      <c r="HIS37" s="33"/>
      <c r="HIT37" s="33"/>
      <c r="HIU37" s="33"/>
      <c r="HIV37" s="34"/>
      <c r="HIW37" s="28"/>
      <c r="HIX37" s="29"/>
      <c r="HIY37" s="30"/>
      <c r="HIZ37" s="31"/>
      <c r="HJA37" s="32"/>
      <c r="HJB37" s="33"/>
      <c r="HJC37" s="33"/>
      <c r="HJD37" s="33"/>
      <c r="HJE37" s="34"/>
      <c r="HJF37" s="28"/>
      <c r="HJG37" s="29"/>
      <c r="HJH37" s="30"/>
      <c r="HJI37" s="31"/>
      <c r="HJJ37" s="32"/>
      <c r="HJK37" s="33"/>
      <c r="HJL37" s="33"/>
      <c r="HJM37" s="33"/>
      <c r="HJN37" s="34"/>
      <c r="HJO37" s="28"/>
      <c r="HJP37" s="29"/>
      <c r="HJQ37" s="30"/>
      <c r="HJR37" s="31"/>
      <c r="HJS37" s="32"/>
      <c r="HJT37" s="33"/>
      <c r="HJU37" s="33"/>
      <c r="HJV37" s="33"/>
      <c r="HJW37" s="34"/>
      <c r="HJX37" s="28"/>
      <c r="HJY37" s="29"/>
      <c r="HJZ37" s="30"/>
      <c r="HKA37" s="31"/>
      <c r="HKB37" s="32"/>
      <c r="HKC37" s="33"/>
      <c r="HKD37" s="33"/>
      <c r="HKE37" s="33"/>
      <c r="HKF37" s="34"/>
      <c r="HKG37" s="28"/>
      <c r="HKH37" s="29"/>
      <c r="HKI37" s="30"/>
      <c r="HKJ37" s="31"/>
      <c r="HKK37" s="32"/>
      <c r="HKL37" s="33"/>
      <c r="HKM37" s="33"/>
      <c r="HKN37" s="33"/>
      <c r="HKO37" s="34"/>
      <c r="HKP37" s="28"/>
      <c r="HKQ37" s="29"/>
      <c r="HKR37" s="30"/>
      <c r="HKS37" s="31"/>
      <c r="HKT37" s="32"/>
      <c r="HKU37" s="33"/>
      <c r="HKV37" s="33"/>
      <c r="HKW37" s="33"/>
      <c r="HKX37" s="34"/>
      <c r="HKY37" s="28"/>
      <c r="HKZ37" s="29"/>
      <c r="HLA37" s="30"/>
      <c r="HLB37" s="31"/>
      <c r="HLC37" s="32"/>
      <c r="HLD37" s="33"/>
      <c r="HLE37" s="33"/>
      <c r="HLF37" s="33"/>
      <c r="HLG37" s="34"/>
      <c r="HLH37" s="28"/>
      <c r="HLI37" s="29"/>
      <c r="HLJ37" s="30"/>
      <c r="HLK37" s="31"/>
      <c r="HLL37" s="32"/>
      <c r="HLM37" s="33"/>
      <c r="HLN37" s="33"/>
      <c r="HLO37" s="33"/>
      <c r="HLP37" s="34"/>
      <c r="HLQ37" s="28"/>
      <c r="HLR37" s="29"/>
      <c r="HLS37" s="30"/>
      <c r="HLT37" s="31"/>
      <c r="HLU37" s="32"/>
      <c r="HLV37" s="33"/>
      <c r="HLW37" s="33"/>
      <c r="HLX37" s="33"/>
      <c r="HLY37" s="34"/>
      <c r="HLZ37" s="28"/>
      <c r="HMA37" s="29"/>
      <c r="HMB37" s="30"/>
      <c r="HMC37" s="31"/>
      <c r="HMD37" s="32"/>
      <c r="HME37" s="33"/>
      <c r="HMF37" s="33"/>
      <c r="HMG37" s="33"/>
      <c r="HMH37" s="34"/>
      <c r="HMI37" s="28"/>
      <c r="HMJ37" s="29"/>
      <c r="HMK37" s="30"/>
      <c r="HML37" s="31"/>
      <c r="HMM37" s="32"/>
      <c r="HMN37" s="33"/>
      <c r="HMO37" s="33"/>
      <c r="HMP37" s="33"/>
      <c r="HMQ37" s="34"/>
      <c r="HMR37" s="28"/>
      <c r="HMS37" s="29"/>
      <c r="HMT37" s="30"/>
      <c r="HMU37" s="31"/>
      <c r="HMV37" s="32"/>
      <c r="HMW37" s="33"/>
      <c r="HMX37" s="33"/>
      <c r="HMY37" s="33"/>
      <c r="HMZ37" s="34"/>
      <c r="HNA37" s="28"/>
      <c r="HNB37" s="29"/>
      <c r="HNC37" s="30"/>
      <c r="HND37" s="31"/>
      <c r="HNE37" s="32"/>
      <c r="HNF37" s="33"/>
      <c r="HNG37" s="33"/>
      <c r="HNH37" s="33"/>
      <c r="HNI37" s="34"/>
      <c r="HNJ37" s="28"/>
      <c r="HNK37" s="29"/>
      <c r="HNL37" s="30"/>
      <c r="HNM37" s="31"/>
      <c r="HNN37" s="32"/>
      <c r="HNO37" s="33"/>
      <c r="HNP37" s="33"/>
      <c r="HNQ37" s="33"/>
      <c r="HNR37" s="34"/>
      <c r="HNS37" s="28"/>
      <c r="HNT37" s="29"/>
      <c r="HNU37" s="30"/>
      <c r="HNV37" s="31"/>
      <c r="HNW37" s="32"/>
      <c r="HNX37" s="33"/>
      <c r="HNY37" s="33"/>
      <c r="HNZ37" s="33"/>
      <c r="HOA37" s="34"/>
      <c r="HOB37" s="28"/>
      <c r="HOC37" s="29"/>
      <c r="HOD37" s="30"/>
      <c r="HOE37" s="31"/>
      <c r="HOF37" s="32"/>
      <c r="HOG37" s="33"/>
      <c r="HOH37" s="33"/>
      <c r="HOI37" s="33"/>
      <c r="HOJ37" s="34"/>
      <c r="HOK37" s="28"/>
      <c r="HOL37" s="29"/>
      <c r="HOM37" s="30"/>
      <c r="HON37" s="31"/>
      <c r="HOO37" s="32"/>
      <c r="HOP37" s="33"/>
      <c r="HOQ37" s="33"/>
      <c r="HOR37" s="33"/>
      <c r="HOS37" s="34"/>
      <c r="HOT37" s="28"/>
      <c r="HOU37" s="29"/>
      <c r="HOV37" s="30"/>
      <c r="HOW37" s="31"/>
      <c r="HOX37" s="32"/>
      <c r="HOY37" s="33"/>
      <c r="HOZ37" s="33"/>
      <c r="HPA37" s="33"/>
      <c r="HPB37" s="34"/>
      <c r="HPC37" s="28"/>
      <c r="HPD37" s="29"/>
      <c r="HPE37" s="30"/>
      <c r="HPF37" s="31"/>
      <c r="HPG37" s="32"/>
      <c r="HPH37" s="33"/>
      <c r="HPI37" s="33"/>
      <c r="HPJ37" s="33"/>
      <c r="HPK37" s="34"/>
      <c r="HPL37" s="28"/>
      <c r="HPM37" s="29"/>
      <c r="HPN37" s="30"/>
      <c r="HPO37" s="31"/>
      <c r="HPP37" s="32"/>
      <c r="HPQ37" s="33"/>
      <c r="HPR37" s="33"/>
      <c r="HPS37" s="33"/>
      <c r="HPT37" s="34"/>
      <c r="HPU37" s="28"/>
      <c r="HPV37" s="29"/>
      <c r="HPW37" s="30"/>
      <c r="HPX37" s="31"/>
      <c r="HPY37" s="32"/>
      <c r="HPZ37" s="33"/>
      <c r="HQA37" s="33"/>
      <c r="HQB37" s="33"/>
      <c r="HQC37" s="34"/>
      <c r="HQD37" s="28"/>
      <c r="HQE37" s="29"/>
      <c r="HQF37" s="30"/>
      <c r="HQG37" s="31"/>
      <c r="HQH37" s="32"/>
      <c r="HQI37" s="33"/>
      <c r="HQJ37" s="33"/>
      <c r="HQK37" s="33"/>
      <c r="HQL37" s="34"/>
      <c r="HQM37" s="28"/>
      <c r="HQN37" s="29"/>
      <c r="HQO37" s="30"/>
      <c r="HQP37" s="31"/>
      <c r="HQQ37" s="32"/>
      <c r="HQR37" s="33"/>
      <c r="HQS37" s="33"/>
      <c r="HQT37" s="33"/>
      <c r="HQU37" s="34"/>
      <c r="HQV37" s="28"/>
      <c r="HQW37" s="29"/>
      <c r="HQX37" s="30"/>
      <c r="HQY37" s="31"/>
      <c r="HQZ37" s="32"/>
      <c r="HRA37" s="33"/>
      <c r="HRB37" s="33"/>
      <c r="HRC37" s="33"/>
      <c r="HRD37" s="34"/>
      <c r="HRE37" s="28"/>
      <c r="HRF37" s="29"/>
      <c r="HRG37" s="30"/>
      <c r="HRH37" s="31"/>
      <c r="HRI37" s="32"/>
      <c r="HRJ37" s="33"/>
      <c r="HRK37" s="33"/>
      <c r="HRL37" s="33"/>
      <c r="HRM37" s="34"/>
      <c r="HRN37" s="28"/>
      <c r="HRO37" s="29"/>
      <c r="HRP37" s="30"/>
      <c r="HRQ37" s="31"/>
      <c r="HRR37" s="32"/>
      <c r="HRS37" s="33"/>
      <c r="HRT37" s="33"/>
      <c r="HRU37" s="33"/>
      <c r="HRV37" s="34"/>
      <c r="HRW37" s="28"/>
      <c r="HRX37" s="29"/>
      <c r="HRY37" s="30"/>
      <c r="HRZ37" s="31"/>
      <c r="HSA37" s="32"/>
      <c r="HSB37" s="33"/>
      <c r="HSC37" s="33"/>
      <c r="HSD37" s="33"/>
      <c r="HSE37" s="34"/>
      <c r="HSF37" s="28"/>
      <c r="HSG37" s="29"/>
      <c r="HSH37" s="30"/>
      <c r="HSI37" s="31"/>
      <c r="HSJ37" s="32"/>
      <c r="HSK37" s="33"/>
      <c r="HSL37" s="33"/>
      <c r="HSM37" s="33"/>
      <c r="HSN37" s="34"/>
      <c r="HSO37" s="28"/>
      <c r="HSP37" s="29"/>
      <c r="HSQ37" s="30"/>
      <c r="HSR37" s="31"/>
      <c r="HSS37" s="32"/>
      <c r="HST37" s="33"/>
      <c r="HSU37" s="33"/>
      <c r="HSV37" s="33"/>
      <c r="HSW37" s="34"/>
      <c r="HSX37" s="28"/>
      <c r="HSY37" s="29"/>
      <c r="HSZ37" s="30"/>
      <c r="HTA37" s="31"/>
      <c r="HTB37" s="32"/>
      <c r="HTC37" s="33"/>
      <c r="HTD37" s="33"/>
      <c r="HTE37" s="33"/>
      <c r="HTF37" s="34"/>
      <c r="HTG37" s="28"/>
      <c r="HTH37" s="29"/>
      <c r="HTI37" s="30"/>
      <c r="HTJ37" s="31"/>
      <c r="HTK37" s="32"/>
      <c r="HTL37" s="33"/>
      <c r="HTM37" s="33"/>
      <c r="HTN37" s="33"/>
      <c r="HTO37" s="34"/>
      <c r="HTP37" s="28"/>
      <c r="HTQ37" s="29"/>
      <c r="HTR37" s="30"/>
      <c r="HTS37" s="31"/>
      <c r="HTT37" s="32"/>
      <c r="HTU37" s="33"/>
      <c r="HTV37" s="33"/>
      <c r="HTW37" s="33"/>
      <c r="HTX37" s="34"/>
      <c r="HTY37" s="28"/>
      <c r="HTZ37" s="29"/>
      <c r="HUA37" s="30"/>
      <c r="HUB37" s="31"/>
      <c r="HUC37" s="32"/>
      <c r="HUD37" s="33"/>
      <c r="HUE37" s="33"/>
      <c r="HUF37" s="33"/>
      <c r="HUG37" s="34"/>
      <c r="HUH37" s="28"/>
      <c r="HUI37" s="29"/>
      <c r="HUJ37" s="30"/>
      <c r="HUK37" s="31"/>
      <c r="HUL37" s="32"/>
      <c r="HUM37" s="33"/>
      <c r="HUN37" s="33"/>
      <c r="HUO37" s="33"/>
      <c r="HUP37" s="34"/>
      <c r="HUQ37" s="28"/>
      <c r="HUR37" s="29"/>
      <c r="HUS37" s="30"/>
      <c r="HUT37" s="31"/>
      <c r="HUU37" s="32"/>
      <c r="HUV37" s="33"/>
      <c r="HUW37" s="33"/>
      <c r="HUX37" s="33"/>
      <c r="HUY37" s="34"/>
      <c r="HUZ37" s="28"/>
      <c r="HVA37" s="29"/>
      <c r="HVB37" s="30"/>
      <c r="HVC37" s="31"/>
      <c r="HVD37" s="32"/>
      <c r="HVE37" s="33"/>
      <c r="HVF37" s="33"/>
      <c r="HVG37" s="33"/>
      <c r="HVH37" s="34"/>
      <c r="HVI37" s="28"/>
      <c r="HVJ37" s="29"/>
      <c r="HVK37" s="30"/>
      <c r="HVL37" s="31"/>
      <c r="HVM37" s="32"/>
      <c r="HVN37" s="33"/>
      <c r="HVO37" s="33"/>
      <c r="HVP37" s="33"/>
      <c r="HVQ37" s="34"/>
      <c r="HVR37" s="28"/>
      <c r="HVS37" s="29"/>
      <c r="HVT37" s="30"/>
      <c r="HVU37" s="31"/>
      <c r="HVV37" s="32"/>
      <c r="HVW37" s="33"/>
      <c r="HVX37" s="33"/>
      <c r="HVY37" s="33"/>
      <c r="HVZ37" s="34"/>
      <c r="HWA37" s="28"/>
      <c r="HWB37" s="29"/>
      <c r="HWC37" s="30"/>
      <c r="HWD37" s="31"/>
      <c r="HWE37" s="32"/>
      <c r="HWF37" s="33"/>
      <c r="HWG37" s="33"/>
      <c r="HWH37" s="33"/>
      <c r="HWI37" s="34"/>
      <c r="HWJ37" s="28"/>
      <c r="HWK37" s="29"/>
      <c r="HWL37" s="30"/>
      <c r="HWM37" s="31"/>
      <c r="HWN37" s="32"/>
      <c r="HWO37" s="33"/>
      <c r="HWP37" s="33"/>
      <c r="HWQ37" s="33"/>
      <c r="HWR37" s="34"/>
      <c r="HWS37" s="28"/>
      <c r="HWT37" s="29"/>
      <c r="HWU37" s="30"/>
      <c r="HWV37" s="31"/>
      <c r="HWW37" s="32"/>
      <c r="HWX37" s="33"/>
      <c r="HWY37" s="33"/>
      <c r="HWZ37" s="33"/>
      <c r="HXA37" s="34"/>
      <c r="HXB37" s="28"/>
      <c r="HXC37" s="29"/>
      <c r="HXD37" s="30"/>
      <c r="HXE37" s="31"/>
      <c r="HXF37" s="32"/>
      <c r="HXG37" s="33"/>
      <c r="HXH37" s="33"/>
      <c r="HXI37" s="33"/>
      <c r="HXJ37" s="34"/>
      <c r="HXK37" s="28"/>
      <c r="HXL37" s="29"/>
      <c r="HXM37" s="30"/>
      <c r="HXN37" s="31"/>
      <c r="HXO37" s="32"/>
      <c r="HXP37" s="33"/>
      <c r="HXQ37" s="33"/>
      <c r="HXR37" s="33"/>
      <c r="HXS37" s="34"/>
      <c r="HXT37" s="28"/>
      <c r="HXU37" s="29"/>
      <c r="HXV37" s="30"/>
      <c r="HXW37" s="31"/>
      <c r="HXX37" s="32"/>
      <c r="HXY37" s="33"/>
      <c r="HXZ37" s="33"/>
      <c r="HYA37" s="33"/>
      <c r="HYB37" s="34"/>
      <c r="HYC37" s="28"/>
      <c r="HYD37" s="29"/>
      <c r="HYE37" s="30"/>
      <c r="HYF37" s="31"/>
      <c r="HYG37" s="32"/>
      <c r="HYH37" s="33"/>
      <c r="HYI37" s="33"/>
      <c r="HYJ37" s="33"/>
      <c r="HYK37" s="34"/>
      <c r="HYL37" s="28"/>
      <c r="HYM37" s="29"/>
      <c r="HYN37" s="30"/>
      <c r="HYO37" s="31"/>
      <c r="HYP37" s="32"/>
      <c r="HYQ37" s="33"/>
      <c r="HYR37" s="33"/>
      <c r="HYS37" s="33"/>
      <c r="HYT37" s="34"/>
      <c r="HYU37" s="28"/>
      <c r="HYV37" s="29"/>
      <c r="HYW37" s="30"/>
      <c r="HYX37" s="31"/>
      <c r="HYY37" s="32"/>
      <c r="HYZ37" s="33"/>
      <c r="HZA37" s="33"/>
      <c r="HZB37" s="33"/>
      <c r="HZC37" s="34"/>
      <c r="HZD37" s="28"/>
      <c r="HZE37" s="29"/>
      <c r="HZF37" s="30"/>
      <c r="HZG37" s="31"/>
      <c r="HZH37" s="32"/>
      <c r="HZI37" s="33"/>
      <c r="HZJ37" s="33"/>
      <c r="HZK37" s="33"/>
      <c r="HZL37" s="34"/>
      <c r="HZM37" s="28"/>
      <c r="HZN37" s="29"/>
      <c r="HZO37" s="30"/>
      <c r="HZP37" s="31"/>
      <c r="HZQ37" s="32"/>
      <c r="HZR37" s="33"/>
      <c r="HZS37" s="33"/>
      <c r="HZT37" s="33"/>
      <c r="HZU37" s="34"/>
      <c r="HZV37" s="28"/>
      <c r="HZW37" s="29"/>
      <c r="HZX37" s="30"/>
      <c r="HZY37" s="31"/>
      <c r="HZZ37" s="32"/>
      <c r="IAA37" s="33"/>
      <c r="IAB37" s="33"/>
      <c r="IAC37" s="33"/>
      <c r="IAD37" s="34"/>
      <c r="IAE37" s="28"/>
      <c r="IAF37" s="29"/>
      <c r="IAG37" s="30"/>
      <c r="IAH37" s="31"/>
      <c r="IAI37" s="32"/>
      <c r="IAJ37" s="33"/>
      <c r="IAK37" s="33"/>
      <c r="IAL37" s="33"/>
      <c r="IAM37" s="34"/>
      <c r="IAN37" s="28"/>
      <c r="IAO37" s="29"/>
      <c r="IAP37" s="30"/>
      <c r="IAQ37" s="31"/>
      <c r="IAR37" s="32"/>
      <c r="IAS37" s="33"/>
      <c r="IAT37" s="33"/>
      <c r="IAU37" s="33"/>
      <c r="IAV37" s="34"/>
      <c r="IAW37" s="28"/>
      <c r="IAX37" s="29"/>
      <c r="IAY37" s="30"/>
      <c r="IAZ37" s="31"/>
      <c r="IBA37" s="32"/>
      <c r="IBB37" s="33"/>
      <c r="IBC37" s="33"/>
      <c r="IBD37" s="33"/>
      <c r="IBE37" s="34"/>
      <c r="IBF37" s="28"/>
      <c r="IBG37" s="29"/>
      <c r="IBH37" s="30"/>
      <c r="IBI37" s="31"/>
      <c r="IBJ37" s="32"/>
      <c r="IBK37" s="33"/>
      <c r="IBL37" s="33"/>
      <c r="IBM37" s="33"/>
      <c r="IBN37" s="34"/>
      <c r="IBO37" s="28"/>
      <c r="IBP37" s="29"/>
      <c r="IBQ37" s="30"/>
      <c r="IBR37" s="31"/>
      <c r="IBS37" s="32"/>
      <c r="IBT37" s="33"/>
      <c r="IBU37" s="33"/>
      <c r="IBV37" s="33"/>
      <c r="IBW37" s="34"/>
      <c r="IBX37" s="28"/>
      <c r="IBY37" s="29"/>
      <c r="IBZ37" s="30"/>
      <c r="ICA37" s="31"/>
      <c r="ICB37" s="32"/>
      <c r="ICC37" s="33"/>
      <c r="ICD37" s="33"/>
      <c r="ICE37" s="33"/>
      <c r="ICF37" s="34"/>
      <c r="ICG37" s="28"/>
      <c r="ICH37" s="29"/>
      <c r="ICI37" s="30"/>
      <c r="ICJ37" s="31"/>
      <c r="ICK37" s="32"/>
      <c r="ICL37" s="33"/>
      <c r="ICM37" s="33"/>
      <c r="ICN37" s="33"/>
      <c r="ICO37" s="34"/>
      <c r="ICP37" s="28"/>
      <c r="ICQ37" s="29"/>
      <c r="ICR37" s="30"/>
      <c r="ICS37" s="31"/>
      <c r="ICT37" s="32"/>
      <c r="ICU37" s="33"/>
      <c r="ICV37" s="33"/>
      <c r="ICW37" s="33"/>
      <c r="ICX37" s="34"/>
      <c r="ICY37" s="28"/>
      <c r="ICZ37" s="29"/>
      <c r="IDA37" s="30"/>
      <c r="IDB37" s="31"/>
      <c r="IDC37" s="32"/>
      <c r="IDD37" s="33"/>
      <c r="IDE37" s="33"/>
      <c r="IDF37" s="33"/>
      <c r="IDG37" s="34"/>
      <c r="IDH37" s="28"/>
      <c r="IDI37" s="29"/>
      <c r="IDJ37" s="30"/>
      <c r="IDK37" s="31"/>
      <c r="IDL37" s="32"/>
      <c r="IDM37" s="33"/>
      <c r="IDN37" s="33"/>
      <c r="IDO37" s="33"/>
      <c r="IDP37" s="34"/>
      <c r="IDQ37" s="28"/>
      <c r="IDR37" s="29"/>
      <c r="IDS37" s="30"/>
      <c r="IDT37" s="31"/>
      <c r="IDU37" s="32"/>
      <c r="IDV37" s="33"/>
      <c r="IDW37" s="33"/>
      <c r="IDX37" s="33"/>
      <c r="IDY37" s="34"/>
      <c r="IDZ37" s="28"/>
      <c r="IEA37" s="29"/>
      <c r="IEB37" s="30"/>
      <c r="IEC37" s="31"/>
      <c r="IED37" s="32"/>
      <c r="IEE37" s="33"/>
      <c r="IEF37" s="33"/>
      <c r="IEG37" s="33"/>
      <c r="IEH37" s="34"/>
      <c r="IEI37" s="28"/>
      <c r="IEJ37" s="29"/>
      <c r="IEK37" s="30"/>
      <c r="IEL37" s="31"/>
      <c r="IEM37" s="32"/>
      <c r="IEN37" s="33"/>
      <c r="IEO37" s="33"/>
      <c r="IEP37" s="33"/>
      <c r="IEQ37" s="34"/>
      <c r="IER37" s="28"/>
      <c r="IES37" s="29"/>
      <c r="IET37" s="30"/>
      <c r="IEU37" s="31"/>
      <c r="IEV37" s="32"/>
      <c r="IEW37" s="33"/>
      <c r="IEX37" s="33"/>
      <c r="IEY37" s="33"/>
      <c r="IEZ37" s="34"/>
      <c r="IFA37" s="28"/>
      <c r="IFB37" s="29"/>
      <c r="IFC37" s="30"/>
      <c r="IFD37" s="31"/>
      <c r="IFE37" s="32"/>
      <c r="IFF37" s="33"/>
      <c r="IFG37" s="33"/>
      <c r="IFH37" s="33"/>
      <c r="IFI37" s="34"/>
      <c r="IFJ37" s="28"/>
      <c r="IFK37" s="29"/>
      <c r="IFL37" s="30"/>
      <c r="IFM37" s="31"/>
      <c r="IFN37" s="32"/>
      <c r="IFO37" s="33"/>
      <c r="IFP37" s="33"/>
      <c r="IFQ37" s="33"/>
      <c r="IFR37" s="34"/>
      <c r="IFS37" s="28"/>
      <c r="IFT37" s="29"/>
      <c r="IFU37" s="30"/>
      <c r="IFV37" s="31"/>
      <c r="IFW37" s="32"/>
      <c r="IFX37" s="33"/>
      <c r="IFY37" s="33"/>
      <c r="IFZ37" s="33"/>
      <c r="IGA37" s="34"/>
      <c r="IGB37" s="28"/>
      <c r="IGC37" s="29"/>
      <c r="IGD37" s="30"/>
      <c r="IGE37" s="31"/>
      <c r="IGF37" s="32"/>
      <c r="IGG37" s="33"/>
      <c r="IGH37" s="33"/>
      <c r="IGI37" s="33"/>
      <c r="IGJ37" s="34"/>
      <c r="IGK37" s="28"/>
      <c r="IGL37" s="29"/>
      <c r="IGM37" s="30"/>
      <c r="IGN37" s="31"/>
      <c r="IGO37" s="32"/>
      <c r="IGP37" s="33"/>
      <c r="IGQ37" s="33"/>
      <c r="IGR37" s="33"/>
      <c r="IGS37" s="34"/>
      <c r="IGT37" s="28"/>
      <c r="IGU37" s="29"/>
      <c r="IGV37" s="30"/>
      <c r="IGW37" s="31"/>
      <c r="IGX37" s="32"/>
      <c r="IGY37" s="33"/>
      <c r="IGZ37" s="33"/>
      <c r="IHA37" s="33"/>
      <c r="IHB37" s="34"/>
      <c r="IHC37" s="28"/>
      <c r="IHD37" s="29"/>
      <c r="IHE37" s="30"/>
      <c r="IHF37" s="31"/>
      <c r="IHG37" s="32"/>
      <c r="IHH37" s="33"/>
      <c r="IHI37" s="33"/>
      <c r="IHJ37" s="33"/>
      <c r="IHK37" s="34"/>
      <c r="IHL37" s="28"/>
      <c r="IHM37" s="29"/>
      <c r="IHN37" s="30"/>
      <c r="IHO37" s="31"/>
      <c r="IHP37" s="32"/>
      <c r="IHQ37" s="33"/>
      <c r="IHR37" s="33"/>
      <c r="IHS37" s="33"/>
      <c r="IHT37" s="34"/>
      <c r="IHU37" s="28"/>
      <c r="IHV37" s="29"/>
      <c r="IHW37" s="30"/>
      <c r="IHX37" s="31"/>
      <c r="IHY37" s="32"/>
      <c r="IHZ37" s="33"/>
      <c r="IIA37" s="33"/>
      <c r="IIB37" s="33"/>
      <c r="IIC37" s="34"/>
      <c r="IID37" s="28"/>
      <c r="IIE37" s="29"/>
      <c r="IIF37" s="30"/>
      <c r="IIG37" s="31"/>
      <c r="IIH37" s="32"/>
      <c r="III37" s="33"/>
      <c r="IIJ37" s="33"/>
      <c r="IIK37" s="33"/>
      <c r="IIL37" s="34"/>
      <c r="IIM37" s="28"/>
      <c r="IIN37" s="29"/>
      <c r="IIO37" s="30"/>
      <c r="IIP37" s="31"/>
      <c r="IIQ37" s="32"/>
      <c r="IIR37" s="33"/>
      <c r="IIS37" s="33"/>
      <c r="IIT37" s="33"/>
      <c r="IIU37" s="34"/>
      <c r="IIV37" s="28"/>
      <c r="IIW37" s="29"/>
      <c r="IIX37" s="30"/>
      <c r="IIY37" s="31"/>
      <c r="IIZ37" s="32"/>
      <c r="IJA37" s="33"/>
      <c r="IJB37" s="33"/>
      <c r="IJC37" s="33"/>
      <c r="IJD37" s="34"/>
      <c r="IJE37" s="28"/>
      <c r="IJF37" s="29"/>
      <c r="IJG37" s="30"/>
      <c r="IJH37" s="31"/>
      <c r="IJI37" s="32"/>
      <c r="IJJ37" s="33"/>
      <c r="IJK37" s="33"/>
      <c r="IJL37" s="33"/>
      <c r="IJM37" s="34"/>
      <c r="IJN37" s="28"/>
      <c r="IJO37" s="29"/>
      <c r="IJP37" s="30"/>
      <c r="IJQ37" s="31"/>
      <c r="IJR37" s="32"/>
      <c r="IJS37" s="33"/>
      <c r="IJT37" s="33"/>
      <c r="IJU37" s="33"/>
      <c r="IJV37" s="34"/>
      <c r="IJW37" s="28"/>
      <c r="IJX37" s="29"/>
      <c r="IJY37" s="30"/>
      <c r="IJZ37" s="31"/>
      <c r="IKA37" s="32"/>
      <c r="IKB37" s="33"/>
      <c r="IKC37" s="33"/>
      <c r="IKD37" s="33"/>
      <c r="IKE37" s="34"/>
      <c r="IKF37" s="28"/>
      <c r="IKG37" s="29"/>
      <c r="IKH37" s="30"/>
      <c r="IKI37" s="31"/>
      <c r="IKJ37" s="32"/>
      <c r="IKK37" s="33"/>
      <c r="IKL37" s="33"/>
      <c r="IKM37" s="33"/>
      <c r="IKN37" s="34"/>
      <c r="IKO37" s="28"/>
      <c r="IKP37" s="29"/>
      <c r="IKQ37" s="30"/>
      <c r="IKR37" s="31"/>
      <c r="IKS37" s="32"/>
      <c r="IKT37" s="33"/>
      <c r="IKU37" s="33"/>
      <c r="IKV37" s="33"/>
      <c r="IKW37" s="34"/>
      <c r="IKX37" s="28"/>
      <c r="IKY37" s="29"/>
      <c r="IKZ37" s="30"/>
      <c r="ILA37" s="31"/>
      <c r="ILB37" s="32"/>
      <c r="ILC37" s="33"/>
      <c r="ILD37" s="33"/>
      <c r="ILE37" s="33"/>
      <c r="ILF37" s="34"/>
      <c r="ILG37" s="28"/>
      <c r="ILH37" s="29"/>
      <c r="ILI37" s="30"/>
      <c r="ILJ37" s="31"/>
      <c r="ILK37" s="32"/>
      <c r="ILL37" s="33"/>
      <c r="ILM37" s="33"/>
      <c r="ILN37" s="33"/>
      <c r="ILO37" s="34"/>
      <c r="ILP37" s="28"/>
      <c r="ILQ37" s="29"/>
      <c r="ILR37" s="30"/>
      <c r="ILS37" s="31"/>
      <c r="ILT37" s="32"/>
      <c r="ILU37" s="33"/>
      <c r="ILV37" s="33"/>
      <c r="ILW37" s="33"/>
      <c r="ILX37" s="34"/>
      <c r="ILY37" s="28"/>
      <c r="ILZ37" s="29"/>
      <c r="IMA37" s="30"/>
      <c r="IMB37" s="31"/>
      <c r="IMC37" s="32"/>
      <c r="IMD37" s="33"/>
      <c r="IME37" s="33"/>
      <c r="IMF37" s="33"/>
      <c r="IMG37" s="34"/>
      <c r="IMH37" s="28"/>
      <c r="IMI37" s="29"/>
      <c r="IMJ37" s="30"/>
      <c r="IMK37" s="31"/>
      <c r="IML37" s="32"/>
      <c r="IMM37" s="33"/>
      <c r="IMN37" s="33"/>
      <c r="IMO37" s="33"/>
      <c r="IMP37" s="34"/>
      <c r="IMQ37" s="28"/>
      <c r="IMR37" s="29"/>
      <c r="IMS37" s="30"/>
      <c r="IMT37" s="31"/>
      <c r="IMU37" s="32"/>
      <c r="IMV37" s="33"/>
      <c r="IMW37" s="33"/>
      <c r="IMX37" s="33"/>
      <c r="IMY37" s="34"/>
      <c r="IMZ37" s="28"/>
      <c r="INA37" s="29"/>
      <c r="INB37" s="30"/>
      <c r="INC37" s="31"/>
      <c r="IND37" s="32"/>
      <c r="INE37" s="33"/>
      <c r="INF37" s="33"/>
      <c r="ING37" s="33"/>
      <c r="INH37" s="34"/>
      <c r="INI37" s="28"/>
      <c r="INJ37" s="29"/>
      <c r="INK37" s="30"/>
      <c r="INL37" s="31"/>
      <c r="INM37" s="32"/>
      <c r="INN37" s="33"/>
      <c r="INO37" s="33"/>
      <c r="INP37" s="33"/>
      <c r="INQ37" s="34"/>
      <c r="INR37" s="28"/>
      <c r="INS37" s="29"/>
      <c r="INT37" s="30"/>
      <c r="INU37" s="31"/>
      <c r="INV37" s="32"/>
      <c r="INW37" s="33"/>
      <c r="INX37" s="33"/>
      <c r="INY37" s="33"/>
      <c r="INZ37" s="34"/>
      <c r="IOA37" s="28"/>
      <c r="IOB37" s="29"/>
      <c r="IOC37" s="30"/>
      <c r="IOD37" s="31"/>
      <c r="IOE37" s="32"/>
      <c r="IOF37" s="33"/>
      <c r="IOG37" s="33"/>
      <c r="IOH37" s="33"/>
      <c r="IOI37" s="34"/>
      <c r="IOJ37" s="28"/>
      <c r="IOK37" s="29"/>
      <c r="IOL37" s="30"/>
      <c r="IOM37" s="31"/>
      <c r="ION37" s="32"/>
      <c r="IOO37" s="33"/>
      <c r="IOP37" s="33"/>
      <c r="IOQ37" s="33"/>
      <c r="IOR37" s="34"/>
      <c r="IOS37" s="28"/>
      <c r="IOT37" s="29"/>
      <c r="IOU37" s="30"/>
      <c r="IOV37" s="31"/>
      <c r="IOW37" s="32"/>
      <c r="IOX37" s="33"/>
      <c r="IOY37" s="33"/>
      <c r="IOZ37" s="33"/>
      <c r="IPA37" s="34"/>
      <c r="IPB37" s="28"/>
      <c r="IPC37" s="29"/>
      <c r="IPD37" s="30"/>
      <c r="IPE37" s="31"/>
      <c r="IPF37" s="32"/>
      <c r="IPG37" s="33"/>
      <c r="IPH37" s="33"/>
      <c r="IPI37" s="33"/>
      <c r="IPJ37" s="34"/>
      <c r="IPK37" s="28"/>
      <c r="IPL37" s="29"/>
      <c r="IPM37" s="30"/>
      <c r="IPN37" s="31"/>
      <c r="IPO37" s="32"/>
      <c r="IPP37" s="33"/>
      <c r="IPQ37" s="33"/>
      <c r="IPR37" s="33"/>
      <c r="IPS37" s="34"/>
      <c r="IPT37" s="28"/>
      <c r="IPU37" s="29"/>
      <c r="IPV37" s="30"/>
      <c r="IPW37" s="31"/>
      <c r="IPX37" s="32"/>
      <c r="IPY37" s="33"/>
      <c r="IPZ37" s="33"/>
      <c r="IQA37" s="33"/>
      <c r="IQB37" s="34"/>
      <c r="IQC37" s="28"/>
      <c r="IQD37" s="29"/>
      <c r="IQE37" s="30"/>
      <c r="IQF37" s="31"/>
      <c r="IQG37" s="32"/>
      <c r="IQH37" s="33"/>
      <c r="IQI37" s="33"/>
      <c r="IQJ37" s="33"/>
      <c r="IQK37" s="34"/>
      <c r="IQL37" s="28"/>
      <c r="IQM37" s="29"/>
      <c r="IQN37" s="30"/>
      <c r="IQO37" s="31"/>
      <c r="IQP37" s="32"/>
      <c r="IQQ37" s="33"/>
      <c r="IQR37" s="33"/>
      <c r="IQS37" s="33"/>
      <c r="IQT37" s="34"/>
      <c r="IQU37" s="28"/>
      <c r="IQV37" s="29"/>
      <c r="IQW37" s="30"/>
      <c r="IQX37" s="31"/>
      <c r="IQY37" s="32"/>
      <c r="IQZ37" s="33"/>
      <c r="IRA37" s="33"/>
      <c r="IRB37" s="33"/>
      <c r="IRC37" s="34"/>
      <c r="IRD37" s="28"/>
      <c r="IRE37" s="29"/>
      <c r="IRF37" s="30"/>
      <c r="IRG37" s="31"/>
      <c r="IRH37" s="32"/>
      <c r="IRI37" s="33"/>
      <c r="IRJ37" s="33"/>
      <c r="IRK37" s="33"/>
      <c r="IRL37" s="34"/>
      <c r="IRM37" s="28"/>
      <c r="IRN37" s="29"/>
      <c r="IRO37" s="30"/>
      <c r="IRP37" s="31"/>
      <c r="IRQ37" s="32"/>
      <c r="IRR37" s="33"/>
      <c r="IRS37" s="33"/>
      <c r="IRT37" s="33"/>
      <c r="IRU37" s="34"/>
      <c r="IRV37" s="28"/>
      <c r="IRW37" s="29"/>
      <c r="IRX37" s="30"/>
      <c r="IRY37" s="31"/>
      <c r="IRZ37" s="32"/>
      <c r="ISA37" s="33"/>
      <c r="ISB37" s="33"/>
      <c r="ISC37" s="33"/>
      <c r="ISD37" s="34"/>
      <c r="ISE37" s="28"/>
      <c r="ISF37" s="29"/>
      <c r="ISG37" s="30"/>
      <c r="ISH37" s="31"/>
      <c r="ISI37" s="32"/>
      <c r="ISJ37" s="33"/>
      <c r="ISK37" s="33"/>
      <c r="ISL37" s="33"/>
      <c r="ISM37" s="34"/>
      <c r="ISN37" s="28"/>
      <c r="ISO37" s="29"/>
      <c r="ISP37" s="30"/>
      <c r="ISQ37" s="31"/>
      <c r="ISR37" s="32"/>
      <c r="ISS37" s="33"/>
      <c r="IST37" s="33"/>
      <c r="ISU37" s="33"/>
      <c r="ISV37" s="34"/>
      <c r="ISW37" s="28"/>
      <c r="ISX37" s="29"/>
      <c r="ISY37" s="30"/>
      <c r="ISZ37" s="31"/>
      <c r="ITA37" s="32"/>
      <c r="ITB37" s="33"/>
      <c r="ITC37" s="33"/>
      <c r="ITD37" s="33"/>
      <c r="ITE37" s="34"/>
      <c r="ITF37" s="28"/>
      <c r="ITG37" s="29"/>
      <c r="ITH37" s="30"/>
      <c r="ITI37" s="31"/>
      <c r="ITJ37" s="32"/>
      <c r="ITK37" s="33"/>
      <c r="ITL37" s="33"/>
      <c r="ITM37" s="33"/>
      <c r="ITN37" s="34"/>
      <c r="ITO37" s="28"/>
      <c r="ITP37" s="29"/>
      <c r="ITQ37" s="30"/>
      <c r="ITR37" s="31"/>
      <c r="ITS37" s="32"/>
      <c r="ITT37" s="33"/>
      <c r="ITU37" s="33"/>
      <c r="ITV37" s="33"/>
      <c r="ITW37" s="34"/>
      <c r="ITX37" s="28"/>
      <c r="ITY37" s="29"/>
      <c r="ITZ37" s="30"/>
      <c r="IUA37" s="31"/>
      <c r="IUB37" s="32"/>
      <c r="IUC37" s="33"/>
      <c r="IUD37" s="33"/>
      <c r="IUE37" s="33"/>
      <c r="IUF37" s="34"/>
      <c r="IUG37" s="28"/>
      <c r="IUH37" s="29"/>
      <c r="IUI37" s="30"/>
      <c r="IUJ37" s="31"/>
      <c r="IUK37" s="32"/>
      <c r="IUL37" s="33"/>
      <c r="IUM37" s="33"/>
      <c r="IUN37" s="33"/>
      <c r="IUO37" s="34"/>
      <c r="IUP37" s="28"/>
      <c r="IUQ37" s="29"/>
      <c r="IUR37" s="30"/>
      <c r="IUS37" s="31"/>
      <c r="IUT37" s="32"/>
      <c r="IUU37" s="33"/>
      <c r="IUV37" s="33"/>
      <c r="IUW37" s="33"/>
      <c r="IUX37" s="34"/>
      <c r="IUY37" s="28"/>
      <c r="IUZ37" s="29"/>
      <c r="IVA37" s="30"/>
      <c r="IVB37" s="31"/>
      <c r="IVC37" s="32"/>
      <c r="IVD37" s="33"/>
      <c r="IVE37" s="33"/>
      <c r="IVF37" s="33"/>
      <c r="IVG37" s="34"/>
      <c r="IVH37" s="28"/>
      <c r="IVI37" s="29"/>
      <c r="IVJ37" s="30"/>
      <c r="IVK37" s="31"/>
      <c r="IVL37" s="32"/>
      <c r="IVM37" s="33"/>
      <c r="IVN37" s="33"/>
      <c r="IVO37" s="33"/>
      <c r="IVP37" s="34"/>
      <c r="IVQ37" s="28"/>
      <c r="IVR37" s="29"/>
      <c r="IVS37" s="30"/>
      <c r="IVT37" s="31"/>
      <c r="IVU37" s="32"/>
      <c r="IVV37" s="33"/>
      <c r="IVW37" s="33"/>
      <c r="IVX37" s="33"/>
      <c r="IVY37" s="34"/>
      <c r="IVZ37" s="28"/>
      <c r="IWA37" s="29"/>
      <c r="IWB37" s="30"/>
      <c r="IWC37" s="31"/>
      <c r="IWD37" s="32"/>
      <c r="IWE37" s="33"/>
      <c r="IWF37" s="33"/>
      <c r="IWG37" s="33"/>
      <c r="IWH37" s="34"/>
      <c r="IWI37" s="28"/>
      <c r="IWJ37" s="29"/>
      <c r="IWK37" s="30"/>
      <c r="IWL37" s="31"/>
      <c r="IWM37" s="32"/>
      <c r="IWN37" s="33"/>
      <c r="IWO37" s="33"/>
      <c r="IWP37" s="33"/>
      <c r="IWQ37" s="34"/>
      <c r="IWR37" s="28"/>
      <c r="IWS37" s="29"/>
      <c r="IWT37" s="30"/>
      <c r="IWU37" s="31"/>
      <c r="IWV37" s="32"/>
      <c r="IWW37" s="33"/>
      <c r="IWX37" s="33"/>
      <c r="IWY37" s="33"/>
      <c r="IWZ37" s="34"/>
      <c r="IXA37" s="28"/>
      <c r="IXB37" s="29"/>
      <c r="IXC37" s="30"/>
      <c r="IXD37" s="31"/>
      <c r="IXE37" s="32"/>
      <c r="IXF37" s="33"/>
      <c r="IXG37" s="33"/>
      <c r="IXH37" s="33"/>
      <c r="IXI37" s="34"/>
      <c r="IXJ37" s="28"/>
      <c r="IXK37" s="29"/>
      <c r="IXL37" s="30"/>
      <c r="IXM37" s="31"/>
      <c r="IXN37" s="32"/>
      <c r="IXO37" s="33"/>
      <c r="IXP37" s="33"/>
      <c r="IXQ37" s="33"/>
      <c r="IXR37" s="34"/>
      <c r="IXS37" s="28"/>
      <c r="IXT37" s="29"/>
      <c r="IXU37" s="30"/>
      <c r="IXV37" s="31"/>
      <c r="IXW37" s="32"/>
      <c r="IXX37" s="33"/>
      <c r="IXY37" s="33"/>
      <c r="IXZ37" s="33"/>
      <c r="IYA37" s="34"/>
      <c r="IYB37" s="28"/>
      <c r="IYC37" s="29"/>
      <c r="IYD37" s="30"/>
      <c r="IYE37" s="31"/>
      <c r="IYF37" s="32"/>
      <c r="IYG37" s="33"/>
      <c r="IYH37" s="33"/>
      <c r="IYI37" s="33"/>
      <c r="IYJ37" s="34"/>
      <c r="IYK37" s="28"/>
      <c r="IYL37" s="29"/>
      <c r="IYM37" s="30"/>
      <c r="IYN37" s="31"/>
      <c r="IYO37" s="32"/>
      <c r="IYP37" s="33"/>
      <c r="IYQ37" s="33"/>
      <c r="IYR37" s="33"/>
      <c r="IYS37" s="34"/>
      <c r="IYT37" s="28"/>
      <c r="IYU37" s="29"/>
      <c r="IYV37" s="30"/>
      <c r="IYW37" s="31"/>
      <c r="IYX37" s="32"/>
      <c r="IYY37" s="33"/>
      <c r="IYZ37" s="33"/>
      <c r="IZA37" s="33"/>
      <c r="IZB37" s="34"/>
      <c r="IZC37" s="28"/>
      <c r="IZD37" s="29"/>
      <c r="IZE37" s="30"/>
      <c r="IZF37" s="31"/>
      <c r="IZG37" s="32"/>
      <c r="IZH37" s="33"/>
      <c r="IZI37" s="33"/>
      <c r="IZJ37" s="33"/>
      <c r="IZK37" s="34"/>
      <c r="IZL37" s="28"/>
      <c r="IZM37" s="29"/>
      <c r="IZN37" s="30"/>
      <c r="IZO37" s="31"/>
      <c r="IZP37" s="32"/>
      <c r="IZQ37" s="33"/>
      <c r="IZR37" s="33"/>
      <c r="IZS37" s="33"/>
      <c r="IZT37" s="34"/>
      <c r="IZU37" s="28"/>
      <c r="IZV37" s="29"/>
      <c r="IZW37" s="30"/>
      <c r="IZX37" s="31"/>
      <c r="IZY37" s="32"/>
      <c r="IZZ37" s="33"/>
      <c r="JAA37" s="33"/>
      <c r="JAB37" s="33"/>
      <c r="JAC37" s="34"/>
      <c r="JAD37" s="28"/>
      <c r="JAE37" s="29"/>
      <c r="JAF37" s="30"/>
      <c r="JAG37" s="31"/>
      <c r="JAH37" s="32"/>
      <c r="JAI37" s="33"/>
      <c r="JAJ37" s="33"/>
      <c r="JAK37" s="33"/>
      <c r="JAL37" s="34"/>
      <c r="JAM37" s="28"/>
      <c r="JAN37" s="29"/>
      <c r="JAO37" s="30"/>
      <c r="JAP37" s="31"/>
      <c r="JAQ37" s="32"/>
      <c r="JAR37" s="33"/>
      <c r="JAS37" s="33"/>
      <c r="JAT37" s="33"/>
      <c r="JAU37" s="34"/>
      <c r="JAV37" s="28"/>
      <c r="JAW37" s="29"/>
      <c r="JAX37" s="30"/>
      <c r="JAY37" s="31"/>
      <c r="JAZ37" s="32"/>
      <c r="JBA37" s="33"/>
      <c r="JBB37" s="33"/>
      <c r="JBC37" s="33"/>
      <c r="JBD37" s="34"/>
      <c r="JBE37" s="28"/>
      <c r="JBF37" s="29"/>
      <c r="JBG37" s="30"/>
      <c r="JBH37" s="31"/>
      <c r="JBI37" s="32"/>
      <c r="JBJ37" s="33"/>
      <c r="JBK37" s="33"/>
      <c r="JBL37" s="33"/>
      <c r="JBM37" s="34"/>
      <c r="JBN37" s="28"/>
      <c r="JBO37" s="29"/>
      <c r="JBP37" s="30"/>
      <c r="JBQ37" s="31"/>
      <c r="JBR37" s="32"/>
      <c r="JBS37" s="33"/>
      <c r="JBT37" s="33"/>
      <c r="JBU37" s="33"/>
      <c r="JBV37" s="34"/>
      <c r="JBW37" s="28"/>
      <c r="JBX37" s="29"/>
      <c r="JBY37" s="30"/>
      <c r="JBZ37" s="31"/>
      <c r="JCA37" s="32"/>
      <c r="JCB37" s="33"/>
      <c r="JCC37" s="33"/>
      <c r="JCD37" s="33"/>
      <c r="JCE37" s="34"/>
      <c r="JCF37" s="28"/>
      <c r="JCG37" s="29"/>
      <c r="JCH37" s="30"/>
      <c r="JCI37" s="31"/>
      <c r="JCJ37" s="32"/>
      <c r="JCK37" s="33"/>
      <c r="JCL37" s="33"/>
      <c r="JCM37" s="33"/>
      <c r="JCN37" s="34"/>
      <c r="JCO37" s="28"/>
      <c r="JCP37" s="29"/>
      <c r="JCQ37" s="30"/>
      <c r="JCR37" s="31"/>
      <c r="JCS37" s="32"/>
      <c r="JCT37" s="33"/>
      <c r="JCU37" s="33"/>
      <c r="JCV37" s="33"/>
      <c r="JCW37" s="34"/>
      <c r="JCX37" s="28"/>
      <c r="JCY37" s="29"/>
      <c r="JCZ37" s="30"/>
      <c r="JDA37" s="31"/>
      <c r="JDB37" s="32"/>
      <c r="JDC37" s="33"/>
      <c r="JDD37" s="33"/>
      <c r="JDE37" s="33"/>
      <c r="JDF37" s="34"/>
      <c r="JDG37" s="28"/>
      <c r="JDH37" s="29"/>
      <c r="JDI37" s="30"/>
      <c r="JDJ37" s="31"/>
      <c r="JDK37" s="32"/>
      <c r="JDL37" s="33"/>
      <c r="JDM37" s="33"/>
      <c r="JDN37" s="33"/>
      <c r="JDO37" s="34"/>
      <c r="JDP37" s="28"/>
      <c r="JDQ37" s="29"/>
      <c r="JDR37" s="30"/>
      <c r="JDS37" s="31"/>
      <c r="JDT37" s="32"/>
      <c r="JDU37" s="33"/>
      <c r="JDV37" s="33"/>
      <c r="JDW37" s="33"/>
      <c r="JDX37" s="34"/>
      <c r="JDY37" s="28"/>
      <c r="JDZ37" s="29"/>
      <c r="JEA37" s="30"/>
      <c r="JEB37" s="31"/>
      <c r="JEC37" s="32"/>
      <c r="JED37" s="33"/>
      <c r="JEE37" s="33"/>
      <c r="JEF37" s="33"/>
      <c r="JEG37" s="34"/>
      <c r="JEH37" s="28"/>
      <c r="JEI37" s="29"/>
      <c r="JEJ37" s="30"/>
      <c r="JEK37" s="31"/>
      <c r="JEL37" s="32"/>
      <c r="JEM37" s="33"/>
      <c r="JEN37" s="33"/>
      <c r="JEO37" s="33"/>
      <c r="JEP37" s="34"/>
      <c r="JEQ37" s="28"/>
      <c r="JER37" s="29"/>
      <c r="JES37" s="30"/>
      <c r="JET37" s="31"/>
      <c r="JEU37" s="32"/>
      <c r="JEV37" s="33"/>
      <c r="JEW37" s="33"/>
      <c r="JEX37" s="33"/>
      <c r="JEY37" s="34"/>
      <c r="JEZ37" s="28"/>
      <c r="JFA37" s="29"/>
      <c r="JFB37" s="30"/>
      <c r="JFC37" s="31"/>
      <c r="JFD37" s="32"/>
      <c r="JFE37" s="33"/>
      <c r="JFF37" s="33"/>
      <c r="JFG37" s="33"/>
      <c r="JFH37" s="34"/>
      <c r="JFI37" s="28"/>
      <c r="JFJ37" s="29"/>
      <c r="JFK37" s="30"/>
      <c r="JFL37" s="31"/>
      <c r="JFM37" s="32"/>
      <c r="JFN37" s="33"/>
      <c r="JFO37" s="33"/>
      <c r="JFP37" s="33"/>
      <c r="JFQ37" s="34"/>
      <c r="JFR37" s="28"/>
      <c r="JFS37" s="29"/>
      <c r="JFT37" s="30"/>
      <c r="JFU37" s="31"/>
      <c r="JFV37" s="32"/>
      <c r="JFW37" s="33"/>
      <c r="JFX37" s="33"/>
      <c r="JFY37" s="33"/>
      <c r="JFZ37" s="34"/>
      <c r="JGA37" s="28"/>
      <c r="JGB37" s="29"/>
      <c r="JGC37" s="30"/>
      <c r="JGD37" s="31"/>
      <c r="JGE37" s="32"/>
      <c r="JGF37" s="33"/>
      <c r="JGG37" s="33"/>
      <c r="JGH37" s="33"/>
      <c r="JGI37" s="34"/>
      <c r="JGJ37" s="28"/>
      <c r="JGK37" s="29"/>
      <c r="JGL37" s="30"/>
      <c r="JGM37" s="31"/>
      <c r="JGN37" s="32"/>
      <c r="JGO37" s="33"/>
      <c r="JGP37" s="33"/>
      <c r="JGQ37" s="33"/>
      <c r="JGR37" s="34"/>
      <c r="JGS37" s="28"/>
      <c r="JGT37" s="29"/>
      <c r="JGU37" s="30"/>
      <c r="JGV37" s="31"/>
      <c r="JGW37" s="32"/>
      <c r="JGX37" s="33"/>
      <c r="JGY37" s="33"/>
      <c r="JGZ37" s="33"/>
      <c r="JHA37" s="34"/>
      <c r="JHB37" s="28"/>
      <c r="JHC37" s="29"/>
      <c r="JHD37" s="30"/>
      <c r="JHE37" s="31"/>
      <c r="JHF37" s="32"/>
      <c r="JHG37" s="33"/>
      <c r="JHH37" s="33"/>
      <c r="JHI37" s="33"/>
      <c r="JHJ37" s="34"/>
      <c r="JHK37" s="28"/>
      <c r="JHL37" s="29"/>
      <c r="JHM37" s="30"/>
      <c r="JHN37" s="31"/>
      <c r="JHO37" s="32"/>
      <c r="JHP37" s="33"/>
      <c r="JHQ37" s="33"/>
      <c r="JHR37" s="33"/>
      <c r="JHS37" s="34"/>
      <c r="JHT37" s="28"/>
      <c r="JHU37" s="29"/>
      <c r="JHV37" s="30"/>
      <c r="JHW37" s="31"/>
      <c r="JHX37" s="32"/>
      <c r="JHY37" s="33"/>
      <c r="JHZ37" s="33"/>
      <c r="JIA37" s="33"/>
      <c r="JIB37" s="34"/>
      <c r="JIC37" s="28"/>
      <c r="JID37" s="29"/>
      <c r="JIE37" s="30"/>
      <c r="JIF37" s="31"/>
      <c r="JIG37" s="32"/>
      <c r="JIH37" s="33"/>
      <c r="JII37" s="33"/>
      <c r="JIJ37" s="33"/>
      <c r="JIK37" s="34"/>
      <c r="JIL37" s="28"/>
      <c r="JIM37" s="29"/>
      <c r="JIN37" s="30"/>
      <c r="JIO37" s="31"/>
      <c r="JIP37" s="32"/>
      <c r="JIQ37" s="33"/>
      <c r="JIR37" s="33"/>
      <c r="JIS37" s="33"/>
      <c r="JIT37" s="34"/>
      <c r="JIU37" s="28"/>
      <c r="JIV37" s="29"/>
      <c r="JIW37" s="30"/>
      <c r="JIX37" s="31"/>
      <c r="JIY37" s="32"/>
      <c r="JIZ37" s="33"/>
      <c r="JJA37" s="33"/>
      <c r="JJB37" s="33"/>
      <c r="JJC37" s="34"/>
      <c r="JJD37" s="28"/>
      <c r="JJE37" s="29"/>
      <c r="JJF37" s="30"/>
      <c r="JJG37" s="31"/>
      <c r="JJH37" s="32"/>
      <c r="JJI37" s="33"/>
      <c r="JJJ37" s="33"/>
      <c r="JJK37" s="33"/>
      <c r="JJL37" s="34"/>
      <c r="JJM37" s="28"/>
      <c r="JJN37" s="29"/>
      <c r="JJO37" s="30"/>
      <c r="JJP37" s="31"/>
      <c r="JJQ37" s="32"/>
      <c r="JJR37" s="33"/>
      <c r="JJS37" s="33"/>
      <c r="JJT37" s="33"/>
      <c r="JJU37" s="34"/>
      <c r="JJV37" s="28"/>
      <c r="JJW37" s="29"/>
      <c r="JJX37" s="30"/>
      <c r="JJY37" s="31"/>
      <c r="JJZ37" s="32"/>
      <c r="JKA37" s="33"/>
      <c r="JKB37" s="33"/>
      <c r="JKC37" s="33"/>
      <c r="JKD37" s="34"/>
      <c r="JKE37" s="28"/>
      <c r="JKF37" s="29"/>
      <c r="JKG37" s="30"/>
      <c r="JKH37" s="31"/>
      <c r="JKI37" s="32"/>
      <c r="JKJ37" s="33"/>
      <c r="JKK37" s="33"/>
      <c r="JKL37" s="33"/>
      <c r="JKM37" s="34"/>
      <c r="JKN37" s="28"/>
      <c r="JKO37" s="29"/>
      <c r="JKP37" s="30"/>
      <c r="JKQ37" s="31"/>
      <c r="JKR37" s="32"/>
      <c r="JKS37" s="33"/>
      <c r="JKT37" s="33"/>
      <c r="JKU37" s="33"/>
      <c r="JKV37" s="34"/>
      <c r="JKW37" s="28"/>
      <c r="JKX37" s="29"/>
      <c r="JKY37" s="30"/>
      <c r="JKZ37" s="31"/>
      <c r="JLA37" s="32"/>
      <c r="JLB37" s="33"/>
      <c r="JLC37" s="33"/>
      <c r="JLD37" s="33"/>
      <c r="JLE37" s="34"/>
      <c r="JLF37" s="28"/>
      <c r="JLG37" s="29"/>
      <c r="JLH37" s="30"/>
      <c r="JLI37" s="31"/>
      <c r="JLJ37" s="32"/>
      <c r="JLK37" s="33"/>
      <c r="JLL37" s="33"/>
      <c r="JLM37" s="33"/>
      <c r="JLN37" s="34"/>
      <c r="JLO37" s="28"/>
      <c r="JLP37" s="29"/>
      <c r="JLQ37" s="30"/>
      <c r="JLR37" s="31"/>
      <c r="JLS37" s="32"/>
      <c r="JLT37" s="33"/>
      <c r="JLU37" s="33"/>
      <c r="JLV37" s="33"/>
      <c r="JLW37" s="34"/>
      <c r="JLX37" s="28"/>
      <c r="JLY37" s="29"/>
      <c r="JLZ37" s="30"/>
      <c r="JMA37" s="31"/>
      <c r="JMB37" s="32"/>
      <c r="JMC37" s="33"/>
      <c r="JMD37" s="33"/>
      <c r="JME37" s="33"/>
      <c r="JMF37" s="34"/>
      <c r="JMG37" s="28"/>
      <c r="JMH37" s="29"/>
      <c r="JMI37" s="30"/>
      <c r="JMJ37" s="31"/>
      <c r="JMK37" s="32"/>
      <c r="JML37" s="33"/>
      <c r="JMM37" s="33"/>
      <c r="JMN37" s="33"/>
      <c r="JMO37" s="34"/>
      <c r="JMP37" s="28"/>
      <c r="JMQ37" s="29"/>
      <c r="JMR37" s="30"/>
      <c r="JMS37" s="31"/>
      <c r="JMT37" s="32"/>
      <c r="JMU37" s="33"/>
      <c r="JMV37" s="33"/>
      <c r="JMW37" s="33"/>
      <c r="JMX37" s="34"/>
      <c r="JMY37" s="28"/>
      <c r="JMZ37" s="29"/>
      <c r="JNA37" s="30"/>
      <c r="JNB37" s="31"/>
      <c r="JNC37" s="32"/>
      <c r="JND37" s="33"/>
      <c r="JNE37" s="33"/>
      <c r="JNF37" s="33"/>
      <c r="JNG37" s="34"/>
      <c r="JNH37" s="28"/>
      <c r="JNI37" s="29"/>
      <c r="JNJ37" s="30"/>
      <c r="JNK37" s="31"/>
      <c r="JNL37" s="32"/>
      <c r="JNM37" s="33"/>
      <c r="JNN37" s="33"/>
      <c r="JNO37" s="33"/>
      <c r="JNP37" s="34"/>
      <c r="JNQ37" s="28"/>
      <c r="JNR37" s="29"/>
      <c r="JNS37" s="30"/>
      <c r="JNT37" s="31"/>
      <c r="JNU37" s="32"/>
      <c r="JNV37" s="33"/>
      <c r="JNW37" s="33"/>
      <c r="JNX37" s="33"/>
      <c r="JNY37" s="34"/>
      <c r="JNZ37" s="28"/>
      <c r="JOA37" s="29"/>
      <c r="JOB37" s="30"/>
      <c r="JOC37" s="31"/>
      <c r="JOD37" s="32"/>
      <c r="JOE37" s="33"/>
      <c r="JOF37" s="33"/>
      <c r="JOG37" s="33"/>
      <c r="JOH37" s="34"/>
      <c r="JOI37" s="28"/>
      <c r="JOJ37" s="29"/>
      <c r="JOK37" s="30"/>
      <c r="JOL37" s="31"/>
      <c r="JOM37" s="32"/>
      <c r="JON37" s="33"/>
      <c r="JOO37" s="33"/>
      <c r="JOP37" s="33"/>
      <c r="JOQ37" s="34"/>
      <c r="JOR37" s="28"/>
      <c r="JOS37" s="29"/>
      <c r="JOT37" s="30"/>
      <c r="JOU37" s="31"/>
      <c r="JOV37" s="32"/>
      <c r="JOW37" s="33"/>
      <c r="JOX37" s="33"/>
      <c r="JOY37" s="33"/>
      <c r="JOZ37" s="34"/>
      <c r="JPA37" s="28"/>
      <c r="JPB37" s="29"/>
      <c r="JPC37" s="30"/>
      <c r="JPD37" s="31"/>
      <c r="JPE37" s="32"/>
      <c r="JPF37" s="33"/>
      <c r="JPG37" s="33"/>
      <c r="JPH37" s="33"/>
      <c r="JPI37" s="34"/>
      <c r="JPJ37" s="28"/>
      <c r="JPK37" s="29"/>
      <c r="JPL37" s="30"/>
      <c r="JPM37" s="31"/>
      <c r="JPN37" s="32"/>
      <c r="JPO37" s="33"/>
      <c r="JPP37" s="33"/>
      <c r="JPQ37" s="33"/>
      <c r="JPR37" s="34"/>
      <c r="JPS37" s="28"/>
      <c r="JPT37" s="29"/>
      <c r="JPU37" s="30"/>
      <c r="JPV37" s="31"/>
      <c r="JPW37" s="32"/>
      <c r="JPX37" s="33"/>
      <c r="JPY37" s="33"/>
      <c r="JPZ37" s="33"/>
      <c r="JQA37" s="34"/>
      <c r="JQB37" s="28"/>
      <c r="JQC37" s="29"/>
      <c r="JQD37" s="30"/>
      <c r="JQE37" s="31"/>
      <c r="JQF37" s="32"/>
      <c r="JQG37" s="33"/>
      <c r="JQH37" s="33"/>
      <c r="JQI37" s="33"/>
      <c r="JQJ37" s="34"/>
      <c r="JQK37" s="28"/>
      <c r="JQL37" s="29"/>
      <c r="JQM37" s="30"/>
      <c r="JQN37" s="31"/>
      <c r="JQO37" s="32"/>
      <c r="JQP37" s="33"/>
      <c r="JQQ37" s="33"/>
      <c r="JQR37" s="33"/>
      <c r="JQS37" s="34"/>
      <c r="JQT37" s="28"/>
      <c r="JQU37" s="29"/>
      <c r="JQV37" s="30"/>
      <c r="JQW37" s="31"/>
      <c r="JQX37" s="32"/>
      <c r="JQY37" s="33"/>
      <c r="JQZ37" s="33"/>
      <c r="JRA37" s="33"/>
      <c r="JRB37" s="34"/>
      <c r="JRC37" s="28"/>
      <c r="JRD37" s="29"/>
      <c r="JRE37" s="30"/>
      <c r="JRF37" s="31"/>
      <c r="JRG37" s="32"/>
      <c r="JRH37" s="33"/>
      <c r="JRI37" s="33"/>
      <c r="JRJ37" s="33"/>
      <c r="JRK37" s="34"/>
      <c r="JRL37" s="28"/>
      <c r="JRM37" s="29"/>
      <c r="JRN37" s="30"/>
      <c r="JRO37" s="31"/>
      <c r="JRP37" s="32"/>
      <c r="JRQ37" s="33"/>
      <c r="JRR37" s="33"/>
      <c r="JRS37" s="33"/>
      <c r="JRT37" s="34"/>
      <c r="JRU37" s="28"/>
      <c r="JRV37" s="29"/>
      <c r="JRW37" s="30"/>
      <c r="JRX37" s="31"/>
      <c r="JRY37" s="32"/>
      <c r="JRZ37" s="33"/>
      <c r="JSA37" s="33"/>
      <c r="JSB37" s="33"/>
      <c r="JSC37" s="34"/>
      <c r="JSD37" s="28"/>
      <c r="JSE37" s="29"/>
      <c r="JSF37" s="30"/>
      <c r="JSG37" s="31"/>
      <c r="JSH37" s="32"/>
      <c r="JSI37" s="33"/>
      <c r="JSJ37" s="33"/>
      <c r="JSK37" s="33"/>
      <c r="JSL37" s="34"/>
      <c r="JSM37" s="28"/>
      <c r="JSN37" s="29"/>
      <c r="JSO37" s="30"/>
      <c r="JSP37" s="31"/>
      <c r="JSQ37" s="32"/>
      <c r="JSR37" s="33"/>
      <c r="JSS37" s="33"/>
      <c r="JST37" s="33"/>
      <c r="JSU37" s="34"/>
      <c r="JSV37" s="28"/>
      <c r="JSW37" s="29"/>
      <c r="JSX37" s="30"/>
      <c r="JSY37" s="31"/>
      <c r="JSZ37" s="32"/>
      <c r="JTA37" s="33"/>
      <c r="JTB37" s="33"/>
      <c r="JTC37" s="33"/>
      <c r="JTD37" s="34"/>
      <c r="JTE37" s="28"/>
      <c r="JTF37" s="29"/>
      <c r="JTG37" s="30"/>
      <c r="JTH37" s="31"/>
      <c r="JTI37" s="32"/>
      <c r="JTJ37" s="33"/>
      <c r="JTK37" s="33"/>
      <c r="JTL37" s="33"/>
      <c r="JTM37" s="34"/>
      <c r="JTN37" s="28"/>
      <c r="JTO37" s="29"/>
      <c r="JTP37" s="30"/>
      <c r="JTQ37" s="31"/>
      <c r="JTR37" s="32"/>
      <c r="JTS37" s="33"/>
      <c r="JTT37" s="33"/>
      <c r="JTU37" s="33"/>
      <c r="JTV37" s="34"/>
      <c r="JTW37" s="28"/>
      <c r="JTX37" s="29"/>
      <c r="JTY37" s="30"/>
      <c r="JTZ37" s="31"/>
      <c r="JUA37" s="32"/>
      <c r="JUB37" s="33"/>
      <c r="JUC37" s="33"/>
      <c r="JUD37" s="33"/>
      <c r="JUE37" s="34"/>
      <c r="JUF37" s="28"/>
      <c r="JUG37" s="29"/>
      <c r="JUH37" s="30"/>
      <c r="JUI37" s="31"/>
      <c r="JUJ37" s="32"/>
      <c r="JUK37" s="33"/>
      <c r="JUL37" s="33"/>
      <c r="JUM37" s="33"/>
      <c r="JUN37" s="34"/>
      <c r="JUO37" s="28"/>
      <c r="JUP37" s="29"/>
      <c r="JUQ37" s="30"/>
      <c r="JUR37" s="31"/>
      <c r="JUS37" s="32"/>
      <c r="JUT37" s="33"/>
      <c r="JUU37" s="33"/>
      <c r="JUV37" s="33"/>
      <c r="JUW37" s="34"/>
      <c r="JUX37" s="28"/>
      <c r="JUY37" s="29"/>
      <c r="JUZ37" s="30"/>
      <c r="JVA37" s="31"/>
      <c r="JVB37" s="32"/>
      <c r="JVC37" s="33"/>
      <c r="JVD37" s="33"/>
      <c r="JVE37" s="33"/>
      <c r="JVF37" s="34"/>
      <c r="JVG37" s="28"/>
      <c r="JVH37" s="29"/>
      <c r="JVI37" s="30"/>
      <c r="JVJ37" s="31"/>
      <c r="JVK37" s="32"/>
      <c r="JVL37" s="33"/>
      <c r="JVM37" s="33"/>
      <c r="JVN37" s="33"/>
      <c r="JVO37" s="34"/>
      <c r="JVP37" s="28"/>
      <c r="JVQ37" s="29"/>
      <c r="JVR37" s="30"/>
      <c r="JVS37" s="31"/>
      <c r="JVT37" s="32"/>
      <c r="JVU37" s="33"/>
      <c r="JVV37" s="33"/>
      <c r="JVW37" s="33"/>
      <c r="JVX37" s="34"/>
      <c r="JVY37" s="28"/>
      <c r="JVZ37" s="29"/>
      <c r="JWA37" s="30"/>
      <c r="JWB37" s="31"/>
      <c r="JWC37" s="32"/>
      <c r="JWD37" s="33"/>
      <c r="JWE37" s="33"/>
      <c r="JWF37" s="33"/>
      <c r="JWG37" s="34"/>
      <c r="JWH37" s="28"/>
      <c r="JWI37" s="29"/>
      <c r="JWJ37" s="30"/>
      <c r="JWK37" s="31"/>
      <c r="JWL37" s="32"/>
      <c r="JWM37" s="33"/>
      <c r="JWN37" s="33"/>
      <c r="JWO37" s="33"/>
      <c r="JWP37" s="34"/>
      <c r="JWQ37" s="28"/>
      <c r="JWR37" s="29"/>
      <c r="JWS37" s="30"/>
      <c r="JWT37" s="31"/>
      <c r="JWU37" s="32"/>
      <c r="JWV37" s="33"/>
      <c r="JWW37" s="33"/>
      <c r="JWX37" s="33"/>
      <c r="JWY37" s="34"/>
      <c r="JWZ37" s="28"/>
      <c r="JXA37" s="29"/>
      <c r="JXB37" s="30"/>
      <c r="JXC37" s="31"/>
      <c r="JXD37" s="32"/>
      <c r="JXE37" s="33"/>
      <c r="JXF37" s="33"/>
      <c r="JXG37" s="33"/>
      <c r="JXH37" s="34"/>
      <c r="JXI37" s="28"/>
      <c r="JXJ37" s="29"/>
      <c r="JXK37" s="30"/>
      <c r="JXL37" s="31"/>
      <c r="JXM37" s="32"/>
      <c r="JXN37" s="33"/>
      <c r="JXO37" s="33"/>
      <c r="JXP37" s="33"/>
      <c r="JXQ37" s="34"/>
      <c r="JXR37" s="28"/>
      <c r="JXS37" s="29"/>
      <c r="JXT37" s="30"/>
      <c r="JXU37" s="31"/>
      <c r="JXV37" s="32"/>
      <c r="JXW37" s="33"/>
      <c r="JXX37" s="33"/>
      <c r="JXY37" s="33"/>
      <c r="JXZ37" s="34"/>
      <c r="JYA37" s="28"/>
      <c r="JYB37" s="29"/>
      <c r="JYC37" s="30"/>
      <c r="JYD37" s="31"/>
      <c r="JYE37" s="32"/>
      <c r="JYF37" s="33"/>
      <c r="JYG37" s="33"/>
      <c r="JYH37" s="33"/>
      <c r="JYI37" s="34"/>
      <c r="JYJ37" s="28"/>
      <c r="JYK37" s="29"/>
      <c r="JYL37" s="30"/>
      <c r="JYM37" s="31"/>
      <c r="JYN37" s="32"/>
      <c r="JYO37" s="33"/>
      <c r="JYP37" s="33"/>
      <c r="JYQ37" s="33"/>
      <c r="JYR37" s="34"/>
      <c r="JYS37" s="28"/>
      <c r="JYT37" s="29"/>
      <c r="JYU37" s="30"/>
      <c r="JYV37" s="31"/>
      <c r="JYW37" s="32"/>
      <c r="JYX37" s="33"/>
      <c r="JYY37" s="33"/>
      <c r="JYZ37" s="33"/>
      <c r="JZA37" s="34"/>
      <c r="JZB37" s="28"/>
      <c r="JZC37" s="29"/>
      <c r="JZD37" s="30"/>
      <c r="JZE37" s="31"/>
      <c r="JZF37" s="32"/>
      <c r="JZG37" s="33"/>
      <c r="JZH37" s="33"/>
      <c r="JZI37" s="33"/>
      <c r="JZJ37" s="34"/>
      <c r="JZK37" s="28"/>
      <c r="JZL37" s="29"/>
      <c r="JZM37" s="30"/>
      <c r="JZN37" s="31"/>
      <c r="JZO37" s="32"/>
      <c r="JZP37" s="33"/>
      <c r="JZQ37" s="33"/>
      <c r="JZR37" s="33"/>
      <c r="JZS37" s="34"/>
      <c r="JZT37" s="28"/>
      <c r="JZU37" s="29"/>
      <c r="JZV37" s="30"/>
      <c r="JZW37" s="31"/>
      <c r="JZX37" s="32"/>
      <c r="JZY37" s="33"/>
      <c r="JZZ37" s="33"/>
      <c r="KAA37" s="33"/>
      <c r="KAB37" s="34"/>
      <c r="KAC37" s="28"/>
      <c r="KAD37" s="29"/>
      <c r="KAE37" s="30"/>
      <c r="KAF37" s="31"/>
      <c r="KAG37" s="32"/>
      <c r="KAH37" s="33"/>
      <c r="KAI37" s="33"/>
      <c r="KAJ37" s="33"/>
      <c r="KAK37" s="34"/>
      <c r="KAL37" s="28"/>
      <c r="KAM37" s="29"/>
      <c r="KAN37" s="30"/>
      <c r="KAO37" s="31"/>
      <c r="KAP37" s="32"/>
      <c r="KAQ37" s="33"/>
      <c r="KAR37" s="33"/>
      <c r="KAS37" s="33"/>
      <c r="KAT37" s="34"/>
      <c r="KAU37" s="28"/>
      <c r="KAV37" s="29"/>
      <c r="KAW37" s="30"/>
      <c r="KAX37" s="31"/>
      <c r="KAY37" s="32"/>
      <c r="KAZ37" s="33"/>
      <c r="KBA37" s="33"/>
      <c r="KBB37" s="33"/>
      <c r="KBC37" s="34"/>
      <c r="KBD37" s="28"/>
      <c r="KBE37" s="29"/>
      <c r="KBF37" s="30"/>
      <c r="KBG37" s="31"/>
      <c r="KBH37" s="32"/>
      <c r="KBI37" s="33"/>
      <c r="KBJ37" s="33"/>
      <c r="KBK37" s="33"/>
      <c r="KBL37" s="34"/>
      <c r="KBM37" s="28"/>
      <c r="KBN37" s="29"/>
      <c r="KBO37" s="30"/>
      <c r="KBP37" s="31"/>
      <c r="KBQ37" s="32"/>
      <c r="KBR37" s="33"/>
      <c r="KBS37" s="33"/>
      <c r="KBT37" s="33"/>
      <c r="KBU37" s="34"/>
      <c r="KBV37" s="28"/>
      <c r="KBW37" s="29"/>
      <c r="KBX37" s="30"/>
      <c r="KBY37" s="31"/>
      <c r="KBZ37" s="32"/>
      <c r="KCA37" s="33"/>
      <c r="KCB37" s="33"/>
      <c r="KCC37" s="33"/>
      <c r="KCD37" s="34"/>
      <c r="KCE37" s="28"/>
      <c r="KCF37" s="29"/>
      <c r="KCG37" s="30"/>
      <c r="KCH37" s="31"/>
      <c r="KCI37" s="32"/>
      <c r="KCJ37" s="33"/>
      <c r="KCK37" s="33"/>
      <c r="KCL37" s="33"/>
      <c r="KCM37" s="34"/>
      <c r="KCN37" s="28"/>
      <c r="KCO37" s="29"/>
      <c r="KCP37" s="30"/>
      <c r="KCQ37" s="31"/>
      <c r="KCR37" s="32"/>
      <c r="KCS37" s="33"/>
      <c r="KCT37" s="33"/>
      <c r="KCU37" s="33"/>
      <c r="KCV37" s="34"/>
      <c r="KCW37" s="28"/>
      <c r="KCX37" s="29"/>
      <c r="KCY37" s="30"/>
      <c r="KCZ37" s="31"/>
      <c r="KDA37" s="32"/>
      <c r="KDB37" s="33"/>
      <c r="KDC37" s="33"/>
      <c r="KDD37" s="33"/>
      <c r="KDE37" s="34"/>
      <c r="KDF37" s="28"/>
      <c r="KDG37" s="29"/>
      <c r="KDH37" s="30"/>
      <c r="KDI37" s="31"/>
      <c r="KDJ37" s="32"/>
      <c r="KDK37" s="33"/>
      <c r="KDL37" s="33"/>
      <c r="KDM37" s="33"/>
      <c r="KDN37" s="34"/>
      <c r="KDO37" s="28"/>
      <c r="KDP37" s="29"/>
      <c r="KDQ37" s="30"/>
      <c r="KDR37" s="31"/>
      <c r="KDS37" s="32"/>
      <c r="KDT37" s="33"/>
      <c r="KDU37" s="33"/>
      <c r="KDV37" s="33"/>
      <c r="KDW37" s="34"/>
      <c r="KDX37" s="28"/>
      <c r="KDY37" s="29"/>
      <c r="KDZ37" s="30"/>
      <c r="KEA37" s="31"/>
      <c r="KEB37" s="32"/>
      <c r="KEC37" s="33"/>
      <c r="KED37" s="33"/>
      <c r="KEE37" s="33"/>
      <c r="KEF37" s="34"/>
      <c r="KEG37" s="28"/>
      <c r="KEH37" s="29"/>
      <c r="KEI37" s="30"/>
      <c r="KEJ37" s="31"/>
      <c r="KEK37" s="32"/>
      <c r="KEL37" s="33"/>
      <c r="KEM37" s="33"/>
      <c r="KEN37" s="33"/>
      <c r="KEO37" s="34"/>
      <c r="KEP37" s="28"/>
      <c r="KEQ37" s="29"/>
      <c r="KER37" s="30"/>
      <c r="KES37" s="31"/>
      <c r="KET37" s="32"/>
      <c r="KEU37" s="33"/>
      <c r="KEV37" s="33"/>
      <c r="KEW37" s="33"/>
      <c r="KEX37" s="34"/>
      <c r="KEY37" s="28"/>
      <c r="KEZ37" s="29"/>
      <c r="KFA37" s="30"/>
      <c r="KFB37" s="31"/>
      <c r="KFC37" s="32"/>
      <c r="KFD37" s="33"/>
      <c r="KFE37" s="33"/>
      <c r="KFF37" s="33"/>
      <c r="KFG37" s="34"/>
      <c r="KFH37" s="28"/>
      <c r="KFI37" s="29"/>
      <c r="KFJ37" s="30"/>
      <c r="KFK37" s="31"/>
      <c r="KFL37" s="32"/>
      <c r="KFM37" s="33"/>
      <c r="KFN37" s="33"/>
      <c r="KFO37" s="33"/>
      <c r="KFP37" s="34"/>
      <c r="KFQ37" s="28"/>
      <c r="KFR37" s="29"/>
      <c r="KFS37" s="30"/>
      <c r="KFT37" s="31"/>
      <c r="KFU37" s="32"/>
      <c r="KFV37" s="33"/>
      <c r="KFW37" s="33"/>
      <c r="KFX37" s="33"/>
      <c r="KFY37" s="34"/>
      <c r="KFZ37" s="28"/>
      <c r="KGA37" s="29"/>
      <c r="KGB37" s="30"/>
      <c r="KGC37" s="31"/>
      <c r="KGD37" s="32"/>
      <c r="KGE37" s="33"/>
      <c r="KGF37" s="33"/>
      <c r="KGG37" s="33"/>
      <c r="KGH37" s="34"/>
      <c r="KGI37" s="28"/>
      <c r="KGJ37" s="29"/>
      <c r="KGK37" s="30"/>
      <c r="KGL37" s="31"/>
      <c r="KGM37" s="32"/>
      <c r="KGN37" s="33"/>
      <c r="KGO37" s="33"/>
      <c r="KGP37" s="33"/>
      <c r="KGQ37" s="34"/>
      <c r="KGR37" s="28"/>
      <c r="KGS37" s="29"/>
      <c r="KGT37" s="30"/>
      <c r="KGU37" s="31"/>
      <c r="KGV37" s="32"/>
      <c r="KGW37" s="33"/>
      <c r="KGX37" s="33"/>
      <c r="KGY37" s="33"/>
      <c r="KGZ37" s="34"/>
      <c r="KHA37" s="28"/>
      <c r="KHB37" s="29"/>
      <c r="KHC37" s="30"/>
      <c r="KHD37" s="31"/>
      <c r="KHE37" s="32"/>
      <c r="KHF37" s="33"/>
      <c r="KHG37" s="33"/>
      <c r="KHH37" s="33"/>
      <c r="KHI37" s="34"/>
      <c r="KHJ37" s="28"/>
      <c r="KHK37" s="29"/>
      <c r="KHL37" s="30"/>
      <c r="KHM37" s="31"/>
      <c r="KHN37" s="32"/>
      <c r="KHO37" s="33"/>
      <c r="KHP37" s="33"/>
      <c r="KHQ37" s="33"/>
      <c r="KHR37" s="34"/>
      <c r="KHS37" s="28"/>
      <c r="KHT37" s="29"/>
      <c r="KHU37" s="30"/>
      <c r="KHV37" s="31"/>
      <c r="KHW37" s="32"/>
      <c r="KHX37" s="33"/>
      <c r="KHY37" s="33"/>
      <c r="KHZ37" s="33"/>
      <c r="KIA37" s="34"/>
      <c r="KIB37" s="28"/>
      <c r="KIC37" s="29"/>
      <c r="KID37" s="30"/>
      <c r="KIE37" s="31"/>
      <c r="KIF37" s="32"/>
      <c r="KIG37" s="33"/>
      <c r="KIH37" s="33"/>
      <c r="KII37" s="33"/>
      <c r="KIJ37" s="34"/>
      <c r="KIK37" s="28"/>
      <c r="KIL37" s="29"/>
      <c r="KIM37" s="30"/>
      <c r="KIN37" s="31"/>
      <c r="KIO37" s="32"/>
      <c r="KIP37" s="33"/>
      <c r="KIQ37" s="33"/>
      <c r="KIR37" s="33"/>
      <c r="KIS37" s="34"/>
      <c r="KIT37" s="28"/>
      <c r="KIU37" s="29"/>
      <c r="KIV37" s="30"/>
      <c r="KIW37" s="31"/>
      <c r="KIX37" s="32"/>
      <c r="KIY37" s="33"/>
      <c r="KIZ37" s="33"/>
      <c r="KJA37" s="33"/>
      <c r="KJB37" s="34"/>
      <c r="KJC37" s="28"/>
      <c r="KJD37" s="29"/>
      <c r="KJE37" s="30"/>
      <c r="KJF37" s="31"/>
      <c r="KJG37" s="32"/>
      <c r="KJH37" s="33"/>
      <c r="KJI37" s="33"/>
      <c r="KJJ37" s="33"/>
      <c r="KJK37" s="34"/>
      <c r="KJL37" s="28"/>
      <c r="KJM37" s="29"/>
      <c r="KJN37" s="30"/>
      <c r="KJO37" s="31"/>
      <c r="KJP37" s="32"/>
      <c r="KJQ37" s="33"/>
      <c r="KJR37" s="33"/>
      <c r="KJS37" s="33"/>
      <c r="KJT37" s="34"/>
      <c r="KJU37" s="28"/>
      <c r="KJV37" s="29"/>
      <c r="KJW37" s="30"/>
      <c r="KJX37" s="31"/>
      <c r="KJY37" s="32"/>
      <c r="KJZ37" s="33"/>
      <c r="KKA37" s="33"/>
      <c r="KKB37" s="33"/>
      <c r="KKC37" s="34"/>
      <c r="KKD37" s="28"/>
      <c r="KKE37" s="29"/>
      <c r="KKF37" s="30"/>
      <c r="KKG37" s="31"/>
      <c r="KKH37" s="32"/>
      <c r="KKI37" s="33"/>
      <c r="KKJ37" s="33"/>
      <c r="KKK37" s="33"/>
      <c r="KKL37" s="34"/>
      <c r="KKM37" s="28"/>
      <c r="KKN37" s="29"/>
      <c r="KKO37" s="30"/>
      <c r="KKP37" s="31"/>
      <c r="KKQ37" s="32"/>
      <c r="KKR37" s="33"/>
      <c r="KKS37" s="33"/>
      <c r="KKT37" s="33"/>
      <c r="KKU37" s="34"/>
      <c r="KKV37" s="28"/>
      <c r="KKW37" s="29"/>
      <c r="KKX37" s="30"/>
      <c r="KKY37" s="31"/>
      <c r="KKZ37" s="32"/>
      <c r="KLA37" s="33"/>
      <c r="KLB37" s="33"/>
      <c r="KLC37" s="33"/>
      <c r="KLD37" s="34"/>
      <c r="KLE37" s="28"/>
      <c r="KLF37" s="29"/>
      <c r="KLG37" s="30"/>
      <c r="KLH37" s="31"/>
      <c r="KLI37" s="32"/>
      <c r="KLJ37" s="33"/>
      <c r="KLK37" s="33"/>
      <c r="KLL37" s="33"/>
      <c r="KLM37" s="34"/>
      <c r="KLN37" s="28"/>
      <c r="KLO37" s="29"/>
      <c r="KLP37" s="30"/>
      <c r="KLQ37" s="31"/>
      <c r="KLR37" s="32"/>
      <c r="KLS37" s="33"/>
      <c r="KLT37" s="33"/>
      <c r="KLU37" s="33"/>
      <c r="KLV37" s="34"/>
      <c r="KLW37" s="28"/>
      <c r="KLX37" s="29"/>
      <c r="KLY37" s="30"/>
      <c r="KLZ37" s="31"/>
      <c r="KMA37" s="32"/>
      <c r="KMB37" s="33"/>
      <c r="KMC37" s="33"/>
      <c r="KMD37" s="33"/>
      <c r="KME37" s="34"/>
      <c r="KMF37" s="28"/>
      <c r="KMG37" s="29"/>
      <c r="KMH37" s="30"/>
      <c r="KMI37" s="31"/>
      <c r="KMJ37" s="32"/>
      <c r="KMK37" s="33"/>
      <c r="KML37" s="33"/>
      <c r="KMM37" s="33"/>
      <c r="KMN37" s="34"/>
      <c r="KMO37" s="28"/>
      <c r="KMP37" s="29"/>
      <c r="KMQ37" s="30"/>
      <c r="KMR37" s="31"/>
      <c r="KMS37" s="32"/>
      <c r="KMT37" s="33"/>
      <c r="KMU37" s="33"/>
      <c r="KMV37" s="33"/>
      <c r="KMW37" s="34"/>
      <c r="KMX37" s="28"/>
      <c r="KMY37" s="29"/>
      <c r="KMZ37" s="30"/>
      <c r="KNA37" s="31"/>
      <c r="KNB37" s="32"/>
      <c r="KNC37" s="33"/>
      <c r="KND37" s="33"/>
      <c r="KNE37" s="33"/>
      <c r="KNF37" s="34"/>
      <c r="KNG37" s="28"/>
      <c r="KNH37" s="29"/>
      <c r="KNI37" s="30"/>
      <c r="KNJ37" s="31"/>
      <c r="KNK37" s="32"/>
      <c r="KNL37" s="33"/>
      <c r="KNM37" s="33"/>
      <c r="KNN37" s="33"/>
      <c r="KNO37" s="34"/>
      <c r="KNP37" s="28"/>
      <c r="KNQ37" s="29"/>
      <c r="KNR37" s="30"/>
      <c r="KNS37" s="31"/>
      <c r="KNT37" s="32"/>
      <c r="KNU37" s="33"/>
      <c r="KNV37" s="33"/>
      <c r="KNW37" s="33"/>
      <c r="KNX37" s="34"/>
      <c r="KNY37" s="28"/>
      <c r="KNZ37" s="29"/>
      <c r="KOA37" s="30"/>
      <c r="KOB37" s="31"/>
      <c r="KOC37" s="32"/>
      <c r="KOD37" s="33"/>
      <c r="KOE37" s="33"/>
      <c r="KOF37" s="33"/>
      <c r="KOG37" s="34"/>
      <c r="KOH37" s="28"/>
      <c r="KOI37" s="29"/>
      <c r="KOJ37" s="30"/>
      <c r="KOK37" s="31"/>
      <c r="KOL37" s="32"/>
      <c r="KOM37" s="33"/>
      <c r="KON37" s="33"/>
      <c r="KOO37" s="33"/>
      <c r="KOP37" s="34"/>
      <c r="KOQ37" s="28"/>
      <c r="KOR37" s="29"/>
      <c r="KOS37" s="30"/>
      <c r="KOT37" s="31"/>
      <c r="KOU37" s="32"/>
      <c r="KOV37" s="33"/>
      <c r="KOW37" s="33"/>
      <c r="KOX37" s="33"/>
      <c r="KOY37" s="34"/>
      <c r="KOZ37" s="28"/>
      <c r="KPA37" s="29"/>
      <c r="KPB37" s="30"/>
      <c r="KPC37" s="31"/>
      <c r="KPD37" s="32"/>
      <c r="KPE37" s="33"/>
      <c r="KPF37" s="33"/>
      <c r="KPG37" s="33"/>
      <c r="KPH37" s="34"/>
      <c r="KPI37" s="28"/>
      <c r="KPJ37" s="29"/>
      <c r="KPK37" s="30"/>
      <c r="KPL37" s="31"/>
      <c r="KPM37" s="32"/>
      <c r="KPN37" s="33"/>
      <c r="KPO37" s="33"/>
      <c r="KPP37" s="33"/>
      <c r="KPQ37" s="34"/>
      <c r="KPR37" s="28"/>
      <c r="KPS37" s="29"/>
      <c r="KPT37" s="30"/>
      <c r="KPU37" s="31"/>
      <c r="KPV37" s="32"/>
      <c r="KPW37" s="33"/>
      <c r="KPX37" s="33"/>
      <c r="KPY37" s="33"/>
      <c r="KPZ37" s="34"/>
      <c r="KQA37" s="28"/>
      <c r="KQB37" s="29"/>
      <c r="KQC37" s="30"/>
      <c r="KQD37" s="31"/>
      <c r="KQE37" s="32"/>
      <c r="KQF37" s="33"/>
      <c r="KQG37" s="33"/>
      <c r="KQH37" s="33"/>
      <c r="KQI37" s="34"/>
      <c r="KQJ37" s="28"/>
      <c r="KQK37" s="29"/>
      <c r="KQL37" s="30"/>
      <c r="KQM37" s="31"/>
      <c r="KQN37" s="32"/>
      <c r="KQO37" s="33"/>
      <c r="KQP37" s="33"/>
      <c r="KQQ37" s="33"/>
      <c r="KQR37" s="34"/>
      <c r="KQS37" s="28"/>
      <c r="KQT37" s="29"/>
      <c r="KQU37" s="30"/>
      <c r="KQV37" s="31"/>
      <c r="KQW37" s="32"/>
      <c r="KQX37" s="33"/>
      <c r="KQY37" s="33"/>
      <c r="KQZ37" s="33"/>
      <c r="KRA37" s="34"/>
      <c r="KRB37" s="28"/>
      <c r="KRC37" s="29"/>
      <c r="KRD37" s="30"/>
      <c r="KRE37" s="31"/>
      <c r="KRF37" s="32"/>
      <c r="KRG37" s="33"/>
      <c r="KRH37" s="33"/>
      <c r="KRI37" s="33"/>
      <c r="KRJ37" s="34"/>
      <c r="KRK37" s="28"/>
      <c r="KRL37" s="29"/>
      <c r="KRM37" s="30"/>
      <c r="KRN37" s="31"/>
      <c r="KRO37" s="32"/>
      <c r="KRP37" s="33"/>
      <c r="KRQ37" s="33"/>
      <c r="KRR37" s="33"/>
      <c r="KRS37" s="34"/>
      <c r="KRT37" s="28"/>
      <c r="KRU37" s="29"/>
      <c r="KRV37" s="30"/>
      <c r="KRW37" s="31"/>
      <c r="KRX37" s="32"/>
      <c r="KRY37" s="33"/>
      <c r="KRZ37" s="33"/>
      <c r="KSA37" s="33"/>
      <c r="KSB37" s="34"/>
      <c r="KSC37" s="28"/>
      <c r="KSD37" s="29"/>
      <c r="KSE37" s="30"/>
      <c r="KSF37" s="31"/>
      <c r="KSG37" s="32"/>
      <c r="KSH37" s="33"/>
      <c r="KSI37" s="33"/>
      <c r="KSJ37" s="33"/>
      <c r="KSK37" s="34"/>
      <c r="KSL37" s="28"/>
      <c r="KSM37" s="29"/>
      <c r="KSN37" s="30"/>
      <c r="KSO37" s="31"/>
      <c r="KSP37" s="32"/>
      <c r="KSQ37" s="33"/>
      <c r="KSR37" s="33"/>
      <c r="KSS37" s="33"/>
      <c r="KST37" s="34"/>
      <c r="KSU37" s="28"/>
      <c r="KSV37" s="29"/>
      <c r="KSW37" s="30"/>
      <c r="KSX37" s="31"/>
      <c r="KSY37" s="32"/>
      <c r="KSZ37" s="33"/>
      <c r="KTA37" s="33"/>
      <c r="KTB37" s="33"/>
      <c r="KTC37" s="34"/>
      <c r="KTD37" s="28"/>
      <c r="KTE37" s="29"/>
      <c r="KTF37" s="30"/>
      <c r="KTG37" s="31"/>
      <c r="KTH37" s="32"/>
      <c r="KTI37" s="33"/>
      <c r="KTJ37" s="33"/>
      <c r="KTK37" s="33"/>
      <c r="KTL37" s="34"/>
      <c r="KTM37" s="28"/>
      <c r="KTN37" s="29"/>
      <c r="KTO37" s="30"/>
      <c r="KTP37" s="31"/>
      <c r="KTQ37" s="32"/>
      <c r="KTR37" s="33"/>
      <c r="KTS37" s="33"/>
      <c r="KTT37" s="33"/>
      <c r="KTU37" s="34"/>
      <c r="KTV37" s="28"/>
      <c r="KTW37" s="29"/>
      <c r="KTX37" s="30"/>
      <c r="KTY37" s="31"/>
      <c r="KTZ37" s="32"/>
      <c r="KUA37" s="33"/>
      <c r="KUB37" s="33"/>
      <c r="KUC37" s="33"/>
      <c r="KUD37" s="34"/>
      <c r="KUE37" s="28"/>
      <c r="KUF37" s="29"/>
      <c r="KUG37" s="30"/>
      <c r="KUH37" s="31"/>
      <c r="KUI37" s="32"/>
      <c r="KUJ37" s="33"/>
      <c r="KUK37" s="33"/>
      <c r="KUL37" s="33"/>
      <c r="KUM37" s="34"/>
      <c r="KUN37" s="28"/>
      <c r="KUO37" s="29"/>
      <c r="KUP37" s="30"/>
      <c r="KUQ37" s="31"/>
      <c r="KUR37" s="32"/>
      <c r="KUS37" s="33"/>
      <c r="KUT37" s="33"/>
      <c r="KUU37" s="33"/>
      <c r="KUV37" s="34"/>
      <c r="KUW37" s="28"/>
      <c r="KUX37" s="29"/>
      <c r="KUY37" s="30"/>
      <c r="KUZ37" s="31"/>
      <c r="KVA37" s="32"/>
      <c r="KVB37" s="33"/>
      <c r="KVC37" s="33"/>
      <c r="KVD37" s="33"/>
      <c r="KVE37" s="34"/>
      <c r="KVF37" s="28"/>
      <c r="KVG37" s="29"/>
      <c r="KVH37" s="30"/>
      <c r="KVI37" s="31"/>
      <c r="KVJ37" s="32"/>
      <c r="KVK37" s="33"/>
      <c r="KVL37" s="33"/>
      <c r="KVM37" s="33"/>
      <c r="KVN37" s="34"/>
      <c r="KVO37" s="28"/>
      <c r="KVP37" s="29"/>
      <c r="KVQ37" s="30"/>
      <c r="KVR37" s="31"/>
      <c r="KVS37" s="32"/>
      <c r="KVT37" s="33"/>
      <c r="KVU37" s="33"/>
      <c r="KVV37" s="33"/>
      <c r="KVW37" s="34"/>
      <c r="KVX37" s="28"/>
      <c r="KVY37" s="29"/>
      <c r="KVZ37" s="30"/>
      <c r="KWA37" s="31"/>
      <c r="KWB37" s="32"/>
      <c r="KWC37" s="33"/>
      <c r="KWD37" s="33"/>
      <c r="KWE37" s="33"/>
      <c r="KWF37" s="34"/>
      <c r="KWG37" s="28"/>
      <c r="KWH37" s="29"/>
      <c r="KWI37" s="30"/>
      <c r="KWJ37" s="31"/>
      <c r="KWK37" s="32"/>
      <c r="KWL37" s="33"/>
      <c r="KWM37" s="33"/>
      <c r="KWN37" s="33"/>
      <c r="KWO37" s="34"/>
      <c r="KWP37" s="28"/>
      <c r="KWQ37" s="29"/>
      <c r="KWR37" s="30"/>
      <c r="KWS37" s="31"/>
      <c r="KWT37" s="32"/>
      <c r="KWU37" s="33"/>
      <c r="KWV37" s="33"/>
      <c r="KWW37" s="33"/>
      <c r="KWX37" s="34"/>
      <c r="KWY37" s="28"/>
      <c r="KWZ37" s="29"/>
      <c r="KXA37" s="30"/>
      <c r="KXB37" s="31"/>
      <c r="KXC37" s="32"/>
      <c r="KXD37" s="33"/>
      <c r="KXE37" s="33"/>
      <c r="KXF37" s="33"/>
      <c r="KXG37" s="34"/>
      <c r="KXH37" s="28"/>
      <c r="KXI37" s="29"/>
      <c r="KXJ37" s="30"/>
      <c r="KXK37" s="31"/>
      <c r="KXL37" s="32"/>
      <c r="KXM37" s="33"/>
      <c r="KXN37" s="33"/>
      <c r="KXO37" s="33"/>
      <c r="KXP37" s="34"/>
      <c r="KXQ37" s="28"/>
      <c r="KXR37" s="29"/>
      <c r="KXS37" s="30"/>
      <c r="KXT37" s="31"/>
      <c r="KXU37" s="32"/>
      <c r="KXV37" s="33"/>
      <c r="KXW37" s="33"/>
      <c r="KXX37" s="33"/>
      <c r="KXY37" s="34"/>
      <c r="KXZ37" s="28"/>
      <c r="KYA37" s="29"/>
      <c r="KYB37" s="30"/>
      <c r="KYC37" s="31"/>
      <c r="KYD37" s="32"/>
      <c r="KYE37" s="33"/>
      <c r="KYF37" s="33"/>
      <c r="KYG37" s="33"/>
      <c r="KYH37" s="34"/>
      <c r="KYI37" s="28"/>
      <c r="KYJ37" s="29"/>
      <c r="KYK37" s="30"/>
      <c r="KYL37" s="31"/>
      <c r="KYM37" s="32"/>
      <c r="KYN37" s="33"/>
      <c r="KYO37" s="33"/>
      <c r="KYP37" s="33"/>
      <c r="KYQ37" s="34"/>
      <c r="KYR37" s="28"/>
      <c r="KYS37" s="29"/>
      <c r="KYT37" s="30"/>
      <c r="KYU37" s="31"/>
      <c r="KYV37" s="32"/>
      <c r="KYW37" s="33"/>
      <c r="KYX37" s="33"/>
      <c r="KYY37" s="33"/>
      <c r="KYZ37" s="34"/>
      <c r="KZA37" s="28"/>
      <c r="KZB37" s="29"/>
      <c r="KZC37" s="30"/>
      <c r="KZD37" s="31"/>
      <c r="KZE37" s="32"/>
      <c r="KZF37" s="33"/>
      <c r="KZG37" s="33"/>
      <c r="KZH37" s="33"/>
      <c r="KZI37" s="34"/>
      <c r="KZJ37" s="28"/>
      <c r="KZK37" s="29"/>
      <c r="KZL37" s="30"/>
      <c r="KZM37" s="31"/>
      <c r="KZN37" s="32"/>
      <c r="KZO37" s="33"/>
      <c r="KZP37" s="33"/>
      <c r="KZQ37" s="33"/>
      <c r="KZR37" s="34"/>
      <c r="KZS37" s="28"/>
      <c r="KZT37" s="29"/>
      <c r="KZU37" s="30"/>
      <c r="KZV37" s="31"/>
      <c r="KZW37" s="32"/>
      <c r="KZX37" s="33"/>
      <c r="KZY37" s="33"/>
      <c r="KZZ37" s="33"/>
      <c r="LAA37" s="34"/>
      <c r="LAB37" s="28"/>
      <c r="LAC37" s="29"/>
      <c r="LAD37" s="30"/>
      <c r="LAE37" s="31"/>
      <c r="LAF37" s="32"/>
      <c r="LAG37" s="33"/>
      <c r="LAH37" s="33"/>
      <c r="LAI37" s="33"/>
      <c r="LAJ37" s="34"/>
      <c r="LAK37" s="28"/>
      <c r="LAL37" s="29"/>
      <c r="LAM37" s="30"/>
      <c r="LAN37" s="31"/>
      <c r="LAO37" s="32"/>
      <c r="LAP37" s="33"/>
      <c r="LAQ37" s="33"/>
      <c r="LAR37" s="33"/>
      <c r="LAS37" s="34"/>
      <c r="LAT37" s="28"/>
      <c r="LAU37" s="29"/>
      <c r="LAV37" s="30"/>
      <c r="LAW37" s="31"/>
      <c r="LAX37" s="32"/>
      <c r="LAY37" s="33"/>
      <c r="LAZ37" s="33"/>
      <c r="LBA37" s="33"/>
      <c r="LBB37" s="34"/>
      <c r="LBC37" s="28"/>
      <c r="LBD37" s="29"/>
      <c r="LBE37" s="30"/>
      <c r="LBF37" s="31"/>
      <c r="LBG37" s="32"/>
      <c r="LBH37" s="33"/>
      <c r="LBI37" s="33"/>
      <c r="LBJ37" s="33"/>
      <c r="LBK37" s="34"/>
      <c r="LBL37" s="28"/>
      <c r="LBM37" s="29"/>
      <c r="LBN37" s="30"/>
      <c r="LBO37" s="31"/>
      <c r="LBP37" s="32"/>
      <c r="LBQ37" s="33"/>
      <c r="LBR37" s="33"/>
      <c r="LBS37" s="33"/>
      <c r="LBT37" s="34"/>
      <c r="LBU37" s="28"/>
      <c r="LBV37" s="29"/>
      <c r="LBW37" s="30"/>
      <c r="LBX37" s="31"/>
      <c r="LBY37" s="32"/>
      <c r="LBZ37" s="33"/>
      <c r="LCA37" s="33"/>
      <c r="LCB37" s="33"/>
      <c r="LCC37" s="34"/>
      <c r="LCD37" s="28"/>
      <c r="LCE37" s="29"/>
      <c r="LCF37" s="30"/>
      <c r="LCG37" s="31"/>
      <c r="LCH37" s="32"/>
      <c r="LCI37" s="33"/>
      <c r="LCJ37" s="33"/>
      <c r="LCK37" s="33"/>
      <c r="LCL37" s="34"/>
      <c r="LCM37" s="28"/>
      <c r="LCN37" s="29"/>
      <c r="LCO37" s="30"/>
      <c r="LCP37" s="31"/>
      <c r="LCQ37" s="32"/>
      <c r="LCR37" s="33"/>
      <c r="LCS37" s="33"/>
      <c r="LCT37" s="33"/>
      <c r="LCU37" s="34"/>
      <c r="LCV37" s="28"/>
      <c r="LCW37" s="29"/>
      <c r="LCX37" s="30"/>
      <c r="LCY37" s="31"/>
      <c r="LCZ37" s="32"/>
      <c r="LDA37" s="33"/>
      <c r="LDB37" s="33"/>
      <c r="LDC37" s="33"/>
      <c r="LDD37" s="34"/>
      <c r="LDE37" s="28"/>
      <c r="LDF37" s="29"/>
      <c r="LDG37" s="30"/>
      <c r="LDH37" s="31"/>
      <c r="LDI37" s="32"/>
      <c r="LDJ37" s="33"/>
      <c r="LDK37" s="33"/>
      <c r="LDL37" s="33"/>
      <c r="LDM37" s="34"/>
      <c r="LDN37" s="28"/>
      <c r="LDO37" s="29"/>
      <c r="LDP37" s="30"/>
      <c r="LDQ37" s="31"/>
      <c r="LDR37" s="32"/>
      <c r="LDS37" s="33"/>
      <c r="LDT37" s="33"/>
      <c r="LDU37" s="33"/>
      <c r="LDV37" s="34"/>
      <c r="LDW37" s="28"/>
      <c r="LDX37" s="29"/>
      <c r="LDY37" s="30"/>
      <c r="LDZ37" s="31"/>
      <c r="LEA37" s="32"/>
      <c r="LEB37" s="33"/>
      <c r="LEC37" s="33"/>
      <c r="LED37" s="33"/>
      <c r="LEE37" s="34"/>
      <c r="LEF37" s="28"/>
      <c r="LEG37" s="29"/>
      <c r="LEH37" s="30"/>
      <c r="LEI37" s="31"/>
      <c r="LEJ37" s="32"/>
      <c r="LEK37" s="33"/>
      <c r="LEL37" s="33"/>
      <c r="LEM37" s="33"/>
      <c r="LEN37" s="34"/>
      <c r="LEO37" s="28"/>
      <c r="LEP37" s="29"/>
      <c r="LEQ37" s="30"/>
      <c r="LER37" s="31"/>
      <c r="LES37" s="32"/>
      <c r="LET37" s="33"/>
      <c r="LEU37" s="33"/>
      <c r="LEV37" s="33"/>
      <c r="LEW37" s="34"/>
      <c r="LEX37" s="28"/>
      <c r="LEY37" s="29"/>
      <c r="LEZ37" s="30"/>
      <c r="LFA37" s="31"/>
      <c r="LFB37" s="32"/>
      <c r="LFC37" s="33"/>
      <c r="LFD37" s="33"/>
      <c r="LFE37" s="33"/>
      <c r="LFF37" s="34"/>
      <c r="LFG37" s="28"/>
      <c r="LFH37" s="29"/>
      <c r="LFI37" s="30"/>
      <c r="LFJ37" s="31"/>
      <c r="LFK37" s="32"/>
      <c r="LFL37" s="33"/>
      <c r="LFM37" s="33"/>
      <c r="LFN37" s="33"/>
      <c r="LFO37" s="34"/>
      <c r="LFP37" s="28"/>
      <c r="LFQ37" s="29"/>
      <c r="LFR37" s="30"/>
      <c r="LFS37" s="31"/>
      <c r="LFT37" s="32"/>
      <c r="LFU37" s="33"/>
      <c r="LFV37" s="33"/>
      <c r="LFW37" s="33"/>
      <c r="LFX37" s="34"/>
      <c r="LFY37" s="28"/>
      <c r="LFZ37" s="29"/>
      <c r="LGA37" s="30"/>
      <c r="LGB37" s="31"/>
      <c r="LGC37" s="32"/>
      <c r="LGD37" s="33"/>
      <c r="LGE37" s="33"/>
      <c r="LGF37" s="33"/>
      <c r="LGG37" s="34"/>
      <c r="LGH37" s="28"/>
      <c r="LGI37" s="29"/>
      <c r="LGJ37" s="30"/>
      <c r="LGK37" s="31"/>
      <c r="LGL37" s="32"/>
      <c r="LGM37" s="33"/>
      <c r="LGN37" s="33"/>
      <c r="LGO37" s="33"/>
      <c r="LGP37" s="34"/>
      <c r="LGQ37" s="28"/>
      <c r="LGR37" s="29"/>
      <c r="LGS37" s="30"/>
      <c r="LGT37" s="31"/>
      <c r="LGU37" s="32"/>
      <c r="LGV37" s="33"/>
      <c r="LGW37" s="33"/>
      <c r="LGX37" s="33"/>
      <c r="LGY37" s="34"/>
      <c r="LGZ37" s="28"/>
      <c r="LHA37" s="29"/>
      <c r="LHB37" s="30"/>
      <c r="LHC37" s="31"/>
      <c r="LHD37" s="32"/>
      <c r="LHE37" s="33"/>
      <c r="LHF37" s="33"/>
      <c r="LHG37" s="33"/>
      <c r="LHH37" s="34"/>
      <c r="LHI37" s="28"/>
      <c r="LHJ37" s="29"/>
      <c r="LHK37" s="30"/>
      <c r="LHL37" s="31"/>
      <c r="LHM37" s="32"/>
      <c r="LHN37" s="33"/>
      <c r="LHO37" s="33"/>
      <c r="LHP37" s="33"/>
      <c r="LHQ37" s="34"/>
      <c r="LHR37" s="28"/>
      <c r="LHS37" s="29"/>
      <c r="LHT37" s="30"/>
      <c r="LHU37" s="31"/>
      <c r="LHV37" s="32"/>
      <c r="LHW37" s="33"/>
      <c r="LHX37" s="33"/>
      <c r="LHY37" s="33"/>
      <c r="LHZ37" s="34"/>
      <c r="LIA37" s="28"/>
      <c r="LIB37" s="29"/>
      <c r="LIC37" s="30"/>
      <c r="LID37" s="31"/>
      <c r="LIE37" s="32"/>
      <c r="LIF37" s="33"/>
      <c r="LIG37" s="33"/>
      <c r="LIH37" s="33"/>
      <c r="LII37" s="34"/>
      <c r="LIJ37" s="28"/>
      <c r="LIK37" s="29"/>
      <c r="LIL37" s="30"/>
      <c r="LIM37" s="31"/>
      <c r="LIN37" s="32"/>
      <c r="LIO37" s="33"/>
      <c r="LIP37" s="33"/>
      <c r="LIQ37" s="33"/>
      <c r="LIR37" s="34"/>
      <c r="LIS37" s="28"/>
      <c r="LIT37" s="29"/>
      <c r="LIU37" s="30"/>
      <c r="LIV37" s="31"/>
      <c r="LIW37" s="32"/>
      <c r="LIX37" s="33"/>
      <c r="LIY37" s="33"/>
      <c r="LIZ37" s="33"/>
      <c r="LJA37" s="34"/>
      <c r="LJB37" s="28"/>
      <c r="LJC37" s="29"/>
      <c r="LJD37" s="30"/>
      <c r="LJE37" s="31"/>
      <c r="LJF37" s="32"/>
      <c r="LJG37" s="33"/>
      <c r="LJH37" s="33"/>
      <c r="LJI37" s="33"/>
      <c r="LJJ37" s="34"/>
      <c r="LJK37" s="28"/>
      <c r="LJL37" s="29"/>
      <c r="LJM37" s="30"/>
      <c r="LJN37" s="31"/>
      <c r="LJO37" s="32"/>
      <c r="LJP37" s="33"/>
      <c r="LJQ37" s="33"/>
      <c r="LJR37" s="33"/>
      <c r="LJS37" s="34"/>
      <c r="LJT37" s="28"/>
      <c r="LJU37" s="29"/>
      <c r="LJV37" s="30"/>
      <c r="LJW37" s="31"/>
      <c r="LJX37" s="32"/>
      <c r="LJY37" s="33"/>
      <c r="LJZ37" s="33"/>
      <c r="LKA37" s="33"/>
      <c r="LKB37" s="34"/>
      <c r="LKC37" s="28"/>
      <c r="LKD37" s="29"/>
      <c r="LKE37" s="30"/>
      <c r="LKF37" s="31"/>
      <c r="LKG37" s="32"/>
      <c r="LKH37" s="33"/>
      <c r="LKI37" s="33"/>
      <c r="LKJ37" s="33"/>
      <c r="LKK37" s="34"/>
      <c r="LKL37" s="28"/>
      <c r="LKM37" s="29"/>
      <c r="LKN37" s="30"/>
      <c r="LKO37" s="31"/>
      <c r="LKP37" s="32"/>
      <c r="LKQ37" s="33"/>
      <c r="LKR37" s="33"/>
      <c r="LKS37" s="33"/>
      <c r="LKT37" s="34"/>
      <c r="LKU37" s="28"/>
      <c r="LKV37" s="29"/>
      <c r="LKW37" s="30"/>
      <c r="LKX37" s="31"/>
      <c r="LKY37" s="32"/>
      <c r="LKZ37" s="33"/>
      <c r="LLA37" s="33"/>
      <c r="LLB37" s="33"/>
      <c r="LLC37" s="34"/>
      <c r="LLD37" s="28"/>
      <c r="LLE37" s="29"/>
      <c r="LLF37" s="30"/>
      <c r="LLG37" s="31"/>
      <c r="LLH37" s="32"/>
      <c r="LLI37" s="33"/>
      <c r="LLJ37" s="33"/>
      <c r="LLK37" s="33"/>
      <c r="LLL37" s="34"/>
      <c r="LLM37" s="28"/>
      <c r="LLN37" s="29"/>
      <c r="LLO37" s="30"/>
      <c r="LLP37" s="31"/>
      <c r="LLQ37" s="32"/>
      <c r="LLR37" s="33"/>
      <c r="LLS37" s="33"/>
      <c r="LLT37" s="33"/>
      <c r="LLU37" s="34"/>
      <c r="LLV37" s="28"/>
      <c r="LLW37" s="29"/>
      <c r="LLX37" s="30"/>
      <c r="LLY37" s="31"/>
      <c r="LLZ37" s="32"/>
      <c r="LMA37" s="33"/>
      <c r="LMB37" s="33"/>
      <c r="LMC37" s="33"/>
      <c r="LMD37" s="34"/>
      <c r="LME37" s="28"/>
      <c r="LMF37" s="29"/>
      <c r="LMG37" s="30"/>
      <c r="LMH37" s="31"/>
      <c r="LMI37" s="32"/>
      <c r="LMJ37" s="33"/>
      <c r="LMK37" s="33"/>
      <c r="LML37" s="33"/>
      <c r="LMM37" s="34"/>
      <c r="LMN37" s="28"/>
      <c r="LMO37" s="29"/>
      <c r="LMP37" s="30"/>
      <c r="LMQ37" s="31"/>
      <c r="LMR37" s="32"/>
      <c r="LMS37" s="33"/>
      <c r="LMT37" s="33"/>
      <c r="LMU37" s="33"/>
      <c r="LMV37" s="34"/>
      <c r="LMW37" s="28"/>
      <c r="LMX37" s="29"/>
      <c r="LMY37" s="30"/>
      <c r="LMZ37" s="31"/>
      <c r="LNA37" s="32"/>
      <c r="LNB37" s="33"/>
      <c r="LNC37" s="33"/>
      <c r="LND37" s="33"/>
      <c r="LNE37" s="34"/>
      <c r="LNF37" s="28"/>
      <c r="LNG37" s="29"/>
      <c r="LNH37" s="30"/>
      <c r="LNI37" s="31"/>
      <c r="LNJ37" s="32"/>
      <c r="LNK37" s="33"/>
      <c r="LNL37" s="33"/>
      <c r="LNM37" s="33"/>
      <c r="LNN37" s="34"/>
      <c r="LNO37" s="28"/>
      <c r="LNP37" s="29"/>
      <c r="LNQ37" s="30"/>
      <c r="LNR37" s="31"/>
      <c r="LNS37" s="32"/>
      <c r="LNT37" s="33"/>
      <c r="LNU37" s="33"/>
      <c r="LNV37" s="33"/>
      <c r="LNW37" s="34"/>
      <c r="LNX37" s="28"/>
      <c r="LNY37" s="29"/>
      <c r="LNZ37" s="30"/>
      <c r="LOA37" s="31"/>
      <c r="LOB37" s="32"/>
      <c r="LOC37" s="33"/>
      <c r="LOD37" s="33"/>
      <c r="LOE37" s="33"/>
      <c r="LOF37" s="34"/>
      <c r="LOG37" s="28"/>
      <c r="LOH37" s="29"/>
      <c r="LOI37" s="30"/>
      <c r="LOJ37" s="31"/>
      <c r="LOK37" s="32"/>
      <c r="LOL37" s="33"/>
      <c r="LOM37" s="33"/>
      <c r="LON37" s="33"/>
      <c r="LOO37" s="34"/>
      <c r="LOP37" s="28"/>
      <c r="LOQ37" s="29"/>
      <c r="LOR37" s="30"/>
      <c r="LOS37" s="31"/>
      <c r="LOT37" s="32"/>
      <c r="LOU37" s="33"/>
      <c r="LOV37" s="33"/>
      <c r="LOW37" s="33"/>
      <c r="LOX37" s="34"/>
      <c r="LOY37" s="28"/>
      <c r="LOZ37" s="29"/>
      <c r="LPA37" s="30"/>
      <c r="LPB37" s="31"/>
      <c r="LPC37" s="32"/>
      <c r="LPD37" s="33"/>
      <c r="LPE37" s="33"/>
      <c r="LPF37" s="33"/>
      <c r="LPG37" s="34"/>
      <c r="LPH37" s="28"/>
      <c r="LPI37" s="29"/>
      <c r="LPJ37" s="30"/>
      <c r="LPK37" s="31"/>
      <c r="LPL37" s="32"/>
      <c r="LPM37" s="33"/>
      <c r="LPN37" s="33"/>
      <c r="LPO37" s="33"/>
      <c r="LPP37" s="34"/>
      <c r="LPQ37" s="28"/>
      <c r="LPR37" s="29"/>
      <c r="LPS37" s="30"/>
      <c r="LPT37" s="31"/>
      <c r="LPU37" s="32"/>
      <c r="LPV37" s="33"/>
      <c r="LPW37" s="33"/>
      <c r="LPX37" s="33"/>
      <c r="LPY37" s="34"/>
      <c r="LPZ37" s="28"/>
      <c r="LQA37" s="29"/>
      <c r="LQB37" s="30"/>
      <c r="LQC37" s="31"/>
      <c r="LQD37" s="32"/>
      <c r="LQE37" s="33"/>
      <c r="LQF37" s="33"/>
      <c r="LQG37" s="33"/>
      <c r="LQH37" s="34"/>
      <c r="LQI37" s="28"/>
      <c r="LQJ37" s="29"/>
      <c r="LQK37" s="30"/>
      <c r="LQL37" s="31"/>
      <c r="LQM37" s="32"/>
      <c r="LQN37" s="33"/>
      <c r="LQO37" s="33"/>
      <c r="LQP37" s="33"/>
      <c r="LQQ37" s="34"/>
      <c r="LQR37" s="28"/>
      <c r="LQS37" s="29"/>
      <c r="LQT37" s="30"/>
      <c r="LQU37" s="31"/>
      <c r="LQV37" s="32"/>
      <c r="LQW37" s="33"/>
      <c r="LQX37" s="33"/>
      <c r="LQY37" s="33"/>
      <c r="LQZ37" s="34"/>
      <c r="LRA37" s="28"/>
      <c r="LRB37" s="29"/>
      <c r="LRC37" s="30"/>
      <c r="LRD37" s="31"/>
      <c r="LRE37" s="32"/>
      <c r="LRF37" s="33"/>
      <c r="LRG37" s="33"/>
      <c r="LRH37" s="33"/>
      <c r="LRI37" s="34"/>
      <c r="LRJ37" s="28"/>
      <c r="LRK37" s="29"/>
      <c r="LRL37" s="30"/>
      <c r="LRM37" s="31"/>
      <c r="LRN37" s="32"/>
      <c r="LRO37" s="33"/>
      <c r="LRP37" s="33"/>
      <c r="LRQ37" s="33"/>
      <c r="LRR37" s="34"/>
      <c r="LRS37" s="28"/>
      <c r="LRT37" s="29"/>
      <c r="LRU37" s="30"/>
      <c r="LRV37" s="31"/>
      <c r="LRW37" s="32"/>
      <c r="LRX37" s="33"/>
      <c r="LRY37" s="33"/>
      <c r="LRZ37" s="33"/>
      <c r="LSA37" s="34"/>
      <c r="LSB37" s="28"/>
      <c r="LSC37" s="29"/>
      <c r="LSD37" s="30"/>
      <c r="LSE37" s="31"/>
      <c r="LSF37" s="32"/>
      <c r="LSG37" s="33"/>
      <c r="LSH37" s="33"/>
      <c r="LSI37" s="33"/>
      <c r="LSJ37" s="34"/>
      <c r="LSK37" s="28"/>
      <c r="LSL37" s="29"/>
      <c r="LSM37" s="30"/>
      <c r="LSN37" s="31"/>
      <c r="LSO37" s="32"/>
      <c r="LSP37" s="33"/>
      <c r="LSQ37" s="33"/>
      <c r="LSR37" s="33"/>
      <c r="LSS37" s="34"/>
      <c r="LST37" s="28"/>
      <c r="LSU37" s="29"/>
      <c r="LSV37" s="30"/>
      <c r="LSW37" s="31"/>
      <c r="LSX37" s="32"/>
      <c r="LSY37" s="33"/>
      <c r="LSZ37" s="33"/>
      <c r="LTA37" s="33"/>
      <c r="LTB37" s="34"/>
      <c r="LTC37" s="28"/>
      <c r="LTD37" s="29"/>
      <c r="LTE37" s="30"/>
      <c r="LTF37" s="31"/>
      <c r="LTG37" s="32"/>
      <c r="LTH37" s="33"/>
      <c r="LTI37" s="33"/>
      <c r="LTJ37" s="33"/>
      <c r="LTK37" s="34"/>
      <c r="LTL37" s="28"/>
      <c r="LTM37" s="29"/>
      <c r="LTN37" s="30"/>
      <c r="LTO37" s="31"/>
      <c r="LTP37" s="32"/>
      <c r="LTQ37" s="33"/>
      <c r="LTR37" s="33"/>
      <c r="LTS37" s="33"/>
      <c r="LTT37" s="34"/>
      <c r="LTU37" s="28"/>
      <c r="LTV37" s="29"/>
      <c r="LTW37" s="30"/>
      <c r="LTX37" s="31"/>
      <c r="LTY37" s="32"/>
      <c r="LTZ37" s="33"/>
      <c r="LUA37" s="33"/>
      <c r="LUB37" s="33"/>
      <c r="LUC37" s="34"/>
      <c r="LUD37" s="28"/>
      <c r="LUE37" s="29"/>
      <c r="LUF37" s="30"/>
      <c r="LUG37" s="31"/>
      <c r="LUH37" s="32"/>
      <c r="LUI37" s="33"/>
      <c r="LUJ37" s="33"/>
      <c r="LUK37" s="33"/>
      <c r="LUL37" s="34"/>
      <c r="LUM37" s="28"/>
      <c r="LUN37" s="29"/>
      <c r="LUO37" s="30"/>
      <c r="LUP37" s="31"/>
      <c r="LUQ37" s="32"/>
      <c r="LUR37" s="33"/>
      <c r="LUS37" s="33"/>
      <c r="LUT37" s="33"/>
      <c r="LUU37" s="34"/>
      <c r="LUV37" s="28"/>
      <c r="LUW37" s="29"/>
      <c r="LUX37" s="30"/>
      <c r="LUY37" s="31"/>
      <c r="LUZ37" s="32"/>
      <c r="LVA37" s="33"/>
      <c r="LVB37" s="33"/>
      <c r="LVC37" s="33"/>
      <c r="LVD37" s="34"/>
      <c r="LVE37" s="28"/>
      <c r="LVF37" s="29"/>
      <c r="LVG37" s="30"/>
      <c r="LVH37" s="31"/>
      <c r="LVI37" s="32"/>
      <c r="LVJ37" s="33"/>
      <c r="LVK37" s="33"/>
      <c r="LVL37" s="33"/>
      <c r="LVM37" s="34"/>
      <c r="LVN37" s="28"/>
      <c r="LVO37" s="29"/>
      <c r="LVP37" s="30"/>
      <c r="LVQ37" s="31"/>
      <c r="LVR37" s="32"/>
      <c r="LVS37" s="33"/>
      <c r="LVT37" s="33"/>
      <c r="LVU37" s="33"/>
      <c r="LVV37" s="34"/>
      <c r="LVW37" s="28"/>
      <c r="LVX37" s="29"/>
      <c r="LVY37" s="30"/>
      <c r="LVZ37" s="31"/>
      <c r="LWA37" s="32"/>
      <c r="LWB37" s="33"/>
      <c r="LWC37" s="33"/>
      <c r="LWD37" s="33"/>
      <c r="LWE37" s="34"/>
      <c r="LWF37" s="28"/>
      <c r="LWG37" s="29"/>
      <c r="LWH37" s="30"/>
      <c r="LWI37" s="31"/>
      <c r="LWJ37" s="32"/>
      <c r="LWK37" s="33"/>
      <c r="LWL37" s="33"/>
      <c r="LWM37" s="33"/>
      <c r="LWN37" s="34"/>
      <c r="LWO37" s="28"/>
      <c r="LWP37" s="29"/>
      <c r="LWQ37" s="30"/>
      <c r="LWR37" s="31"/>
      <c r="LWS37" s="32"/>
      <c r="LWT37" s="33"/>
      <c r="LWU37" s="33"/>
      <c r="LWV37" s="33"/>
      <c r="LWW37" s="34"/>
      <c r="LWX37" s="28"/>
      <c r="LWY37" s="29"/>
      <c r="LWZ37" s="30"/>
      <c r="LXA37" s="31"/>
      <c r="LXB37" s="32"/>
      <c r="LXC37" s="33"/>
      <c r="LXD37" s="33"/>
      <c r="LXE37" s="33"/>
      <c r="LXF37" s="34"/>
      <c r="LXG37" s="28"/>
      <c r="LXH37" s="29"/>
      <c r="LXI37" s="30"/>
      <c r="LXJ37" s="31"/>
      <c r="LXK37" s="32"/>
      <c r="LXL37" s="33"/>
      <c r="LXM37" s="33"/>
      <c r="LXN37" s="33"/>
      <c r="LXO37" s="34"/>
      <c r="LXP37" s="28"/>
      <c r="LXQ37" s="29"/>
      <c r="LXR37" s="30"/>
      <c r="LXS37" s="31"/>
      <c r="LXT37" s="32"/>
      <c r="LXU37" s="33"/>
      <c r="LXV37" s="33"/>
      <c r="LXW37" s="33"/>
      <c r="LXX37" s="34"/>
      <c r="LXY37" s="28"/>
      <c r="LXZ37" s="29"/>
      <c r="LYA37" s="30"/>
      <c r="LYB37" s="31"/>
      <c r="LYC37" s="32"/>
      <c r="LYD37" s="33"/>
      <c r="LYE37" s="33"/>
      <c r="LYF37" s="33"/>
      <c r="LYG37" s="34"/>
      <c r="LYH37" s="28"/>
      <c r="LYI37" s="29"/>
      <c r="LYJ37" s="30"/>
      <c r="LYK37" s="31"/>
      <c r="LYL37" s="32"/>
      <c r="LYM37" s="33"/>
      <c r="LYN37" s="33"/>
      <c r="LYO37" s="33"/>
      <c r="LYP37" s="34"/>
      <c r="LYQ37" s="28"/>
      <c r="LYR37" s="29"/>
      <c r="LYS37" s="30"/>
      <c r="LYT37" s="31"/>
      <c r="LYU37" s="32"/>
      <c r="LYV37" s="33"/>
      <c r="LYW37" s="33"/>
      <c r="LYX37" s="33"/>
      <c r="LYY37" s="34"/>
      <c r="LYZ37" s="28"/>
      <c r="LZA37" s="29"/>
      <c r="LZB37" s="30"/>
      <c r="LZC37" s="31"/>
      <c r="LZD37" s="32"/>
      <c r="LZE37" s="33"/>
      <c r="LZF37" s="33"/>
      <c r="LZG37" s="33"/>
      <c r="LZH37" s="34"/>
      <c r="LZI37" s="28"/>
      <c r="LZJ37" s="29"/>
      <c r="LZK37" s="30"/>
      <c r="LZL37" s="31"/>
      <c r="LZM37" s="32"/>
      <c r="LZN37" s="33"/>
      <c r="LZO37" s="33"/>
      <c r="LZP37" s="33"/>
      <c r="LZQ37" s="34"/>
      <c r="LZR37" s="28"/>
      <c r="LZS37" s="29"/>
      <c r="LZT37" s="30"/>
      <c r="LZU37" s="31"/>
      <c r="LZV37" s="32"/>
      <c r="LZW37" s="33"/>
      <c r="LZX37" s="33"/>
      <c r="LZY37" s="33"/>
      <c r="LZZ37" s="34"/>
      <c r="MAA37" s="28"/>
      <c r="MAB37" s="29"/>
      <c r="MAC37" s="30"/>
      <c r="MAD37" s="31"/>
      <c r="MAE37" s="32"/>
      <c r="MAF37" s="33"/>
      <c r="MAG37" s="33"/>
      <c r="MAH37" s="33"/>
      <c r="MAI37" s="34"/>
      <c r="MAJ37" s="28"/>
      <c r="MAK37" s="29"/>
      <c r="MAL37" s="30"/>
      <c r="MAM37" s="31"/>
      <c r="MAN37" s="32"/>
      <c r="MAO37" s="33"/>
      <c r="MAP37" s="33"/>
      <c r="MAQ37" s="33"/>
      <c r="MAR37" s="34"/>
      <c r="MAS37" s="28"/>
      <c r="MAT37" s="29"/>
      <c r="MAU37" s="30"/>
      <c r="MAV37" s="31"/>
      <c r="MAW37" s="32"/>
      <c r="MAX37" s="33"/>
      <c r="MAY37" s="33"/>
      <c r="MAZ37" s="33"/>
      <c r="MBA37" s="34"/>
      <c r="MBB37" s="28"/>
      <c r="MBC37" s="29"/>
      <c r="MBD37" s="30"/>
      <c r="MBE37" s="31"/>
      <c r="MBF37" s="32"/>
      <c r="MBG37" s="33"/>
      <c r="MBH37" s="33"/>
      <c r="MBI37" s="33"/>
      <c r="MBJ37" s="34"/>
      <c r="MBK37" s="28"/>
      <c r="MBL37" s="29"/>
      <c r="MBM37" s="30"/>
      <c r="MBN37" s="31"/>
      <c r="MBO37" s="32"/>
      <c r="MBP37" s="33"/>
      <c r="MBQ37" s="33"/>
      <c r="MBR37" s="33"/>
      <c r="MBS37" s="34"/>
      <c r="MBT37" s="28"/>
      <c r="MBU37" s="29"/>
      <c r="MBV37" s="30"/>
      <c r="MBW37" s="31"/>
      <c r="MBX37" s="32"/>
      <c r="MBY37" s="33"/>
      <c r="MBZ37" s="33"/>
      <c r="MCA37" s="33"/>
      <c r="MCB37" s="34"/>
      <c r="MCC37" s="28"/>
      <c r="MCD37" s="29"/>
      <c r="MCE37" s="30"/>
      <c r="MCF37" s="31"/>
      <c r="MCG37" s="32"/>
      <c r="MCH37" s="33"/>
      <c r="MCI37" s="33"/>
      <c r="MCJ37" s="33"/>
      <c r="MCK37" s="34"/>
      <c r="MCL37" s="28"/>
      <c r="MCM37" s="29"/>
      <c r="MCN37" s="30"/>
      <c r="MCO37" s="31"/>
      <c r="MCP37" s="32"/>
      <c r="MCQ37" s="33"/>
      <c r="MCR37" s="33"/>
      <c r="MCS37" s="33"/>
      <c r="MCT37" s="34"/>
      <c r="MCU37" s="28"/>
      <c r="MCV37" s="29"/>
      <c r="MCW37" s="30"/>
      <c r="MCX37" s="31"/>
      <c r="MCY37" s="32"/>
      <c r="MCZ37" s="33"/>
      <c r="MDA37" s="33"/>
      <c r="MDB37" s="33"/>
      <c r="MDC37" s="34"/>
      <c r="MDD37" s="28"/>
      <c r="MDE37" s="29"/>
      <c r="MDF37" s="30"/>
      <c r="MDG37" s="31"/>
      <c r="MDH37" s="32"/>
      <c r="MDI37" s="33"/>
      <c r="MDJ37" s="33"/>
      <c r="MDK37" s="33"/>
      <c r="MDL37" s="34"/>
      <c r="MDM37" s="28"/>
      <c r="MDN37" s="29"/>
      <c r="MDO37" s="30"/>
      <c r="MDP37" s="31"/>
      <c r="MDQ37" s="32"/>
      <c r="MDR37" s="33"/>
      <c r="MDS37" s="33"/>
      <c r="MDT37" s="33"/>
      <c r="MDU37" s="34"/>
      <c r="MDV37" s="28"/>
      <c r="MDW37" s="29"/>
      <c r="MDX37" s="30"/>
      <c r="MDY37" s="31"/>
      <c r="MDZ37" s="32"/>
      <c r="MEA37" s="33"/>
      <c r="MEB37" s="33"/>
      <c r="MEC37" s="33"/>
      <c r="MED37" s="34"/>
      <c r="MEE37" s="28"/>
      <c r="MEF37" s="29"/>
      <c r="MEG37" s="30"/>
      <c r="MEH37" s="31"/>
      <c r="MEI37" s="32"/>
      <c r="MEJ37" s="33"/>
      <c r="MEK37" s="33"/>
      <c r="MEL37" s="33"/>
      <c r="MEM37" s="34"/>
      <c r="MEN37" s="28"/>
      <c r="MEO37" s="29"/>
      <c r="MEP37" s="30"/>
      <c r="MEQ37" s="31"/>
      <c r="MER37" s="32"/>
      <c r="MES37" s="33"/>
      <c r="MET37" s="33"/>
      <c r="MEU37" s="33"/>
      <c r="MEV37" s="34"/>
      <c r="MEW37" s="28"/>
      <c r="MEX37" s="29"/>
      <c r="MEY37" s="30"/>
      <c r="MEZ37" s="31"/>
      <c r="MFA37" s="32"/>
      <c r="MFB37" s="33"/>
      <c r="MFC37" s="33"/>
      <c r="MFD37" s="33"/>
      <c r="MFE37" s="34"/>
      <c r="MFF37" s="28"/>
      <c r="MFG37" s="29"/>
      <c r="MFH37" s="30"/>
      <c r="MFI37" s="31"/>
      <c r="MFJ37" s="32"/>
      <c r="MFK37" s="33"/>
      <c r="MFL37" s="33"/>
      <c r="MFM37" s="33"/>
      <c r="MFN37" s="34"/>
      <c r="MFO37" s="28"/>
      <c r="MFP37" s="29"/>
      <c r="MFQ37" s="30"/>
      <c r="MFR37" s="31"/>
      <c r="MFS37" s="32"/>
      <c r="MFT37" s="33"/>
      <c r="MFU37" s="33"/>
      <c r="MFV37" s="33"/>
      <c r="MFW37" s="34"/>
      <c r="MFX37" s="28"/>
      <c r="MFY37" s="29"/>
      <c r="MFZ37" s="30"/>
      <c r="MGA37" s="31"/>
      <c r="MGB37" s="32"/>
      <c r="MGC37" s="33"/>
      <c r="MGD37" s="33"/>
      <c r="MGE37" s="33"/>
      <c r="MGF37" s="34"/>
      <c r="MGG37" s="28"/>
      <c r="MGH37" s="29"/>
      <c r="MGI37" s="30"/>
      <c r="MGJ37" s="31"/>
      <c r="MGK37" s="32"/>
      <c r="MGL37" s="33"/>
      <c r="MGM37" s="33"/>
      <c r="MGN37" s="33"/>
      <c r="MGO37" s="34"/>
      <c r="MGP37" s="28"/>
      <c r="MGQ37" s="29"/>
      <c r="MGR37" s="30"/>
      <c r="MGS37" s="31"/>
      <c r="MGT37" s="32"/>
      <c r="MGU37" s="33"/>
      <c r="MGV37" s="33"/>
      <c r="MGW37" s="33"/>
      <c r="MGX37" s="34"/>
      <c r="MGY37" s="28"/>
      <c r="MGZ37" s="29"/>
      <c r="MHA37" s="30"/>
      <c r="MHB37" s="31"/>
      <c r="MHC37" s="32"/>
      <c r="MHD37" s="33"/>
      <c r="MHE37" s="33"/>
      <c r="MHF37" s="33"/>
      <c r="MHG37" s="34"/>
      <c r="MHH37" s="28"/>
      <c r="MHI37" s="29"/>
      <c r="MHJ37" s="30"/>
      <c r="MHK37" s="31"/>
      <c r="MHL37" s="32"/>
      <c r="MHM37" s="33"/>
      <c r="MHN37" s="33"/>
      <c r="MHO37" s="33"/>
      <c r="MHP37" s="34"/>
      <c r="MHQ37" s="28"/>
      <c r="MHR37" s="29"/>
      <c r="MHS37" s="30"/>
      <c r="MHT37" s="31"/>
      <c r="MHU37" s="32"/>
      <c r="MHV37" s="33"/>
      <c r="MHW37" s="33"/>
      <c r="MHX37" s="33"/>
      <c r="MHY37" s="34"/>
      <c r="MHZ37" s="28"/>
      <c r="MIA37" s="29"/>
      <c r="MIB37" s="30"/>
      <c r="MIC37" s="31"/>
      <c r="MID37" s="32"/>
      <c r="MIE37" s="33"/>
      <c r="MIF37" s="33"/>
      <c r="MIG37" s="33"/>
      <c r="MIH37" s="34"/>
      <c r="MII37" s="28"/>
      <c r="MIJ37" s="29"/>
      <c r="MIK37" s="30"/>
      <c r="MIL37" s="31"/>
      <c r="MIM37" s="32"/>
      <c r="MIN37" s="33"/>
      <c r="MIO37" s="33"/>
      <c r="MIP37" s="33"/>
      <c r="MIQ37" s="34"/>
      <c r="MIR37" s="28"/>
      <c r="MIS37" s="29"/>
      <c r="MIT37" s="30"/>
      <c r="MIU37" s="31"/>
      <c r="MIV37" s="32"/>
      <c r="MIW37" s="33"/>
      <c r="MIX37" s="33"/>
      <c r="MIY37" s="33"/>
      <c r="MIZ37" s="34"/>
      <c r="MJA37" s="28"/>
      <c r="MJB37" s="29"/>
      <c r="MJC37" s="30"/>
      <c r="MJD37" s="31"/>
      <c r="MJE37" s="32"/>
      <c r="MJF37" s="33"/>
      <c r="MJG37" s="33"/>
      <c r="MJH37" s="33"/>
      <c r="MJI37" s="34"/>
      <c r="MJJ37" s="28"/>
      <c r="MJK37" s="29"/>
      <c r="MJL37" s="30"/>
      <c r="MJM37" s="31"/>
      <c r="MJN37" s="32"/>
      <c r="MJO37" s="33"/>
      <c r="MJP37" s="33"/>
      <c r="MJQ37" s="33"/>
      <c r="MJR37" s="34"/>
      <c r="MJS37" s="28"/>
      <c r="MJT37" s="29"/>
      <c r="MJU37" s="30"/>
      <c r="MJV37" s="31"/>
      <c r="MJW37" s="32"/>
      <c r="MJX37" s="33"/>
      <c r="MJY37" s="33"/>
      <c r="MJZ37" s="33"/>
      <c r="MKA37" s="34"/>
      <c r="MKB37" s="28"/>
      <c r="MKC37" s="29"/>
      <c r="MKD37" s="30"/>
      <c r="MKE37" s="31"/>
      <c r="MKF37" s="32"/>
      <c r="MKG37" s="33"/>
      <c r="MKH37" s="33"/>
      <c r="MKI37" s="33"/>
      <c r="MKJ37" s="34"/>
      <c r="MKK37" s="28"/>
      <c r="MKL37" s="29"/>
      <c r="MKM37" s="30"/>
      <c r="MKN37" s="31"/>
      <c r="MKO37" s="32"/>
      <c r="MKP37" s="33"/>
      <c r="MKQ37" s="33"/>
      <c r="MKR37" s="33"/>
      <c r="MKS37" s="34"/>
      <c r="MKT37" s="28"/>
      <c r="MKU37" s="29"/>
      <c r="MKV37" s="30"/>
      <c r="MKW37" s="31"/>
      <c r="MKX37" s="32"/>
      <c r="MKY37" s="33"/>
      <c r="MKZ37" s="33"/>
      <c r="MLA37" s="33"/>
      <c r="MLB37" s="34"/>
      <c r="MLC37" s="28"/>
      <c r="MLD37" s="29"/>
      <c r="MLE37" s="30"/>
      <c r="MLF37" s="31"/>
      <c r="MLG37" s="32"/>
      <c r="MLH37" s="33"/>
      <c r="MLI37" s="33"/>
      <c r="MLJ37" s="33"/>
      <c r="MLK37" s="34"/>
      <c r="MLL37" s="28"/>
      <c r="MLM37" s="29"/>
      <c r="MLN37" s="30"/>
      <c r="MLO37" s="31"/>
      <c r="MLP37" s="32"/>
      <c r="MLQ37" s="33"/>
      <c r="MLR37" s="33"/>
      <c r="MLS37" s="33"/>
      <c r="MLT37" s="34"/>
      <c r="MLU37" s="28"/>
      <c r="MLV37" s="29"/>
      <c r="MLW37" s="30"/>
      <c r="MLX37" s="31"/>
      <c r="MLY37" s="32"/>
      <c r="MLZ37" s="33"/>
      <c r="MMA37" s="33"/>
      <c r="MMB37" s="33"/>
      <c r="MMC37" s="34"/>
      <c r="MMD37" s="28"/>
      <c r="MME37" s="29"/>
      <c r="MMF37" s="30"/>
      <c r="MMG37" s="31"/>
      <c r="MMH37" s="32"/>
      <c r="MMI37" s="33"/>
      <c r="MMJ37" s="33"/>
      <c r="MMK37" s="33"/>
      <c r="MML37" s="34"/>
      <c r="MMM37" s="28"/>
      <c r="MMN37" s="29"/>
      <c r="MMO37" s="30"/>
      <c r="MMP37" s="31"/>
      <c r="MMQ37" s="32"/>
      <c r="MMR37" s="33"/>
      <c r="MMS37" s="33"/>
      <c r="MMT37" s="33"/>
      <c r="MMU37" s="34"/>
      <c r="MMV37" s="28"/>
      <c r="MMW37" s="29"/>
      <c r="MMX37" s="30"/>
      <c r="MMY37" s="31"/>
      <c r="MMZ37" s="32"/>
      <c r="MNA37" s="33"/>
      <c r="MNB37" s="33"/>
      <c r="MNC37" s="33"/>
      <c r="MND37" s="34"/>
      <c r="MNE37" s="28"/>
      <c r="MNF37" s="29"/>
      <c r="MNG37" s="30"/>
      <c r="MNH37" s="31"/>
      <c r="MNI37" s="32"/>
      <c r="MNJ37" s="33"/>
      <c r="MNK37" s="33"/>
      <c r="MNL37" s="33"/>
      <c r="MNM37" s="34"/>
      <c r="MNN37" s="28"/>
      <c r="MNO37" s="29"/>
      <c r="MNP37" s="30"/>
      <c r="MNQ37" s="31"/>
      <c r="MNR37" s="32"/>
      <c r="MNS37" s="33"/>
      <c r="MNT37" s="33"/>
      <c r="MNU37" s="33"/>
      <c r="MNV37" s="34"/>
      <c r="MNW37" s="28"/>
      <c r="MNX37" s="29"/>
      <c r="MNY37" s="30"/>
      <c r="MNZ37" s="31"/>
      <c r="MOA37" s="32"/>
      <c r="MOB37" s="33"/>
      <c r="MOC37" s="33"/>
      <c r="MOD37" s="33"/>
      <c r="MOE37" s="34"/>
      <c r="MOF37" s="28"/>
      <c r="MOG37" s="29"/>
      <c r="MOH37" s="30"/>
      <c r="MOI37" s="31"/>
      <c r="MOJ37" s="32"/>
      <c r="MOK37" s="33"/>
      <c r="MOL37" s="33"/>
      <c r="MOM37" s="33"/>
      <c r="MON37" s="34"/>
      <c r="MOO37" s="28"/>
      <c r="MOP37" s="29"/>
      <c r="MOQ37" s="30"/>
      <c r="MOR37" s="31"/>
      <c r="MOS37" s="32"/>
      <c r="MOT37" s="33"/>
      <c r="MOU37" s="33"/>
      <c r="MOV37" s="33"/>
      <c r="MOW37" s="34"/>
      <c r="MOX37" s="28"/>
      <c r="MOY37" s="29"/>
      <c r="MOZ37" s="30"/>
      <c r="MPA37" s="31"/>
      <c r="MPB37" s="32"/>
      <c r="MPC37" s="33"/>
      <c r="MPD37" s="33"/>
      <c r="MPE37" s="33"/>
      <c r="MPF37" s="34"/>
      <c r="MPG37" s="28"/>
      <c r="MPH37" s="29"/>
      <c r="MPI37" s="30"/>
      <c r="MPJ37" s="31"/>
      <c r="MPK37" s="32"/>
      <c r="MPL37" s="33"/>
      <c r="MPM37" s="33"/>
      <c r="MPN37" s="33"/>
      <c r="MPO37" s="34"/>
      <c r="MPP37" s="28"/>
      <c r="MPQ37" s="29"/>
      <c r="MPR37" s="30"/>
      <c r="MPS37" s="31"/>
      <c r="MPT37" s="32"/>
      <c r="MPU37" s="33"/>
      <c r="MPV37" s="33"/>
      <c r="MPW37" s="33"/>
      <c r="MPX37" s="34"/>
      <c r="MPY37" s="28"/>
      <c r="MPZ37" s="29"/>
      <c r="MQA37" s="30"/>
      <c r="MQB37" s="31"/>
      <c r="MQC37" s="32"/>
      <c r="MQD37" s="33"/>
      <c r="MQE37" s="33"/>
      <c r="MQF37" s="33"/>
      <c r="MQG37" s="34"/>
      <c r="MQH37" s="28"/>
      <c r="MQI37" s="29"/>
      <c r="MQJ37" s="30"/>
      <c r="MQK37" s="31"/>
      <c r="MQL37" s="32"/>
      <c r="MQM37" s="33"/>
      <c r="MQN37" s="33"/>
      <c r="MQO37" s="33"/>
      <c r="MQP37" s="34"/>
      <c r="MQQ37" s="28"/>
      <c r="MQR37" s="29"/>
      <c r="MQS37" s="30"/>
      <c r="MQT37" s="31"/>
      <c r="MQU37" s="32"/>
      <c r="MQV37" s="33"/>
      <c r="MQW37" s="33"/>
      <c r="MQX37" s="33"/>
      <c r="MQY37" s="34"/>
      <c r="MQZ37" s="28"/>
      <c r="MRA37" s="29"/>
      <c r="MRB37" s="30"/>
      <c r="MRC37" s="31"/>
      <c r="MRD37" s="32"/>
      <c r="MRE37" s="33"/>
      <c r="MRF37" s="33"/>
      <c r="MRG37" s="33"/>
      <c r="MRH37" s="34"/>
      <c r="MRI37" s="28"/>
      <c r="MRJ37" s="29"/>
      <c r="MRK37" s="30"/>
      <c r="MRL37" s="31"/>
      <c r="MRM37" s="32"/>
      <c r="MRN37" s="33"/>
      <c r="MRO37" s="33"/>
      <c r="MRP37" s="33"/>
      <c r="MRQ37" s="34"/>
      <c r="MRR37" s="28"/>
      <c r="MRS37" s="29"/>
      <c r="MRT37" s="30"/>
      <c r="MRU37" s="31"/>
      <c r="MRV37" s="32"/>
      <c r="MRW37" s="33"/>
      <c r="MRX37" s="33"/>
      <c r="MRY37" s="33"/>
      <c r="MRZ37" s="34"/>
      <c r="MSA37" s="28"/>
      <c r="MSB37" s="29"/>
      <c r="MSC37" s="30"/>
      <c r="MSD37" s="31"/>
      <c r="MSE37" s="32"/>
      <c r="MSF37" s="33"/>
      <c r="MSG37" s="33"/>
      <c r="MSH37" s="33"/>
      <c r="MSI37" s="34"/>
      <c r="MSJ37" s="28"/>
      <c r="MSK37" s="29"/>
      <c r="MSL37" s="30"/>
      <c r="MSM37" s="31"/>
      <c r="MSN37" s="32"/>
      <c r="MSO37" s="33"/>
      <c r="MSP37" s="33"/>
      <c r="MSQ37" s="33"/>
      <c r="MSR37" s="34"/>
      <c r="MSS37" s="28"/>
      <c r="MST37" s="29"/>
      <c r="MSU37" s="30"/>
      <c r="MSV37" s="31"/>
      <c r="MSW37" s="32"/>
      <c r="MSX37" s="33"/>
      <c r="MSY37" s="33"/>
      <c r="MSZ37" s="33"/>
      <c r="MTA37" s="34"/>
      <c r="MTB37" s="28"/>
      <c r="MTC37" s="29"/>
      <c r="MTD37" s="30"/>
      <c r="MTE37" s="31"/>
      <c r="MTF37" s="32"/>
      <c r="MTG37" s="33"/>
      <c r="MTH37" s="33"/>
      <c r="MTI37" s="33"/>
      <c r="MTJ37" s="34"/>
      <c r="MTK37" s="28"/>
      <c r="MTL37" s="29"/>
      <c r="MTM37" s="30"/>
      <c r="MTN37" s="31"/>
      <c r="MTO37" s="32"/>
      <c r="MTP37" s="33"/>
      <c r="MTQ37" s="33"/>
      <c r="MTR37" s="33"/>
      <c r="MTS37" s="34"/>
      <c r="MTT37" s="28"/>
      <c r="MTU37" s="29"/>
      <c r="MTV37" s="30"/>
      <c r="MTW37" s="31"/>
      <c r="MTX37" s="32"/>
      <c r="MTY37" s="33"/>
      <c r="MTZ37" s="33"/>
      <c r="MUA37" s="33"/>
      <c r="MUB37" s="34"/>
      <c r="MUC37" s="28"/>
      <c r="MUD37" s="29"/>
      <c r="MUE37" s="30"/>
      <c r="MUF37" s="31"/>
      <c r="MUG37" s="32"/>
      <c r="MUH37" s="33"/>
      <c r="MUI37" s="33"/>
      <c r="MUJ37" s="33"/>
      <c r="MUK37" s="34"/>
      <c r="MUL37" s="28"/>
      <c r="MUM37" s="29"/>
      <c r="MUN37" s="30"/>
      <c r="MUO37" s="31"/>
      <c r="MUP37" s="32"/>
      <c r="MUQ37" s="33"/>
      <c r="MUR37" s="33"/>
      <c r="MUS37" s="33"/>
      <c r="MUT37" s="34"/>
      <c r="MUU37" s="28"/>
      <c r="MUV37" s="29"/>
      <c r="MUW37" s="30"/>
      <c r="MUX37" s="31"/>
      <c r="MUY37" s="32"/>
      <c r="MUZ37" s="33"/>
      <c r="MVA37" s="33"/>
      <c r="MVB37" s="33"/>
      <c r="MVC37" s="34"/>
      <c r="MVD37" s="28"/>
      <c r="MVE37" s="29"/>
      <c r="MVF37" s="30"/>
      <c r="MVG37" s="31"/>
      <c r="MVH37" s="32"/>
      <c r="MVI37" s="33"/>
      <c r="MVJ37" s="33"/>
      <c r="MVK37" s="33"/>
      <c r="MVL37" s="34"/>
      <c r="MVM37" s="28"/>
      <c r="MVN37" s="29"/>
      <c r="MVO37" s="30"/>
      <c r="MVP37" s="31"/>
      <c r="MVQ37" s="32"/>
      <c r="MVR37" s="33"/>
      <c r="MVS37" s="33"/>
      <c r="MVT37" s="33"/>
      <c r="MVU37" s="34"/>
      <c r="MVV37" s="28"/>
      <c r="MVW37" s="29"/>
      <c r="MVX37" s="30"/>
      <c r="MVY37" s="31"/>
      <c r="MVZ37" s="32"/>
      <c r="MWA37" s="33"/>
      <c r="MWB37" s="33"/>
      <c r="MWC37" s="33"/>
      <c r="MWD37" s="34"/>
      <c r="MWE37" s="28"/>
      <c r="MWF37" s="29"/>
      <c r="MWG37" s="30"/>
      <c r="MWH37" s="31"/>
      <c r="MWI37" s="32"/>
      <c r="MWJ37" s="33"/>
      <c r="MWK37" s="33"/>
      <c r="MWL37" s="33"/>
      <c r="MWM37" s="34"/>
      <c r="MWN37" s="28"/>
      <c r="MWO37" s="29"/>
      <c r="MWP37" s="30"/>
      <c r="MWQ37" s="31"/>
      <c r="MWR37" s="32"/>
      <c r="MWS37" s="33"/>
      <c r="MWT37" s="33"/>
      <c r="MWU37" s="33"/>
      <c r="MWV37" s="34"/>
      <c r="MWW37" s="28"/>
      <c r="MWX37" s="29"/>
      <c r="MWY37" s="30"/>
      <c r="MWZ37" s="31"/>
      <c r="MXA37" s="32"/>
      <c r="MXB37" s="33"/>
      <c r="MXC37" s="33"/>
      <c r="MXD37" s="33"/>
      <c r="MXE37" s="34"/>
      <c r="MXF37" s="28"/>
      <c r="MXG37" s="29"/>
      <c r="MXH37" s="30"/>
      <c r="MXI37" s="31"/>
      <c r="MXJ37" s="32"/>
      <c r="MXK37" s="33"/>
      <c r="MXL37" s="33"/>
      <c r="MXM37" s="33"/>
      <c r="MXN37" s="34"/>
      <c r="MXO37" s="28"/>
      <c r="MXP37" s="29"/>
      <c r="MXQ37" s="30"/>
      <c r="MXR37" s="31"/>
      <c r="MXS37" s="32"/>
      <c r="MXT37" s="33"/>
      <c r="MXU37" s="33"/>
      <c r="MXV37" s="33"/>
      <c r="MXW37" s="34"/>
      <c r="MXX37" s="28"/>
      <c r="MXY37" s="29"/>
      <c r="MXZ37" s="30"/>
      <c r="MYA37" s="31"/>
      <c r="MYB37" s="32"/>
      <c r="MYC37" s="33"/>
      <c r="MYD37" s="33"/>
      <c r="MYE37" s="33"/>
      <c r="MYF37" s="34"/>
      <c r="MYG37" s="28"/>
      <c r="MYH37" s="29"/>
      <c r="MYI37" s="30"/>
      <c r="MYJ37" s="31"/>
      <c r="MYK37" s="32"/>
      <c r="MYL37" s="33"/>
      <c r="MYM37" s="33"/>
      <c r="MYN37" s="33"/>
      <c r="MYO37" s="34"/>
      <c r="MYP37" s="28"/>
      <c r="MYQ37" s="29"/>
      <c r="MYR37" s="30"/>
      <c r="MYS37" s="31"/>
      <c r="MYT37" s="32"/>
      <c r="MYU37" s="33"/>
      <c r="MYV37" s="33"/>
      <c r="MYW37" s="33"/>
      <c r="MYX37" s="34"/>
      <c r="MYY37" s="28"/>
      <c r="MYZ37" s="29"/>
      <c r="MZA37" s="30"/>
      <c r="MZB37" s="31"/>
      <c r="MZC37" s="32"/>
      <c r="MZD37" s="33"/>
      <c r="MZE37" s="33"/>
      <c r="MZF37" s="33"/>
      <c r="MZG37" s="34"/>
      <c r="MZH37" s="28"/>
      <c r="MZI37" s="29"/>
      <c r="MZJ37" s="30"/>
      <c r="MZK37" s="31"/>
      <c r="MZL37" s="32"/>
      <c r="MZM37" s="33"/>
      <c r="MZN37" s="33"/>
      <c r="MZO37" s="33"/>
      <c r="MZP37" s="34"/>
      <c r="MZQ37" s="28"/>
      <c r="MZR37" s="29"/>
      <c r="MZS37" s="30"/>
      <c r="MZT37" s="31"/>
      <c r="MZU37" s="32"/>
      <c r="MZV37" s="33"/>
      <c r="MZW37" s="33"/>
      <c r="MZX37" s="33"/>
      <c r="MZY37" s="34"/>
      <c r="MZZ37" s="28"/>
      <c r="NAA37" s="29"/>
      <c r="NAB37" s="30"/>
      <c r="NAC37" s="31"/>
      <c r="NAD37" s="32"/>
      <c r="NAE37" s="33"/>
      <c r="NAF37" s="33"/>
      <c r="NAG37" s="33"/>
      <c r="NAH37" s="34"/>
      <c r="NAI37" s="28"/>
      <c r="NAJ37" s="29"/>
      <c r="NAK37" s="30"/>
      <c r="NAL37" s="31"/>
      <c r="NAM37" s="32"/>
      <c r="NAN37" s="33"/>
      <c r="NAO37" s="33"/>
      <c r="NAP37" s="33"/>
      <c r="NAQ37" s="34"/>
      <c r="NAR37" s="28"/>
      <c r="NAS37" s="29"/>
      <c r="NAT37" s="30"/>
      <c r="NAU37" s="31"/>
      <c r="NAV37" s="32"/>
      <c r="NAW37" s="33"/>
      <c r="NAX37" s="33"/>
      <c r="NAY37" s="33"/>
      <c r="NAZ37" s="34"/>
      <c r="NBA37" s="28"/>
      <c r="NBB37" s="29"/>
      <c r="NBC37" s="30"/>
      <c r="NBD37" s="31"/>
      <c r="NBE37" s="32"/>
      <c r="NBF37" s="33"/>
      <c r="NBG37" s="33"/>
      <c r="NBH37" s="33"/>
      <c r="NBI37" s="34"/>
      <c r="NBJ37" s="28"/>
      <c r="NBK37" s="29"/>
      <c r="NBL37" s="30"/>
      <c r="NBM37" s="31"/>
      <c r="NBN37" s="32"/>
      <c r="NBO37" s="33"/>
      <c r="NBP37" s="33"/>
      <c r="NBQ37" s="33"/>
      <c r="NBR37" s="34"/>
      <c r="NBS37" s="28"/>
      <c r="NBT37" s="29"/>
      <c r="NBU37" s="30"/>
      <c r="NBV37" s="31"/>
      <c r="NBW37" s="32"/>
      <c r="NBX37" s="33"/>
      <c r="NBY37" s="33"/>
      <c r="NBZ37" s="33"/>
      <c r="NCA37" s="34"/>
      <c r="NCB37" s="28"/>
      <c r="NCC37" s="29"/>
      <c r="NCD37" s="30"/>
      <c r="NCE37" s="31"/>
      <c r="NCF37" s="32"/>
      <c r="NCG37" s="33"/>
      <c r="NCH37" s="33"/>
      <c r="NCI37" s="33"/>
      <c r="NCJ37" s="34"/>
      <c r="NCK37" s="28"/>
      <c r="NCL37" s="29"/>
      <c r="NCM37" s="30"/>
      <c r="NCN37" s="31"/>
      <c r="NCO37" s="32"/>
      <c r="NCP37" s="33"/>
      <c r="NCQ37" s="33"/>
      <c r="NCR37" s="33"/>
      <c r="NCS37" s="34"/>
      <c r="NCT37" s="28"/>
      <c r="NCU37" s="29"/>
      <c r="NCV37" s="30"/>
      <c r="NCW37" s="31"/>
      <c r="NCX37" s="32"/>
      <c r="NCY37" s="33"/>
      <c r="NCZ37" s="33"/>
      <c r="NDA37" s="33"/>
      <c r="NDB37" s="34"/>
      <c r="NDC37" s="28"/>
      <c r="NDD37" s="29"/>
      <c r="NDE37" s="30"/>
      <c r="NDF37" s="31"/>
      <c r="NDG37" s="32"/>
      <c r="NDH37" s="33"/>
      <c r="NDI37" s="33"/>
      <c r="NDJ37" s="33"/>
      <c r="NDK37" s="34"/>
      <c r="NDL37" s="28"/>
      <c r="NDM37" s="29"/>
      <c r="NDN37" s="30"/>
      <c r="NDO37" s="31"/>
      <c r="NDP37" s="32"/>
      <c r="NDQ37" s="33"/>
      <c r="NDR37" s="33"/>
      <c r="NDS37" s="33"/>
      <c r="NDT37" s="34"/>
      <c r="NDU37" s="28"/>
      <c r="NDV37" s="29"/>
      <c r="NDW37" s="30"/>
      <c r="NDX37" s="31"/>
      <c r="NDY37" s="32"/>
      <c r="NDZ37" s="33"/>
      <c r="NEA37" s="33"/>
      <c r="NEB37" s="33"/>
      <c r="NEC37" s="34"/>
      <c r="NED37" s="28"/>
      <c r="NEE37" s="29"/>
      <c r="NEF37" s="30"/>
      <c r="NEG37" s="31"/>
      <c r="NEH37" s="32"/>
      <c r="NEI37" s="33"/>
      <c r="NEJ37" s="33"/>
      <c r="NEK37" s="33"/>
      <c r="NEL37" s="34"/>
      <c r="NEM37" s="28"/>
      <c r="NEN37" s="29"/>
      <c r="NEO37" s="30"/>
      <c r="NEP37" s="31"/>
      <c r="NEQ37" s="32"/>
      <c r="NER37" s="33"/>
      <c r="NES37" s="33"/>
      <c r="NET37" s="33"/>
      <c r="NEU37" s="34"/>
      <c r="NEV37" s="28"/>
      <c r="NEW37" s="29"/>
      <c r="NEX37" s="30"/>
      <c r="NEY37" s="31"/>
      <c r="NEZ37" s="32"/>
      <c r="NFA37" s="33"/>
      <c r="NFB37" s="33"/>
      <c r="NFC37" s="33"/>
      <c r="NFD37" s="34"/>
      <c r="NFE37" s="28"/>
      <c r="NFF37" s="29"/>
      <c r="NFG37" s="30"/>
      <c r="NFH37" s="31"/>
      <c r="NFI37" s="32"/>
      <c r="NFJ37" s="33"/>
      <c r="NFK37" s="33"/>
      <c r="NFL37" s="33"/>
      <c r="NFM37" s="34"/>
      <c r="NFN37" s="28"/>
      <c r="NFO37" s="29"/>
      <c r="NFP37" s="30"/>
      <c r="NFQ37" s="31"/>
      <c r="NFR37" s="32"/>
      <c r="NFS37" s="33"/>
      <c r="NFT37" s="33"/>
      <c r="NFU37" s="33"/>
      <c r="NFV37" s="34"/>
      <c r="NFW37" s="28"/>
      <c r="NFX37" s="29"/>
      <c r="NFY37" s="30"/>
      <c r="NFZ37" s="31"/>
      <c r="NGA37" s="32"/>
      <c r="NGB37" s="33"/>
      <c r="NGC37" s="33"/>
      <c r="NGD37" s="33"/>
      <c r="NGE37" s="34"/>
      <c r="NGF37" s="28"/>
      <c r="NGG37" s="29"/>
      <c r="NGH37" s="30"/>
      <c r="NGI37" s="31"/>
      <c r="NGJ37" s="32"/>
      <c r="NGK37" s="33"/>
      <c r="NGL37" s="33"/>
      <c r="NGM37" s="33"/>
      <c r="NGN37" s="34"/>
      <c r="NGO37" s="28"/>
      <c r="NGP37" s="29"/>
      <c r="NGQ37" s="30"/>
      <c r="NGR37" s="31"/>
      <c r="NGS37" s="32"/>
      <c r="NGT37" s="33"/>
      <c r="NGU37" s="33"/>
      <c r="NGV37" s="33"/>
      <c r="NGW37" s="34"/>
      <c r="NGX37" s="28"/>
      <c r="NGY37" s="29"/>
      <c r="NGZ37" s="30"/>
      <c r="NHA37" s="31"/>
      <c r="NHB37" s="32"/>
      <c r="NHC37" s="33"/>
      <c r="NHD37" s="33"/>
      <c r="NHE37" s="33"/>
      <c r="NHF37" s="34"/>
      <c r="NHG37" s="28"/>
      <c r="NHH37" s="29"/>
      <c r="NHI37" s="30"/>
      <c r="NHJ37" s="31"/>
      <c r="NHK37" s="32"/>
      <c r="NHL37" s="33"/>
      <c r="NHM37" s="33"/>
      <c r="NHN37" s="33"/>
      <c r="NHO37" s="34"/>
      <c r="NHP37" s="28"/>
      <c r="NHQ37" s="29"/>
      <c r="NHR37" s="30"/>
      <c r="NHS37" s="31"/>
      <c r="NHT37" s="32"/>
      <c r="NHU37" s="33"/>
      <c r="NHV37" s="33"/>
      <c r="NHW37" s="33"/>
      <c r="NHX37" s="34"/>
      <c r="NHY37" s="28"/>
      <c r="NHZ37" s="29"/>
      <c r="NIA37" s="30"/>
      <c r="NIB37" s="31"/>
      <c r="NIC37" s="32"/>
      <c r="NID37" s="33"/>
      <c r="NIE37" s="33"/>
      <c r="NIF37" s="33"/>
      <c r="NIG37" s="34"/>
      <c r="NIH37" s="28"/>
      <c r="NII37" s="29"/>
      <c r="NIJ37" s="30"/>
      <c r="NIK37" s="31"/>
      <c r="NIL37" s="32"/>
      <c r="NIM37" s="33"/>
      <c r="NIN37" s="33"/>
      <c r="NIO37" s="33"/>
      <c r="NIP37" s="34"/>
      <c r="NIQ37" s="28"/>
      <c r="NIR37" s="29"/>
      <c r="NIS37" s="30"/>
      <c r="NIT37" s="31"/>
      <c r="NIU37" s="32"/>
      <c r="NIV37" s="33"/>
      <c r="NIW37" s="33"/>
      <c r="NIX37" s="33"/>
      <c r="NIY37" s="34"/>
      <c r="NIZ37" s="28"/>
      <c r="NJA37" s="29"/>
      <c r="NJB37" s="30"/>
      <c r="NJC37" s="31"/>
      <c r="NJD37" s="32"/>
      <c r="NJE37" s="33"/>
      <c r="NJF37" s="33"/>
      <c r="NJG37" s="33"/>
      <c r="NJH37" s="34"/>
      <c r="NJI37" s="28"/>
      <c r="NJJ37" s="29"/>
      <c r="NJK37" s="30"/>
      <c r="NJL37" s="31"/>
      <c r="NJM37" s="32"/>
      <c r="NJN37" s="33"/>
      <c r="NJO37" s="33"/>
      <c r="NJP37" s="33"/>
      <c r="NJQ37" s="34"/>
      <c r="NJR37" s="28"/>
      <c r="NJS37" s="29"/>
      <c r="NJT37" s="30"/>
      <c r="NJU37" s="31"/>
      <c r="NJV37" s="32"/>
      <c r="NJW37" s="33"/>
      <c r="NJX37" s="33"/>
      <c r="NJY37" s="33"/>
      <c r="NJZ37" s="34"/>
      <c r="NKA37" s="28"/>
      <c r="NKB37" s="29"/>
      <c r="NKC37" s="30"/>
      <c r="NKD37" s="31"/>
      <c r="NKE37" s="32"/>
      <c r="NKF37" s="33"/>
      <c r="NKG37" s="33"/>
      <c r="NKH37" s="33"/>
      <c r="NKI37" s="34"/>
      <c r="NKJ37" s="28"/>
      <c r="NKK37" s="29"/>
      <c r="NKL37" s="30"/>
      <c r="NKM37" s="31"/>
      <c r="NKN37" s="32"/>
      <c r="NKO37" s="33"/>
      <c r="NKP37" s="33"/>
      <c r="NKQ37" s="33"/>
      <c r="NKR37" s="34"/>
      <c r="NKS37" s="28"/>
      <c r="NKT37" s="29"/>
      <c r="NKU37" s="30"/>
      <c r="NKV37" s="31"/>
      <c r="NKW37" s="32"/>
      <c r="NKX37" s="33"/>
      <c r="NKY37" s="33"/>
      <c r="NKZ37" s="33"/>
      <c r="NLA37" s="34"/>
      <c r="NLB37" s="28"/>
      <c r="NLC37" s="29"/>
      <c r="NLD37" s="30"/>
      <c r="NLE37" s="31"/>
      <c r="NLF37" s="32"/>
      <c r="NLG37" s="33"/>
      <c r="NLH37" s="33"/>
      <c r="NLI37" s="33"/>
      <c r="NLJ37" s="34"/>
      <c r="NLK37" s="28"/>
      <c r="NLL37" s="29"/>
      <c r="NLM37" s="30"/>
      <c r="NLN37" s="31"/>
      <c r="NLO37" s="32"/>
      <c r="NLP37" s="33"/>
      <c r="NLQ37" s="33"/>
      <c r="NLR37" s="33"/>
      <c r="NLS37" s="34"/>
      <c r="NLT37" s="28"/>
      <c r="NLU37" s="29"/>
      <c r="NLV37" s="30"/>
      <c r="NLW37" s="31"/>
      <c r="NLX37" s="32"/>
      <c r="NLY37" s="33"/>
      <c r="NLZ37" s="33"/>
      <c r="NMA37" s="33"/>
      <c r="NMB37" s="34"/>
      <c r="NMC37" s="28"/>
      <c r="NMD37" s="29"/>
      <c r="NME37" s="30"/>
      <c r="NMF37" s="31"/>
      <c r="NMG37" s="32"/>
      <c r="NMH37" s="33"/>
      <c r="NMI37" s="33"/>
      <c r="NMJ37" s="33"/>
      <c r="NMK37" s="34"/>
      <c r="NML37" s="28"/>
      <c r="NMM37" s="29"/>
      <c r="NMN37" s="30"/>
      <c r="NMO37" s="31"/>
      <c r="NMP37" s="32"/>
      <c r="NMQ37" s="33"/>
      <c r="NMR37" s="33"/>
      <c r="NMS37" s="33"/>
      <c r="NMT37" s="34"/>
      <c r="NMU37" s="28"/>
      <c r="NMV37" s="29"/>
      <c r="NMW37" s="30"/>
      <c r="NMX37" s="31"/>
      <c r="NMY37" s="32"/>
      <c r="NMZ37" s="33"/>
      <c r="NNA37" s="33"/>
      <c r="NNB37" s="33"/>
      <c r="NNC37" s="34"/>
      <c r="NND37" s="28"/>
      <c r="NNE37" s="29"/>
      <c r="NNF37" s="30"/>
      <c r="NNG37" s="31"/>
      <c r="NNH37" s="32"/>
      <c r="NNI37" s="33"/>
      <c r="NNJ37" s="33"/>
      <c r="NNK37" s="33"/>
      <c r="NNL37" s="34"/>
      <c r="NNM37" s="28"/>
      <c r="NNN37" s="29"/>
      <c r="NNO37" s="30"/>
      <c r="NNP37" s="31"/>
      <c r="NNQ37" s="32"/>
      <c r="NNR37" s="33"/>
      <c r="NNS37" s="33"/>
      <c r="NNT37" s="33"/>
      <c r="NNU37" s="34"/>
      <c r="NNV37" s="28"/>
      <c r="NNW37" s="29"/>
      <c r="NNX37" s="30"/>
      <c r="NNY37" s="31"/>
      <c r="NNZ37" s="32"/>
      <c r="NOA37" s="33"/>
      <c r="NOB37" s="33"/>
      <c r="NOC37" s="33"/>
      <c r="NOD37" s="34"/>
      <c r="NOE37" s="28"/>
      <c r="NOF37" s="29"/>
      <c r="NOG37" s="30"/>
      <c r="NOH37" s="31"/>
      <c r="NOI37" s="32"/>
      <c r="NOJ37" s="33"/>
      <c r="NOK37" s="33"/>
      <c r="NOL37" s="33"/>
      <c r="NOM37" s="34"/>
      <c r="NON37" s="28"/>
      <c r="NOO37" s="29"/>
      <c r="NOP37" s="30"/>
      <c r="NOQ37" s="31"/>
      <c r="NOR37" s="32"/>
      <c r="NOS37" s="33"/>
      <c r="NOT37" s="33"/>
      <c r="NOU37" s="33"/>
      <c r="NOV37" s="34"/>
      <c r="NOW37" s="28"/>
      <c r="NOX37" s="29"/>
      <c r="NOY37" s="30"/>
      <c r="NOZ37" s="31"/>
      <c r="NPA37" s="32"/>
      <c r="NPB37" s="33"/>
      <c r="NPC37" s="33"/>
      <c r="NPD37" s="33"/>
      <c r="NPE37" s="34"/>
      <c r="NPF37" s="28"/>
      <c r="NPG37" s="29"/>
      <c r="NPH37" s="30"/>
      <c r="NPI37" s="31"/>
      <c r="NPJ37" s="32"/>
      <c r="NPK37" s="33"/>
      <c r="NPL37" s="33"/>
      <c r="NPM37" s="33"/>
      <c r="NPN37" s="34"/>
      <c r="NPO37" s="28"/>
      <c r="NPP37" s="29"/>
      <c r="NPQ37" s="30"/>
      <c r="NPR37" s="31"/>
      <c r="NPS37" s="32"/>
      <c r="NPT37" s="33"/>
      <c r="NPU37" s="33"/>
      <c r="NPV37" s="33"/>
      <c r="NPW37" s="34"/>
      <c r="NPX37" s="28"/>
      <c r="NPY37" s="29"/>
      <c r="NPZ37" s="30"/>
      <c r="NQA37" s="31"/>
      <c r="NQB37" s="32"/>
      <c r="NQC37" s="33"/>
      <c r="NQD37" s="33"/>
      <c r="NQE37" s="33"/>
      <c r="NQF37" s="34"/>
      <c r="NQG37" s="28"/>
      <c r="NQH37" s="29"/>
      <c r="NQI37" s="30"/>
      <c r="NQJ37" s="31"/>
      <c r="NQK37" s="32"/>
      <c r="NQL37" s="33"/>
      <c r="NQM37" s="33"/>
      <c r="NQN37" s="33"/>
      <c r="NQO37" s="34"/>
      <c r="NQP37" s="28"/>
      <c r="NQQ37" s="29"/>
      <c r="NQR37" s="30"/>
      <c r="NQS37" s="31"/>
      <c r="NQT37" s="32"/>
      <c r="NQU37" s="33"/>
      <c r="NQV37" s="33"/>
      <c r="NQW37" s="33"/>
      <c r="NQX37" s="34"/>
      <c r="NQY37" s="28"/>
      <c r="NQZ37" s="29"/>
      <c r="NRA37" s="30"/>
      <c r="NRB37" s="31"/>
      <c r="NRC37" s="32"/>
      <c r="NRD37" s="33"/>
      <c r="NRE37" s="33"/>
      <c r="NRF37" s="33"/>
      <c r="NRG37" s="34"/>
      <c r="NRH37" s="28"/>
      <c r="NRI37" s="29"/>
      <c r="NRJ37" s="30"/>
      <c r="NRK37" s="31"/>
      <c r="NRL37" s="32"/>
      <c r="NRM37" s="33"/>
      <c r="NRN37" s="33"/>
      <c r="NRO37" s="33"/>
      <c r="NRP37" s="34"/>
      <c r="NRQ37" s="28"/>
      <c r="NRR37" s="29"/>
      <c r="NRS37" s="30"/>
      <c r="NRT37" s="31"/>
      <c r="NRU37" s="32"/>
      <c r="NRV37" s="33"/>
      <c r="NRW37" s="33"/>
      <c r="NRX37" s="33"/>
      <c r="NRY37" s="34"/>
      <c r="NRZ37" s="28"/>
      <c r="NSA37" s="29"/>
      <c r="NSB37" s="30"/>
      <c r="NSC37" s="31"/>
      <c r="NSD37" s="32"/>
      <c r="NSE37" s="33"/>
      <c r="NSF37" s="33"/>
      <c r="NSG37" s="33"/>
      <c r="NSH37" s="34"/>
      <c r="NSI37" s="28"/>
      <c r="NSJ37" s="29"/>
      <c r="NSK37" s="30"/>
      <c r="NSL37" s="31"/>
      <c r="NSM37" s="32"/>
      <c r="NSN37" s="33"/>
      <c r="NSO37" s="33"/>
      <c r="NSP37" s="33"/>
      <c r="NSQ37" s="34"/>
      <c r="NSR37" s="28"/>
      <c r="NSS37" s="29"/>
      <c r="NST37" s="30"/>
      <c r="NSU37" s="31"/>
      <c r="NSV37" s="32"/>
      <c r="NSW37" s="33"/>
      <c r="NSX37" s="33"/>
      <c r="NSY37" s="33"/>
      <c r="NSZ37" s="34"/>
      <c r="NTA37" s="28"/>
      <c r="NTB37" s="29"/>
      <c r="NTC37" s="30"/>
      <c r="NTD37" s="31"/>
      <c r="NTE37" s="32"/>
      <c r="NTF37" s="33"/>
      <c r="NTG37" s="33"/>
      <c r="NTH37" s="33"/>
      <c r="NTI37" s="34"/>
      <c r="NTJ37" s="28"/>
      <c r="NTK37" s="29"/>
      <c r="NTL37" s="30"/>
      <c r="NTM37" s="31"/>
      <c r="NTN37" s="32"/>
      <c r="NTO37" s="33"/>
      <c r="NTP37" s="33"/>
      <c r="NTQ37" s="33"/>
      <c r="NTR37" s="34"/>
      <c r="NTS37" s="28"/>
      <c r="NTT37" s="29"/>
      <c r="NTU37" s="30"/>
      <c r="NTV37" s="31"/>
      <c r="NTW37" s="32"/>
      <c r="NTX37" s="33"/>
      <c r="NTY37" s="33"/>
      <c r="NTZ37" s="33"/>
      <c r="NUA37" s="34"/>
      <c r="NUB37" s="28"/>
      <c r="NUC37" s="29"/>
      <c r="NUD37" s="30"/>
      <c r="NUE37" s="31"/>
      <c r="NUF37" s="32"/>
      <c r="NUG37" s="33"/>
      <c r="NUH37" s="33"/>
      <c r="NUI37" s="33"/>
      <c r="NUJ37" s="34"/>
      <c r="NUK37" s="28"/>
      <c r="NUL37" s="29"/>
      <c r="NUM37" s="30"/>
      <c r="NUN37" s="31"/>
      <c r="NUO37" s="32"/>
      <c r="NUP37" s="33"/>
      <c r="NUQ37" s="33"/>
      <c r="NUR37" s="33"/>
      <c r="NUS37" s="34"/>
      <c r="NUT37" s="28"/>
      <c r="NUU37" s="29"/>
      <c r="NUV37" s="30"/>
      <c r="NUW37" s="31"/>
      <c r="NUX37" s="32"/>
      <c r="NUY37" s="33"/>
      <c r="NUZ37" s="33"/>
      <c r="NVA37" s="33"/>
      <c r="NVB37" s="34"/>
      <c r="NVC37" s="28"/>
      <c r="NVD37" s="29"/>
      <c r="NVE37" s="30"/>
      <c r="NVF37" s="31"/>
      <c r="NVG37" s="32"/>
      <c r="NVH37" s="33"/>
      <c r="NVI37" s="33"/>
      <c r="NVJ37" s="33"/>
      <c r="NVK37" s="34"/>
      <c r="NVL37" s="28"/>
      <c r="NVM37" s="29"/>
      <c r="NVN37" s="30"/>
      <c r="NVO37" s="31"/>
      <c r="NVP37" s="32"/>
      <c r="NVQ37" s="33"/>
      <c r="NVR37" s="33"/>
      <c r="NVS37" s="33"/>
      <c r="NVT37" s="34"/>
      <c r="NVU37" s="28"/>
      <c r="NVV37" s="29"/>
      <c r="NVW37" s="30"/>
      <c r="NVX37" s="31"/>
      <c r="NVY37" s="32"/>
      <c r="NVZ37" s="33"/>
      <c r="NWA37" s="33"/>
      <c r="NWB37" s="33"/>
      <c r="NWC37" s="34"/>
      <c r="NWD37" s="28"/>
      <c r="NWE37" s="29"/>
      <c r="NWF37" s="30"/>
      <c r="NWG37" s="31"/>
      <c r="NWH37" s="32"/>
      <c r="NWI37" s="33"/>
      <c r="NWJ37" s="33"/>
      <c r="NWK37" s="33"/>
      <c r="NWL37" s="34"/>
      <c r="NWM37" s="28"/>
      <c r="NWN37" s="29"/>
      <c r="NWO37" s="30"/>
      <c r="NWP37" s="31"/>
      <c r="NWQ37" s="32"/>
      <c r="NWR37" s="33"/>
      <c r="NWS37" s="33"/>
      <c r="NWT37" s="33"/>
      <c r="NWU37" s="34"/>
      <c r="NWV37" s="28"/>
      <c r="NWW37" s="29"/>
      <c r="NWX37" s="30"/>
      <c r="NWY37" s="31"/>
      <c r="NWZ37" s="32"/>
      <c r="NXA37" s="33"/>
      <c r="NXB37" s="33"/>
      <c r="NXC37" s="33"/>
      <c r="NXD37" s="34"/>
      <c r="NXE37" s="28"/>
      <c r="NXF37" s="29"/>
      <c r="NXG37" s="30"/>
      <c r="NXH37" s="31"/>
      <c r="NXI37" s="32"/>
      <c r="NXJ37" s="33"/>
      <c r="NXK37" s="33"/>
      <c r="NXL37" s="33"/>
      <c r="NXM37" s="34"/>
      <c r="NXN37" s="28"/>
      <c r="NXO37" s="29"/>
      <c r="NXP37" s="30"/>
      <c r="NXQ37" s="31"/>
      <c r="NXR37" s="32"/>
      <c r="NXS37" s="33"/>
      <c r="NXT37" s="33"/>
      <c r="NXU37" s="33"/>
      <c r="NXV37" s="34"/>
      <c r="NXW37" s="28"/>
      <c r="NXX37" s="29"/>
      <c r="NXY37" s="30"/>
      <c r="NXZ37" s="31"/>
      <c r="NYA37" s="32"/>
      <c r="NYB37" s="33"/>
      <c r="NYC37" s="33"/>
      <c r="NYD37" s="33"/>
      <c r="NYE37" s="34"/>
      <c r="NYF37" s="28"/>
      <c r="NYG37" s="29"/>
      <c r="NYH37" s="30"/>
      <c r="NYI37" s="31"/>
      <c r="NYJ37" s="32"/>
      <c r="NYK37" s="33"/>
      <c r="NYL37" s="33"/>
      <c r="NYM37" s="33"/>
      <c r="NYN37" s="34"/>
      <c r="NYO37" s="28"/>
      <c r="NYP37" s="29"/>
      <c r="NYQ37" s="30"/>
      <c r="NYR37" s="31"/>
      <c r="NYS37" s="32"/>
      <c r="NYT37" s="33"/>
      <c r="NYU37" s="33"/>
      <c r="NYV37" s="33"/>
      <c r="NYW37" s="34"/>
      <c r="NYX37" s="28"/>
      <c r="NYY37" s="29"/>
      <c r="NYZ37" s="30"/>
      <c r="NZA37" s="31"/>
      <c r="NZB37" s="32"/>
      <c r="NZC37" s="33"/>
      <c r="NZD37" s="33"/>
      <c r="NZE37" s="33"/>
      <c r="NZF37" s="34"/>
      <c r="NZG37" s="28"/>
      <c r="NZH37" s="29"/>
      <c r="NZI37" s="30"/>
      <c r="NZJ37" s="31"/>
      <c r="NZK37" s="32"/>
      <c r="NZL37" s="33"/>
      <c r="NZM37" s="33"/>
      <c r="NZN37" s="33"/>
      <c r="NZO37" s="34"/>
      <c r="NZP37" s="28"/>
      <c r="NZQ37" s="29"/>
      <c r="NZR37" s="30"/>
      <c r="NZS37" s="31"/>
      <c r="NZT37" s="32"/>
      <c r="NZU37" s="33"/>
      <c r="NZV37" s="33"/>
      <c r="NZW37" s="33"/>
      <c r="NZX37" s="34"/>
      <c r="NZY37" s="28"/>
      <c r="NZZ37" s="29"/>
      <c r="OAA37" s="30"/>
      <c r="OAB37" s="31"/>
      <c r="OAC37" s="32"/>
      <c r="OAD37" s="33"/>
      <c r="OAE37" s="33"/>
      <c r="OAF37" s="33"/>
      <c r="OAG37" s="34"/>
      <c r="OAH37" s="28"/>
      <c r="OAI37" s="29"/>
      <c r="OAJ37" s="30"/>
      <c r="OAK37" s="31"/>
      <c r="OAL37" s="32"/>
      <c r="OAM37" s="33"/>
      <c r="OAN37" s="33"/>
      <c r="OAO37" s="33"/>
      <c r="OAP37" s="34"/>
      <c r="OAQ37" s="28"/>
      <c r="OAR37" s="29"/>
      <c r="OAS37" s="30"/>
      <c r="OAT37" s="31"/>
      <c r="OAU37" s="32"/>
      <c r="OAV37" s="33"/>
      <c r="OAW37" s="33"/>
      <c r="OAX37" s="33"/>
      <c r="OAY37" s="34"/>
      <c r="OAZ37" s="28"/>
      <c r="OBA37" s="29"/>
      <c r="OBB37" s="30"/>
      <c r="OBC37" s="31"/>
      <c r="OBD37" s="32"/>
      <c r="OBE37" s="33"/>
      <c r="OBF37" s="33"/>
      <c r="OBG37" s="33"/>
      <c r="OBH37" s="34"/>
      <c r="OBI37" s="28"/>
      <c r="OBJ37" s="29"/>
      <c r="OBK37" s="30"/>
      <c r="OBL37" s="31"/>
      <c r="OBM37" s="32"/>
      <c r="OBN37" s="33"/>
      <c r="OBO37" s="33"/>
      <c r="OBP37" s="33"/>
      <c r="OBQ37" s="34"/>
      <c r="OBR37" s="28"/>
      <c r="OBS37" s="29"/>
      <c r="OBT37" s="30"/>
      <c r="OBU37" s="31"/>
      <c r="OBV37" s="32"/>
      <c r="OBW37" s="33"/>
      <c r="OBX37" s="33"/>
      <c r="OBY37" s="33"/>
      <c r="OBZ37" s="34"/>
      <c r="OCA37" s="28"/>
      <c r="OCB37" s="29"/>
      <c r="OCC37" s="30"/>
      <c r="OCD37" s="31"/>
      <c r="OCE37" s="32"/>
      <c r="OCF37" s="33"/>
      <c r="OCG37" s="33"/>
      <c r="OCH37" s="33"/>
      <c r="OCI37" s="34"/>
      <c r="OCJ37" s="28"/>
      <c r="OCK37" s="29"/>
      <c r="OCL37" s="30"/>
      <c r="OCM37" s="31"/>
      <c r="OCN37" s="32"/>
      <c r="OCO37" s="33"/>
      <c r="OCP37" s="33"/>
      <c r="OCQ37" s="33"/>
      <c r="OCR37" s="34"/>
      <c r="OCS37" s="28"/>
      <c r="OCT37" s="29"/>
      <c r="OCU37" s="30"/>
      <c r="OCV37" s="31"/>
      <c r="OCW37" s="32"/>
      <c r="OCX37" s="33"/>
      <c r="OCY37" s="33"/>
      <c r="OCZ37" s="33"/>
      <c r="ODA37" s="34"/>
      <c r="ODB37" s="28"/>
      <c r="ODC37" s="29"/>
      <c r="ODD37" s="30"/>
      <c r="ODE37" s="31"/>
      <c r="ODF37" s="32"/>
      <c r="ODG37" s="33"/>
      <c r="ODH37" s="33"/>
      <c r="ODI37" s="33"/>
      <c r="ODJ37" s="34"/>
      <c r="ODK37" s="28"/>
      <c r="ODL37" s="29"/>
      <c r="ODM37" s="30"/>
      <c r="ODN37" s="31"/>
      <c r="ODO37" s="32"/>
      <c r="ODP37" s="33"/>
      <c r="ODQ37" s="33"/>
      <c r="ODR37" s="33"/>
      <c r="ODS37" s="34"/>
      <c r="ODT37" s="28"/>
      <c r="ODU37" s="29"/>
      <c r="ODV37" s="30"/>
      <c r="ODW37" s="31"/>
      <c r="ODX37" s="32"/>
      <c r="ODY37" s="33"/>
      <c r="ODZ37" s="33"/>
      <c r="OEA37" s="33"/>
      <c r="OEB37" s="34"/>
      <c r="OEC37" s="28"/>
      <c r="OED37" s="29"/>
      <c r="OEE37" s="30"/>
      <c r="OEF37" s="31"/>
      <c r="OEG37" s="32"/>
      <c r="OEH37" s="33"/>
      <c r="OEI37" s="33"/>
      <c r="OEJ37" s="33"/>
      <c r="OEK37" s="34"/>
      <c r="OEL37" s="28"/>
      <c r="OEM37" s="29"/>
      <c r="OEN37" s="30"/>
      <c r="OEO37" s="31"/>
      <c r="OEP37" s="32"/>
      <c r="OEQ37" s="33"/>
      <c r="OER37" s="33"/>
      <c r="OES37" s="33"/>
      <c r="OET37" s="34"/>
      <c r="OEU37" s="28"/>
      <c r="OEV37" s="29"/>
      <c r="OEW37" s="30"/>
      <c r="OEX37" s="31"/>
      <c r="OEY37" s="32"/>
      <c r="OEZ37" s="33"/>
      <c r="OFA37" s="33"/>
      <c r="OFB37" s="33"/>
      <c r="OFC37" s="34"/>
      <c r="OFD37" s="28"/>
      <c r="OFE37" s="29"/>
      <c r="OFF37" s="30"/>
      <c r="OFG37" s="31"/>
      <c r="OFH37" s="32"/>
      <c r="OFI37" s="33"/>
      <c r="OFJ37" s="33"/>
      <c r="OFK37" s="33"/>
      <c r="OFL37" s="34"/>
      <c r="OFM37" s="28"/>
      <c r="OFN37" s="29"/>
      <c r="OFO37" s="30"/>
      <c r="OFP37" s="31"/>
      <c r="OFQ37" s="32"/>
      <c r="OFR37" s="33"/>
      <c r="OFS37" s="33"/>
      <c r="OFT37" s="33"/>
      <c r="OFU37" s="34"/>
      <c r="OFV37" s="28"/>
      <c r="OFW37" s="29"/>
      <c r="OFX37" s="30"/>
      <c r="OFY37" s="31"/>
      <c r="OFZ37" s="32"/>
      <c r="OGA37" s="33"/>
      <c r="OGB37" s="33"/>
      <c r="OGC37" s="33"/>
      <c r="OGD37" s="34"/>
      <c r="OGE37" s="28"/>
      <c r="OGF37" s="29"/>
      <c r="OGG37" s="30"/>
      <c r="OGH37" s="31"/>
      <c r="OGI37" s="32"/>
      <c r="OGJ37" s="33"/>
      <c r="OGK37" s="33"/>
      <c r="OGL37" s="33"/>
      <c r="OGM37" s="34"/>
      <c r="OGN37" s="28"/>
      <c r="OGO37" s="29"/>
      <c r="OGP37" s="30"/>
      <c r="OGQ37" s="31"/>
      <c r="OGR37" s="32"/>
      <c r="OGS37" s="33"/>
      <c r="OGT37" s="33"/>
      <c r="OGU37" s="33"/>
      <c r="OGV37" s="34"/>
      <c r="OGW37" s="28"/>
      <c r="OGX37" s="29"/>
      <c r="OGY37" s="30"/>
      <c r="OGZ37" s="31"/>
      <c r="OHA37" s="32"/>
      <c r="OHB37" s="33"/>
      <c r="OHC37" s="33"/>
      <c r="OHD37" s="33"/>
      <c r="OHE37" s="34"/>
      <c r="OHF37" s="28"/>
      <c r="OHG37" s="29"/>
      <c r="OHH37" s="30"/>
      <c r="OHI37" s="31"/>
      <c r="OHJ37" s="32"/>
      <c r="OHK37" s="33"/>
      <c r="OHL37" s="33"/>
      <c r="OHM37" s="33"/>
      <c r="OHN37" s="34"/>
      <c r="OHO37" s="28"/>
      <c r="OHP37" s="29"/>
      <c r="OHQ37" s="30"/>
      <c r="OHR37" s="31"/>
      <c r="OHS37" s="32"/>
      <c r="OHT37" s="33"/>
      <c r="OHU37" s="33"/>
      <c r="OHV37" s="33"/>
      <c r="OHW37" s="34"/>
      <c r="OHX37" s="28"/>
      <c r="OHY37" s="29"/>
      <c r="OHZ37" s="30"/>
      <c r="OIA37" s="31"/>
      <c r="OIB37" s="32"/>
      <c r="OIC37" s="33"/>
      <c r="OID37" s="33"/>
      <c r="OIE37" s="33"/>
      <c r="OIF37" s="34"/>
      <c r="OIG37" s="28"/>
      <c r="OIH37" s="29"/>
      <c r="OII37" s="30"/>
      <c r="OIJ37" s="31"/>
      <c r="OIK37" s="32"/>
      <c r="OIL37" s="33"/>
      <c r="OIM37" s="33"/>
      <c r="OIN37" s="33"/>
      <c r="OIO37" s="34"/>
      <c r="OIP37" s="28"/>
      <c r="OIQ37" s="29"/>
      <c r="OIR37" s="30"/>
      <c r="OIS37" s="31"/>
      <c r="OIT37" s="32"/>
      <c r="OIU37" s="33"/>
      <c r="OIV37" s="33"/>
      <c r="OIW37" s="33"/>
      <c r="OIX37" s="34"/>
      <c r="OIY37" s="28"/>
      <c r="OIZ37" s="29"/>
      <c r="OJA37" s="30"/>
      <c r="OJB37" s="31"/>
      <c r="OJC37" s="32"/>
      <c r="OJD37" s="33"/>
      <c r="OJE37" s="33"/>
      <c r="OJF37" s="33"/>
      <c r="OJG37" s="34"/>
      <c r="OJH37" s="28"/>
      <c r="OJI37" s="29"/>
      <c r="OJJ37" s="30"/>
      <c r="OJK37" s="31"/>
      <c r="OJL37" s="32"/>
      <c r="OJM37" s="33"/>
      <c r="OJN37" s="33"/>
      <c r="OJO37" s="33"/>
      <c r="OJP37" s="34"/>
      <c r="OJQ37" s="28"/>
      <c r="OJR37" s="29"/>
      <c r="OJS37" s="30"/>
      <c r="OJT37" s="31"/>
      <c r="OJU37" s="32"/>
      <c r="OJV37" s="33"/>
      <c r="OJW37" s="33"/>
      <c r="OJX37" s="33"/>
      <c r="OJY37" s="34"/>
      <c r="OJZ37" s="28"/>
      <c r="OKA37" s="29"/>
      <c r="OKB37" s="30"/>
      <c r="OKC37" s="31"/>
      <c r="OKD37" s="32"/>
      <c r="OKE37" s="33"/>
      <c r="OKF37" s="33"/>
      <c r="OKG37" s="33"/>
      <c r="OKH37" s="34"/>
      <c r="OKI37" s="28"/>
      <c r="OKJ37" s="29"/>
      <c r="OKK37" s="30"/>
      <c r="OKL37" s="31"/>
      <c r="OKM37" s="32"/>
      <c r="OKN37" s="33"/>
      <c r="OKO37" s="33"/>
      <c r="OKP37" s="33"/>
      <c r="OKQ37" s="34"/>
      <c r="OKR37" s="28"/>
      <c r="OKS37" s="29"/>
      <c r="OKT37" s="30"/>
      <c r="OKU37" s="31"/>
      <c r="OKV37" s="32"/>
      <c r="OKW37" s="33"/>
      <c r="OKX37" s="33"/>
      <c r="OKY37" s="33"/>
      <c r="OKZ37" s="34"/>
      <c r="OLA37" s="28"/>
      <c r="OLB37" s="29"/>
      <c r="OLC37" s="30"/>
      <c r="OLD37" s="31"/>
      <c r="OLE37" s="32"/>
      <c r="OLF37" s="33"/>
      <c r="OLG37" s="33"/>
      <c r="OLH37" s="33"/>
      <c r="OLI37" s="34"/>
      <c r="OLJ37" s="28"/>
      <c r="OLK37" s="29"/>
      <c r="OLL37" s="30"/>
      <c r="OLM37" s="31"/>
      <c r="OLN37" s="32"/>
      <c r="OLO37" s="33"/>
      <c r="OLP37" s="33"/>
      <c r="OLQ37" s="33"/>
      <c r="OLR37" s="34"/>
      <c r="OLS37" s="28"/>
      <c r="OLT37" s="29"/>
      <c r="OLU37" s="30"/>
      <c r="OLV37" s="31"/>
      <c r="OLW37" s="32"/>
      <c r="OLX37" s="33"/>
      <c r="OLY37" s="33"/>
      <c r="OLZ37" s="33"/>
      <c r="OMA37" s="34"/>
      <c r="OMB37" s="28"/>
      <c r="OMC37" s="29"/>
      <c r="OMD37" s="30"/>
      <c r="OME37" s="31"/>
      <c r="OMF37" s="32"/>
      <c r="OMG37" s="33"/>
      <c r="OMH37" s="33"/>
      <c r="OMI37" s="33"/>
      <c r="OMJ37" s="34"/>
      <c r="OMK37" s="28"/>
      <c r="OML37" s="29"/>
      <c r="OMM37" s="30"/>
      <c r="OMN37" s="31"/>
      <c r="OMO37" s="32"/>
      <c r="OMP37" s="33"/>
      <c r="OMQ37" s="33"/>
      <c r="OMR37" s="33"/>
      <c r="OMS37" s="34"/>
      <c r="OMT37" s="28"/>
      <c r="OMU37" s="29"/>
      <c r="OMV37" s="30"/>
      <c r="OMW37" s="31"/>
      <c r="OMX37" s="32"/>
      <c r="OMY37" s="33"/>
      <c r="OMZ37" s="33"/>
      <c r="ONA37" s="33"/>
      <c r="ONB37" s="34"/>
      <c r="ONC37" s="28"/>
      <c r="OND37" s="29"/>
      <c r="ONE37" s="30"/>
      <c r="ONF37" s="31"/>
      <c r="ONG37" s="32"/>
      <c r="ONH37" s="33"/>
      <c r="ONI37" s="33"/>
      <c r="ONJ37" s="33"/>
      <c r="ONK37" s="34"/>
      <c r="ONL37" s="28"/>
      <c r="ONM37" s="29"/>
      <c r="ONN37" s="30"/>
      <c r="ONO37" s="31"/>
      <c r="ONP37" s="32"/>
      <c r="ONQ37" s="33"/>
      <c r="ONR37" s="33"/>
      <c r="ONS37" s="33"/>
      <c r="ONT37" s="34"/>
      <c r="ONU37" s="28"/>
      <c r="ONV37" s="29"/>
      <c r="ONW37" s="30"/>
      <c r="ONX37" s="31"/>
      <c r="ONY37" s="32"/>
      <c r="ONZ37" s="33"/>
      <c r="OOA37" s="33"/>
      <c r="OOB37" s="33"/>
      <c r="OOC37" s="34"/>
      <c r="OOD37" s="28"/>
      <c r="OOE37" s="29"/>
      <c r="OOF37" s="30"/>
      <c r="OOG37" s="31"/>
      <c r="OOH37" s="32"/>
      <c r="OOI37" s="33"/>
      <c r="OOJ37" s="33"/>
      <c r="OOK37" s="33"/>
      <c r="OOL37" s="34"/>
      <c r="OOM37" s="28"/>
      <c r="OON37" s="29"/>
      <c r="OOO37" s="30"/>
      <c r="OOP37" s="31"/>
      <c r="OOQ37" s="32"/>
      <c r="OOR37" s="33"/>
      <c r="OOS37" s="33"/>
      <c r="OOT37" s="33"/>
      <c r="OOU37" s="34"/>
      <c r="OOV37" s="28"/>
      <c r="OOW37" s="29"/>
      <c r="OOX37" s="30"/>
      <c r="OOY37" s="31"/>
      <c r="OOZ37" s="32"/>
      <c r="OPA37" s="33"/>
      <c r="OPB37" s="33"/>
      <c r="OPC37" s="33"/>
      <c r="OPD37" s="34"/>
      <c r="OPE37" s="28"/>
      <c r="OPF37" s="29"/>
      <c r="OPG37" s="30"/>
      <c r="OPH37" s="31"/>
      <c r="OPI37" s="32"/>
      <c r="OPJ37" s="33"/>
      <c r="OPK37" s="33"/>
      <c r="OPL37" s="33"/>
      <c r="OPM37" s="34"/>
      <c r="OPN37" s="28"/>
      <c r="OPO37" s="29"/>
      <c r="OPP37" s="30"/>
      <c r="OPQ37" s="31"/>
      <c r="OPR37" s="32"/>
      <c r="OPS37" s="33"/>
      <c r="OPT37" s="33"/>
      <c r="OPU37" s="33"/>
      <c r="OPV37" s="34"/>
      <c r="OPW37" s="28"/>
      <c r="OPX37" s="29"/>
      <c r="OPY37" s="30"/>
      <c r="OPZ37" s="31"/>
      <c r="OQA37" s="32"/>
      <c r="OQB37" s="33"/>
      <c r="OQC37" s="33"/>
      <c r="OQD37" s="33"/>
      <c r="OQE37" s="34"/>
      <c r="OQF37" s="28"/>
      <c r="OQG37" s="29"/>
      <c r="OQH37" s="30"/>
      <c r="OQI37" s="31"/>
      <c r="OQJ37" s="32"/>
      <c r="OQK37" s="33"/>
      <c r="OQL37" s="33"/>
      <c r="OQM37" s="33"/>
      <c r="OQN37" s="34"/>
      <c r="OQO37" s="28"/>
      <c r="OQP37" s="29"/>
      <c r="OQQ37" s="30"/>
      <c r="OQR37" s="31"/>
      <c r="OQS37" s="32"/>
      <c r="OQT37" s="33"/>
      <c r="OQU37" s="33"/>
      <c r="OQV37" s="33"/>
      <c r="OQW37" s="34"/>
      <c r="OQX37" s="28"/>
      <c r="OQY37" s="29"/>
      <c r="OQZ37" s="30"/>
      <c r="ORA37" s="31"/>
      <c r="ORB37" s="32"/>
      <c r="ORC37" s="33"/>
      <c r="ORD37" s="33"/>
      <c r="ORE37" s="33"/>
      <c r="ORF37" s="34"/>
      <c r="ORG37" s="28"/>
      <c r="ORH37" s="29"/>
      <c r="ORI37" s="30"/>
      <c r="ORJ37" s="31"/>
      <c r="ORK37" s="32"/>
      <c r="ORL37" s="33"/>
      <c r="ORM37" s="33"/>
      <c r="ORN37" s="33"/>
      <c r="ORO37" s="34"/>
      <c r="ORP37" s="28"/>
      <c r="ORQ37" s="29"/>
      <c r="ORR37" s="30"/>
      <c r="ORS37" s="31"/>
      <c r="ORT37" s="32"/>
      <c r="ORU37" s="33"/>
      <c r="ORV37" s="33"/>
      <c r="ORW37" s="33"/>
      <c r="ORX37" s="34"/>
      <c r="ORY37" s="28"/>
      <c r="ORZ37" s="29"/>
      <c r="OSA37" s="30"/>
      <c r="OSB37" s="31"/>
      <c r="OSC37" s="32"/>
      <c r="OSD37" s="33"/>
      <c r="OSE37" s="33"/>
      <c r="OSF37" s="33"/>
      <c r="OSG37" s="34"/>
      <c r="OSH37" s="28"/>
      <c r="OSI37" s="29"/>
      <c r="OSJ37" s="30"/>
      <c r="OSK37" s="31"/>
      <c r="OSL37" s="32"/>
      <c r="OSM37" s="33"/>
      <c r="OSN37" s="33"/>
      <c r="OSO37" s="33"/>
      <c r="OSP37" s="34"/>
      <c r="OSQ37" s="28"/>
      <c r="OSR37" s="29"/>
      <c r="OSS37" s="30"/>
      <c r="OST37" s="31"/>
      <c r="OSU37" s="32"/>
      <c r="OSV37" s="33"/>
      <c r="OSW37" s="33"/>
      <c r="OSX37" s="33"/>
      <c r="OSY37" s="34"/>
      <c r="OSZ37" s="28"/>
      <c r="OTA37" s="29"/>
      <c r="OTB37" s="30"/>
      <c r="OTC37" s="31"/>
      <c r="OTD37" s="32"/>
      <c r="OTE37" s="33"/>
      <c r="OTF37" s="33"/>
      <c r="OTG37" s="33"/>
      <c r="OTH37" s="34"/>
      <c r="OTI37" s="28"/>
      <c r="OTJ37" s="29"/>
      <c r="OTK37" s="30"/>
      <c r="OTL37" s="31"/>
      <c r="OTM37" s="32"/>
      <c r="OTN37" s="33"/>
      <c r="OTO37" s="33"/>
      <c r="OTP37" s="33"/>
      <c r="OTQ37" s="34"/>
      <c r="OTR37" s="28"/>
      <c r="OTS37" s="29"/>
      <c r="OTT37" s="30"/>
      <c r="OTU37" s="31"/>
      <c r="OTV37" s="32"/>
      <c r="OTW37" s="33"/>
      <c r="OTX37" s="33"/>
      <c r="OTY37" s="33"/>
      <c r="OTZ37" s="34"/>
      <c r="OUA37" s="28"/>
      <c r="OUB37" s="29"/>
      <c r="OUC37" s="30"/>
      <c r="OUD37" s="31"/>
      <c r="OUE37" s="32"/>
      <c r="OUF37" s="33"/>
      <c r="OUG37" s="33"/>
      <c r="OUH37" s="33"/>
      <c r="OUI37" s="34"/>
      <c r="OUJ37" s="28"/>
      <c r="OUK37" s="29"/>
      <c r="OUL37" s="30"/>
      <c r="OUM37" s="31"/>
      <c r="OUN37" s="32"/>
      <c r="OUO37" s="33"/>
      <c r="OUP37" s="33"/>
      <c r="OUQ37" s="33"/>
      <c r="OUR37" s="34"/>
      <c r="OUS37" s="28"/>
      <c r="OUT37" s="29"/>
      <c r="OUU37" s="30"/>
      <c r="OUV37" s="31"/>
      <c r="OUW37" s="32"/>
      <c r="OUX37" s="33"/>
      <c r="OUY37" s="33"/>
      <c r="OUZ37" s="33"/>
      <c r="OVA37" s="34"/>
      <c r="OVB37" s="28"/>
      <c r="OVC37" s="29"/>
      <c r="OVD37" s="30"/>
      <c r="OVE37" s="31"/>
      <c r="OVF37" s="32"/>
      <c r="OVG37" s="33"/>
      <c r="OVH37" s="33"/>
      <c r="OVI37" s="33"/>
      <c r="OVJ37" s="34"/>
      <c r="OVK37" s="28"/>
      <c r="OVL37" s="29"/>
      <c r="OVM37" s="30"/>
      <c r="OVN37" s="31"/>
      <c r="OVO37" s="32"/>
      <c r="OVP37" s="33"/>
      <c r="OVQ37" s="33"/>
      <c r="OVR37" s="33"/>
      <c r="OVS37" s="34"/>
      <c r="OVT37" s="28"/>
      <c r="OVU37" s="29"/>
      <c r="OVV37" s="30"/>
      <c r="OVW37" s="31"/>
      <c r="OVX37" s="32"/>
      <c r="OVY37" s="33"/>
      <c r="OVZ37" s="33"/>
      <c r="OWA37" s="33"/>
      <c r="OWB37" s="34"/>
      <c r="OWC37" s="28"/>
      <c r="OWD37" s="29"/>
      <c r="OWE37" s="30"/>
      <c r="OWF37" s="31"/>
      <c r="OWG37" s="32"/>
      <c r="OWH37" s="33"/>
      <c r="OWI37" s="33"/>
      <c r="OWJ37" s="33"/>
      <c r="OWK37" s="34"/>
      <c r="OWL37" s="28"/>
      <c r="OWM37" s="29"/>
      <c r="OWN37" s="30"/>
      <c r="OWO37" s="31"/>
      <c r="OWP37" s="32"/>
      <c r="OWQ37" s="33"/>
      <c r="OWR37" s="33"/>
      <c r="OWS37" s="33"/>
      <c r="OWT37" s="34"/>
      <c r="OWU37" s="28"/>
      <c r="OWV37" s="29"/>
      <c r="OWW37" s="30"/>
      <c r="OWX37" s="31"/>
      <c r="OWY37" s="32"/>
      <c r="OWZ37" s="33"/>
      <c r="OXA37" s="33"/>
      <c r="OXB37" s="33"/>
      <c r="OXC37" s="34"/>
      <c r="OXD37" s="28"/>
      <c r="OXE37" s="29"/>
      <c r="OXF37" s="30"/>
      <c r="OXG37" s="31"/>
      <c r="OXH37" s="32"/>
      <c r="OXI37" s="33"/>
      <c r="OXJ37" s="33"/>
      <c r="OXK37" s="33"/>
      <c r="OXL37" s="34"/>
      <c r="OXM37" s="28"/>
      <c r="OXN37" s="29"/>
      <c r="OXO37" s="30"/>
      <c r="OXP37" s="31"/>
      <c r="OXQ37" s="32"/>
      <c r="OXR37" s="33"/>
      <c r="OXS37" s="33"/>
      <c r="OXT37" s="33"/>
      <c r="OXU37" s="34"/>
      <c r="OXV37" s="28"/>
      <c r="OXW37" s="29"/>
      <c r="OXX37" s="30"/>
      <c r="OXY37" s="31"/>
      <c r="OXZ37" s="32"/>
      <c r="OYA37" s="33"/>
      <c r="OYB37" s="33"/>
      <c r="OYC37" s="33"/>
      <c r="OYD37" s="34"/>
      <c r="OYE37" s="28"/>
      <c r="OYF37" s="29"/>
      <c r="OYG37" s="30"/>
      <c r="OYH37" s="31"/>
      <c r="OYI37" s="32"/>
      <c r="OYJ37" s="33"/>
      <c r="OYK37" s="33"/>
      <c r="OYL37" s="33"/>
      <c r="OYM37" s="34"/>
      <c r="OYN37" s="28"/>
      <c r="OYO37" s="29"/>
      <c r="OYP37" s="30"/>
      <c r="OYQ37" s="31"/>
      <c r="OYR37" s="32"/>
      <c r="OYS37" s="33"/>
      <c r="OYT37" s="33"/>
      <c r="OYU37" s="33"/>
      <c r="OYV37" s="34"/>
      <c r="OYW37" s="28"/>
      <c r="OYX37" s="29"/>
      <c r="OYY37" s="30"/>
      <c r="OYZ37" s="31"/>
      <c r="OZA37" s="32"/>
      <c r="OZB37" s="33"/>
      <c r="OZC37" s="33"/>
      <c r="OZD37" s="33"/>
      <c r="OZE37" s="34"/>
      <c r="OZF37" s="28"/>
      <c r="OZG37" s="29"/>
      <c r="OZH37" s="30"/>
      <c r="OZI37" s="31"/>
      <c r="OZJ37" s="32"/>
      <c r="OZK37" s="33"/>
      <c r="OZL37" s="33"/>
      <c r="OZM37" s="33"/>
      <c r="OZN37" s="34"/>
      <c r="OZO37" s="28"/>
      <c r="OZP37" s="29"/>
      <c r="OZQ37" s="30"/>
      <c r="OZR37" s="31"/>
      <c r="OZS37" s="32"/>
      <c r="OZT37" s="33"/>
      <c r="OZU37" s="33"/>
      <c r="OZV37" s="33"/>
      <c r="OZW37" s="34"/>
      <c r="OZX37" s="28"/>
      <c r="OZY37" s="29"/>
      <c r="OZZ37" s="30"/>
      <c r="PAA37" s="31"/>
      <c r="PAB37" s="32"/>
      <c r="PAC37" s="33"/>
      <c r="PAD37" s="33"/>
      <c r="PAE37" s="33"/>
      <c r="PAF37" s="34"/>
      <c r="PAG37" s="28"/>
      <c r="PAH37" s="29"/>
      <c r="PAI37" s="30"/>
      <c r="PAJ37" s="31"/>
      <c r="PAK37" s="32"/>
      <c r="PAL37" s="33"/>
      <c r="PAM37" s="33"/>
      <c r="PAN37" s="33"/>
      <c r="PAO37" s="34"/>
      <c r="PAP37" s="28"/>
      <c r="PAQ37" s="29"/>
      <c r="PAR37" s="30"/>
      <c r="PAS37" s="31"/>
      <c r="PAT37" s="32"/>
      <c r="PAU37" s="33"/>
      <c r="PAV37" s="33"/>
      <c r="PAW37" s="33"/>
      <c r="PAX37" s="34"/>
      <c r="PAY37" s="28"/>
      <c r="PAZ37" s="29"/>
      <c r="PBA37" s="30"/>
      <c r="PBB37" s="31"/>
      <c r="PBC37" s="32"/>
      <c r="PBD37" s="33"/>
      <c r="PBE37" s="33"/>
      <c r="PBF37" s="33"/>
      <c r="PBG37" s="34"/>
      <c r="PBH37" s="28"/>
      <c r="PBI37" s="29"/>
      <c r="PBJ37" s="30"/>
      <c r="PBK37" s="31"/>
      <c r="PBL37" s="32"/>
      <c r="PBM37" s="33"/>
      <c r="PBN37" s="33"/>
      <c r="PBO37" s="33"/>
      <c r="PBP37" s="34"/>
      <c r="PBQ37" s="28"/>
      <c r="PBR37" s="29"/>
      <c r="PBS37" s="30"/>
      <c r="PBT37" s="31"/>
      <c r="PBU37" s="32"/>
      <c r="PBV37" s="33"/>
      <c r="PBW37" s="33"/>
      <c r="PBX37" s="33"/>
      <c r="PBY37" s="34"/>
      <c r="PBZ37" s="28"/>
      <c r="PCA37" s="29"/>
      <c r="PCB37" s="30"/>
      <c r="PCC37" s="31"/>
      <c r="PCD37" s="32"/>
      <c r="PCE37" s="33"/>
      <c r="PCF37" s="33"/>
      <c r="PCG37" s="33"/>
      <c r="PCH37" s="34"/>
      <c r="PCI37" s="28"/>
      <c r="PCJ37" s="29"/>
      <c r="PCK37" s="30"/>
      <c r="PCL37" s="31"/>
      <c r="PCM37" s="32"/>
      <c r="PCN37" s="33"/>
      <c r="PCO37" s="33"/>
      <c r="PCP37" s="33"/>
      <c r="PCQ37" s="34"/>
      <c r="PCR37" s="28"/>
      <c r="PCS37" s="29"/>
      <c r="PCT37" s="30"/>
      <c r="PCU37" s="31"/>
      <c r="PCV37" s="32"/>
      <c r="PCW37" s="33"/>
      <c r="PCX37" s="33"/>
      <c r="PCY37" s="33"/>
      <c r="PCZ37" s="34"/>
      <c r="PDA37" s="28"/>
      <c r="PDB37" s="29"/>
      <c r="PDC37" s="30"/>
      <c r="PDD37" s="31"/>
      <c r="PDE37" s="32"/>
      <c r="PDF37" s="33"/>
      <c r="PDG37" s="33"/>
      <c r="PDH37" s="33"/>
      <c r="PDI37" s="34"/>
      <c r="PDJ37" s="28"/>
      <c r="PDK37" s="29"/>
      <c r="PDL37" s="30"/>
      <c r="PDM37" s="31"/>
      <c r="PDN37" s="32"/>
      <c r="PDO37" s="33"/>
      <c r="PDP37" s="33"/>
      <c r="PDQ37" s="33"/>
      <c r="PDR37" s="34"/>
      <c r="PDS37" s="28"/>
      <c r="PDT37" s="29"/>
      <c r="PDU37" s="30"/>
      <c r="PDV37" s="31"/>
      <c r="PDW37" s="32"/>
      <c r="PDX37" s="33"/>
      <c r="PDY37" s="33"/>
      <c r="PDZ37" s="33"/>
      <c r="PEA37" s="34"/>
      <c r="PEB37" s="28"/>
      <c r="PEC37" s="29"/>
      <c r="PED37" s="30"/>
      <c r="PEE37" s="31"/>
      <c r="PEF37" s="32"/>
      <c r="PEG37" s="33"/>
      <c r="PEH37" s="33"/>
      <c r="PEI37" s="33"/>
      <c r="PEJ37" s="34"/>
      <c r="PEK37" s="28"/>
      <c r="PEL37" s="29"/>
      <c r="PEM37" s="30"/>
      <c r="PEN37" s="31"/>
      <c r="PEO37" s="32"/>
      <c r="PEP37" s="33"/>
      <c r="PEQ37" s="33"/>
      <c r="PER37" s="33"/>
      <c r="PES37" s="34"/>
      <c r="PET37" s="28"/>
      <c r="PEU37" s="29"/>
      <c r="PEV37" s="30"/>
      <c r="PEW37" s="31"/>
      <c r="PEX37" s="32"/>
      <c r="PEY37" s="33"/>
      <c r="PEZ37" s="33"/>
      <c r="PFA37" s="33"/>
      <c r="PFB37" s="34"/>
      <c r="PFC37" s="28"/>
      <c r="PFD37" s="29"/>
      <c r="PFE37" s="30"/>
      <c r="PFF37" s="31"/>
      <c r="PFG37" s="32"/>
      <c r="PFH37" s="33"/>
      <c r="PFI37" s="33"/>
      <c r="PFJ37" s="33"/>
      <c r="PFK37" s="34"/>
      <c r="PFL37" s="28"/>
      <c r="PFM37" s="29"/>
      <c r="PFN37" s="30"/>
      <c r="PFO37" s="31"/>
      <c r="PFP37" s="32"/>
      <c r="PFQ37" s="33"/>
      <c r="PFR37" s="33"/>
      <c r="PFS37" s="33"/>
      <c r="PFT37" s="34"/>
      <c r="PFU37" s="28"/>
      <c r="PFV37" s="29"/>
      <c r="PFW37" s="30"/>
      <c r="PFX37" s="31"/>
      <c r="PFY37" s="32"/>
      <c r="PFZ37" s="33"/>
      <c r="PGA37" s="33"/>
      <c r="PGB37" s="33"/>
      <c r="PGC37" s="34"/>
      <c r="PGD37" s="28"/>
      <c r="PGE37" s="29"/>
      <c r="PGF37" s="30"/>
      <c r="PGG37" s="31"/>
      <c r="PGH37" s="32"/>
      <c r="PGI37" s="33"/>
      <c r="PGJ37" s="33"/>
      <c r="PGK37" s="33"/>
      <c r="PGL37" s="34"/>
      <c r="PGM37" s="28"/>
      <c r="PGN37" s="29"/>
      <c r="PGO37" s="30"/>
      <c r="PGP37" s="31"/>
      <c r="PGQ37" s="32"/>
      <c r="PGR37" s="33"/>
      <c r="PGS37" s="33"/>
      <c r="PGT37" s="33"/>
      <c r="PGU37" s="34"/>
      <c r="PGV37" s="28"/>
      <c r="PGW37" s="29"/>
      <c r="PGX37" s="30"/>
      <c r="PGY37" s="31"/>
      <c r="PGZ37" s="32"/>
      <c r="PHA37" s="33"/>
      <c r="PHB37" s="33"/>
      <c r="PHC37" s="33"/>
      <c r="PHD37" s="34"/>
      <c r="PHE37" s="28"/>
      <c r="PHF37" s="29"/>
      <c r="PHG37" s="30"/>
      <c r="PHH37" s="31"/>
      <c r="PHI37" s="32"/>
      <c r="PHJ37" s="33"/>
      <c r="PHK37" s="33"/>
      <c r="PHL37" s="33"/>
      <c r="PHM37" s="34"/>
      <c r="PHN37" s="28"/>
      <c r="PHO37" s="29"/>
      <c r="PHP37" s="30"/>
      <c r="PHQ37" s="31"/>
      <c r="PHR37" s="32"/>
      <c r="PHS37" s="33"/>
      <c r="PHT37" s="33"/>
      <c r="PHU37" s="33"/>
      <c r="PHV37" s="34"/>
      <c r="PHW37" s="28"/>
      <c r="PHX37" s="29"/>
      <c r="PHY37" s="30"/>
      <c r="PHZ37" s="31"/>
      <c r="PIA37" s="32"/>
      <c r="PIB37" s="33"/>
      <c r="PIC37" s="33"/>
      <c r="PID37" s="33"/>
      <c r="PIE37" s="34"/>
      <c r="PIF37" s="28"/>
      <c r="PIG37" s="29"/>
      <c r="PIH37" s="30"/>
      <c r="PII37" s="31"/>
      <c r="PIJ37" s="32"/>
      <c r="PIK37" s="33"/>
      <c r="PIL37" s="33"/>
      <c r="PIM37" s="33"/>
      <c r="PIN37" s="34"/>
      <c r="PIO37" s="28"/>
      <c r="PIP37" s="29"/>
      <c r="PIQ37" s="30"/>
      <c r="PIR37" s="31"/>
      <c r="PIS37" s="32"/>
      <c r="PIT37" s="33"/>
      <c r="PIU37" s="33"/>
      <c r="PIV37" s="33"/>
      <c r="PIW37" s="34"/>
      <c r="PIX37" s="28"/>
      <c r="PIY37" s="29"/>
      <c r="PIZ37" s="30"/>
      <c r="PJA37" s="31"/>
      <c r="PJB37" s="32"/>
      <c r="PJC37" s="33"/>
      <c r="PJD37" s="33"/>
      <c r="PJE37" s="33"/>
      <c r="PJF37" s="34"/>
      <c r="PJG37" s="28"/>
      <c r="PJH37" s="29"/>
      <c r="PJI37" s="30"/>
      <c r="PJJ37" s="31"/>
      <c r="PJK37" s="32"/>
      <c r="PJL37" s="33"/>
      <c r="PJM37" s="33"/>
      <c r="PJN37" s="33"/>
      <c r="PJO37" s="34"/>
      <c r="PJP37" s="28"/>
      <c r="PJQ37" s="29"/>
      <c r="PJR37" s="30"/>
      <c r="PJS37" s="31"/>
      <c r="PJT37" s="32"/>
      <c r="PJU37" s="33"/>
      <c r="PJV37" s="33"/>
      <c r="PJW37" s="33"/>
      <c r="PJX37" s="34"/>
      <c r="PJY37" s="28"/>
      <c r="PJZ37" s="29"/>
      <c r="PKA37" s="30"/>
      <c r="PKB37" s="31"/>
      <c r="PKC37" s="32"/>
      <c r="PKD37" s="33"/>
      <c r="PKE37" s="33"/>
      <c r="PKF37" s="33"/>
      <c r="PKG37" s="34"/>
      <c r="PKH37" s="28"/>
      <c r="PKI37" s="29"/>
      <c r="PKJ37" s="30"/>
      <c r="PKK37" s="31"/>
      <c r="PKL37" s="32"/>
      <c r="PKM37" s="33"/>
      <c r="PKN37" s="33"/>
      <c r="PKO37" s="33"/>
      <c r="PKP37" s="34"/>
      <c r="PKQ37" s="28"/>
      <c r="PKR37" s="29"/>
      <c r="PKS37" s="30"/>
      <c r="PKT37" s="31"/>
      <c r="PKU37" s="32"/>
      <c r="PKV37" s="33"/>
      <c r="PKW37" s="33"/>
      <c r="PKX37" s="33"/>
      <c r="PKY37" s="34"/>
      <c r="PKZ37" s="28"/>
      <c r="PLA37" s="29"/>
      <c r="PLB37" s="30"/>
      <c r="PLC37" s="31"/>
      <c r="PLD37" s="32"/>
      <c r="PLE37" s="33"/>
      <c r="PLF37" s="33"/>
      <c r="PLG37" s="33"/>
      <c r="PLH37" s="34"/>
      <c r="PLI37" s="28"/>
      <c r="PLJ37" s="29"/>
      <c r="PLK37" s="30"/>
      <c r="PLL37" s="31"/>
      <c r="PLM37" s="32"/>
      <c r="PLN37" s="33"/>
      <c r="PLO37" s="33"/>
      <c r="PLP37" s="33"/>
      <c r="PLQ37" s="34"/>
      <c r="PLR37" s="28"/>
      <c r="PLS37" s="29"/>
      <c r="PLT37" s="30"/>
      <c r="PLU37" s="31"/>
      <c r="PLV37" s="32"/>
      <c r="PLW37" s="33"/>
      <c r="PLX37" s="33"/>
      <c r="PLY37" s="33"/>
      <c r="PLZ37" s="34"/>
      <c r="PMA37" s="28"/>
      <c r="PMB37" s="29"/>
      <c r="PMC37" s="30"/>
      <c r="PMD37" s="31"/>
      <c r="PME37" s="32"/>
      <c r="PMF37" s="33"/>
      <c r="PMG37" s="33"/>
      <c r="PMH37" s="33"/>
      <c r="PMI37" s="34"/>
      <c r="PMJ37" s="28"/>
      <c r="PMK37" s="29"/>
      <c r="PML37" s="30"/>
      <c r="PMM37" s="31"/>
      <c r="PMN37" s="32"/>
      <c r="PMO37" s="33"/>
      <c r="PMP37" s="33"/>
      <c r="PMQ37" s="33"/>
      <c r="PMR37" s="34"/>
      <c r="PMS37" s="28"/>
      <c r="PMT37" s="29"/>
      <c r="PMU37" s="30"/>
      <c r="PMV37" s="31"/>
      <c r="PMW37" s="32"/>
      <c r="PMX37" s="33"/>
      <c r="PMY37" s="33"/>
      <c r="PMZ37" s="33"/>
      <c r="PNA37" s="34"/>
      <c r="PNB37" s="28"/>
      <c r="PNC37" s="29"/>
      <c r="PND37" s="30"/>
      <c r="PNE37" s="31"/>
      <c r="PNF37" s="32"/>
      <c r="PNG37" s="33"/>
      <c r="PNH37" s="33"/>
      <c r="PNI37" s="33"/>
      <c r="PNJ37" s="34"/>
      <c r="PNK37" s="28"/>
      <c r="PNL37" s="29"/>
      <c r="PNM37" s="30"/>
      <c r="PNN37" s="31"/>
      <c r="PNO37" s="32"/>
      <c r="PNP37" s="33"/>
      <c r="PNQ37" s="33"/>
      <c r="PNR37" s="33"/>
      <c r="PNS37" s="34"/>
      <c r="PNT37" s="28"/>
      <c r="PNU37" s="29"/>
      <c r="PNV37" s="30"/>
      <c r="PNW37" s="31"/>
      <c r="PNX37" s="32"/>
      <c r="PNY37" s="33"/>
      <c r="PNZ37" s="33"/>
      <c r="POA37" s="33"/>
      <c r="POB37" s="34"/>
      <c r="POC37" s="28"/>
      <c r="POD37" s="29"/>
      <c r="POE37" s="30"/>
      <c r="POF37" s="31"/>
      <c r="POG37" s="32"/>
      <c r="POH37" s="33"/>
      <c r="POI37" s="33"/>
      <c r="POJ37" s="33"/>
      <c r="POK37" s="34"/>
      <c r="POL37" s="28"/>
      <c r="POM37" s="29"/>
      <c r="PON37" s="30"/>
      <c r="POO37" s="31"/>
      <c r="POP37" s="32"/>
      <c r="POQ37" s="33"/>
      <c r="POR37" s="33"/>
      <c r="POS37" s="33"/>
      <c r="POT37" s="34"/>
      <c r="POU37" s="28"/>
      <c r="POV37" s="29"/>
      <c r="POW37" s="30"/>
      <c r="POX37" s="31"/>
      <c r="POY37" s="32"/>
      <c r="POZ37" s="33"/>
      <c r="PPA37" s="33"/>
      <c r="PPB37" s="33"/>
      <c r="PPC37" s="34"/>
      <c r="PPD37" s="28"/>
      <c r="PPE37" s="29"/>
      <c r="PPF37" s="30"/>
      <c r="PPG37" s="31"/>
      <c r="PPH37" s="32"/>
      <c r="PPI37" s="33"/>
      <c r="PPJ37" s="33"/>
      <c r="PPK37" s="33"/>
      <c r="PPL37" s="34"/>
      <c r="PPM37" s="28"/>
      <c r="PPN37" s="29"/>
      <c r="PPO37" s="30"/>
      <c r="PPP37" s="31"/>
      <c r="PPQ37" s="32"/>
      <c r="PPR37" s="33"/>
      <c r="PPS37" s="33"/>
      <c r="PPT37" s="33"/>
      <c r="PPU37" s="34"/>
      <c r="PPV37" s="28"/>
      <c r="PPW37" s="29"/>
      <c r="PPX37" s="30"/>
      <c r="PPY37" s="31"/>
      <c r="PPZ37" s="32"/>
      <c r="PQA37" s="33"/>
      <c r="PQB37" s="33"/>
      <c r="PQC37" s="33"/>
      <c r="PQD37" s="34"/>
      <c r="PQE37" s="28"/>
      <c r="PQF37" s="29"/>
      <c r="PQG37" s="30"/>
      <c r="PQH37" s="31"/>
      <c r="PQI37" s="32"/>
      <c r="PQJ37" s="33"/>
      <c r="PQK37" s="33"/>
      <c r="PQL37" s="33"/>
      <c r="PQM37" s="34"/>
      <c r="PQN37" s="28"/>
      <c r="PQO37" s="29"/>
      <c r="PQP37" s="30"/>
      <c r="PQQ37" s="31"/>
      <c r="PQR37" s="32"/>
      <c r="PQS37" s="33"/>
      <c r="PQT37" s="33"/>
      <c r="PQU37" s="33"/>
      <c r="PQV37" s="34"/>
      <c r="PQW37" s="28"/>
      <c r="PQX37" s="29"/>
      <c r="PQY37" s="30"/>
      <c r="PQZ37" s="31"/>
      <c r="PRA37" s="32"/>
      <c r="PRB37" s="33"/>
      <c r="PRC37" s="33"/>
      <c r="PRD37" s="33"/>
      <c r="PRE37" s="34"/>
      <c r="PRF37" s="28"/>
      <c r="PRG37" s="29"/>
      <c r="PRH37" s="30"/>
      <c r="PRI37" s="31"/>
      <c r="PRJ37" s="32"/>
      <c r="PRK37" s="33"/>
      <c r="PRL37" s="33"/>
      <c r="PRM37" s="33"/>
      <c r="PRN37" s="34"/>
      <c r="PRO37" s="28"/>
      <c r="PRP37" s="29"/>
      <c r="PRQ37" s="30"/>
      <c r="PRR37" s="31"/>
      <c r="PRS37" s="32"/>
      <c r="PRT37" s="33"/>
      <c r="PRU37" s="33"/>
      <c r="PRV37" s="33"/>
      <c r="PRW37" s="34"/>
      <c r="PRX37" s="28"/>
      <c r="PRY37" s="29"/>
      <c r="PRZ37" s="30"/>
      <c r="PSA37" s="31"/>
      <c r="PSB37" s="32"/>
      <c r="PSC37" s="33"/>
      <c r="PSD37" s="33"/>
      <c r="PSE37" s="33"/>
      <c r="PSF37" s="34"/>
      <c r="PSG37" s="28"/>
      <c r="PSH37" s="29"/>
      <c r="PSI37" s="30"/>
      <c r="PSJ37" s="31"/>
      <c r="PSK37" s="32"/>
      <c r="PSL37" s="33"/>
      <c r="PSM37" s="33"/>
      <c r="PSN37" s="33"/>
      <c r="PSO37" s="34"/>
      <c r="PSP37" s="28"/>
      <c r="PSQ37" s="29"/>
      <c r="PSR37" s="30"/>
      <c r="PSS37" s="31"/>
      <c r="PST37" s="32"/>
      <c r="PSU37" s="33"/>
      <c r="PSV37" s="33"/>
      <c r="PSW37" s="33"/>
      <c r="PSX37" s="34"/>
      <c r="PSY37" s="28"/>
      <c r="PSZ37" s="29"/>
      <c r="PTA37" s="30"/>
      <c r="PTB37" s="31"/>
      <c r="PTC37" s="32"/>
      <c r="PTD37" s="33"/>
      <c r="PTE37" s="33"/>
      <c r="PTF37" s="33"/>
      <c r="PTG37" s="34"/>
      <c r="PTH37" s="28"/>
      <c r="PTI37" s="29"/>
      <c r="PTJ37" s="30"/>
      <c r="PTK37" s="31"/>
      <c r="PTL37" s="32"/>
      <c r="PTM37" s="33"/>
      <c r="PTN37" s="33"/>
      <c r="PTO37" s="33"/>
      <c r="PTP37" s="34"/>
      <c r="PTQ37" s="28"/>
      <c r="PTR37" s="29"/>
      <c r="PTS37" s="30"/>
      <c r="PTT37" s="31"/>
      <c r="PTU37" s="32"/>
      <c r="PTV37" s="33"/>
      <c r="PTW37" s="33"/>
      <c r="PTX37" s="33"/>
      <c r="PTY37" s="34"/>
      <c r="PTZ37" s="28"/>
      <c r="PUA37" s="29"/>
      <c r="PUB37" s="30"/>
      <c r="PUC37" s="31"/>
      <c r="PUD37" s="32"/>
      <c r="PUE37" s="33"/>
      <c r="PUF37" s="33"/>
      <c r="PUG37" s="33"/>
      <c r="PUH37" s="34"/>
      <c r="PUI37" s="28"/>
      <c r="PUJ37" s="29"/>
      <c r="PUK37" s="30"/>
      <c r="PUL37" s="31"/>
      <c r="PUM37" s="32"/>
      <c r="PUN37" s="33"/>
      <c r="PUO37" s="33"/>
      <c r="PUP37" s="33"/>
      <c r="PUQ37" s="34"/>
      <c r="PUR37" s="28"/>
      <c r="PUS37" s="29"/>
      <c r="PUT37" s="30"/>
      <c r="PUU37" s="31"/>
      <c r="PUV37" s="32"/>
      <c r="PUW37" s="33"/>
      <c r="PUX37" s="33"/>
      <c r="PUY37" s="33"/>
      <c r="PUZ37" s="34"/>
      <c r="PVA37" s="28"/>
      <c r="PVB37" s="29"/>
      <c r="PVC37" s="30"/>
      <c r="PVD37" s="31"/>
      <c r="PVE37" s="32"/>
      <c r="PVF37" s="33"/>
      <c r="PVG37" s="33"/>
      <c r="PVH37" s="33"/>
      <c r="PVI37" s="34"/>
      <c r="PVJ37" s="28"/>
      <c r="PVK37" s="29"/>
      <c r="PVL37" s="30"/>
      <c r="PVM37" s="31"/>
      <c r="PVN37" s="32"/>
      <c r="PVO37" s="33"/>
      <c r="PVP37" s="33"/>
      <c r="PVQ37" s="33"/>
      <c r="PVR37" s="34"/>
      <c r="PVS37" s="28"/>
      <c r="PVT37" s="29"/>
      <c r="PVU37" s="30"/>
      <c r="PVV37" s="31"/>
      <c r="PVW37" s="32"/>
      <c r="PVX37" s="33"/>
      <c r="PVY37" s="33"/>
      <c r="PVZ37" s="33"/>
      <c r="PWA37" s="34"/>
      <c r="PWB37" s="28"/>
      <c r="PWC37" s="29"/>
      <c r="PWD37" s="30"/>
      <c r="PWE37" s="31"/>
      <c r="PWF37" s="32"/>
      <c r="PWG37" s="33"/>
      <c r="PWH37" s="33"/>
      <c r="PWI37" s="33"/>
      <c r="PWJ37" s="34"/>
      <c r="PWK37" s="28"/>
      <c r="PWL37" s="29"/>
      <c r="PWM37" s="30"/>
      <c r="PWN37" s="31"/>
      <c r="PWO37" s="32"/>
      <c r="PWP37" s="33"/>
      <c r="PWQ37" s="33"/>
      <c r="PWR37" s="33"/>
      <c r="PWS37" s="34"/>
      <c r="PWT37" s="28"/>
      <c r="PWU37" s="29"/>
      <c r="PWV37" s="30"/>
      <c r="PWW37" s="31"/>
      <c r="PWX37" s="32"/>
      <c r="PWY37" s="33"/>
      <c r="PWZ37" s="33"/>
      <c r="PXA37" s="33"/>
      <c r="PXB37" s="34"/>
      <c r="PXC37" s="28"/>
      <c r="PXD37" s="29"/>
      <c r="PXE37" s="30"/>
      <c r="PXF37" s="31"/>
      <c r="PXG37" s="32"/>
      <c r="PXH37" s="33"/>
      <c r="PXI37" s="33"/>
      <c r="PXJ37" s="33"/>
      <c r="PXK37" s="34"/>
      <c r="PXL37" s="28"/>
      <c r="PXM37" s="29"/>
      <c r="PXN37" s="30"/>
      <c r="PXO37" s="31"/>
      <c r="PXP37" s="32"/>
      <c r="PXQ37" s="33"/>
      <c r="PXR37" s="33"/>
      <c r="PXS37" s="33"/>
      <c r="PXT37" s="34"/>
      <c r="PXU37" s="28"/>
      <c r="PXV37" s="29"/>
      <c r="PXW37" s="30"/>
      <c r="PXX37" s="31"/>
      <c r="PXY37" s="32"/>
      <c r="PXZ37" s="33"/>
      <c r="PYA37" s="33"/>
      <c r="PYB37" s="33"/>
      <c r="PYC37" s="34"/>
      <c r="PYD37" s="28"/>
      <c r="PYE37" s="29"/>
      <c r="PYF37" s="30"/>
      <c r="PYG37" s="31"/>
      <c r="PYH37" s="32"/>
      <c r="PYI37" s="33"/>
      <c r="PYJ37" s="33"/>
      <c r="PYK37" s="33"/>
      <c r="PYL37" s="34"/>
      <c r="PYM37" s="28"/>
      <c r="PYN37" s="29"/>
      <c r="PYO37" s="30"/>
      <c r="PYP37" s="31"/>
      <c r="PYQ37" s="32"/>
      <c r="PYR37" s="33"/>
      <c r="PYS37" s="33"/>
      <c r="PYT37" s="33"/>
      <c r="PYU37" s="34"/>
      <c r="PYV37" s="28"/>
      <c r="PYW37" s="29"/>
      <c r="PYX37" s="30"/>
      <c r="PYY37" s="31"/>
      <c r="PYZ37" s="32"/>
      <c r="PZA37" s="33"/>
      <c r="PZB37" s="33"/>
      <c r="PZC37" s="33"/>
      <c r="PZD37" s="34"/>
      <c r="PZE37" s="28"/>
      <c r="PZF37" s="29"/>
      <c r="PZG37" s="30"/>
      <c r="PZH37" s="31"/>
      <c r="PZI37" s="32"/>
      <c r="PZJ37" s="33"/>
      <c r="PZK37" s="33"/>
      <c r="PZL37" s="33"/>
      <c r="PZM37" s="34"/>
      <c r="PZN37" s="28"/>
      <c r="PZO37" s="29"/>
      <c r="PZP37" s="30"/>
      <c r="PZQ37" s="31"/>
      <c r="PZR37" s="32"/>
      <c r="PZS37" s="33"/>
      <c r="PZT37" s="33"/>
      <c r="PZU37" s="33"/>
      <c r="PZV37" s="34"/>
      <c r="PZW37" s="28"/>
      <c r="PZX37" s="29"/>
      <c r="PZY37" s="30"/>
      <c r="PZZ37" s="31"/>
      <c r="QAA37" s="32"/>
      <c r="QAB37" s="33"/>
      <c r="QAC37" s="33"/>
      <c r="QAD37" s="33"/>
      <c r="QAE37" s="34"/>
      <c r="QAF37" s="28"/>
      <c r="QAG37" s="29"/>
      <c r="QAH37" s="30"/>
      <c r="QAI37" s="31"/>
      <c r="QAJ37" s="32"/>
      <c r="QAK37" s="33"/>
      <c r="QAL37" s="33"/>
      <c r="QAM37" s="33"/>
      <c r="QAN37" s="34"/>
      <c r="QAO37" s="28"/>
      <c r="QAP37" s="29"/>
      <c r="QAQ37" s="30"/>
      <c r="QAR37" s="31"/>
      <c r="QAS37" s="32"/>
      <c r="QAT37" s="33"/>
      <c r="QAU37" s="33"/>
      <c r="QAV37" s="33"/>
      <c r="QAW37" s="34"/>
      <c r="QAX37" s="28"/>
      <c r="QAY37" s="29"/>
      <c r="QAZ37" s="30"/>
      <c r="QBA37" s="31"/>
      <c r="QBB37" s="32"/>
      <c r="QBC37" s="33"/>
      <c r="QBD37" s="33"/>
      <c r="QBE37" s="33"/>
      <c r="QBF37" s="34"/>
      <c r="QBG37" s="28"/>
      <c r="QBH37" s="29"/>
      <c r="QBI37" s="30"/>
      <c r="QBJ37" s="31"/>
      <c r="QBK37" s="32"/>
      <c r="QBL37" s="33"/>
      <c r="QBM37" s="33"/>
      <c r="QBN37" s="33"/>
      <c r="QBO37" s="34"/>
      <c r="QBP37" s="28"/>
      <c r="QBQ37" s="29"/>
      <c r="QBR37" s="30"/>
      <c r="QBS37" s="31"/>
      <c r="QBT37" s="32"/>
      <c r="QBU37" s="33"/>
      <c r="QBV37" s="33"/>
      <c r="QBW37" s="33"/>
      <c r="QBX37" s="34"/>
      <c r="QBY37" s="28"/>
      <c r="QBZ37" s="29"/>
      <c r="QCA37" s="30"/>
      <c r="QCB37" s="31"/>
      <c r="QCC37" s="32"/>
      <c r="QCD37" s="33"/>
      <c r="QCE37" s="33"/>
      <c r="QCF37" s="33"/>
      <c r="QCG37" s="34"/>
      <c r="QCH37" s="28"/>
      <c r="QCI37" s="29"/>
      <c r="QCJ37" s="30"/>
      <c r="QCK37" s="31"/>
      <c r="QCL37" s="32"/>
      <c r="QCM37" s="33"/>
      <c r="QCN37" s="33"/>
      <c r="QCO37" s="33"/>
      <c r="QCP37" s="34"/>
      <c r="QCQ37" s="28"/>
      <c r="QCR37" s="29"/>
      <c r="QCS37" s="30"/>
      <c r="QCT37" s="31"/>
      <c r="QCU37" s="32"/>
      <c r="QCV37" s="33"/>
      <c r="QCW37" s="33"/>
      <c r="QCX37" s="33"/>
      <c r="QCY37" s="34"/>
      <c r="QCZ37" s="28"/>
      <c r="QDA37" s="29"/>
      <c r="QDB37" s="30"/>
      <c r="QDC37" s="31"/>
      <c r="QDD37" s="32"/>
      <c r="QDE37" s="33"/>
      <c r="QDF37" s="33"/>
      <c r="QDG37" s="33"/>
      <c r="QDH37" s="34"/>
      <c r="QDI37" s="28"/>
      <c r="QDJ37" s="29"/>
      <c r="QDK37" s="30"/>
      <c r="QDL37" s="31"/>
      <c r="QDM37" s="32"/>
      <c r="QDN37" s="33"/>
      <c r="QDO37" s="33"/>
      <c r="QDP37" s="33"/>
      <c r="QDQ37" s="34"/>
      <c r="QDR37" s="28"/>
      <c r="QDS37" s="29"/>
      <c r="QDT37" s="30"/>
      <c r="QDU37" s="31"/>
      <c r="QDV37" s="32"/>
      <c r="QDW37" s="33"/>
      <c r="QDX37" s="33"/>
      <c r="QDY37" s="33"/>
      <c r="QDZ37" s="34"/>
      <c r="QEA37" s="28"/>
      <c r="QEB37" s="29"/>
      <c r="QEC37" s="30"/>
      <c r="QED37" s="31"/>
      <c r="QEE37" s="32"/>
      <c r="QEF37" s="33"/>
      <c r="QEG37" s="33"/>
      <c r="QEH37" s="33"/>
      <c r="QEI37" s="34"/>
      <c r="QEJ37" s="28"/>
      <c r="QEK37" s="29"/>
      <c r="QEL37" s="30"/>
      <c r="QEM37" s="31"/>
      <c r="QEN37" s="32"/>
      <c r="QEO37" s="33"/>
      <c r="QEP37" s="33"/>
      <c r="QEQ37" s="33"/>
      <c r="QER37" s="34"/>
      <c r="QES37" s="28"/>
      <c r="QET37" s="29"/>
      <c r="QEU37" s="30"/>
      <c r="QEV37" s="31"/>
      <c r="QEW37" s="32"/>
      <c r="QEX37" s="33"/>
      <c r="QEY37" s="33"/>
      <c r="QEZ37" s="33"/>
      <c r="QFA37" s="34"/>
      <c r="QFB37" s="28"/>
      <c r="QFC37" s="29"/>
      <c r="QFD37" s="30"/>
      <c r="QFE37" s="31"/>
      <c r="QFF37" s="32"/>
      <c r="QFG37" s="33"/>
      <c r="QFH37" s="33"/>
      <c r="QFI37" s="33"/>
      <c r="QFJ37" s="34"/>
      <c r="QFK37" s="28"/>
      <c r="QFL37" s="29"/>
      <c r="QFM37" s="30"/>
      <c r="QFN37" s="31"/>
      <c r="QFO37" s="32"/>
      <c r="QFP37" s="33"/>
      <c r="QFQ37" s="33"/>
      <c r="QFR37" s="33"/>
      <c r="QFS37" s="34"/>
      <c r="QFT37" s="28"/>
      <c r="QFU37" s="29"/>
      <c r="QFV37" s="30"/>
      <c r="QFW37" s="31"/>
      <c r="QFX37" s="32"/>
      <c r="QFY37" s="33"/>
      <c r="QFZ37" s="33"/>
      <c r="QGA37" s="33"/>
      <c r="QGB37" s="34"/>
      <c r="QGC37" s="28"/>
      <c r="QGD37" s="29"/>
      <c r="QGE37" s="30"/>
      <c r="QGF37" s="31"/>
      <c r="QGG37" s="32"/>
      <c r="QGH37" s="33"/>
      <c r="QGI37" s="33"/>
      <c r="QGJ37" s="33"/>
      <c r="QGK37" s="34"/>
      <c r="QGL37" s="28"/>
      <c r="QGM37" s="29"/>
      <c r="QGN37" s="30"/>
      <c r="QGO37" s="31"/>
      <c r="QGP37" s="32"/>
      <c r="QGQ37" s="33"/>
      <c r="QGR37" s="33"/>
      <c r="QGS37" s="33"/>
      <c r="QGT37" s="34"/>
      <c r="QGU37" s="28"/>
      <c r="QGV37" s="29"/>
      <c r="QGW37" s="30"/>
      <c r="QGX37" s="31"/>
      <c r="QGY37" s="32"/>
      <c r="QGZ37" s="33"/>
      <c r="QHA37" s="33"/>
      <c r="QHB37" s="33"/>
      <c r="QHC37" s="34"/>
      <c r="QHD37" s="28"/>
      <c r="QHE37" s="29"/>
      <c r="QHF37" s="30"/>
      <c r="QHG37" s="31"/>
      <c r="QHH37" s="32"/>
      <c r="QHI37" s="33"/>
      <c r="QHJ37" s="33"/>
      <c r="QHK37" s="33"/>
      <c r="QHL37" s="34"/>
      <c r="QHM37" s="28"/>
      <c r="QHN37" s="29"/>
      <c r="QHO37" s="30"/>
      <c r="QHP37" s="31"/>
      <c r="QHQ37" s="32"/>
      <c r="QHR37" s="33"/>
      <c r="QHS37" s="33"/>
      <c r="QHT37" s="33"/>
      <c r="QHU37" s="34"/>
      <c r="QHV37" s="28"/>
      <c r="QHW37" s="29"/>
      <c r="QHX37" s="30"/>
      <c r="QHY37" s="31"/>
      <c r="QHZ37" s="32"/>
      <c r="QIA37" s="33"/>
      <c r="QIB37" s="33"/>
      <c r="QIC37" s="33"/>
      <c r="QID37" s="34"/>
      <c r="QIE37" s="28"/>
      <c r="QIF37" s="29"/>
      <c r="QIG37" s="30"/>
      <c r="QIH37" s="31"/>
      <c r="QII37" s="32"/>
      <c r="QIJ37" s="33"/>
      <c r="QIK37" s="33"/>
      <c r="QIL37" s="33"/>
      <c r="QIM37" s="34"/>
      <c r="QIN37" s="28"/>
      <c r="QIO37" s="29"/>
      <c r="QIP37" s="30"/>
      <c r="QIQ37" s="31"/>
      <c r="QIR37" s="32"/>
      <c r="QIS37" s="33"/>
      <c r="QIT37" s="33"/>
      <c r="QIU37" s="33"/>
      <c r="QIV37" s="34"/>
      <c r="QIW37" s="28"/>
      <c r="QIX37" s="29"/>
      <c r="QIY37" s="30"/>
      <c r="QIZ37" s="31"/>
      <c r="QJA37" s="32"/>
      <c r="QJB37" s="33"/>
      <c r="QJC37" s="33"/>
      <c r="QJD37" s="33"/>
      <c r="QJE37" s="34"/>
      <c r="QJF37" s="28"/>
      <c r="QJG37" s="29"/>
      <c r="QJH37" s="30"/>
      <c r="QJI37" s="31"/>
      <c r="QJJ37" s="32"/>
      <c r="QJK37" s="33"/>
      <c r="QJL37" s="33"/>
      <c r="QJM37" s="33"/>
      <c r="QJN37" s="34"/>
      <c r="QJO37" s="28"/>
      <c r="QJP37" s="29"/>
      <c r="QJQ37" s="30"/>
      <c r="QJR37" s="31"/>
      <c r="QJS37" s="32"/>
      <c r="QJT37" s="33"/>
      <c r="QJU37" s="33"/>
      <c r="QJV37" s="33"/>
      <c r="QJW37" s="34"/>
      <c r="QJX37" s="28"/>
      <c r="QJY37" s="29"/>
      <c r="QJZ37" s="30"/>
      <c r="QKA37" s="31"/>
      <c r="QKB37" s="32"/>
      <c r="QKC37" s="33"/>
      <c r="QKD37" s="33"/>
      <c r="QKE37" s="33"/>
      <c r="QKF37" s="34"/>
      <c r="QKG37" s="28"/>
      <c r="QKH37" s="29"/>
      <c r="QKI37" s="30"/>
      <c r="QKJ37" s="31"/>
      <c r="QKK37" s="32"/>
      <c r="QKL37" s="33"/>
      <c r="QKM37" s="33"/>
      <c r="QKN37" s="33"/>
      <c r="QKO37" s="34"/>
      <c r="QKP37" s="28"/>
      <c r="QKQ37" s="29"/>
      <c r="QKR37" s="30"/>
      <c r="QKS37" s="31"/>
      <c r="QKT37" s="32"/>
      <c r="QKU37" s="33"/>
      <c r="QKV37" s="33"/>
      <c r="QKW37" s="33"/>
      <c r="QKX37" s="34"/>
      <c r="QKY37" s="28"/>
      <c r="QKZ37" s="29"/>
      <c r="QLA37" s="30"/>
      <c r="QLB37" s="31"/>
      <c r="QLC37" s="32"/>
      <c r="QLD37" s="33"/>
      <c r="QLE37" s="33"/>
      <c r="QLF37" s="33"/>
      <c r="QLG37" s="34"/>
      <c r="QLH37" s="28"/>
      <c r="QLI37" s="29"/>
      <c r="QLJ37" s="30"/>
      <c r="QLK37" s="31"/>
      <c r="QLL37" s="32"/>
      <c r="QLM37" s="33"/>
      <c r="QLN37" s="33"/>
      <c r="QLO37" s="33"/>
      <c r="QLP37" s="34"/>
      <c r="QLQ37" s="28"/>
      <c r="QLR37" s="29"/>
      <c r="QLS37" s="30"/>
      <c r="QLT37" s="31"/>
      <c r="QLU37" s="32"/>
      <c r="QLV37" s="33"/>
      <c r="QLW37" s="33"/>
      <c r="QLX37" s="33"/>
      <c r="QLY37" s="34"/>
      <c r="QLZ37" s="28"/>
      <c r="QMA37" s="29"/>
      <c r="QMB37" s="30"/>
      <c r="QMC37" s="31"/>
      <c r="QMD37" s="32"/>
      <c r="QME37" s="33"/>
      <c r="QMF37" s="33"/>
      <c r="QMG37" s="33"/>
      <c r="QMH37" s="34"/>
      <c r="QMI37" s="28"/>
      <c r="QMJ37" s="29"/>
      <c r="QMK37" s="30"/>
      <c r="QML37" s="31"/>
      <c r="QMM37" s="32"/>
      <c r="QMN37" s="33"/>
      <c r="QMO37" s="33"/>
      <c r="QMP37" s="33"/>
      <c r="QMQ37" s="34"/>
      <c r="QMR37" s="28"/>
      <c r="QMS37" s="29"/>
      <c r="QMT37" s="30"/>
      <c r="QMU37" s="31"/>
      <c r="QMV37" s="32"/>
      <c r="QMW37" s="33"/>
      <c r="QMX37" s="33"/>
      <c r="QMY37" s="33"/>
      <c r="QMZ37" s="34"/>
      <c r="QNA37" s="28"/>
      <c r="QNB37" s="29"/>
      <c r="QNC37" s="30"/>
      <c r="QND37" s="31"/>
      <c r="QNE37" s="32"/>
      <c r="QNF37" s="33"/>
      <c r="QNG37" s="33"/>
      <c r="QNH37" s="33"/>
      <c r="QNI37" s="34"/>
      <c r="QNJ37" s="28"/>
      <c r="QNK37" s="29"/>
      <c r="QNL37" s="30"/>
      <c r="QNM37" s="31"/>
      <c r="QNN37" s="32"/>
      <c r="QNO37" s="33"/>
      <c r="QNP37" s="33"/>
      <c r="QNQ37" s="33"/>
      <c r="QNR37" s="34"/>
      <c r="QNS37" s="28"/>
      <c r="QNT37" s="29"/>
      <c r="QNU37" s="30"/>
      <c r="QNV37" s="31"/>
      <c r="QNW37" s="32"/>
      <c r="QNX37" s="33"/>
      <c r="QNY37" s="33"/>
      <c r="QNZ37" s="33"/>
      <c r="QOA37" s="34"/>
      <c r="QOB37" s="28"/>
      <c r="QOC37" s="29"/>
      <c r="QOD37" s="30"/>
      <c r="QOE37" s="31"/>
      <c r="QOF37" s="32"/>
      <c r="QOG37" s="33"/>
      <c r="QOH37" s="33"/>
      <c r="QOI37" s="33"/>
      <c r="QOJ37" s="34"/>
      <c r="QOK37" s="28"/>
      <c r="QOL37" s="29"/>
      <c r="QOM37" s="30"/>
      <c r="QON37" s="31"/>
      <c r="QOO37" s="32"/>
      <c r="QOP37" s="33"/>
      <c r="QOQ37" s="33"/>
      <c r="QOR37" s="33"/>
      <c r="QOS37" s="34"/>
      <c r="QOT37" s="28"/>
      <c r="QOU37" s="29"/>
      <c r="QOV37" s="30"/>
      <c r="QOW37" s="31"/>
      <c r="QOX37" s="32"/>
      <c r="QOY37" s="33"/>
      <c r="QOZ37" s="33"/>
      <c r="QPA37" s="33"/>
      <c r="QPB37" s="34"/>
      <c r="QPC37" s="28"/>
      <c r="QPD37" s="29"/>
      <c r="QPE37" s="30"/>
      <c r="QPF37" s="31"/>
      <c r="QPG37" s="32"/>
      <c r="QPH37" s="33"/>
      <c r="QPI37" s="33"/>
      <c r="QPJ37" s="33"/>
      <c r="QPK37" s="34"/>
      <c r="QPL37" s="28"/>
      <c r="QPM37" s="29"/>
      <c r="QPN37" s="30"/>
      <c r="QPO37" s="31"/>
      <c r="QPP37" s="32"/>
      <c r="QPQ37" s="33"/>
      <c r="QPR37" s="33"/>
      <c r="QPS37" s="33"/>
      <c r="QPT37" s="34"/>
      <c r="QPU37" s="28"/>
      <c r="QPV37" s="29"/>
      <c r="QPW37" s="30"/>
      <c r="QPX37" s="31"/>
      <c r="QPY37" s="32"/>
      <c r="QPZ37" s="33"/>
      <c r="QQA37" s="33"/>
      <c r="QQB37" s="33"/>
      <c r="QQC37" s="34"/>
      <c r="QQD37" s="28"/>
      <c r="QQE37" s="29"/>
      <c r="QQF37" s="30"/>
      <c r="QQG37" s="31"/>
      <c r="QQH37" s="32"/>
      <c r="QQI37" s="33"/>
      <c r="QQJ37" s="33"/>
      <c r="QQK37" s="33"/>
      <c r="QQL37" s="34"/>
      <c r="QQM37" s="28"/>
      <c r="QQN37" s="29"/>
      <c r="QQO37" s="30"/>
      <c r="QQP37" s="31"/>
      <c r="QQQ37" s="32"/>
      <c r="QQR37" s="33"/>
      <c r="QQS37" s="33"/>
      <c r="QQT37" s="33"/>
      <c r="QQU37" s="34"/>
      <c r="QQV37" s="28"/>
      <c r="QQW37" s="29"/>
      <c r="QQX37" s="30"/>
      <c r="QQY37" s="31"/>
      <c r="QQZ37" s="32"/>
      <c r="QRA37" s="33"/>
      <c r="QRB37" s="33"/>
      <c r="QRC37" s="33"/>
      <c r="QRD37" s="34"/>
      <c r="QRE37" s="28"/>
      <c r="QRF37" s="29"/>
      <c r="QRG37" s="30"/>
      <c r="QRH37" s="31"/>
      <c r="QRI37" s="32"/>
      <c r="QRJ37" s="33"/>
      <c r="QRK37" s="33"/>
      <c r="QRL37" s="33"/>
      <c r="QRM37" s="34"/>
      <c r="QRN37" s="28"/>
      <c r="QRO37" s="29"/>
      <c r="QRP37" s="30"/>
      <c r="QRQ37" s="31"/>
      <c r="QRR37" s="32"/>
      <c r="QRS37" s="33"/>
      <c r="QRT37" s="33"/>
      <c r="QRU37" s="33"/>
      <c r="QRV37" s="34"/>
      <c r="QRW37" s="28"/>
      <c r="QRX37" s="29"/>
      <c r="QRY37" s="30"/>
      <c r="QRZ37" s="31"/>
      <c r="QSA37" s="32"/>
      <c r="QSB37" s="33"/>
      <c r="QSC37" s="33"/>
      <c r="QSD37" s="33"/>
      <c r="QSE37" s="34"/>
      <c r="QSF37" s="28"/>
      <c r="QSG37" s="29"/>
      <c r="QSH37" s="30"/>
      <c r="QSI37" s="31"/>
      <c r="QSJ37" s="32"/>
      <c r="QSK37" s="33"/>
      <c r="QSL37" s="33"/>
      <c r="QSM37" s="33"/>
      <c r="QSN37" s="34"/>
      <c r="QSO37" s="28"/>
      <c r="QSP37" s="29"/>
      <c r="QSQ37" s="30"/>
      <c r="QSR37" s="31"/>
      <c r="QSS37" s="32"/>
      <c r="QST37" s="33"/>
      <c r="QSU37" s="33"/>
      <c r="QSV37" s="33"/>
      <c r="QSW37" s="34"/>
      <c r="QSX37" s="28"/>
      <c r="QSY37" s="29"/>
      <c r="QSZ37" s="30"/>
      <c r="QTA37" s="31"/>
      <c r="QTB37" s="32"/>
      <c r="QTC37" s="33"/>
      <c r="QTD37" s="33"/>
      <c r="QTE37" s="33"/>
      <c r="QTF37" s="34"/>
      <c r="QTG37" s="28"/>
      <c r="QTH37" s="29"/>
      <c r="QTI37" s="30"/>
      <c r="QTJ37" s="31"/>
      <c r="QTK37" s="32"/>
      <c r="QTL37" s="33"/>
      <c r="QTM37" s="33"/>
      <c r="QTN37" s="33"/>
      <c r="QTO37" s="34"/>
      <c r="QTP37" s="28"/>
      <c r="QTQ37" s="29"/>
      <c r="QTR37" s="30"/>
      <c r="QTS37" s="31"/>
      <c r="QTT37" s="32"/>
      <c r="QTU37" s="33"/>
      <c r="QTV37" s="33"/>
      <c r="QTW37" s="33"/>
      <c r="QTX37" s="34"/>
      <c r="QTY37" s="28"/>
      <c r="QTZ37" s="29"/>
      <c r="QUA37" s="30"/>
      <c r="QUB37" s="31"/>
      <c r="QUC37" s="32"/>
      <c r="QUD37" s="33"/>
      <c r="QUE37" s="33"/>
      <c r="QUF37" s="33"/>
      <c r="QUG37" s="34"/>
      <c r="QUH37" s="28"/>
      <c r="QUI37" s="29"/>
      <c r="QUJ37" s="30"/>
      <c r="QUK37" s="31"/>
      <c r="QUL37" s="32"/>
      <c r="QUM37" s="33"/>
      <c r="QUN37" s="33"/>
      <c r="QUO37" s="33"/>
      <c r="QUP37" s="34"/>
      <c r="QUQ37" s="28"/>
      <c r="QUR37" s="29"/>
      <c r="QUS37" s="30"/>
      <c r="QUT37" s="31"/>
      <c r="QUU37" s="32"/>
      <c r="QUV37" s="33"/>
      <c r="QUW37" s="33"/>
      <c r="QUX37" s="33"/>
      <c r="QUY37" s="34"/>
      <c r="QUZ37" s="28"/>
      <c r="QVA37" s="29"/>
      <c r="QVB37" s="30"/>
      <c r="QVC37" s="31"/>
      <c r="QVD37" s="32"/>
      <c r="QVE37" s="33"/>
      <c r="QVF37" s="33"/>
      <c r="QVG37" s="33"/>
      <c r="QVH37" s="34"/>
      <c r="QVI37" s="28"/>
      <c r="QVJ37" s="29"/>
      <c r="QVK37" s="30"/>
      <c r="QVL37" s="31"/>
      <c r="QVM37" s="32"/>
      <c r="QVN37" s="33"/>
      <c r="QVO37" s="33"/>
      <c r="QVP37" s="33"/>
      <c r="QVQ37" s="34"/>
      <c r="QVR37" s="28"/>
      <c r="QVS37" s="29"/>
      <c r="QVT37" s="30"/>
      <c r="QVU37" s="31"/>
      <c r="QVV37" s="32"/>
      <c r="QVW37" s="33"/>
      <c r="QVX37" s="33"/>
      <c r="QVY37" s="33"/>
      <c r="QVZ37" s="34"/>
      <c r="QWA37" s="28"/>
      <c r="QWB37" s="29"/>
      <c r="QWC37" s="30"/>
      <c r="QWD37" s="31"/>
      <c r="QWE37" s="32"/>
      <c r="QWF37" s="33"/>
      <c r="QWG37" s="33"/>
      <c r="QWH37" s="33"/>
      <c r="QWI37" s="34"/>
      <c r="QWJ37" s="28"/>
      <c r="QWK37" s="29"/>
      <c r="QWL37" s="30"/>
      <c r="QWM37" s="31"/>
      <c r="QWN37" s="32"/>
      <c r="QWO37" s="33"/>
      <c r="QWP37" s="33"/>
      <c r="QWQ37" s="33"/>
      <c r="QWR37" s="34"/>
      <c r="QWS37" s="28"/>
      <c r="QWT37" s="29"/>
      <c r="QWU37" s="30"/>
      <c r="QWV37" s="31"/>
      <c r="QWW37" s="32"/>
      <c r="QWX37" s="33"/>
      <c r="QWY37" s="33"/>
      <c r="QWZ37" s="33"/>
      <c r="QXA37" s="34"/>
      <c r="QXB37" s="28"/>
      <c r="QXC37" s="29"/>
      <c r="QXD37" s="30"/>
      <c r="QXE37" s="31"/>
      <c r="QXF37" s="32"/>
      <c r="QXG37" s="33"/>
      <c r="QXH37" s="33"/>
      <c r="QXI37" s="33"/>
      <c r="QXJ37" s="34"/>
      <c r="QXK37" s="28"/>
      <c r="QXL37" s="29"/>
      <c r="QXM37" s="30"/>
      <c r="QXN37" s="31"/>
      <c r="QXO37" s="32"/>
      <c r="QXP37" s="33"/>
      <c r="QXQ37" s="33"/>
      <c r="QXR37" s="33"/>
      <c r="QXS37" s="34"/>
      <c r="QXT37" s="28"/>
      <c r="QXU37" s="29"/>
      <c r="QXV37" s="30"/>
      <c r="QXW37" s="31"/>
      <c r="QXX37" s="32"/>
      <c r="QXY37" s="33"/>
      <c r="QXZ37" s="33"/>
      <c r="QYA37" s="33"/>
      <c r="QYB37" s="34"/>
      <c r="QYC37" s="28"/>
      <c r="QYD37" s="29"/>
      <c r="QYE37" s="30"/>
      <c r="QYF37" s="31"/>
      <c r="QYG37" s="32"/>
      <c r="QYH37" s="33"/>
      <c r="QYI37" s="33"/>
      <c r="QYJ37" s="33"/>
      <c r="QYK37" s="34"/>
      <c r="QYL37" s="28"/>
      <c r="QYM37" s="29"/>
      <c r="QYN37" s="30"/>
      <c r="QYO37" s="31"/>
      <c r="QYP37" s="32"/>
      <c r="QYQ37" s="33"/>
      <c r="QYR37" s="33"/>
      <c r="QYS37" s="33"/>
      <c r="QYT37" s="34"/>
      <c r="QYU37" s="28"/>
      <c r="QYV37" s="29"/>
      <c r="QYW37" s="30"/>
      <c r="QYX37" s="31"/>
      <c r="QYY37" s="32"/>
      <c r="QYZ37" s="33"/>
      <c r="QZA37" s="33"/>
      <c r="QZB37" s="33"/>
      <c r="QZC37" s="34"/>
      <c r="QZD37" s="28"/>
      <c r="QZE37" s="29"/>
      <c r="QZF37" s="30"/>
      <c r="QZG37" s="31"/>
      <c r="QZH37" s="32"/>
      <c r="QZI37" s="33"/>
      <c r="QZJ37" s="33"/>
      <c r="QZK37" s="33"/>
      <c r="QZL37" s="34"/>
      <c r="QZM37" s="28"/>
      <c r="QZN37" s="29"/>
      <c r="QZO37" s="30"/>
      <c r="QZP37" s="31"/>
      <c r="QZQ37" s="32"/>
      <c r="QZR37" s="33"/>
      <c r="QZS37" s="33"/>
      <c r="QZT37" s="33"/>
      <c r="QZU37" s="34"/>
      <c r="QZV37" s="28"/>
      <c r="QZW37" s="29"/>
      <c r="QZX37" s="30"/>
      <c r="QZY37" s="31"/>
      <c r="QZZ37" s="32"/>
      <c r="RAA37" s="33"/>
      <c r="RAB37" s="33"/>
      <c r="RAC37" s="33"/>
      <c r="RAD37" s="34"/>
      <c r="RAE37" s="28"/>
      <c r="RAF37" s="29"/>
      <c r="RAG37" s="30"/>
      <c r="RAH37" s="31"/>
      <c r="RAI37" s="32"/>
      <c r="RAJ37" s="33"/>
      <c r="RAK37" s="33"/>
      <c r="RAL37" s="33"/>
      <c r="RAM37" s="34"/>
      <c r="RAN37" s="28"/>
      <c r="RAO37" s="29"/>
      <c r="RAP37" s="30"/>
      <c r="RAQ37" s="31"/>
      <c r="RAR37" s="32"/>
      <c r="RAS37" s="33"/>
      <c r="RAT37" s="33"/>
      <c r="RAU37" s="33"/>
      <c r="RAV37" s="34"/>
      <c r="RAW37" s="28"/>
      <c r="RAX37" s="29"/>
      <c r="RAY37" s="30"/>
      <c r="RAZ37" s="31"/>
      <c r="RBA37" s="32"/>
      <c r="RBB37" s="33"/>
      <c r="RBC37" s="33"/>
      <c r="RBD37" s="33"/>
      <c r="RBE37" s="34"/>
      <c r="RBF37" s="28"/>
      <c r="RBG37" s="29"/>
      <c r="RBH37" s="30"/>
      <c r="RBI37" s="31"/>
      <c r="RBJ37" s="32"/>
      <c r="RBK37" s="33"/>
      <c r="RBL37" s="33"/>
      <c r="RBM37" s="33"/>
      <c r="RBN37" s="34"/>
      <c r="RBO37" s="28"/>
      <c r="RBP37" s="29"/>
      <c r="RBQ37" s="30"/>
      <c r="RBR37" s="31"/>
      <c r="RBS37" s="32"/>
      <c r="RBT37" s="33"/>
      <c r="RBU37" s="33"/>
      <c r="RBV37" s="33"/>
      <c r="RBW37" s="34"/>
      <c r="RBX37" s="28"/>
      <c r="RBY37" s="29"/>
      <c r="RBZ37" s="30"/>
      <c r="RCA37" s="31"/>
      <c r="RCB37" s="32"/>
      <c r="RCC37" s="33"/>
      <c r="RCD37" s="33"/>
      <c r="RCE37" s="33"/>
      <c r="RCF37" s="34"/>
      <c r="RCG37" s="28"/>
      <c r="RCH37" s="29"/>
      <c r="RCI37" s="30"/>
      <c r="RCJ37" s="31"/>
      <c r="RCK37" s="32"/>
      <c r="RCL37" s="33"/>
      <c r="RCM37" s="33"/>
      <c r="RCN37" s="33"/>
      <c r="RCO37" s="34"/>
      <c r="RCP37" s="28"/>
      <c r="RCQ37" s="29"/>
      <c r="RCR37" s="30"/>
      <c r="RCS37" s="31"/>
      <c r="RCT37" s="32"/>
      <c r="RCU37" s="33"/>
      <c r="RCV37" s="33"/>
      <c r="RCW37" s="33"/>
      <c r="RCX37" s="34"/>
      <c r="RCY37" s="28"/>
      <c r="RCZ37" s="29"/>
      <c r="RDA37" s="30"/>
      <c r="RDB37" s="31"/>
      <c r="RDC37" s="32"/>
      <c r="RDD37" s="33"/>
      <c r="RDE37" s="33"/>
      <c r="RDF37" s="33"/>
      <c r="RDG37" s="34"/>
      <c r="RDH37" s="28"/>
      <c r="RDI37" s="29"/>
      <c r="RDJ37" s="30"/>
      <c r="RDK37" s="31"/>
      <c r="RDL37" s="32"/>
      <c r="RDM37" s="33"/>
      <c r="RDN37" s="33"/>
      <c r="RDO37" s="33"/>
      <c r="RDP37" s="34"/>
      <c r="RDQ37" s="28"/>
      <c r="RDR37" s="29"/>
      <c r="RDS37" s="30"/>
      <c r="RDT37" s="31"/>
      <c r="RDU37" s="32"/>
      <c r="RDV37" s="33"/>
      <c r="RDW37" s="33"/>
      <c r="RDX37" s="33"/>
      <c r="RDY37" s="34"/>
      <c r="RDZ37" s="28"/>
      <c r="REA37" s="29"/>
      <c r="REB37" s="30"/>
      <c r="REC37" s="31"/>
      <c r="RED37" s="32"/>
      <c r="REE37" s="33"/>
      <c r="REF37" s="33"/>
      <c r="REG37" s="33"/>
      <c r="REH37" s="34"/>
      <c r="REI37" s="28"/>
      <c r="REJ37" s="29"/>
      <c r="REK37" s="30"/>
      <c r="REL37" s="31"/>
      <c r="REM37" s="32"/>
      <c r="REN37" s="33"/>
      <c r="REO37" s="33"/>
      <c r="REP37" s="33"/>
      <c r="REQ37" s="34"/>
      <c r="RER37" s="28"/>
      <c r="RES37" s="29"/>
      <c r="RET37" s="30"/>
      <c r="REU37" s="31"/>
      <c r="REV37" s="32"/>
      <c r="REW37" s="33"/>
      <c r="REX37" s="33"/>
      <c r="REY37" s="33"/>
      <c r="REZ37" s="34"/>
      <c r="RFA37" s="28"/>
      <c r="RFB37" s="29"/>
      <c r="RFC37" s="30"/>
      <c r="RFD37" s="31"/>
      <c r="RFE37" s="32"/>
      <c r="RFF37" s="33"/>
      <c r="RFG37" s="33"/>
      <c r="RFH37" s="33"/>
      <c r="RFI37" s="34"/>
      <c r="RFJ37" s="28"/>
      <c r="RFK37" s="29"/>
      <c r="RFL37" s="30"/>
      <c r="RFM37" s="31"/>
      <c r="RFN37" s="32"/>
      <c r="RFO37" s="33"/>
      <c r="RFP37" s="33"/>
      <c r="RFQ37" s="33"/>
      <c r="RFR37" s="34"/>
      <c r="RFS37" s="28"/>
      <c r="RFT37" s="29"/>
      <c r="RFU37" s="30"/>
      <c r="RFV37" s="31"/>
      <c r="RFW37" s="32"/>
      <c r="RFX37" s="33"/>
      <c r="RFY37" s="33"/>
      <c r="RFZ37" s="33"/>
      <c r="RGA37" s="34"/>
      <c r="RGB37" s="28"/>
      <c r="RGC37" s="29"/>
      <c r="RGD37" s="30"/>
      <c r="RGE37" s="31"/>
      <c r="RGF37" s="32"/>
      <c r="RGG37" s="33"/>
      <c r="RGH37" s="33"/>
      <c r="RGI37" s="33"/>
      <c r="RGJ37" s="34"/>
      <c r="RGK37" s="28"/>
      <c r="RGL37" s="29"/>
      <c r="RGM37" s="30"/>
      <c r="RGN37" s="31"/>
      <c r="RGO37" s="32"/>
      <c r="RGP37" s="33"/>
      <c r="RGQ37" s="33"/>
      <c r="RGR37" s="33"/>
      <c r="RGS37" s="34"/>
      <c r="RGT37" s="28"/>
      <c r="RGU37" s="29"/>
      <c r="RGV37" s="30"/>
      <c r="RGW37" s="31"/>
      <c r="RGX37" s="32"/>
      <c r="RGY37" s="33"/>
      <c r="RGZ37" s="33"/>
      <c r="RHA37" s="33"/>
      <c r="RHB37" s="34"/>
      <c r="RHC37" s="28"/>
      <c r="RHD37" s="29"/>
      <c r="RHE37" s="30"/>
      <c r="RHF37" s="31"/>
      <c r="RHG37" s="32"/>
      <c r="RHH37" s="33"/>
      <c r="RHI37" s="33"/>
      <c r="RHJ37" s="33"/>
      <c r="RHK37" s="34"/>
      <c r="RHL37" s="28"/>
      <c r="RHM37" s="29"/>
      <c r="RHN37" s="30"/>
      <c r="RHO37" s="31"/>
      <c r="RHP37" s="32"/>
      <c r="RHQ37" s="33"/>
      <c r="RHR37" s="33"/>
      <c r="RHS37" s="33"/>
      <c r="RHT37" s="34"/>
      <c r="RHU37" s="28"/>
      <c r="RHV37" s="29"/>
      <c r="RHW37" s="30"/>
      <c r="RHX37" s="31"/>
      <c r="RHY37" s="32"/>
      <c r="RHZ37" s="33"/>
      <c r="RIA37" s="33"/>
      <c r="RIB37" s="33"/>
      <c r="RIC37" s="34"/>
      <c r="RID37" s="28"/>
      <c r="RIE37" s="29"/>
      <c r="RIF37" s="30"/>
      <c r="RIG37" s="31"/>
      <c r="RIH37" s="32"/>
      <c r="RII37" s="33"/>
      <c r="RIJ37" s="33"/>
      <c r="RIK37" s="33"/>
      <c r="RIL37" s="34"/>
      <c r="RIM37" s="28"/>
      <c r="RIN37" s="29"/>
      <c r="RIO37" s="30"/>
      <c r="RIP37" s="31"/>
      <c r="RIQ37" s="32"/>
      <c r="RIR37" s="33"/>
      <c r="RIS37" s="33"/>
      <c r="RIT37" s="33"/>
      <c r="RIU37" s="34"/>
      <c r="RIV37" s="28"/>
      <c r="RIW37" s="29"/>
      <c r="RIX37" s="30"/>
      <c r="RIY37" s="31"/>
      <c r="RIZ37" s="32"/>
      <c r="RJA37" s="33"/>
      <c r="RJB37" s="33"/>
      <c r="RJC37" s="33"/>
      <c r="RJD37" s="34"/>
      <c r="RJE37" s="28"/>
      <c r="RJF37" s="29"/>
      <c r="RJG37" s="30"/>
      <c r="RJH37" s="31"/>
      <c r="RJI37" s="32"/>
      <c r="RJJ37" s="33"/>
      <c r="RJK37" s="33"/>
      <c r="RJL37" s="33"/>
      <c r="RJM37" s="34"/>
      <c r="RJN37" s="28"/>
      <c r="RJO37" s="29"/>
      <c r="RJP37" s="30"/>
      <c r="RJQ37" s="31"/>
      <c r="RJR37" s="32"/>
      <c r="RJS37" s="33"/>
      <c r="RJT37" s="33"/>
      <c r="RJU37" s="33"/>
      <c r="RJV37" s="34"/>
      <c r="RJW37" s="28"/>
      <c r="RJX37" s="29"/>
      <c r="RJY37" s="30"/>
      <c r="RJZ37" s="31"/>
      <c r="RKA37" s="32"/>
      <c r="RKB37" s="33"/>
      <c r="RKC37" s="33"/>
      <c r="RKD37" s="33"/>
      <c r="RKE37" s="34"/>
      <c r="RKF37" s="28"/>
      <c r="RKG37" s="29"/>
      <c r="RKH37" s="30"/>
      <c r="RKI37" s="31"/>
      <c r="RKJ37" s="32"/>
      <c r="RKK37" s="33"/>
      <c r="RKL37" s="33"/>
      <c r="RKM37" s="33"/>
      <c r="RKN37" s="34"/>
      <c r="RKO37" s="28"/>
      <c r="RKP37" s="29"/>
      <c r="RKQ37" s="30"/>
      <c r="RKR37" s="31"/>
      <c r="RKS37" s="32"/>
      <c r="RKT37" s="33"/>
      <c r="RKU37" s="33"/>
      <c r="RKV37" s="33"/>
      <c r="RKW37" s="34"/>
      <c r="RKX37" s="28"/>
      <c r="RKY37" s="29"/>
      <c r="RKZ37" s="30"/>
      <c r="RLA37" s="31"/>
      <c r="RLB37" s="32"/>
      <c r="RLC37" s="33"/>
      <c r="RLD37" s="33"/>
      <c r="RLE37" s="33"/>
      <c r="RLF37" s="34"/>
      <c r="RLG37" s="28"/>
      <c r="RLH37" s="29"/>
      <c r="RLI37" s="30"/>
      <c r="RLJ37" s="31"/>
      <c r="RLK37" s="32"/>
      <c r="RLL37" s="33"/>
      <c r="RLM37" s="33"/>
      <c r="RLN37" s="33"/>
      <c r="RLO37" s="34"/>
      <c r="RLP37" s="28"/>
      <c r="RLQ37" s="29"/>
      <c r="RLR37" s="30"/>
      <c r="RLS37" s="31"/>
      <c r="RLT37" s="32"/>
      <c r="RLU37" s="33"/>
      <c r="RLV37" s="33"/>
      <c r="RLW37" s="33"/>
      <c r="RLX37" s="34"/>
      <c r="RLY37" s="28"/>
      <c r="RLZ37" s="29"/>
      <c r="RMA37" s="30"/>
      <c r="RMB37" s="31"/>
      <c r="RMC37" s="32"/>
      <c r="RMD37" s="33"/>
      <c r="RME37" s="33"/>
      <c r="RMF37" s="33"/>
      <c r="RMG37" s="34"/>
      <c r="RMH37" s="28"/>
      <c r="RMI37" s="29"/>
      <c r="RMJ37" s="30"/>
      <c r="RMK37" s="31"/>
      <c r="RML37" s="32"/>
      <c r="RMM37" s="33"/>
      <c r="RMN37" s="33"/>
      <c r="RMO37" s="33"/>
      <c r="RMP37" s="34"/>
      <c r="RMQ37" s="28"/>
      <c r="RMR37" s="29"/>
      <c r="RMS37" s="30"/>
      <c r="RMT37" s="31"/>
      <c r="RMU37" s="32"/>
      <c r="RMV37" s="33"/>
      <c r="RMW37" s="33"/>
      <c r="RMX37" s="33"/>
      <c r="RMY37" s="34"/>
      <c r="RMZ37" s="28"/>
      <c r="RNA37" s="29"/>
      <c r="RNB37" s="30"/>
      <c r="RNC37" s="31"/>
      <c r="RND37" s="32"/>
      <c r="RNE37" s="33"/>
      <c r="RNF37" s="33"/>
      <c r="RNG37" s="33"/>
      <c r="RNH37" s="34"/>
      <c r="RNI37" s="28"/>
      <c r="RNJ37" s="29"/>
      <c r="RNK37" s="30"/>
      <c r="RNL37" s="31"/>
      <c r="RNM37" s="32"/>
      <c r="RNN37" s="33"/>
      <c r="RNO37" s="33"/>
      <c r="RNP37" s="33"/>
      <c r="RNQ37" s="34"/>
      <c r="RNR37" s="28"/>
      <c r="RNS37" s="29"/>
      <c r="RNT37" s="30"/>
      <c r="RNU37" s="31"/>
      <c r="RNV37" s="32"/>
      <c r="RNW37" s="33"/>
      <c r="RNX37" s="33"/>
      <c r="RNY37" s="33"/>
      <c r="RNZ37" s="34"/>
      <c r="ROA37" s="28"/>
      <c r="ROB37" s="29"/>
      <c r="ROC37" s="30"/>
      <c r="ROD37" s="31"/>
      <c r="ROE37" s="32"/>
      <c r="ROF37" s="33"/>
      <c r="ROG37" s="33"/>
      <c r="ROH37" s="33"/>
      <c r="ROI37" s="34"/>
      <c r="ROJ37" s="28"/>
      <c r="ROK37" s="29"/>
      <c r="ROL37" s="30"/>
      <c r="ROM37" s="31"/>
      <c r="RON37" s="32"/>
      <c r="ROO37" s="33"/>
      <c r="ROP37" s="33"/>
      <c r="ROQ37" s="33"/>
      <c r="ROR37" s="34"/>
      <c r="ROS37" s="28"/>
      <c r="ROT37" s="29"/>
      <c r="ROU37" s="30"/>
      <c r="ROV37" s="31"/>
      <c r="ROW37" s="32"/>
      <c r="ROX37" s="33"/>
      <c r="ROY37" s="33"/>
      <c r="ROZ37" s="33"/>
      <c r="RPA37" s="34"/>
      <c r="RPB37" s="28"/>
      <c r="RPC37" s="29"/>
      <c r="RPD37" s="30"/>
      <c r="RPE37" s="31"/>
      <c r="RPF37" s="32"/>
      <c r="RPG37" s="33"/>
      <c r="RPH37" s="33"/>
      <c r="RPI37" s="33"/>
      <c r="RPJ37" s="34"/>
      <c r="RPK37" s="28"/>
      <c r="RPL37" s="29"/>
      <c r="RPM37" s="30"/>
      <c r="RPN37" s="31"/>
      <c r="RPO37" s="32"/>
      <c r="RPP37" s="33"/>
      <c r="RPQ37" s="33"/>
      <c r="RPR37" s="33"/>
      <c r="RPS37" s="34"/>
      <c r="RPT37" s="28"/>
      <c r="RPU37" s="29"/>
      <c r="RPV37" s="30"/>
      <c r="RPW37" s="31"/>
      <c r="RPX37" s="32"/>
      <c r="RPY37" s="33"/>
      <c r="RPZ37" s="33"/>
      <c r="RQA37" s="33"/>
      <c r="RQB37" s="34"/>
      <c r="RQC37" s="28"/>
      <c r="RQD37" s="29"/>
      <c r="RQE37" s="30"/>
      <c r="RQF37" s="31"/>
      <c r="RQG37" s="32"/>
      <c r="RQH37" s="33"/>
      <c r="RQI37" s="33"/>
      <c r="RQJ37" s="33"/>
      <c r="RQK37" s="34"/>
      <c r="RQL37" s="28"/>
      <c r="RQM37" s="29"/>
      <c r="RQN37" s="30"/>
      <c r="RQO37" s="31"/>
      <c r="RQP37" s="32"/>
      <c r="RQQ37" s="33"/>
      <c r="RQR37" s="33"/>
      <c r="RQS37" s="33"/>
      <c r="RQT37" s="34"/>
      <c r="RQU37" s="28"/>
      <c r="RQV37" s="29"/>
      <c r="RQW37" s="30"/>
      <c r="RQX37" s="31"/>
      <c r="RQY37" s="32"/>
      <c r="RQZ37" s="33"/>
      <c r="RRA37" s="33"/>
      <c r="RRB37" s="33"/>
      <c r="RRC37" s="34"/>
      <c r="RRD37" s="28"/>
      <c r="RRE37" s="29"/>
      <c r="RRF37" s="30"/>
      <c r="RRG37" s="31"/>
      <c r="RRH37" s="32"/>
      <c r="RRI37" s="33"/>
      <c r="RRJ37" s="33"/>
      <c r="RRK37" s="33"/>
      <c r="RRL37" s="34"/>
      <c r="RRM37" s="28"/>
      <c r="RRN37" s="29"/>
      <c r="RRO37" s="30"/>
      <c r="RRP37" s="31"/>
      <c r="RRQ37" s="32"/>
      <c r="RRR37" s="33"/>
      <c r="RRS37" s="33"/>
      <c r="RRT37" s="33"/>
      <c r="RRU37" s="34"/>
      <c r="RRV37" s="28"/>
      <c r="RRW37" s="29"/>
      <c r="RRX37" s="30"/>
      <c r="RRY37" s="31"/>
      <c r="RRZ37" s="32"/>
      <c r="RSA37" s="33"/>
      <c r="RSB37" s="33"/>
      <c r="RSC37" s="33"/>
      <c r="RSD37" s="34"/>
      <c r="RSE37" s="28"/>
      <c r="RSF37" s="29"/>
      <c r="RSG37" s="30"/>
      <c r="RSH37" s="31"/>
      <c r="RSI37" s="32"/>
      <c r="RSJ37" s="33"/>
      <c r="RSK37" s="33"/>
      <c r="RSL37" s="33"/>
      <c r="RSM37" s="34"/>
      <c r="RSN37" s="28"/>
      <c r="RSO37" s="29"/>
      <c r="RSP37" s="30"/>
      <c r="RSQ37" s="31"/>
      <c r="RSR37" s="32"/>
      <c r="RSS37" s="33"/>
      <c r="RST37" s="33"/>
      <c r="RSU37" s="33"/>
      <c r="RSV37" s="34"/>
      <c r="RSW37" s="28"/>
      <c r="RSX37" s="29"/>
      <c r="RSY37" s="30"/>
      <c r="RSZ37" s="31"/>
      <c r="RTA37" s="32"/>
      <c r="RTB37" s="33"/>
      <c r="RTC37" s="33"/>
      <c r="RTD37" s="33"/>
      <c r="RTE37" s="34"/>
      <c r="RTF37" s="28"/>
      <c r="RTG37" s="29"/>
      <c r="RTH37" s="30"/>
      <c r="RTI37" s="31"/>
      <c r="RTJ37" s="32"/>
      <c r="RTK37" s="33"/>
      <c r="RTL37" s="33"/>
      <c r="RTM37" s="33"/>
      <c r="RTN37" s="34"/>
      <c r="RTO37" s="28"/>
      <c r="RTP37" s="29"/>
      <c r="RTQ37" s="30"/>
      <c r="RTR37" s="31"/>
      <c r="RTS37" s="32"/>
      <c r="RTT37" s="33"/>
      <c r="RTU37" s="33"/>
      <c r="RTV37" s="33"/>
      <c r="RTW37" s="34"/>
      <c r="RTX37" s="28"/>
      <c r="RTY37" s="29"/>
      <c r="RTZ37" s="30"/>
      <c r="RUA37" s="31"/>
      <c r="RUB37" s="32"/>
      <c r="RUC37" s="33"/>
      <c r="RUD37" s="33"/>
      <c r="RUE37" s="33"/>
      <c r="RUF37" s="34"/>
      <c r="RUG37" s="28"/>
      <c r="RUH37" s="29"/>
      <c r="RUI37" s="30"/>
      <c r="RUJ37" s="31"/>
      <c r="RUK37" s="32"/>
      <c r="RUL37" s="33"/>
      <c r="RUM37" s="33"/>
      <c r="RUN37" s="33"/>
      <c r="RUO37" s="34"/>
      <c r="RUP37" s="28"/>
      <c r="RUQ37" s="29"/>
      <c r="RUR37" s="30"/>
      <c r="RUS37" s="31"/>
      <c r="RUT37" s="32"/>
      <c r="RUU37" s="33"/>
      <c r="RUV37" s="33"/>
      <c r="RUW37" s="33"/>
      <c r="RUX37" s="34"/>
      <c r="RUY37" s="28"/>
      <c r="RUZ37" s="29"/>
      <c r="RVA37" s="30"/>
      <c r="RVB37" s="31"/>
      <c r="RVC37" s="32"/>
      <c r="RVD37" s="33"/>
      <c r="RVE37" s="33"/>
      <c r="RVF37" s="33"/>
      <c r="RVG37" s="34"/>
      <c r="RVH37" s="28"/>
      <c r="RVI37" s="29"/>
      <c r="RVJ37" s="30"/>
      <c r="RVK37" s="31"/>
      <c r="RVL37" s="32"/>
      <c r="RVM37" s="33"/>
      <c r="RVN37" s="33"/>
      <c r="RVO37" s="33"/>
      <c r="RVP37" s="34"/>
      <c r="RVQ37" s="28"/>
      <c r="RVR37" s="29"/>
      <c r="RVS37" s="30"/>
      <c r="RVT37" s="31"/>
      <c r="RVU37" s="32"/>
      <c r="RVV37" s="33"/>
      <c r="RVW37" s="33"/>
      <c r="RVX37" s="33"/>
      <c r="RVY37" s="34"/>
      <c r="RVZ37" s="28"/>
      <c r="RWA37" s="29"/>
      <c r="RWB37" s="30"/>
      <c r="RWC37" s="31"/>
      <c r="RWD37" s="32"/>
      <c r="RWE37" s="33"/>
      <c r="RWF37" s="33"/>
      <c r="RWG37" s="33"/>
      <c r="RWH37" s="34"/>
      <c r="RWI37" s="28"/>
      <c r="RWJ37" s="29"/>
      <c r="RWK37" s="30"/>
      <c r="RWL37" s="31"/>
      <c r="RWM37" s="32"/>
      <c r="RWN37" s="33"/>
      <c r="RWO37" s="33"/>
      <c r="RWP37" s="33"/>
      <c r="RWQ37" s="34"/>
      <c r="RWR37" s="28"/>
      <c r="RWS37" s="29"/>
      <c r="RWT37" s="30"/>
      <c r="RWU37" s="31"/>
      <c r="RWV37" s="32"/>
      <c r="RWW37" s="33"/>
      <c r="RWX37" s="33"/>
      <c r="RWY37" s="33"/>
      <c r="RWZ37" s="34"/>
      <c r="RXA37" s="28"/>
      <c r="RXB37" s="29"/>
      <c r="RXC37" s="30"/>
      <c r="RXD37" s="31"/>
      <c r="RXE37" s="32"/>
      <c r="RXF37" s="33"/>
      <c r="RXG37" s="33"/>
      <c r="RXH37" s="33"/>
      <c r="RXI37" s="34"/>
      <c r="RXJ37" s="28"/>
      <c r="RXK37" s="29"/>
      <c r="RXL37" s="30"/>
      <c r="RXM37" s="31"/>
      <c r="RXN37" s="32"/>
      <c r="RXO37" s="33"/>
      <c r="RXP37" s="33"/>
      <c r="RXQ37" s="33"/>
      <c r="RXR37" s="34"/>
      <c r="RXS37" s="28"/>
      <c r="RXT37" s="29"/>
      <c r="RXU37" s="30"/>
      <c r="RXV37" s="31"/>
      <c r="RXW37" s="32"/>
      <c r="RXX37" s="33"/>
      <c r="RXY37" s="33"/>
      <c r="RXZ37" s="33"/>
      <c r="RYA37" s="34"/>
      <c r="RYB37" s="28"/>
      <c r="RYC37" s="29"/>
      <c r="RYD37" s="30"/>
      <c r="RYE37" s="31"/>
      <c r="RYF37" s="32"/>
      <c r="RYG37" s="33"/>
      <c r="RYH37" s="33"/>
      <c r="RYI37" s="33"/>
      <c r="RYJ37" s="34"/>
      <c r="RYK37" s="28"/>
      <c r="RYL37" s="29"/>
      <c r="RYM37" s="30"/>
      <c r="RYN37" s="31"/>
      <c r="RYO37" s="32"/>
      <c r="RYP37" s="33"/>
      <c r="RYQ37" s="33"/>
      <c r="RYR37" s="33"/>
      <c r="RYS37" s="34"/>
      <c r="RYT37" s="28"/>
      <c r="RYU37" s="29"/>
      <c r="RYV37" s="30"/>
      <c r="RYW37" s="31"/>
      <c r="RYX37" s="32"/>
      <c r="RYY37" s="33"/>
      <c r="RYZ37" s="33"/>
      <c r="RZA37" s="33"/>
      <c r="RZB37" s="34"/>
      <c r="RZC37" s="28"/>
      <c r="RZD37" s="29"/>
      <c r="RZE37" s="30"/>
      <c r="RZF37" s="31"/>
      <c r="RZG37" s="32"/>
      <c r="RZH37" s="33"/>
      <c r="RZI37" s="33"/>
      <c r="RZJ37" s="33"/>
      <c r="RZK37" s="34"/>
      <c r="RZL37" s="28"/>
      <c r="RZM37" s="29"/>
      <c r="RZN37" s="30"/>
      <c r="RZO37" s="31"/>
      <c r="RZP37" s="32"/>
      <c r="RZQ37" s="33"/>
      <c r="RZR37" s="33"/>
      <c r="RZS37" s="33"/>
      <c r="RZT37" s="34"/>
      <c r="RZU37" s="28"/>
      <c r="RZV37" s="29"/>
      <c r="RZW37" s="30"/>
      <c r="RZX37" s="31"/>
      <c r="RZY37" s="32"/>
      <c r="RZZ37" s="33"/>
      <c r="SAA37" s="33"/>
      <c r="SAB37" s="33"/>
      <c r="SAC37" s="34"/>
      <c r="SAD37" s="28"/>
      <c r="SAE37" s="29"/>
      <c r="SAF37" s="30"/>
      <c r="SAG37" s="31"/>
      <c r="SAH37" s="32"/>
      <c r="SAI37" s="33"/>
      <c r="SAJ37" s="33"/>
      <c r="SAK37" s="33"/>
      <c r="SAL37" s="34"/>
      <c r="SAM37" s="28"/>
      <c r="SAN37" s="29"/>
      <c r="SAO37" s="30"/>
      <c r="SAP37" s="31"/>
      <c r="SAQ37" s="32"/>
      <c r="SAR37" s="33"/>
      <c r="SAS37" s="33"/>
      <c r="SAT37" s="33"/>
      <c r="SAU37" s="34"/>
      <c r="SAV37" s="28"/>
      <c r="SAW37" s="29"/>
      <c r="SAX37" s="30"/>
      <c r="SAY37" s="31"/>
      <c r="SAZ37" s="32"/>
      <c r="SBA37" s="33"/>
      <c r="SBB37" s="33"/>
      <c r="SBC37" s="33"/>
      <c r="SBD37" s="34"/>
      <c r="SBE37" s="28"/>
      <c r="SBF37" s="29"/>
      <c r="SBG37" s="30"/>
      <c r="SBH37" s="31"/>
      <c r="SBI37" s="32"/>
      <c r="SBJ37" s="33"/>
      <c r="SBK37" s="33"/>
      <c r="SBL37" s="33"/>
      <c r="SBM37" s="34"/>
      <c r="SBN37" s="28"/>
      <c r="SBO37" s="29"/>
      <c r="SBP37" s="30"/>
      <c r="SBQ37" s="31"/>
      <c r="SBR37" s="32"/>
      <c r="SBS37" s="33"/>
      <c r="SBT37" s="33"/>
      <c r="SBU37" s="33"/>
      <c r="SBV37" s="34"/>
      <c r="SBW37" s="28"/>
      <c r="SBX37" s="29"/>
      <c r="SBY37" s="30"/>
      <c r="SBZ37" s="31"/>
      <c r="SCA37" s="32"/>
      <c r="SCB37" s="33"/>
      <c r="SCC37" s="33"/>
      <c r="SCD37" s="33"/>
      <c r="SCE37" s="34"/>
      <c r="SCF37" s="28"/>
      <c r="SCG37" s="29"/>
      <c r="SCH37" s="30"/>
      <c r="SCI37" s="31"/>
      <c r="SCJ37" s="32"/>
      <c r="SCK37" s="33"/>
      <c r="SCL37" s="33"/>
      <c r="SCM37" s="33"/>
      <c r="SCN37" s="34"/>
      <c r="SCO37" s="28"/>
      <c r="SCP37" s="29"/>
      <c r="SCQ37" s="30"/>
      <c r="SCR37" s="31"/>
      <c r="SCS37" s="32"/>
      <c r="SCT37" s="33"/>
      <c r="SCU37" s="33"/>
      <c r="SCV37" s="33"/>
      <c r="SCW37" s="34"/>
      <c r="SCX37" s="28"/>
      <c r="SCY37" s="29"/>
      <c r="SCZ37" s="30"/>
      <c r="SDA37" s="31"/>
      <c r="SDB37" s="32"/>
      <c r="SDC37" s="33"/>
      <c r="SDD37" s="33"/>
      <c r="SDE37" s="33"/>
      <c r="SDF37" s="34"/>
      <c r="SDG37" s="28"/>
      <c r="SDH37" s="29"/>
      <c r="SDI37" s="30"/>
      <c r="SDJ37" s="31"/>
      <c r="SDK37" s="32"/>
      <c r="SDL37" s="33"/>
      <c r="SDM37" s="33"/>
      <c r="SDN37" s="33"/>
      <c r="SDO37" s="34"/>
      <c r="SDP37" s="28"/>
      <c r="SDQ37" s="29"/>
      <c r="SDR37" s="30"/>
      <c r="SDS37" s="31"/>
      <c r="SDT37" s="32"/>
      <c r="SDU37" s="33"/>
      <c r="SDV37" s="33"/>
      <c r="SDW37" s="33"/>
      <c r="SDX37" s="34"/>
      <c r="SDY37" s="28"/>
      <c r="SDZ37" s="29"/>
      <c r="SEA37" s="30"/>
      <c r="SEB37" s="31"/>
      <c r="SEC37" s="32"/>
      <c r="SED37" s="33"/>
      <c r="SEE37" s="33"/>
      <c r="SEF37" s="33"/>
      <c r="SEG37" s="34"/>
      <c r="SEH37" s="28"/>
      <c r="SEI37" s="29"/>
      <c r="SEJ37" s="30"/>
      <c r="SEK37" s="31"/>
      <c r="SEL37" s="32"/>
      <c r="SEM37" s="33"/>
      <c r="SEN37" s="33"/>
      <c r="SEO37" s="33"/>
      <c r="SEP37" s="34"/>
      <c r="SEQ37" s="28"/>
      <c r="SER37" s="29"/>
      <c r="SES37" s="30"/>
      <c r="SET37" s="31"/>
      <c r="SEU37" s="32"/>
      <c r="SEV37" s="33"/>
      <c r="SEW37" s="33"/>
      <c r="SEX37" s="33"/>
      <c r="SEY37" s="34"/>
      <c r="SEZ37" s="28"/>
      <c r="SFA37" s="29"/>
      <c r="SFB37" s="30"/>
      <c r="SFC37" s="31"/>
      <c r="SFD37" s="32"/>
      <c r="SFE37" s="33"/>
      <c r="SFF37" s="33"/>
      <c r="SFG37" s="33"/>
      <c r="SFH37" s="34"/>
      <c r="SFI37" s="28"/>
      <c r="SFJ37" s="29"/>
      <c r="SFK37" s="30"/>
      <c r="SFL37" s="31"/>
      <c r="SFM37" s="32"/>
      <c r="SFN37" s="33"/>
      <c r="SFO37" s="33"/>
      <c r="SFP37" s="33"/>
      <c r="SFQ37" s="34"/>
      <c r="SFR37" s="28"/>
      <c r="SFS37" s="29"/>
      <c r="SFT37" s="30"/>
      <c r="SFU37" s="31"/>
      <c r="SFV37" s="32"/>
      <c r="SFW37" s="33"/>
      <c r="SFX37" s="33"/>
      <c r="SFY37" s="33"/>
      <c r="SFZ37" s="34"/>
      <c r="SGA37" s="28"/>
      <c r="SGB37" s="29"/>
      <c r="SGC37" s="30"/>
      <c r="SGD37" s="31"/>
      <c r="SGE37" s="32"/>
      <c r="SGF37" s="33"/>
      <c r="SGG37" s="33"/>
      <c r="SGH37" s="33"/>
      <c r="SGI37" s="34"/>
      <c r="SGJ37" s="28"/>
      <c r="SGK37" s="29"/>
      <c r="SGL37" s="30"/>
      <c r="SGM37" s="31"/>
      <c r="SGN37" s="32"/>
      <c r="SGO37" s="33"/>
      <c r="SGP37" s="33"/>
      <c r="SGQ37" s="33"/>
      <c r="SGR37" s="34"/>
      <c r="SGS37" s="28"/>
      <c r="SGT37" s="29"/>
      <c r="SGU37" s="30"/>
      <c r="SGV37" s="31"/>
      <c r="SGW37" s="32"/>
      <c r="SGX37" s="33"/>
      <c r="SGY37" s="33"/>
      <c r="SGZ37" s="33"/>
      <c r="SHA37" s="34"/>
      <c r="SHB37" s="28"/>
      <c r="SHC37" s="29"/>
      <c r="SHD37" s="30"/>
      <c r="SHE37" s="31"/>
      <c r="SHF37" s="32"/>
      <c r="SHG37" s="33"/>
      <c r="SHH37" s="33"/>
      <c r="SHI37" s="33"/>
      <c r="SHJ37" s="34"/>
      <c r="SHK37" s="28"/>
      <c r="SHL37" s="29"/>
      <c r="SHM37" s="30"/>
      <c r="SHN37" s="31"/>
      <c r="SHO37" s="32"/>
      <c r="SHP37" s="33"/>
      <c r="SHQ37" s="33"/>
      <c r="SHR37" s="33"/>
      <c r="SHS37" s="34"/>
      <c r="SHT37" s="28"/>
      <c r="SHU37" s="29"/>
      <c r="SHV37" s="30"/>
      <c r="SHW37" s="31"/>
      <c r="SHX37" s="32"/>
      <c r="SHY37" s="33"/>
      <c r="SHZ37" s="33"/>
      <c r="SIA37" s="33"/>
      <c r="SIB37" s="34"/>
      <c r="SIC37" s="28"/>
      <c r="SID37" s="29"/>
      <c r="SIE37" s="30"/>
      <c r="SIF37" s="31"/>
      <c r="SIG37" s="32"/>
      <c r="SIH37" s="33"/>
      <c r="SII37" s="33"/>
      <c r="SIJ37" s="33"/>
      <c r="SIK37" s="34"/>
      <c r="SIL37" s="28"/>
      <c r="SIM37" s="29"/>
      <c r="SIN37" s="30"/>
      <c r="SIO37" s="31"/>
      <c r="SIP37" s="32"/>
      <c r="SIQ37" s="33"/>
      <c r="SIR37" s="33"/>
      <c r="SIS37" s="33"/>
      <c r="SIT37" s="34"/>
      <c r="SIU37" s="28"/>
      <c r="SIV37" s="29"/>
      <c r="SIW37" s="30"/>
      <c r="SIX37" s="31"/>
      <c r="SIY37" s="32"/>
      <c r="SIZ37" s="33"/>
      <c r="SJA37" s="33"/>
      <c r="SJB37" s="33"/>
      <c r="SJC37" s="34"/>
      <c r="SJD37" s="28"/>
      <c r="SJE37" s="29"/>
      <c r="SJF37" s="30"/>
      <c r="SJG37" s="31"/>
      <c r="SJH37" s="32"/>
      <c r="SJI37" s="33"/>
      <c r="SJJ37" s="33"/>
      <c r="SJK37" s="33"/>
      <c r="SJL37" s="34"/>
      <c r="SJM37" s="28"/>
      <c r="SJN37" s="29"/>
      <c r="SJO37" s="30"/>
      <c r="SJP37" s="31"/>
      <c r="SJQ37" s="32"/>
      <c r="SJR37" s="33"/>
      <c r="SJS37" s="33"/>
      <c r="SJT37" s="33"/>
      <c r="SJU37" s="34"/>
      <c r="SJV37" s="28"/>
      <c r="SJW37" s="29"/>
      <c r="SJX37" s="30"/>
      <c r="SJY37" s="31"/>
      <c r="SJZ37" s="32"/>
      <c r="SKA37" s="33"/>
      <c r="SKB37" s="33"/>
      <c r="SKC37" s="33"/>
      <c r="SKD37" s="34"/>
      <c r="SKE37" s="28"/>
      <c r="SKF37" s="29"/>
      <c r="SKG37" s="30"/>
      <c r="SKH37" s="31"/>
      <c r="SKI37" s="32"/>
      <c r="SKJ37" s="33"/>
      <c r="SKK37" s="33"/>
      <c r="SKL37" s="33"/>
      <c r="SKM37" s="34"/>
      <c r="SKN37" s="28"/>
      <c r="SKO37" s="29"/>
      <c r="SKP37" s="30"/>
      <c r="SKQ37" s="31"/>
      <c r="SKR37" s="32"/>
      <c r="SKS37" s="33"/>
      <c r="SKT37" s="33"/>
      <c r="SKU37" s="33"/>
      <c r="SKV37" s="34"/>
      <c r="SKW37" s="28"/>
      <c r="SKX37" s="29"/>
      <c r="SKY37" s="30"/>
      <c r="SKZ37" s="31"/>
      <c r="SLA37" s="32"/>
      <c r="SLB37" s="33"/>
      <c r="SLC37" s="33"/>
      <c r="SLD37" s="33"/>
      <c r="SLE37" s="34"/>
      <c r="SLF37" s="28"/>
      <c r="SLG37" s="29"/>
      <c r="SLH37" s="30"/>
      <c r="SLI37" s="31"/>
      <c r="SLJ37" s="32"/>
      <c r="SLK37" s="33"/>
      <c r="SLL37" s="33"/>
      <c r="SLM37" s="33"/>
      <c r="SLN37" s="34"/>
      <c r="SLO37" s="28"/>
      <c r="SLP37" s="29"/>
      <c r="SLQ37" s="30"/>
      <c r="SLR37" s="31"/>
      <c r="SLS37" s="32"/>
      <c r="SLT37" s="33"/>
      <c r="SLU37" s="33"/>
      <c r="SLV37" s="33"/>
      <c r="SLW37" s="34"/>
      <c r="SLX37" s="28"/>
      <c r="SLY37" s="29"/>
      <c r="SLZ37" s="30"/>
      <c r="SMA37" s="31"/>
      <c r="SMB37" s="32"/>
      <c r="SMC37" s="33"/>
      <c r="SMD37" s="33"/>
      <c r="SME37" s="33"/>
      <c r="SMF37" s="34"/>
      <c r="SMG37" s="28"/>
      <c r="SMH37" s="29"/>
      <c r="SMI37" s="30"/>
      <c r="SMJ37" s="31"/>
      <c r="SMK37" s="32"/>
      <c r="SML37" s="33"/>
      <c r="SMM37" s="33"/>
      <c r="SMN37" s="33"/>
      <c r="SMO37" s="34"/>
      <c r="SMP37" s="28"/>
      <c r="SMQ37" s="29"/>
      <c r="SMR37" s="30"/>
      <c r="SMS37" s="31"/>
      <c r="SMT37" s="32"/>
      <c r="SMU37" s="33"/>
      <c r="SMV37" s="33"/>
      <c r="SMW37" s="33"/>
      <c r="SMX37" s="34"/>
      <c r="SMY37" s="28"/>
      <c r="SMZ37" s="29"/>
      <c r="SNA37" s="30"/>
      <c r="SNB37" s="31"/>
      <c r="SNC37" s="32"/>
      <c r="SND37" s="33"/>
      <c r="SNE37" s="33"/>
      <c r="SNF37" s="33"/>
      <c r="SNG37" s="34"/>
      <c r="SNH37" s="28"/>
      <c r="SNI37" s="29"/>
      <c r="SNJ37" s="30"/>
      <c r="SNK37" s="31"/>
      <c r="SNL37" s="32"/>
      <c r="SNM37" s="33"/>
      <c r="SNN37" s="33"/>
      <c r="SNO37" s="33"/>
      <c r="SNP37" s="34"/>
      <c r="SNQ37" s="28"/>
      <c r="SNR37" s="29"/>
      <c r="SNS37" s="30"/>
      <c r="SNT37" s="31"/>
      <c r="SNU37" s="32"/>
      <c r="SNV37" s="33"/>
      <c r="SNW37" s="33"/>
      <c r="SNX37" s="33"/>
      <c r="SNY37" s="34"/>
      <c r="SNZ37" s="28"/>
      <c r="SOA37" s="29"/>
      <c r="SOB37" s="30"/>
      <c r="SOC37" s="31"/>
      <c r="SOD37" s="32"/>
      <c r="SOE37" s="33"/>
      <c r="SOF37" s="33"/>
      <c r="SOG37" s="33"/>
      <c r="SOH37" s="34"/>
      <c r="SOI37" s="28"/>
      <c r="SOJ37" s="29"/>
      <c r="SOK37" s="30"/>
      <c r="SOL37" s="31"/>
      <c r="SOM37" s="32"/>
      <c r="SON37" s="33"/>
      <c r="SOO37" s="33"/>
      <c r="SOP37" s="33"/>
      <c r="SOQ37" s="34"/>
      <c r="SOR37" s="28"/>
      <c r="SOS37" s="29"/>
      <c r="SOT37" s="30"/>
      <c r="SOU37" s="31"/>
      <c r="SOV37" s="32"/>
      <c r="SOW37" s="33"/>
      <c r="SOX37" s="33"/>
      <c r="SOY37" s="33"/>
      <c r="SOZ37" s="34"/>
      <c r="SPA37" s="28"/>
      <c r="SPB37" s="29"/>
      <c r="SPC37" s="30"/>
      <c r="SPD37" s="31"/>
      <c r="SPE37" s="32"/>
      <c r="SPF37" s="33"/>
      <c r="SPG37" s="33"/>
      <c r="SPH37" s="33"/>
      <c r="SPI37" s="34"/>
      <c r="SPJ37" s="28"/>
      <c r="SPK37" s="29"/>
      <c r="SPL37" s="30"/>
      <c r="SPM37" s="31"/>
      <c r="SPN37" s="32"/>
      <c r="SPO37" s="33"/>
      <c r="SPP37" s="33"/>
      <c r="SPQ37" s="33"/>
      <c r="SPR37" s="34"/>
      <c r="SPS37" s="28"/>
      <c r="SPT37" s="29"/>
      <c r="SPU37" s="30"/>
      <c r="SPV37" s="31"/>
      <c r="SPW37" s="32"/>
      <c r="SPX37" s="33"/>
      <c r="SPY37" s="33"/>
      <c r="SPZ37" s="33"/>
      <c r="SQA37" s="34"/>
      <c r="SQB37" s="28"/>
      <c r="SQC37" s="29"/>
      <c r="SQD37" s="30"/>
      <c r="SQE37" s="31"/>
      <c r="SQF37" s="32"/>
      <c r="SQG37" s="33"/>
      <c r="SQH37" s="33"/>
      <c r="SQI37" s="33"/>
      <c r="SQJ37" s="34"/>
      <c r="SQK37" s="28"/>
      <c r="SQL37" s="29"/>
      <c r="SQM37" s="30"/>
      <c r="SQN37" s="31"/>
      <c r="SQO37" s="32"/>
      <c r="SQP37" s="33"/>
      <c r="SQQ37" s="33"/>
      <c r="SQR37" s="33"/>
      <c r="SQS37" s="34"/>
      <c r="SQT37" s="28"/>
      <c r="SQU37" s="29"/>
      <c r="SQV37" s="30"/>
      <c r="SQW37" s="31"/>
      <c r="SQX37" s="32"/>
      <c r="SQY37" s="33"/>
      <c r="SQZ37" s="33"/>
      <c r="SRA37" s="33"/>
      <c r="SRB37" s="34"/>
      <c r="SRC37" s="28"/>
      <c r="SRD37" s="29"/>
      <c r="SRE37" s="30"/>
      <c r="SRF37" s="31"/>
      <c r="SRG37" s="32"/>
      <c r="SRH37" s="33"/>
      <c r="SRI37" s="33"/>
      <c r="SRJ37" s="33"/>
      <c r="SRK37" s="34"/>
      <c r="SRL37" s="28"/>
      <c r="SRM37" s="29"/>
      <c r="SRN37" s="30"/>
      <c r="SRO37" s="31"/>
      <c r="SRP37" s="32"/>
      <c r="SRQ37" s="33"/>
      <c r="SRR37" s="33"/>
      <c r="SRS37" s="33"/>
      <c r="SRT37" s="34"/>
      <c r="SRU37" s="28"/>
      <c r="SRV37" s="29"/>
      <c r="SRW37" s="30"/>
      <c r="SRX37" s="31"/>
      <c r="SRY37" s="32"/>
      <c r="SRZ37" s="33"/>
      <c r="SSA37" s="33"/>
      <c r="SSB37" s="33"/>
      <c r="SSC37" s="34"/>
      <c r="SSD37" s="28"/>
      <c r="SSE37" s="29"/>
      <c r="SSF37" s="30"/>
      <c r="SSG37" s="31"/>
      <c r="SSH37" s="32"/>
      <c r="SSI37" s="33"/>
      <c r="SSJ37" s="33"/>
      <c r="SSK37" s="33"/>
      <c r="SSL37" s="34"/>
      <c r="SSM37" s="28"/>
      <c r="SSN37" s="29"/>
      <c r="SSO37" s="30"/>
      <c r="SSP37" s="31"/>
      <c r="SSQ37" s="32"/>
      <c r="SSR37" s="33"/>
      <c r="SSS37" s="33"/>
      <c r="SST37" s="33"/>
      <c r="SSU37" s="34"/>
      <c r="SSV37" s="28"/>
      <c r="SSW37" s="29"/>
      <c r="SSX37" s="30"/>
      <c r="SSY37" s="31"/>
      <c r="SSZ37" s="32"/>
      <c r="STA37" s="33"/>
      <c r="STB37" s="33"/>
      <c r="STC37" s="33"/>
      <c r="STD37" s="34"/>
      <c r="STE37" s="28"/>
      <c r="STF37" s="29"/>
      <c r="STG37" s="30"/>
      <c r="STH37" s="31"/>
      <c r="STI37" s="32"/>
      <c r="STJ37" s="33"/>
      <c r="STK37" s="33"/>
      <c r="STL37" s="33"/>
      <c r="STM37" s="34"/>
      <c r="STN37" s="28"/>
      <c r="STO37" s="29"/>
      <c r="STP37" s="30"/>
      <c r="STQ37" s="31"/>
      <c r="STR37" s="32"/>
      <c r="STS37" s="33"/>
      <c r="STT37" s="33"/>
      <c r="STU37" s="33"/>
      <c r="STV37" s="34"/>
      <c r="STW37" s="28"/>
      <c r="STX37" s="29"/>
      <c r="STY37" s="30"/>
      <c r="STZ37" s="31"/>
      <c r="SUA37" s="32"/>
      <c r="SUB37" s="33"/>
      <c r="SUC37" s="33"/>
      <c r="SUD37" s="33"/>
      <c r="SUE37" s="34"/>
      <c r="SUF37" s="28"/>
      <c r="SUG37" s="29"/>
      <c r="SUH37" s="30"/>
      <c r="SUI37" s="31"/>
      <c r="SUJ37" s="32"/>
      <c r="SUK37" s="33"/>
      <c r="SUL37" s="33"/>
      <c r="SUM37" s="33"/>
      <c r="SUN37" s="34"/>
      <c r="SUO37" s="28"/>
      <c r="SUP37" s="29"/>
      <c r="SUQ37" s="30"/>
      <c r="SUR37" s="31"/>
      <c r="SUS37" s="32"/>
      <c r="SUT37" s="33"/>
      <c r="SUU37" s="33"/>
      <c r="SUV37" s="33"/>
      <c r="SUW37" s="34"/>
      <c r="SUX37" s="28"/>
      <c r="SUY37" s="29"/>
      <c r="SUZ37" s="30"/>
      <c r="SVA37" s="31"/>
      <c r="SVB37" s="32"/>
      <c r="SVC37" s="33"/>
      <c r="SVD37" s="33"/>
      <c r="SVE37" s="33"/>
      <c r="SVF37" s="34"/>
      <c r="SVG37" s="28"/>
      <c r="SVH37" s="29"/>
      <c r="SVI37" s="30"/>
      <c r="SVJ37" s="31"/>
      <c r="SVK37" s="32"/>
      <c r="SVL37" s="33"/>
      <c r="SVM37" s="33"/>
      <c r="SVN37" s="33"/>
      <c r="SVO37" s="34"/>
      <c r="SVP37" s="28"/>
      <c r="SVQ37" s="29"/>
      <c r="SVR37" s="30"/>
      <c r="SVS37" s="31"/>
      <c r="SVT37" s="32"/>
      <c r="SVU37" s="33"/>
      <c r="SVV37" s="33"/>
      <c r="SVW37" s="33"/>
      <c r="SVX37" s="34"/>
      <c r="SVY37" s="28"/>
      <c r="SVZ37" s="29"/>
      <c r="SWA37" s="30"/>
      <c r="SWB37" s="31"/>
      <c r="SWC37" s="32"/>
      <c r="SWD37" s="33"/>
      <c r="SWE37" s="33"/>
      <c r="SWF37" s="33"/>
      <c r="SWG37" s="34"/>
      <c r="SWH37" s="28"/>
      <c r="SWI37" s="29"/>
      <c r="SWJ37" s="30"/>
      <c r="SWK37" s="31"/>
      <c r="SWL37" s="32"/>
      <c r="SWM37" s="33"/>
      <c r="SWN37" s="33"/>
      <c r="SWO37" s="33"/>
      <c r="SWP37" s="34"/>
      <c r="SWQ37" s="28"/>
      <c r="SWR37" s="29"/>
      <c r="SWS37" s="30"/>
      <c r="SWT37" s="31"/>
      <c r="SWU37" s="32"/>
      <c r="SWV37" s="33"/>
      <c r="SWW37" s="33"/>
      <c r="SWX37" s="33"/>
      <c r="SWY37" s="34"/>
      <c r="SWZ37" s="28"/>
      <c r="SXA37" s="29"/>
      <c r="SXB37" s="30"/>
      <c r="SXC37" s="31"/>
      <c r="SXD37" s="32"/>
      <c r="SXE37" s="33"/>
      <c r="SXF37" s="33"/>
      <c r="SXG37" s="33"/>
      <c r="SXH37" s="34"/>
      <c r="SXI37" s="28"/>
      <c r="SXJ37" s="29"/>
      <c r="SXK37" s="30"/>
      <c r="SXL37" s="31"/>
      <c r="SXM37" s="32"/>
      <c r="SXN37" s="33"/>
      <c r="SXO37" s="33"/>
      <c r="SXP37" s="33"/>
      <c r="SXQ37" s="34"/>
      <c r="SXR37" s="28"/>
      <c r="SXS37" s="29"/>
      <c r="SXT37" s="30"/>
      <c r="SXU37" s="31"/>
      <c r="SXV37" s="32"/>
      <c r="SXW37" s="33"/>
      <c r="SXX37" s="33"/>
      <c r="SXY37" s="33"/>
      <c r="SXZ37" s="34"/>
      <c r="SYA37" s="28"/>
      <c r="SYB37" s="29"/>
      <c r="SYC37" s="30"/>
      <c r="SYD37" s="31"/>
      <c r="SYE37" s="32"/>
      <c r="SYF37" s="33"/>
      <c r="SYG37" s="33"/>
      <c r="SYH37" s="33"/>
      <c r="SYI37" s="34"/>
      <c r="SYJ37" s="28"/>
      <c r="SYK37" s="29"/>
      <c r="SYL37" s="30"/>
      <c r="SYM37" s="31"/>
      <c r="SYN37" s="32"/>
      <c r="SYO37" s="33"/>
      <c r="SYP37" s="33"/>
      <c r="SYQ37" s="33"/>
      <c r="SYR37" s="34"/>
      <c r="SYS37" s="28"/>
      <c r="SYT37" s="29"/>
      <c r="SYU37" s="30"/>
      <c r="SYV37" s="31"/>
      <c r="SYW37" s="32"/>
      <c r="SYX37" s="33"/>
      <c r="SYY37" s="33"/>
      <c r="SYZ37" s="33"/>
      <c r="SZA37" s="34"/>
      <c r="SZB37" s="28"/>
      <c r="SZC37" s="29"/>
      <c r="SZD37" s="30"/>
      <c r="SZE37" s="31"/>
      <c r="SZF37" s="32"/>
      <c r="SZG37" s="33"/>
      <c r="SZH37" s="33"/>
      <c r="SZI37" s="33"/>
      <c r="SZJ37" s="34"/>
      <c r="SZK37" s="28"/>
      <c r="SZL37" s="29"/>
      <c r="SZM37" s="30"/>
      <c r="SZN37" s="31"/>
      <c r="SZO37" s="32"/>
      <c r="SZP37" s="33"/>
      <c r="SZQ37" s="33"/>
      <c r="SZR37" s="33"/>
      <c r="SZS37" s="34"/>
      <c r="SZT37" s="28"/>
      <c r="SZU37" s="29"/>
      <c r="SZV37" s="30"/>
      <c r="SZW37" s="31"/>
      <c r="SZX37" s="32"/>
      <c r="SZY37" s="33"/>
      <c r="SZZ37" s="33"/>
      <c r="TAA37" s="33"/>
      <c r="TAB37" s="34"/>
      <c r="TAC37" s="28"/>
      <c r="TAD37" s="29"/>
      <c r="TAE37" s="30"/>
      <c r="TAF37" s="31"/>
      <c r="TAG37" s="32"/>
      <c r="TAH37" s="33"/>
      <c r="TAI37" s="33"/>
      <c r="TAJ37" s="33"/>
      <c r="TAK37" s="34"/>
      <c r="TAL37" s="28"/>
      <c r="TAM37" s="29"/>
      <c r="TAN37" s="30"/>
      <c r="TAO37" s="31"/>
      <c r="TAP37" s="32"/>
      <c r="TAQ37" s="33"/>
      <c r="TAR37" s="33"/>
      <c r="TAS37" s="33"/>
      <c r="TAT37" s="34"/>
      <c r="TAU37" s="28"/>
      <c r="TAV37" s="29"/>
      <c r="TAW37" s="30"/>
      <c r="TAX37" s="31"/>
      <c r="TAY37" s="32"/>
      <c r="TAZ37" s="33"/>
      <c r="TBA37" s="33"/>
      <c r="TBB37" s="33"/>
      <c r="TBC37" s="34"/>
      <c r="TBD37" s="28"/>
      <c r="TBE37" s="29"/>
      <c r="TBF37" s="30"/>
      <c r="TBG37" s="31"/>
      <c r="TBH37" s="32"/>
      <c r="TBI37" s="33"/>
      <c r="TBJ37" s="33"/>
      <c r="TBK37" s="33"/>
      <c r="TBL37" s="34"/>
      <c r="TBM37" s="28"/>
      <c r="TBN37" s="29"/>
      <c r="TBO37" s="30"/>
      <c r="TBP37" s="31"/>
      <c r="TBQ37" s="32"/>
      <c r="TBR37" s="33"/>
      <c r="TBS37" s="33"/>
      <c r="TBT37" s="33"/>
      <c r="TBU37" s="34"/>
      <c r="TBV37" s="28"/>
      <c r="TBW37" s="29"/>
      <c r="TBX37" s="30"/>
      <c r="TBY37" s="31"/>
      <c r="TBZ37" s="32"/>
      <c r="TCA37" s="33"/>
      <c r="TCB37" s="33"/>
      <c r="TCC37" s="33"/>
      <c r="TCD37" s="34"/>
      <c r="TCE37" s="28"/>
      <c r="TCF37" s="29"/>
      <c r="TCG37" s="30"/>
      <c r="TCH37" s="31"/>
      <c r="TCI37" s="32"/>
      <c r="TCJ37" s="33"/>
      <c r="TCK37" s="33"/>
      <c r="TCL37" s="33"/>
      <c r="TCM37" s="34"/>
      <c r="TCN37" s="28"/>
      <c r="TCO37" s="29"/>
      <c r="TCP37" s="30"/>
      <c r="TCQ37" s="31"/>
      <c r="TCR37" s="32"/>
      <c r="TCS37" s="33"/>
      <c r="TCT37" s="33"/>
      <c r="TCU37" s="33"/>
      <c r="TCV37" s="34"/>
      <c r="TCW37" s="28"/>
      <c r="TCX37" s="29"/>
      <c r="TCY37" s="30"/>
      <c r="TCZ37" s="31"/>
      <c r="TDA37" s="32"/>
      <c r="TDB37" s="33"/>
      <c r="TDC37" s="33"/>
      <c r="TDD37" s="33"/>
      <c r="TDE37" s="34"/>
      <c r="TDF37" s="28"/>
      <c r="TDG37" s="29"/>
      <c r="TDH37" s="30"/>
      <c r="TDI37" s="31"/>
      <c r="TDJ37" s="32"/>
      <c r="TDK37" s="33"/>
      <c r="TDL37" s="33"/>
      <c r="TDM37" s="33"/>
      <c r="TDN37" s="34"/>
      <c r="TDO37" s="28"/>
      <c r="TDP37" s="29"/>
      <c r="TDQ37" s="30"/>
      <c r="TDR37" s="31"/>
      <c r="TDS37" s="32"/>
      <c r="TDT37" s="33"/>
      <c r="TDU37" s="33"/>
      <c r="TDV37" s="33"/>
      <c r="TDW37" s="34"/>
      <c r="TDX37" s="28"/>
      <c r="TDY37" s="29"/>
      <c r="TDZ37" s="30"/>
      <c r="TEA37" s="31"/>
      <c r="TEB37" s="32"/>
      <c r="TEC37" s="33"/>
      <c r="TED37" s="33"/>
      <c r="TEE37" s="33"/>
      <c r="TEF37" s="34"/>
      <c r="TEG37" s="28"/>
      <c r="TEH37" s="29"/>
      <c r="TEI37" s="30"/>
      <c r="TEJ37" s="31"/>
      <c r="TEK37" s="32"/>
      <c r="TEL37" s="33"/>
      <c r="TEM37" s="33"/>
      <c r="TEN37" s="33"/>
      <c r="TEO37" s="34"/>
      <c r="TEP37" s="28"/>
      <c r="TEQ37" s="29"/>
      <c r="TER37" s="30"/>
      <c r="TES37" s="31"/>
      <c r="TET37" s="32"/>
      <c r="TEU37" s="33"/>
      <c r="TEV37" s="33"/>
      <c r="TEW37" s="33"/>
      <c r="TEX37" s="34"/>
      <c r="TEY37" s="28"/>
      <c r="TEZ37" s="29"/>
      <c r="TFA37" s="30"/>
      <c r="TFB37" s="31"/>
      <c r="TFC37" s="32"/>
      <c r="TFD37" s="33"/>
      <c r="TFE37" s="33"/>
      <c r="TFF37" s="33"/>
      <c r="TFG37" s="34"/>
      <c r="TFH37" s="28"/>
      <c r="TFI37" s="29"/>
      <c r="TFJ37" s="30"/>
      <c r="TFK37" s="31"/>
      <c r="TFL37" s="32"/>
      <c r="TFM37" s="33"/>
      <c r="TFN37" s="33"/>
      <c r="TFO37" s="33"/>
      <c r="TFP37" s="34"/>
      <c r="TFQ37" s="28"/>
      <c r="TFR37" s="29"/>
      <c r="TFS37" s="30"/>
      <c r="TFT37" s="31"/>
      <c r="TFU37" s="32"/>
      <c r="TFV37" s="33"/>
      <c r="TFW37" s="33"/>
      <c r="TFX37" s="33"/>
      <c r="TFY37" s="34"/>
      <c r="TFZ37" s="28"/>
      <c r="TGA37" s="29"/>
      <c r="TGB37" s="30"/>
      <c r="TGC37" s="31"/>
      <c r="TGD37" s="32"/>
      <c r="TGE37" s="33"/>
      <c r="TGF37" s="33"/>
      <c r="TGG37" s="33"/>
      <c r="TGH37" s="34"/>
      <c r="TGI37" s="28"/>
      <c r="TGJ37" s="29"/>
      <c r="TGK37" s="30"/>
      <c r="TGL37" s="31"/>
      <c r="TGM37" s="32"/>
      <c r="TGN37" s="33"/>
      <c r="TGO37" s="33"/>
      <c r="TGP37" s="33"/>
      <c r="TGQ37" s="34"/>
      <c r="TGR37" s="28"/>
      <c r="TGS37" s="29"/>
      <c r="TGT37" s="30"/>
      <c r="TGU37" s="31"/>
      <c r="TGV37" s="32"/>
      <c r="TGW37" s="33"/>
      <c r="TGX37" s="33"/>
      <c r="TGY37" s="33"/>
      <c r="TGZ37" s="34"/>
      <c r="THA37" s="28"/>
      <c r="THB37" s="29"/>
      <c r="THC37" s="30"/>
      <c r="THD37" s="31"/>
      <c r="THE37" s="32"/>
      <c r="THF37" s="33"/>
      <c r="THG37" s="33"/>
      <c r="THH37" s="33"/>
      <c r="THI37" s="34"/>
      <c r="THJ37" s="28"/>
      <c r="THK37" s="29"/>
      <c r="THL37" s="30"/>
      <c r="THM37" s="31"/>
      <c r="THN37" s="32"/>
      <c r="THO37" s="33"/>
      <c r="THP37" s="33"/>
      <c r="THQ37" s="33"/>
      <c r="THR37" s="34"/>
      <c r="THS37" s="28"/>
      <c r="THT37" s="29"/>
      <c r="THU37" s="30"/>
      <c r="THV37" s="31"/>
      <c r="THW37" s="32"/>
      <c r="THX37" s="33"/>
      <c r="THY37" s="33"/>
      <c r="THZ37" s="33"/>
      <c r="TIA37" s="34"/>
      <c r="TIB37" s="28"/>
      <c r="TIC37" s="29"/>
      <c r="TID37" s="30"/>
      <c r="TIE37" s="31"/>
      <c r="TIF37" s="32"/>
      <c r="TIG37" s="33"/>
      <c r="TIH37" s="33"/>
      <c r="TII37" s="33"/>
      <c r="TIJ37" s="34"/>
      <c r="TIK37" s="28"/>
      <c r="TIL37" s="29"/>
      <c r="TIM37" s="30"/>
      <c r="TIN37" s="31"/>
      <c r="TIO37" s="32"/>
      <c r="TIP37" s="33"/>
      <c r="TIQ37" s="33"/>
      <c r="TIR37" s="33"/>
      <c r="TIS37" s="34"/>
      <c r="TIT37" s="28"/>
      <c r="TIU37" s="29"/>
      <c r="TIV37" s="30"/>
      <c r="TIW37" s="31"/>
      <c r="TIX37" s="32"/>
      <c r="TIY37" s="33"/>
      <c r="TIZ37" s="33"/>
      <c r="TJA37" s="33"/>
      <c r="TJB37" s="34"/>
      <c r="TJC37" s="28"/>
      <c r="TJD37" s="29"/>
      <c r="TJE37" s="30"/>
      <c r="TJF37" s="31"/>
      <c r="TJG37" s="32"/>
      <c r="TJH37" s="33"/>
      <c r="TJI37" s="33"/>
      <c r="TJJ37" s="33"/>
      <c r="TJK37" s="34"/>
      <c r="TJL37" s="28"/>
      <c r="TJM37" s="29"/>
      <c r="TJN37" s="30"/>
      <c r="TJO37" s="31"/>
      <c r="TJP37" s="32"/>
      <c r="TJQ37" s="33"/>
      <c r="TJR37" s="33"/>
      <c r="TJS37" s="33"/>
      <c r="TJT37" s="34"/>
      <c r="TJU37" s="28"/>
      <c r="TJV37" s="29"/>
      <c r="TJW37" s="30"/>
      <c r="TJX37" s="31"/>
      <c r="TJY37" s="32"/>
      <c r="TJZ37" s="33"/>
      <c r="TKA37" s="33"/>
      <c r="TKB37" s="33"/>
      <c r="TKC37" s="34"/>
      <c r="TKD37" s="28"/>
      <c r="TKE37" s="29"/>
      <c r="TKF37" s="30"/>
      <c r="TKG37" s="31"/>
      <c r="TKH37" s="32"/>
      <c r="TKI37" s="33"/>
      <c r="TKJ37" s="33"/>
      <c r="TKK37" s="33"/>
      <c r="TKL37" s="34"/>
      <c r="TKM37" s="28"/>
      <c r="TKN37" s="29"/>
      <c r="TKO37" s="30"/>
      <c r="TKP37" s="31"/>
      <c r="TKQ37" s="32"/>
      <c r="TKR37" s="33"/>
      <c r="TKS37" s="33"/>
      <c r="TKT37" s="33"/>
      <c r="TKU37" s="34"/>
      <c r="TKV37" s="28"/>
      <c r="TKW37" s="29"/>
      <c r="TKX37" s="30"/>
      <c r="TKY37" s="31"/>
      <c r="TKZ37" s="32"/>
      <c r="TLA37" s="33"/>
      <c r="TLB37" s="33"/>
      <c r="TLC37" s="33"/>
      <c r="TLD37" s="34"/>
      <c r="TLE37" s="28"/>
      <c r="TLF37" s="29"/>
      <c r="TLG37" s="30"/>
      <c r="TLH37" s="31"/>
      <c r="TLI37" s="32"/>
      <c r="TLJ37" s="33"/>
      <c r="TLK37" s="33"/>
      <c r="TLL37" s="33"/>
      <c r="TLM37" s="34"/>
      <c r="TLN37" s="28"/>
      <c r="TLO37" s="29"/>
      <c r="TLP37" s="30"/>
      <c r="TLQ37" s="31"/>
      <c r="TLR37" s="32"/>
      <c r="TLS37" s="33"/>
      <c r="TLT37" s="33"/>
      <c r="TLU37" s="33"/>
      <c r="TLV37" s="34"/>
      <c r="TLW37" s="28"/>
      <c r="TLX37" s="29"/>
      <c r="TLY37" s="30"/>
      <c r="TLZ37" s="31"/>
      <c r="TMA37" s="32"/>
      <c r="TMB37" s="33"/>
      <c r="TMC37" s="33"/>
      <c r="TMD37" s="33"/>
      <c r="TME37" s="34"/>
      <c r="TMF37" s="28"/>
      <c r="TMG37" s="29"/>
      <c r="TMH37" s="30"/>
      <c r="TMI37" s="31"/>
      <c r="TMJ37" s="32"/>
      <c r="TMK37" s="33"/>
      <c r="TML37" s="33"/>
      <c r="TMM37" s="33"/>
      <c r="TMN37" s="34"/>
      <c r="TMO37" s="28"/>
      <c r="TMP37" s="29"/>
      <c r="TMQ37" s="30"/>
      <c r="TMR37" s="31"/>
      <c r="TMS37" s="32"/>
      <c r="TMT37" s="33"/>
      <c r="TMU37" s="33"/>
      <c r="TMV37" s="33"/>
      <c r="TMW37" s="34"/>
      <c r="TMX37" s="28"/>
      <c r="TMY37" s="29"/>
      <c r="TMZ37" s="30"/>
      <c r="TNA37" s="31"/>
      <c r="TNB37" s="32"/>
      <c r="TNC37" s="33"/>
      <c r="TND37" s="33"/>
      <c r="TNE37" s="33"/>
      <c r="TNF37" s="34"/>
      <c r="TNG37" s="28"/>
      <c r="TNH37" s="29"/>
      <c r="TNI37" s="30"/>
      <c r="TNJ37" s="31"/>
      <c r="TNK37" s="32"/>
      <c r="TNL37" s="33"/>
      <c r="TNM37" s="33"/>
      <c r="TNN37" s="33"/>
      <c r="TNO37" s="34"/>
      <c r="TNP37" s="28"/>
      <c r="TNQ37" s="29"/>
      <c r="TNR37" s="30"/>
      <c r="TNS37" s="31"/>
      <c r="TNT37" s="32"/>
      <c r="TNU37" s="33"/>
      <c r="TNV37" s="33"/>
      <c r="TNW37" s="33"/>
      <c r="TNX37" s="34"/>
      <c r="TNY37" s="28"/>
      <c r="TNZ37" s="29"/>
      <c r="TOA37" s="30"/>
      <c r="TOB37" s="31"/>
      <c r="TOC37" s="32"/>
      <c r="TOD37" s="33"/>
      <c r="TOE37" s="33"/>
      <c r="TOF37" s="33"/>
      <c r="TOG37" s="34"/>
      <c r="TOH37" s="28"/>
      <c r="TOI37" s="29"/>
      <c r="TOJ37" s="30"/>
      <c r="TOK37" s="31"/>
      <c r="TOL37" s="32"/>
      <c r="TOM37" s="33"/>
      <c r="TON37" s="33"/>
      <c r="TOO37" s="33"/>
      <c r="TOP37" s="34"/>
      <c r="TOQ37" s="28"/>
      <c r="TOR37" s="29"/>
      <c r="TOS37" s="30"/>
      <c r="TOT37" s="31"/>
      <c r="TOU37" s="32"/>
      <c r="TOV37" s="33"/>
      <c r="TOW37" s="33"/>
      <c r="TOX37" s="33"/>
      <c r="TOY37" s="34"/>
      <c r="TOZ37" s="28"/>
      <c r="TPA37" s="29"/>
      <c r="TPB37" s="30"/>
      <c r="TPC37" s="31"/>
      <c r="TPD37" s="32"/>
      <c r="TPE37" s="33"/>
      <c r="TPF37" s="33"/>
      <c r="TPG37" s="33"/>
      <c r="TPH37" s="34"/>
      <c r="TPI37" s="28"/>
      <c r="TPJ37" s="29"/>
      <c r="TPK37" s="30"/>
      <c r="TPL37" s="31"/>
      <c r="TPM37" s="32"/>
      <c r="TPN37" s="33"/>
      <c r="TPO37" s="33"/>
      <c r="TPP37" s="33"/>
      <c r="TPQ37" s="34"/>
      <c r="TPR37" s="28"/>
      <c r="TPS37" s="29"/>
      <c r="TPT37" s="30"/>
      <c r="TPU37" s="31"/>
      <c r="TPV37" s="32"/>
      <c r="TPW37" s="33"/>
      <c r="TPX37" s="33"/>
      <c r="TPY37" s="33"/>
      <c r="TPZ37" s="34"/>
      <c r="TQA37" s="28"/>
      <c r="TQB37" s="29"/>
      <c r="TQC37" s="30"/>
      <c r="TQD37" s="31"/>
      <c r="TQE37" s="32"/>
      <c r="TQF37" s="33"/>
      <c r="TQG37" s="33"/>
      <c r="TQH37" s="33"/>
      <c r="TQI37" s="34"/>
      <c r="TQJ37" s="28"/>
      <c r="TQK37" s="29"/>
      <c r="TQL37" s="30"/>
      <c r="TQM37" s="31"/>
      <c r="TQN37" s="32"/>
      <c r="TQO37" s="33"/>
      <c r="TQP37" s="33"/>
      <c r="TQQ37" s="33"/>
      <c r="TQR37" s="34"/>
      <c r="TQS37" s="28"/>
      <c r="TQT37" s="29"/>
      <c r="TQU37" s="30"/>
      <c r="TQV37" s="31"/>
      <c r="TQW37" s="32"/>
      <c r="TQX37" s="33"/>
      <c r="TQY37" s="33"/>
      <c r="TQZ37" s="33"/>
      <c r="TRA37" s="34"/>
      <c r="TRB37" s="28"/>
      <c r="TRC37" s="29"/>
      <c r="TRD37" s="30"/>
      <c r="TRE37" s="31"/>
      <c r="TRF37" s="32"/>
      <c r="TRG37" s="33"/>
      <c r="TRH37" s="33"/>
      <c r="TRI37" s="33"/>
      <c r="TRJ37" s="34"/>
      <c r="TRK37" s="28"/>
      <c r="TRL37" s="29"/>
      <c r="TRM37" s="30"/>
      <c r="TRN37" s="31"/>
      <c r="TRO37" s="32"/>
      <c r="TRP37" s="33"/>
      <c r="TRQ37" s="33"/>
      <c r="TRR37" s="33"/>
      <c r="TRS37" s="34"/>
      <c r="TRT37" s="28"/>
      <c r="TRU37" s="29"/>
      <c r="TRV37" s="30"/>
      <c r="TRW37" s="31"/>
      <c r="TRX37" s="32"/>
      <c r="TRY37" s="33"/>
      <c r="TRZ37" s="33"/>
      <c r="TSA37" s="33"/>
      <c r="TSB37" s="34"/>
      <c r="TSC37" s="28"/>
      <c r="TSD37" s="29"/>
      <c r="TSE37" s="30"/>
      <c r="TSF37" s="31"/>
      <c r="TSG37" s="32"/>
      <c r="TSH37" s="33"/>
      <c r="TSI37" s="33"/>
      <c r="TSJ37" s="33"/>
      <c r="TSK37" s="34"/>
      <c r="TSL37" s="28"/>
      <c r="TSM37" s="29"/>
      <c r="TSN37" s="30"/>
      <c r="TSO37" s="31"/>
      <c r="TSP37" s="32"/>
      <c r="TSQ37" s="33"/>
      <c r="TSR37" s="33"/>
      <c r="TSS37" s="33"/>
      <c r="TST37" s="34"/>
      <c r="TSU37" s="28"/>
      <c r="TSV37" s="29"/>
      <c r="TSW37" s="30"/>
      <c r="TSX37" s="31"/>
      <c r="TSY37" s="32"/>
      <c r="TSZ37" s="33"/>
      <c r="TTA37" s="33"/>
      <c r="TTB37" s="33"/>
      <c r="TTC37" s="34"/>
      <c r="TTD37" s="28"/>
      <c r="TTE37" s="29"/>
      <c r="TTF37" s="30"/>
      <c r="TTG37" s="31"/>
      <c r="TTH37" s="32"/>
      <c r="TTI37" s="33"/>
      <c r="TTJ37" s="33"/>
      <c r="TTK37" s="33"/>
      <c r="TTL37" s="34"/>
      <c r="TTM37" s="28"/>
      <c r="TTN37" s="29"/>
      <c r="TTO37" s="30"/>
      <c r="TTP37" s="31"/>
      <c r="TTQ37" s="32"/>
      <c r="TTR37" s="33"/>
      <c r="TTS37" s="33"/>
      <c r="TTT37" s="33"/>
      <c r="TTU37" s="34"/>
      <c r="TTV37" s="28"/>
      <c r="TTW37" s="29"/>
      <c r="TTX37" s="30"/>
      <c r="TTY37" s="31"/>
      <c r="TTZ37" s="32"/>
      <c r="TUA37" s="33"/>
      <c r="TUB37" s="33"/>
      <c r="TUC37" s="33"/>
      <c r="TUD37" s="34"/>
      <c r="TUE37" s="28"/>
      <c r="TUF37" s="29"/>
      <c r="TUG37" s="30"/>
      <c r="TUH37" s="31"/>
      <c r="TUI37" s="32"/>
      <c r="TUJ37" s="33"/>
      <c r="TUK37" s="33"/>
      <c r="TUL37" s="33"/>
      <c r="TUM37" s="34"/>
      <c r="TUN37" s="28"/>
      <c r="TUO37" s="29"/>
      <c r="TUP37" s="30"/>
      <c r="TUQ37" s="31"/>
      <c r="TUR37" s="32"/>
      <c r="TUS37" s="33"/>
      <c r="TUT37" s="33"/>
      <c r="TUU37" s="33"/>
      <c r="TUV37" s="34"/>
      <c r="TUW37" s="28"/>
      <c r="TUX37" s="29"/>
      <c r="TUY37" s="30"/>
      <c r="TUZ37" s="31"/>
      <c r="TVA37" s="32"/>
      <c r="TVB37" s="33"/>
      <c r="TVC37" s="33"/>
      <c r="TVD37" s="33"/>
      <c r="TVE37" s="34"/>
      <c r="TVF37" s="28"/>
      <c r="TVG37" s="29"/>
      <c r="TVH37" s="30"/>
      <c r="TVI37" s="31"/>
      <c r="TVJ37" s="32"/>
      <c r="TVK37" s="33"/>
      <c r="TVL37" s="33"/>
      <c r="TVM37" s="33"/>
      <c r="TVN37" s="34"/>
      <c r="TVO37" s="28"/>
      <c r="TVP37" s="29"/>
      <c r="TVQ37" s="30"/>
      <c r="TVR37" s="31"/>
      <c r="TVS37" s="32"/>
      <c r="TVT37" s="33"/>
      <c r="TVU37" s="33"/>
      <c r="TVV37" s="33"/>
      <c r="TVW37" s="34"/>
      <c r="TVX37" s="28"/>
      <c r="TVY37" s="29"/>
      <c r="TVZ37" s="30"/>
      <c r="TWA37" s="31"/>
      <c r="TWB37" s="32"/>
      <c r="TWC37" s="33"/>
      <c r="TWD37" s="33"/>
      <c r="TWE37" s="33"/>
      <c r="TWF37" s="34"/>
      <c r="TWG37" s="28"/>
      <c r="TWH37" s="29"/>
      <c r="TWI37" s="30"/>
      <c r="TWJ37" s="31"/>
      <c r="TWK37" s="32"/>
      <c r="TWL37" s="33"/>
      <c r="TWM37" s="33"/>
      <c r="TWN37" s="33"/>
      <c r="TWO37" s="34"/>
      <c r="TWP37" s="28"/>
      <c r="TWQ37" s="29"/>
      <c r="TWR37" s="30"/>
      <c r="TWS37" s="31"/>
      <c r="TWT37" s="32"/>
      <c r="TWU37" s="33"/>
      <c r="TWV37" s="33"/>
      <c r="TWW37" s="33"/>
      <c r="TWX37" s="34"/>
      <c r="TWY37" s="28"/>
      <c r="TWZ37" s="29"/>
      <c r="TXA37" s="30"/>
      <c r="TXB37" s="31"/>
      <c r="TXC37" s="32"/>
      <c r="TXD37" s="33"/>
      <c r="TXE37" s="33"/>
      <c r="TXF37" s="33"/>
      <c r="TXG37" s="34"/>
      <c r="TXH37" s="28"/>
      <c r="TXI37" s="29"/>
      <c r="TXJ37" s="30"/>
      <c r="TXK37" s="31"/>
      <c r="TXL37" s="32"/>
      <c r="TXM37" s="33"/>
      <c r="TXN37" s="33"/>
      <c r="TXO37" s="33"/>
      <c r="TXP37" s="34"/>
      <c r="TXQ37" s="28"/>
      <c r="TXR37" s="29"/>
      <c r="TXS37" s="30"/>
      <c r="TXT37" s="31"/>
      <c r="TXU37" s="32"/>
      <c r="TXV37" s="33"/>
      <c r="TXW37" s="33"/>
      <c r="TXX37" s="33"/>
      <c r="TXY37" s="34"/>
      <c r="TXZ37" s="28"/>
      <c r="TYA37" s="29"/>
      <c r="TYB37" s="30"/>
      <c r="TYC37" s="31"/>
      <c r="TYD37" s="32"/>
      <c r="TYE37" s="33"/>
      <c r="TYF37" s="33"/>
      <c r="TYG37" s="33"/>
      <c r="TYH37" s="34"/>
      <c r="TYI37" s="28"/>
      <c r="TYJ37" s="29"/>
      <c r="TYK37" s="30"/>
      <c r="TYL37" s="31"/>
      <c r="TYM37" s="32"/>
      <c r="TYN37" s="33"/>
      <c r="TYO37" s="33"/>
      <c r="TYP37" s="33"/>
      <c r="TYQ37" s="34"/>
      <c r="TYR37" s="28"/>
      <c r="TYS37" s="29"/>
      <c r="TYT37" s="30"/>
      <c r="TYU37" s="31"/>
      <c r="TYV37" s="32"/>
      <c r="TYW37" s="33"/>
      <c r="TYX37" s="33"/>
      <c r="TYY37" s="33"/>
      <c r="TYZ37" s="34"/>
      <c r="TZA37" s="28"/>
      <c r="TZB37" s="29"/>
      <c r="TZC37" s="30"/>
      <c r="TZD37" s="31"/>
      <c r="TZE37" s="32"/>
      <c r="TZF37" s="33"/>
      <c r="TZG37" s="33"/>
      <c r="TZH37" s="33"/>
      <c r="TZI37" s="34"/>
      <c r="TZJ37" s="28"/>
      <c r="TZK37" s="29"/>
      <c r="TZL37" s="30"/>
      <c r="TZM37" s="31"/>
      <c r="TZN37" s="32"/>
      <c r="TZO37" s="33"/>
      <c r="TZP37" s="33"/>
      <c r="TZQ37" s="33"/>
      <c r="TZR37" s="34"/>
      <c r="TZS37" s="28"/>
      <c r="TZT37" s="29"/>
      <c r="TZU37" s="30"/>
      <c r="TZV37" s="31"/>
      <c r="TZW37" s="32"/>
      <c r="TZX37" s="33"/>
      <c r="TZY37" s="33"/>
      <c r="TZZ37" s="33"/>
      <c r="UAA37" s="34"/>
      <c r="UAB37" s="28"/>
      <c r="UAC37" s="29"/>
      <c r="UAD37" s="30"/>
      <c r="UAE37" s="31"/>
      <c r="UAF37" s="32"/>
      <c r="UAG37" s="33"/>
      <c r="UAH37" s="33"/>
      <c r="UAI37" s="33"/>
      <c r="UAJ37" s="34"/>
      <c r="UAK37" s="28"/>
      <c r="UAL37" s="29"/>
      <c r="UAM37" s="30"/>
      <c r="UAN37" s="31"/>
      <c r="UAO37" s="32"/>
      <c r="UAP37" s="33"/>
      <c r="UAQ37" s="33"/>
      <c r="UAR37" s="33"/>
      <c r="UAS37" s="34"/>
      <c r="UAT37" s="28"/>
      <c r="UAU37" s="29"/>
      <c r="UAV37" s="30"/>
      <c r="UAW37" s="31"/>
      <c r="UAX37" s="32"/>
      <c r="UAY37" s="33"/>
      <c r="UAZ37" s="33"/>
      <c r="UBA37" s="33"/>
      <c r="UBB37" s="34"/>
      <c r="UBC37" s="28"/>
      <c r="UBD37" s="29"/>
      <c r="UBE37" s="30"/>
      <c r="UBF37" s="31"/>
      <c r="UBG37" s="32"/>
      <c r="UBH37" s="33"/>
      <c r="UBI37" s="33"/>
      <c r="UBJ37" s="33"/>
      <c r="UBK37" s="34"/>
      <c r="UBL37" s="28"/>
      <c r="UBM37" s="29"/>
      <c r="UBN37" s="30"/>
      <c r="UBO37" s="31"/>
      <c r="UBP37" s="32"/>
      <c r="UBQ37" s="33"/>
      <c r="UBR37" s="33"/>
      <c r="UBS37" s="33"/>
      <c r="UBT37" s="34"/>
      <c r="UBU37" s="28"/>
      <c r="UBV37" s="29"/>
      <c r="UBW37" s="30"/>
      <c r="UBX37" s="31"/>
      <c r="UBY37" s="32"/>
      <c r="UBZ37" s="33"/>
      <c r="UCA37" s="33"/>
      <c r="UCB37" s="33"/>
      <c r="UCC37" s="34"/>
      <c r="UCD37" s="28"/>
      <c r="UCE37" s="29"/>
      <c r="UCF37" s="30"/>
      <c r="UCG37" s="31"/>
      <c r="UCH37" s="32"/>
      <c r="UCI37" s="33"/>
      <c r="UCJ37" s="33"/>
      <c r="UCK37" s="33"/>
      <c r="UCL37" s="34"/>
      <c r="UCM37" s="28"/>
      <c r="UCN37" s="29"/>
      <c r="UCO37" s="30"/>
      <c r="UCP37" s="31"/>
      <c r="UCQ37" s="32"/>
      <c r="UCR37" s="33"/>
      <c r="UCS37" s="33"/>
      <c r="UCT37" s="33"/>
      <c r="UCU37" s="34"/>
      <c r="UCV37" s="28"/>
      <c r="UCW37" s="29"/>
      <c r="UCX37" s="30"/>
      <c r="UCY37" s="31"/>
      <c r="UCZ37" s="32"/>
      <c r="UDA37" s="33"/>
      <c r="UDB37" s="33"/>
      <c r="UDC37" s="33"/>
      <c r="UDD37" s="34"/>
      <c r="UDE37" s="28"/>
      <c r="UDF37" s="29"/>
      <c r="UDG37" s="30"/>
      <c r="UDH37" s="31"/>
      <c r="UDI37" s="32"/>
      <c r="UDJ37" s="33"/>
      <c r="UDK37" s="33"/>
      <c r="UDL37" s="33"/>
      <c r="UDM37" s="34"/>
      <c r="UDN37" s="28"/>
      <c r="UDO37" s="29"/>
      <c r="UDP37" s="30"/>
      <c r="UDQ37" s="31"/>
      <c r="UDR37" s="32"/>
      <c r="UDS37" s="33"/>
      <c r="UDT37" s="33"/>
      <c r="UDU37" s="33"/>
      <c r="UDV37" s="34"/>
      <c r="UDW37" s="28"/>
      <c r="UDX37" s="29"/>
      <c r="UDY37" s="30"/>
      <c r="UDZ37" s="31"/>
      <c r="UEA37" s="32"/>
      <c r="UEB37" s="33"/>
      <c r="UEC37" s="33"/>
      <c r="UED37" s="33"/>
      <c r="UEE37" s="34"/>
      <c r="UEF37" s="28"/>
      <c r="UEG37" s="29"/>
      <c r="UEH37" s="30"/>
      <c r="UEI37" s="31"/>
      <c r="UEJ37" s="32"/>
      <c r="UEK37" s="33"/>
      <c r="UEL37" s="33"/>
      <c r="UEM37" s="33"/>
      <c r="UEN37" s="34"/>
      <c r="UEO37" s="28"/>
      <c r="UEP37" s="29"/>
      <c r="UEQ37" s="30"/>
      <c r="UER37" s="31"/>
      <c r="UES37" s="32"/>
      <c r="UET37" s="33"/>
      <c r="UEU37" s="33"/>
      <c r="UEV37" s="33"/>
      <c r="UEW37" s="34"/>
      <c r="UEX37" s="28"/>
      <c r="UEY37" s="29"/>
      <c r="UEZ37" s="30"/>
      <c r="UFA37" s="31"/>
      <c r="UFB37" s="32"/>
      <c r="UFC37" s="33"/>
      <c r="UFD37" s="33"/>
      <c r="UFE37" s="33"/>
      <c r="UFF37" s="34"/>
      <c r="UFG37" s="28"/>
      <c r="UFH37" s="29"/>
      <c r="UFI37" s="30"/>
      <c r="UFJ37" s="31"/>
      <c r="UFK37" s="32"/>
      <c r="UFL37" s="33"/>
      <c r="UFM37" s="33"/>
      <c r="UFN37" s="33"/>
      <c r="UFO37" s="34"/>
      <c r="UFP37" s="28"/>
      <c r="UFQ37" s="29"/>
      <c r="UFR37" s="30"/>
      <c r="UFS37" s="31"/>
      <c r="UFT37" s="32"/>
      <c r="UFU37" s="33"/>
      <c r="UFV37" s="33"/>
      <c r="UFW37" s="33"/>
      <c r="UFX37" s="34"/>
      <c r="UFY37" s="28"/>
      <c r="UFZ37" s="29"/>
      <c r="UGA37" s="30"/>
      <c r="UGB37" s="31"/>
      <c r="UGC37" s="32"/>
      <c r="UGD37" s="33"/>
      <c r="UGE37" s="33"/>
      <c r="UGF37" s="33"/>
      <c r="UGG37" s="34"/>
      <c r="UGH37" s="28"/>
      <c r="UGI37" s="29"/>
      <c r="UGJ37" s="30"/>
      <c r="UGK37" s="31"/>
      <c r="UGL37" s="32"/>
      <c r="UGM37" s="33"/>
      <c r="UGN37" s="33"/>
      <c r="UGO37" s="33"/>
      <c r="UGP37" s="34"/>
      <c r="UGQ37" s="28"/>
      <c r="UGR37" s="29"/>
      <c r="UGS37" s="30"/>
      <c r="UGT37" s="31"/>
      <c r="UGU37" s="32"/>
      <c r="UGV37" s="33"/>
      <c r="UGW37" s="33"/>
      <c r="UGX37" s="33"/>
      <c r="UGY37" s="34"/>
      <c r="UGZ37" s="28"/>
      <c r="UHA37" s="29"/>
      <c r="UHB37" s="30"/>
      <c r="UHC37" s="31"/>
      <c r="UHD37" s="32"/>
      <c r="UHE37" s="33"/>
      <c r="UHF37" s="33"/>
      <c r="UHG37" s="33"/>
      <c r="UHH37" s="34"/>
      <c r="UHI37" s="28"/>
      <c r="UHJ37" s="29"/>
      <c r="UHK37" s="30"/>
      <c r="UHL37" s="31"/>
      <c r="UHM37" s="32"/>
      <c r="UHN37" s="33"/>
      <c r="UHO37" s="33"/>
      <c r="UHP37" s="33"/>
      <c r="UHQ37" s="34"/>
      <c r="UHR37" s="28"/>
      <c r="UHS37" s="29"/>
      <c r="UHT37" s="30"/>
      <c r="UHU37" s="31"/>
      <c r="UHV37" s="32"/>
      <c r="UHW37" s="33"/>
      <c r="UHX37" s="33"/>
      <c r="UHY37" s="33"/>
      <c r="UHZ37" s="34"/>
      <c r="UIA37" s="28"/>
      <c r="UIB37" s="29"/>
      <c r="UIC37" s="30"/>
      <c r="UID37" s="31"/>
      <c r="UIE37" s="32"/>
      <c r="UIF37" s="33"/>
      <c r="UIG37" s="33"/>
      <c r="UIH37" s="33"/>
      <c r="UII37" s="34"/>
      <c r="UIJ37" s="28"/>
      <c r="UIK37" s="29"/>
      <c r="UIL37" s="30"/>
      <c r="UIM37" s="31"/>
      <c r="UIN37" s="32"/>
      <c r="UIO37" s="33"/>
      <c r="UIP37" s="33"/>
      <c r="UIQ37" s="33"/>
      <c r="UIR37" s="34"/>
      <c r="UIS37" s="28"/>
      <c r="UIT37" s="29"/>
      <c r="UIU37" s="30"/>
      <c r="UIV37" s="31"/>
      <c r="UIW37" s="32"/>
      <c r="UIX37" s="33"/>
      <c r="UIY37" s="33"/>
      <c r="UIZ37" s="33"/>
      <c r="UJA37" s="34"/>
      <c r="UJB37" s="28"/>
      <c r="UJC37" s="29"/>
      <c r="UJD37" s="30"/>
      <c r="UJE37" s="31"/>
      <c r="UJF37" s="32"/>
      <c r="UJG37" s="33"/>
      <c r="UJH37" s="33"/>
      <c r="UJI37" s="33"/>
      <c r="UJJ37" s="34"/>
      <c r="UJK37" s="28"/>
      <c r="UJL37" s="29"/>
      <c r="UJM37" s="30"/>
      <c r="UJN37" s="31"/>
      <c r="UJO37" s="32"/>
      <c r="UJP37" s="33"/>
      <c r="UJQ37" s="33"/>
      <c r="UJR37" s="33"/>
      <c r="UJS37" s="34"/>
      <c r="UJT37" s="28"/>
      <c r="UJU37" s="29"/>
      <c r="UJV37" s="30"/>
      <c r="UJW37" s="31"/>
      <c r="UJX37" s="32"/>
      <c r="UJY37" s="33"/>
      <c r="UJZ37" s="33"/>
      <c r="UKA37" s="33"/>
      <c r="UKB37" s="34"/>
      <c r="UKC37" s="28"/>
      <c r="UKD37" s="29"/>
      <c r="UKE37" s="30"/>
      <c r="UKF37" s="31"/>
      <c r="UKG37" s="32"/>
      <c r="UKH37" s="33"/>
      <c r="UKI37" s="33"/>
      <c r="UKJ37" s="33"/>
      <c r="UKK37" s="34"/>
      <c r="UKL37" s="28"/>
      <c r="UKM37" s="29"/>
      <c r="UKN37" s="30"/>
      <c r="UKO37" s="31"/>
      <c r="UKP37" s="32"/>
      <c r="UKQ37" s="33"/>
      <c r="UKR37" s="33"/>
      <c r="UKS37" s="33"/>
      <c r="UKT37" s="34"/>
      <c r="UKU37" s="28"/>
      <c r="UKV37" s="29"/>
      <c r="UKW37" s="30"/>
      <c r="UKX37" s="31"/>
      <c r="UKY37" s="32"/>
      <c r="UKZ37" s="33"/>
      <c r="ULA37" s="33"/>
      <c r="ULB37" s="33"/>
      <c r="ULC37" s="34"/>
      <c r="ULD37" s="28"/>
      <c r="ULE37" s="29"/>
      <c r="ULF37" s="30"/>
      <c r="ULG37" s="31"/>
      <c r="ULH37" s="32"/>
      <c r="ULI37" s="33"/>
      <c r="ULJ37" s="33"/>
      <c r="ULK37" s="33"/>
      <c r="ULL37" s="34"/>
      <c r="ULM37" s="28"/>
      <c r="ULN37" s="29"/>
      <c r="ULO37" s="30"/>
      <c r="ULP37" s="31"/>
      <c r="ULQ37" s="32"/>
      <c r="ULR37" s="33"/>
      <c r="ULS37" s="33"/>
      <c r="ULT37" s="33"/>
      <c r="ULU37" s="34"/>
      <c r="ULV37" s="28"/>
      <c r="ULW37" s="29"/>
      <c r="ULX37" s="30"/>
      <c r="ULY37" s="31"/>
      <c r="ULZ37" s="32"/>
      <c r="UMA37" s="33"/>
      <c r="UMB37" s="33"/>
      <c r="UMC37" s="33"/>
      <c r="UMD37" s="34"/>
      <c r="UME37" s="28"/>
      <c r="UMF37" s="29"/>
      <c r="UMG37" s="30"/>
      <c r="UMH37" s="31"/>
      <c r="UMI37" s="32"/>
      <c r="UMJ37" s="33"/>
      <c r="UMK37" s="33"/>
      <c r="UML37" s="33"/>
      <c r="UMM37" s="34"/>
      <c r="UMN37" s="28"/>
      <c r="UMO37" s="29"/>
      <c r="UMP37" s="30"/>
      <c r="UMQ37" s="31"/>
      <c r="UMR37" s="32"/>
      <c r="UMS37" s="33"/>
      <c r="UMT37" s="33"/>
      <c r="UMU37" s="33"/>
      <c r="UMV37" s="34"/>
      <c r="UMW37" s="28"/>
      <c r="UMX37" s="29"/>
      <c r="UMY37" s="30"/>
      <c r="UMZ37" s="31"/>
      <c r="UNA37" s="32"/>
      <c r="UNB37" s="33"/>
      <c r="UNC37" s="33"/>
      <c r="UND37" s="33"/>
      <c r="UNE37" s="34"/>
      <c r="UNF37" s="28"/>
      <c r="UNG37" s="29"/>
      <c r="UNH37" s="30"/>
      <c r="UNI37" s="31"/>
      <c r="UNJ37" s="32"/>
      <c r="UNK37" s="33"/>
      <c r="UNL37" s="33"/>
      <c r="UNM37" s="33"/>
      <c r="UNN37" s="34"/>
      <c r="UNO37" s="28"/>
      <c r="UNP37" s="29"/>
      <c r="UNQ37" s="30"/>
      <c r="UNR37" s="31"/>
      <c r="UNS37" s="32"/>
      <c r="UNT37" s="33"/>
      <c r="UNU37" s="33"/>
      <c r="UNV37" s="33"/>
      <c r="UNW37" s="34"/>
      <c r="UNX37" s="28"/>
      <c r="UNY37" s="29"/>
      <c r="UNZ37" s="30"/>
      <c r="UOA37" s="31"/>
      <c r="UOB37" s="32"/>
      <c r="UOC37" s="33"/>
      <c r="UOD37" s="33"/>
      <c r="UOE37" s="33"/>
      <c r="UOF37" s="34"/>
      <c r="UOG37" s="28"/>
      <c r="UOH37" s="29"/>
      <c r="UOI37" s="30"/>
      <c r="UOJ37" s="31"/>
      <c r="UOK37" s="32"/>
      <c r="UOL37" s="33"/>
      <c r="UOM37" s="33"/>
      <c r="UON37" s="33"/>
      <c r="UOO37" s="34"/>
      <c r="UOP37" s="28"/>
      <c r="UOQ37" s="29"/>
      <c r="UOR37" s="30"/>
      <c r="UOS37" s="31"/>
      <c r="UOT37" s="32"/>
      <c r="UOU37" s="33"/>
      <c r="UOV37" s="33"/>
      <c r="UOW37" s="33"/>
      <c r="UOX37" s="34"/>
      <c r="UOY37" s="28"/>
      <c r="UOZ37" s="29"/>
      <c r="UPA37" s="30"/>
      <c r="UPB37" s="31"/>
      <c r="UPC37" s="32"/>
      <c r="UPD37" s="33"/>
      <c r="UPE37" s="33"/>
      <c r="UPF37" s="33"/>
      <c r="UPG37" s="34"/>
      <c r="UPH37" s="28"/>
      <c r="UPI37" s="29"/>
      <c r="UPJ37" s="30"/>
      <c r="UPK37" s="31"/>
      <c r="UPL37" s="32"/>
      <c r="UPM37" s="33"/>
      <c r="UPN37" s="33"/>
      <c r="UPO37" s="33"/>
      <c r="UPP37" s="34"/>
      <c r="UPQ37" s="28"/>
      <c r="UPR37" s="29"/>
      <c r="UPS37" s="30"/>
      <c r="UPT37" s="31"/>
      <c r="UPU37" s="32"/>
      <c r="UPV37" s="33"/>
      <c r="UPW37" s="33"/>
      <c r="UPX37" s="33"/>
      <c r="UPY37" s="34"/>
      <c r="UPZ37" s="28"/>
      <c r="UQA37" s="29"/>
      <c r="UQB37" s="30"/>
      <c r="UQC37" s="31"/>
      <c r="UQD37" s="32"/>
      <c r="UQE37" s="33"/>
      <c r="UQF37" s="33"/>
      <c r="UQG37" s="33"/>
      <c r="UQH37" s="34"/>
      <c r="UQI37" s="28"/>
      <c r="UQJ37" s="29"/>
      <c r="UQK37" s="30"/>
      <c r="UQL37" s="31"/>
      <c r="UQM37" s="32"/>
      <c r="UQN37" s="33"/>
      <c r="UQO37" s="33"/>
      <c r="UQP37" s="33"/>
      <c r="UQQ37" s="34"/>
      <c r="UQR37" s="28"/>
      <c r="UQS37" s="29"/>
      <c r="UQT37" s="30"/>
      <c r="UQU37" s="31"/>
      <c r="UQV37" s="32"/>
      <c r="UQW37" s="33"/>
      <c r="UQX37" s="33"/>
      <c r="UQY37" s="33"/>
      <c r="UQZ37" s="34"/>
      <c r="URA37" s="28"/>
      <c r="URB37" s="29"/>
      <c r="URC37" s="30"/>
      <c r="URD37" s="31"/>
      <c r="URE37" s="32"/>
      <c r="URF37" s="33"/>
      <c r="URG37" s="33"/>
      <c r="URH37" s="33"/>
      <c r="URI37" s="34"/>
      <c r="URJ37" s="28"/>
      <c r="URK37" s="29"/>
      <c r="URL37" s="30"/>
      <c r="URM37" s="31"/>
      <c r="URN37" s="32"/>
      <c r="URO37" s="33"/>
      <c r="URP37" s="33"/>
      <c r="URQ37" s="33"/>
      <c r="URR37" s="34"/>
      <c r="URS37" s="28"/>
      <c r="URT37" s="29"/>
      <c r="URU37" s="30"/>
      <c r="URV37" s="31"/>
      <c r="URW37" s="32"/>
      <c r="URX37" s="33"/>
      <c r="URY37" s="33"/>
      <c r="URZ37" s="33"/>
      <c r="USA37" s="34"/>
      <c r="USB37" s="28"/>
      <c r="USC37" s="29"/>
      <c r="USD37" s="30"/>
      <c r="USE37" s="31"/>
      <c r="USF37" s="32"/>
      <c r="USG37" s="33"/>
      <c r="USH37" s="33"/>
      <c r="USI37" s="33"/>
      <c r="USJ37" s="34"/>
      <c r="USK37" s="28"/>
      <c r="USL37" s="29"/>
      <c r="USM37" s="30"/>
      <c r="USN37" s="31"/>
      <c r="USO37" s="32"/>
      <c r="USP37" s="33"/>
      <c r="USQ37" s="33"/>
      <c r="USR37" s="33"/>
      <c r="USS37" s="34"/>
      <c r="UST37" s="28"/>
      <c r="USU37" s="29"/>
      <c r="USV37" s="30"/>
      <c r="USW37" s="31"/>
      <c r="USX37" s="32"/>
      <c r="USY37" s="33"/>
      <c r="USZ37" s="33"/>
      <c r="UTA37" s="33"/>
      <c r="UTB37" s="34"/>
      <c r="UTC37" s="28"/>
      <c r="UTD37" s="29"/>
      <c r="UTE37" s="30"/>
      <c r="UTF37" s="31"/>
      <c r="UTG37" s="32"/>
      <c r="UTH37" s="33"/>
      <c r="UTI37" s="33"/>
      <c r="UTJ37" s="33"/>
      <c r="UTK37" s="34"/>
      <c r="UTL37" s="28"/>
      <c r="UTM37" s="29"/>
      <c r="UTN37" s="30"/>
      <c r="UTO37" s="31"/>
      <c r="UTP37" s="32"/>
      <c r="UTQ37" s="33"/>
      <c r="UTR37" s="33"/>
      <c r="UTS37" s="33"/>
      <c r="UTT37" s="34"/>
      <c r="UTU37" s="28"/>
      <c r="UTV37" s="29"/>
      <c r="UTW37" s="30"/>
      <c r="UTX37" s="31"/>
      <c r="UTY37" s="32"/>
      <c r="UTZ37" s="33"/>
      <c r="UUA37" s="33"/>
      <c r="UUB37" s="33"/>
      <c r="UUC37" s="34"/>
      <c r="UUD37" s="28"/>
      <c r="UUE37" s="29"/>
      <c r="UUF37" s="30"/>
      <c r="UUG37" s="31"/>
      <c r="UUH37" s="32"/>
      <c r="UUI37" s="33"/>
      <c r="UUJ37" s="33"/>
      <c r="UUK37" s="33"/>
      <c r="UUL37" s="34"/>
      <c r="UUM37" s="28"/>
      <c r="UUN37" s="29"/>
      <c r="UUO37" s="30"/>
      <c r="UUP37" s="31"/>
      <c r="UUQ37" s="32"/>
      <c r="UUR37" s="33"/>
      <c r="UUS37" s="33"/>
      <c r="UUT37" s="33"/>
      <c r="UUU37" s="34"/>
      <c r="UUV37" s="28"/>
      <c r="UUW37" s="29"/>
      <c r="UUX37" s="30"/>
      <c r="UUY37" s="31"/>
      <c r="UUZ37" s="32"/>
      <c r="UVA37" s="33"/>
      <c r="UVB37" s="33"/>
      <c r="UVC37" s="33"/>
      <c r="UVD37" s="34"/>
      <c r="UVE37" s="28"/>
      <c r="UVF37" s="29"/>
      <c r="UVG37" s="30"/>
      <c r="UVH37" s="31"/>
      <c r="UVI37" s="32"/>
      <c r="UVJ37" s="33"/>
      <c r="UVK37" s="33"/>
      <c r="UVL37" s="33"/>
      <c r="UVM37" s="34"/>
      <c r="UVN37" s="28"/>
      <c r="UVO37" s="29"/>
      <c r="UVP37" s="30"/>
      <c r="UVQ37" s="31"/>
      <c r="UVR37" s="32"/>
      <c r="UVS37" s="33"/>
      <c r="UVT37" s="33"/>
      <c r="UVU37" s="33"/>
      <c r="UVV37" s="34"/>
      <c r="UVW37" s="28"/>
      <c r="UVX37" s="29"/>
      <c r="UVY37" s="30"/>
      <c r="UVZ37" s="31"/>
      <c r="UWA37" s="32"/>
      <c r="UWB37" s="33"/>
      <c r="UWC37" s="33"/>
      <c r="UWD37" s="33"/>
      <c r="UWE37" s="34"/>
      <c r="UWF37" s="28"/>
      <c r="UWG37" s="29"/>
      <c r="UWH37" s="30"/>
      <c r="UWI37" s="31"/>
      <c r="UWJ37" s="32"/>
      <c r="UWK37" s="33"/>
      <c r="UWL37" s="33"/>
      <c r="UWM37" s="33"/>
      <c r="UWN37" s="34"/>
      <c r="UWO37" s="28"/>
      <c r="UWP37" s="29"/>
      <c r="UWQ37" s="30"/>
      <c r="UWR37" s="31"/>
      <c r="UWS37" s="32"/>
      <c r="UWT37" s="33"/>
      <c r="UWU37" s="33"/>
      <c r="UWV37" s="33"/>
      <c r="UWW37" s="34"/>
      <c r="UWX37" s="28"/>
      <c r="UWY37" s="29"/>
      <c r="UWZ37" s="30"/>
      <c r="UXA37" s="31"/>
      <c r="UXB37" s="32"/>
      <c r="UXC37" s="33"/>
      <c r="UXD37" s="33"/>
      <c r="UXE37" s="33"/>
      <c r="UXF37" s="34"/>
      <c r="UXG37" s="28"/>
      <c r="UXH37" s="29"/>
      <c r="UXI37" s="30"/>
      <c r="UXJ37" s="31"/>
      <c r="UXK37" s="32"/>
      <c r="UXL37" s="33"/>
      <c r="UXM37" s="33"/>
      <c r="UXN37" s="33"/>
      <c r="UXO37" s="34"/>
      <c r="UXP37" s="28"/>
      <c r="UXQ37" s="29"/>
      <c r="UXR37" s="30"/>
      <c r="UXS37" s="31"/>
      <c r="UXT37" s="32"/>
      <c r="UXU37" s="33"/>
      <c r="UXV37" s="33"/>
      <c r="UXW37" s="33"/>
      <c r="UXX37" s="34"/>
      <c r="UXY37" s="28"/>
      <c r="UXZ37" s="29"/>
      <c r="UYA37" s="30"/>
      <c r="UYB37" s="31"/>
      <c r="UYC37" s="32"/>
      <c r="UYD37" s="33"/>
      <c r="UYE37" s="33"/>
      <c r="UYF37" s="33"/>
      <c r="UYG37" s="34"/>
      <c r="UYH37" s="28"/>
      <c r="UYI37" s="29"/>
      <c r="UYJ37" s="30"/>
      <c r="UYK37" s="31"/>
      <c r="UYL37" s="32"/>
      <c r="UYM37" s="33"/>
      <c r="UYN37" s="33"/>
      <c r="UYO37" s="33"/>
      <c r="UYP37" s="34"/>
      <c r="UYQ37" s="28"/>
      <c r="UYR37" s="29"/>
      <c r="UYS37" s="30"/>
      <c r="UYT37" s="31"/>
      <c r="UYU37" s="32"/>
      <c r="UYV37" s="33"/>
      <c r="UYW37" s="33"/>
      <c r="UYX37" s="33"/>
      <c r="UYY37" s="34"/>
      <c r="UYZ37" s="28"/>
      <c r="UZA37" s="29"/>
      <c r="UZB37" s="30"/>
      <c r="UZC37" s="31"/>
      <c r="UZD37" s="32"/>
      <c r="UZE37" s="33"/>
      <c r="UZF37" s="33"/>
      <c r="UZG37" s="33"/>
      <c r="UZH37" s="34"/>
      <c r="UZI37" s="28"/>
      <c r="UZJ37" s="29"/>
      <c r="UZK37" s="30"/>
      <c r="UZL37" s="31"/>
      <c r="UZM37" s="32"/>
      <c r="UZN37" s="33"/>
      <c r="UZO37" s="33"/>
      <c r="UZP37" s="33"/>
      <c r="UZQ37" s="34"/>
      <c r="UZR37" s="28"/>
      <c r="UZS37" s="29"/>
      <c r="UZT37" s="30"/>
      <c r="UZU37" s="31"/>
      <c r="UZV37" s="32"/>
      <c r="UZW37" s="33"/>
      <c r="UZX37" s="33"/>
      <c r="UZY37" s="33"/>
      <c r="UZZ37" s="34"/>
      <c r="VAA37" s="28"/>
      <c r="VAB37" s="29"/>
      <c r="VAC37" s="30"/>
      <c r="VAD37" s="31"/>
      <c r="VAE37" s="32"/>
      <c r="VAF37" s="33"/>
      <c r="VAG37" s="33"/>
      <c r="VAH37" s="33"/>
      <c r="VAI37" s="34"/>
      <c r="VAJ37" s="28"/>
      <c r="VAK37" s="29"/>
      <c r="VAL37" s="30"/>
      <c r="VAM37" s="31"/>
      <c r="VAN37" s="32"/>
      <c r="VAO37" s="33"/>
      <c r="VAP37" s="33"/>
      <c r="VAQ37" s="33"/>
      <c r="VAR37" s="34"/>
      <c r="VAS37" s="28"/>
      <c r="VAT37" s="29"/>
      <c r="VAU37" s="30"/>
      <c r="VAV37" s="31"/>
      <c r="VAW37" s="32"/>
      <c r="VAX37" s="33"/>
      <c r="VAY37" s="33"/>
      <c r="VAZ37" s="33"/>
      <c r="VBA37" s="34"/>
      <c r="VBB37" s="28"/>
      <c r="VBC37" s="29"/>
      <c r="VBD37" s="30"/>
      <c r="VBE37" s="31"/>
      <c r="VBF37" s="32"/>
      <c r="VBG37" s="33"/>
      <c r="VBH37" s="33"/>
      <c r="VBI37" s="33"/>
      <c r="VBJ37" s="34"/>
      <c r="VBK37" s="28"/>
      <c r="VBL37" s="29"/>
      <c r="VBM37" s="30"/>
      <c r="VBN37" s="31"/>
      <c r="VBO37" s="32"/>
      <c r="VBP37" s="33"/>
      <c r="VBQ37" s="33"/>
      <c r="VBR37" s="33"/>
      <c r="VBS37" s="34"/>
      <c r="VBT37" s="28"/>
      <c r="VBU37" s="29"/>
      <c r="VBV37" s="30"/>
      <c r="VBW37" s="31"/>
      <c r="VBX37" s="32"/>
      <c r="VBY37" s="33"/>
      <c r="VBZ37" s="33"/>
      <c r="VCA37" s="33"/>
      <c r="VCB37" s="34"/>
      <c r="VCC37" s="28"/>
      <c r="VCD37" s="29"/>
      <c r="VCE37" s="30"/>
      <c r="VCF37" s="31"/>
      <c r="VCG37" s="32"/>
      <c r="VCH37" s="33"/>
      <c r="VCI37" s="33"/>
      <c r="VCJ37" s="33"/>
      <c r="VCK37" s="34"/>
      <c r="VCL37" s="28"/>
      <c r="VCM37" s="29"/>
      <c r="VCN37" s="30"/>
      <c r="VCO37" s="31"/>
      <c r="VCP37" s="32"/>
      <c r="VCQ37" s="33"/>
      <c r="VCR37" s="33"/>
      <c r="VCS37" s="33"/>
      <c r="VCT37" s="34"/>
      <c r="VCU37" s="28"/>
      <c r="VCV37" s="29"/>
      <c r="VCW37" s="30"/>
      <c r="VCX37" s="31"/>
      <c r="VCY37" s="32"/>
      <c r="VCZ37" s="33"/>
      <c r="VDA37" s="33"/>
      <c r="VDB37" s="33"/>
      <c r="VDC37" s="34"/>
      <c r="VDD37" s="28"/>
      <c r="VDE37" s="29"/>
      <c r="VDF37" s="30"/>
      <c r="VDG37" s="31"/>
      <c r="VDH37" s="32"/>
      <c r="VDI37" s="33"/>
      <c r="VDJ37" s="33"/>
      <c r="VDK37" s="33"/>
      <c r="VDL37" s="34"/>
      <c r="VDM37" s="28"/>
      <c r="VDN37" s="29"/>
      <c r="VDO37" s="30"/>
      <c r="VDP37" s="31"/>
      <c r="VDQ37" s="32"/>
      <c r="VDR37" s="33"/>
      <c r="VDS37" s="33"/>
      <c r="VDT37" s="33"/>
      <c r="VDU37" s="34"/>
      <c r="VDV37" s="28"/>
      <c r="VDW37" s="29"/>
      <c r="VDX37" s="30"/>
      <c r="VDY37" s="31"/>
      <c r="VDZ37" s="32"/>
      <c r="VEA37" s="33"/>
      <c r="VEB37" s="33"/>
      <c r="VEC37" s="33"/>
      <c r="VED37" s="34"/>
      <c r="VEE37" s="28"/>
      <c r="VEF37" s="29"/>
      <c r="VEG37" s="30"/>
      <c r="VEH37" s="31"/>
      <c r="VEI37" s="32"/>
      <c r="VEJ37" s="33"/>
      <c r="VEK37" s="33"/>
      <c r="VEL37" s="33"/>
      <c r="VEM37" s="34"/>
      <c r="VEN37" s="28"/>
      <c r="VEO37" s="29"/>
      <c r="VEP37" s="30"/>
      <c r="VEQ37" s="31"/>
      <c r="VER37" s="32"/>
      <c r="VES37" s="33"/>
      <c r="VET37" s="33"/>
      <c r="VEU37" s="33"/>
      <c r="VEV37" s="34"/>
      <c r="VEW37" s="28"/>
      <c r="VEX37" s="29"/>
      <c r="VEY37" s="30"/>
      <c r="VEZ37" s="31"/>
      <c r="VFA37" s="32"/>
      <c r="VFB37" s="33"/>
      <c r="VFC37" s="33"/>
      <c r="VFD37" s="33"/>
      <c r="VFE37" s="34"/>
      <c r="VFF37" s="28"/>
      <c r="VFG37" s="29"/>
      <c r="VFH37" s="30"/>
      <c r="VFI37" s="31"/>
      <c r="VFJ37" s="32"/>
      <c r="VFK37" s="33"/>
      <c r="VFL37" s="33"/>
      <c r="VFM37" s="33"/>
      <c r="VFN37" s="34"/>
      <c r="VFO37" s="28"/>
      <c r="VFP37" s="29"/>
      <c r="VFQ37" s="30"/>
      <c r="VFR37" s="31"/>
      <c r="VFS37" s="32"/>
      <c r="VFT37" s="33"/>
      <c r="VFU37" s="33"/>
      <c r="VFV37" s="33"/>
      <c r="VFW37" s="34"/>
      <c r="VFX37" s="28"/>
      <c r="VFY37" s="29"/>
      <c r="VFZ37" s="30"/>
      <c r="VGA37" s="31"/>
      <c r="VGB37" s="32"/>
      <c r="VGC37" s="33"/>
      <c r="VGD37" s="33"/>
      <c r="VGE37" s="33"/>
      <c r="VGF37" s="34"/>
      <c r="VGG37" s="28"/>
      <c r="VGH37" s="29"/>
      <c r="VGI37" s="30"/>
      <c r="VGJ37" s="31"/>
      <c r="VGK37" s="32"/>
      <c r="VGL37" s="33"/>
      <c r="VGM37" s="33"/>
      <c r="VGN37" s="33"/>
      <c r="VGO37" s="34"/>
      <c r="VGP37" s="28"/>
      <c r="VGQ37" s="29"/>
      <c r="VGR37" s="30"/>
      <c r="VGS37" s="31"/>
      <c r="VGT37" s="32"/>
      <c r="VGU37" s="33"/>
      <c r="VGV37" s="33"/>
      <c r="VGW37" s="33"/>
      <c r="VGX37" s="34"/>
      <c r="VGY37" s="28"/>
      <c r="VGZ37" s="29"/>
      <c r="VHA37" s="30"/>
      <c r="VHB37" s="31"/>
      <c r="VHC37" s="32"/>
      <c r="VHD37" s="33"/>
      <c r="VHE37" s="33"/>
      <c r="VHF37" s="33"/>
      <c r="VHG37" s="34"/>
      <c r="VHH37" s="28"/>
      <c r="VHI37" s="29"/>
      <c r="VHJ37" s="30"/>
      <c r="VHK37" s="31"/>
      <c r="VHL37" s="32"/>
      <c r="VHM37" s="33"/>
      <c r="VHN37" s="33"/>
      <c r="VHO37" s="33"/>
      <c r="VHP37" s="34"/>
      <c r="VHQ37" s="28"/>
      <c r="VHR37" s="29"/>
      <c r="VHS37" s="30"/>
      <c r="VHT37" s="31"/>
      <c r="VHU37" s="32"/>
      <c r="VHV37" s="33"/>
      <c r="VHW37" s="33"/>
      <c r="VHX37" s="33"/>
      <c r="VHY37" s="34"/>
      <c r="VHZ37" s="28"/>
      <c r="VIA37" s="29"/>
      <c r="VIB37" s="30"/>
      <c r="VIC37" s="31"/>
      <c r="VID37" s="32"/>
      <c r="VIE37" s="33"/>
      <c r="VIF37" s="33"/>
      <c r="VIG37" s="33"/>
      <c r="VIH37" s="34"/>
      <c r="VII37" s="28"/>
      <c r="VIJ37" s="29"/>
      <c r="VIK37" s="30"/>
      <c r="VIL37" s="31"/>
      <c r="VIM37" s="32"/>
      <c r="VIN37" s="33"/>
      <c r="VIO37" s="33"/>
      <c r="VIP37" s="33"/>
      <c r="VIQ37" s="34"/>
      <c r="VIR37" s="28"/>
      <c r="VIS37" s="29"/>
      <c r="VIT37" s="30"/>
      <c r="VIU37" s="31"/>
      <c r="VIV37" s="32"/>
      <c r="VIW37" s="33"/>
      <c r="VIX37" s="33"/>
      <c r="VIY37" s="33"/>
      <c r="VIZ37" s="34"/>
      <c r="VJA37" s="28"/>
      <c r="VJB37" s="29"/>
      <c r="VJC37" s="30"/>
      <c r="VJD37" s="31"/>
      <c r="VJE37" s="32"/>
      <c r="VJF37" s="33"/>
      <c r="VJG37" s="33"/>
      <c r="VJH37" s="33"/>
      <c r="VJI37" s="34"/>
      <c r="VJJ37" s="28"/>
      <c r="VJK37" s="29"/>
      <c r="VJL37" s="30"/>
      <c r="VJM37" s="31"/>
      <c r="VJN37" s="32"/>
      <c r="VJO37" s="33"/>
      <c r="VJP37" s="33"/>
      <c r="VJQ37" s="33"/>
      <c r="VJR37" s="34"/>
      <c r="VJS37" s="28"/>
      <c r="VJT37" s="29"/>
      <c r="VJU37" s="30"/>
      <c r="VJV37" s="31"/>
      <c r="VJW37" s="32"/>
      <c r="VJX37" s="33"/>
      <c r="VJY37" s="33"/>
      <c r="VJZ37" s="33"/>
      <c r="VKA37" s="34"/>
      <c r="VKB37" s="28"/>
      <c r="VKC37" s="29"/>
      <c r="VKD37" s="30"/>
      <c r="VKE37" s="31"/>
      <c r="VKF37" s="32"/>
      <c r="VKG37" s="33"/>
      <c r="VKH37" s="33"/>
      <c r="VKI37" s="33"/>
      <c r="VKJ37" s="34"/>
      <c r="VKK37" s="28"/>
      <c r="VKL37" s="29"/>
      <c r="VKM37" s="30"/>
      <c r="VKN37" s="31"/>
      <c r="VKO37" s="32"/>
      <c r="VKP37" s="33"/>
      <c r="VKQ37" s="33"/>
      <c r="VKR37" s="33"/>
      <c r="VKS37" s="34"/>
      <c r="VKT37" s="28"/>
      <c r="VKU37" s="29"/>
      <c r="VKV37" s="30"/>
      <c r="VKW37" s="31"/>
      <c r="VKX37" s="32"/>
      <c r="VKY37" s="33"/>
      <c r="VKZ37" s="33"/>
      <c r="VLA37" s="33"/>
      <c r="VLB37" s="34"/>
      <c r="VLC37" s="28"/>
      <c r="VLD37" s="29"/>
      <c r="VLE37" s="30"/>
      <c r="VLF37" s="31"/>
      <c r="VLG37" s="32"/>
      <c r="VLH37" s="33"/>
      <c r="VLI37" s="33"/>
      <c r="VLJ37" s="33"/>
      <c r="VLK37" s="34"/>
      <c r="VLL37" s="28"/>
      <c r="VLM37" s="29"/>
      <c r="VLN37" s="30"/>
      <c r="VLO37" s="31"/>
      <c r="VLP37" s="32"/>
      <c r="VLQ37" s="33"/>
      <c r="VLR37" s="33"/>
      <c r="VLS37" s="33"/>
      <c r="VLT37" s="34"/>
      <c r="VLU37" s="28"/>
      <c r="VLV37" s="29"/>
      <c r="VLW37" s="30"/>
      <c r="VLX37" s="31"/>
      <c r="VLY37" s="32"/>
      <c r="VLZ37" s="33"/>
      <c r="VMA37" s="33"/>
      <c r="VMB37" s="33"/>
      <c r="VMC37" s="34"/>
      <c r="VMD37" s="28"/>
      <c r="VME37" s="29"/>
      <c r="VMF37" s="30"/>
      <c r="VMG37" s="31"/>
      <c r="VMH37" s="32"/>
      <c r="VMI37" s="33"/>
      <c r="VMJ37" s="33"/>
      <c r="VMK37" s="33"/>
      <c r="VML37" s="34"/>
      <c r="VMM37" s="28"/>
      <c r="VMN37" s="29"/>
      <c r="VMO37" s="30"/>
      <c r="VMP37" s="31"/>
      <c r="VMQ37" s="32"/>
      <c r="VMR37" s="33"/>
      <c r="VMS37" s="33"/>
      <c r="VMT37" s="33"/>
      <c r="VMU37" s="34"/>
      <c r="VMV37" s="28"/>
      <c r="VMW37" s="29"/>
      <c r="VMX37" s="30"/>
      <c r="VMY37" s="31"/>
      <c r="VMZ37" s="32"/>
      <c r="VNA37" s="33"/>
      <c r="VNB37" s="33"/>
      <c r="VNC37" s="33"/>
      <c r="VND37" s="34"/>
      <c r="VNE37" s="28"/>
      <c r="VNF37" s="29"/>
      <c r="VNG37" s="30"/>
      <c r="VNH37" s="31"/>
      <c r="VNI37" s="32"/>
      <c r="VNJ37" s="33"/>
      <c r="VNK37" s="33"/>
      <c r="VNL37" s="33"/>
      <c r="VNM37" s="34"/>
      <c r="VNN37" s="28"/>
      <c r="VNO37" s="29"/>
      <c r="VNP37" s="30"/>
      <c r="VNQ37" s="31"/>
      <c r="VNR37" s="32"/>
      <c r="VNS37" s="33"/>
      <c r="VNT37" s="33"/>
      <c r="VNU37" s="33"/>
      <c r="VNV37" s="34"/>
      <c r="VNW37" s="28"/>
      <c r="VNX37" s="29"/>
      <c r="VNY37" s="30"/>
      <c r="VNZ37" s="31"/>
      <c r="VOA37" s="32"/>
      <c r="VOB37" s="33"/>
      <c r="VOC37" s="33"/>
      <c r="VOD37" s="33"/>
      <c r="VOE37" s="34"/>
      <c r="VOF37" s="28"/>
      <c r="VOG37" s="29"/>
      <c r="VOH37" s="30"/>
      <c r="VOI37" s="31"/>
      <c r="VOJ37" s="32"/>
      <c r="VOK37" s="33"/>
      <c r="VOL37" s="33"/>
      <c r="VOM37" s="33"/>
      <c r="VON37" s="34"/>
      <c r="VOO37" s="28"/>
      <c r="VOP37" s="29"/>
      <c r="VOQ37" s="30"/>
      <c r="VOR37" s="31"/>
      <c r="VOS37" s="32"/>
      <c r="VOT37" s="33"/>
      <c r="VOU37" s="33"/>
      <c r="VOV37" s="33"/>
      <c r="VOW37" s="34"/>
      <c r="VOX37" s="28"/>
      <c r="VOY37" s="29"/>
      <c r="VOZ37" s="30"/>
      <c r="VPA37" s="31"/>
      <c r="VPB37" s="32"/>
      <c r="VPC37" s="33"/>
      <c r="VPD37" s="33"/>
      <c r="VPE37" s="33"/>
      <c r="VPF37" s="34"/>
      <c r="VPG37" s="28"/>
      <c r="VPH37" s="29"/>
      <c r="VPI37" s="30"/>
      <c r="VPJ37" s="31"/>
      <c r="VPK37" s="32"/>
      <c r="VPL37" s="33"/>
      <c r="VPM37" s="33"/>
      <c r="VPN37" s="33"/>
      <c r="VPO37" s="34"/>
      <c r="VPP37" s="28"/>
      <c r="VPQ37" s="29"/>
      <c r="VPR37" s="30"/>
      <c r="VPS37" s="31"/>
      <c r="VPT37" s="32"/>
      <c r="VPU37" s="33"/>
      <c r="VPV37" s="33"/>
      <c r="VPW37" s="33"/>
      <c r="VPX37" s="34"/>
      <c r="VPY37" s="28"/>
      <c r="VPZ37" s="29"/>
      <c r="VQA37" s="30"/>
      <c r="VQB37" s="31"/>
      <c r="VQC37" s="32"/>
      <c r="VQD37" s="33"/>
      <c r="VQE37" s="33"/>
      <c r="VQF37" s="33"/>
      <c r="VQG37" s="34"/>
      <c r="VQH37" s="28"/>
      <c r="VQI37" s="29"/>
      <c r="VQJ37" s="30"/>
      <c r="VQK37" s="31"/>
      <c r="VQL37" s="32"/>
      <c r="VQM37" s="33"/>
      <c r="VQN37" s="33"/>
      <c r="VQO37" s="33"/>
      <c r="VQP37" s="34"/>
      <c r="VQQ37" s="28"/>
      <c r="VQR37" s="29"/>
      <c r="VQS37" s="30"/>
      <c r="VQT37" s="31"/>
      <c r="VQU37" s="32"/>
      <c r="VQV37" s="33"/>
      <c r="VQW37" s="33"/>
      <c r="VQX37" s="33"/>
      <c r="VQY37" s="34"/>
      <c r="VQZ37" s="28"/>
      <c r="VRA37" s="29"/>
      <c r="VRB37" s="30"/>
      <c r="VRC37" s="31"/>
      <c r="VRD37" s="32"/>
      <c r="VRE37" s="33"/>
      <c r="VRF37" s="33"/>
      <c r="VRG37" s="33"/>
      <c r="VRH37" s="34"/>
      <c r="VRI37" s="28"/>
      <c r="VRJ37" s="29"/>
      <c r="VRK37" s="30"/>
      <c r="VRL37" s="31"/>
      <c r="VRM37" s="32"/>
      <c r="VRN37" s="33"/>
      <c r="VRO37" s="33"/>
      <c r="VRP37" s="33"/>
      <c r="VRQ37" s="34"/>
      <c r="VRR37" s="28"/>
      <c r="VRS37" s="29"/>
      <c r="VRT37" s="30"/>
      <c r="VRU37" s="31"/>
      <c r="VRV37" s="32"/>
      <c r="VRW37" s="33"/>
      <c r="VRX37" s="33"/>
      <c r="VRY37" s="33"/>
      <c r="VRZ37" s="34"/>
      <c r="VSA37" s="28"/>
      <c r="VSB37" s="29"/>
      <c r="VSC37" s="30"/>
      <c r="VSD37" s="31"/>
      <c r="VSE37" s="32"/>
      <c r="VSF37" s="33"/>
      <c r="VSG37" s="33"/>
      <c r="VSH37" s="33"/>
      <c r="VSI37" s="34"/>
      <c r="VSJ37" s="28"/>
      <c r="VSK37" s="29"/>
      <c r="VSL37" s="30"/>
      <c r="VSM37" s="31"/>
      <c r="VSN37" s="32"/>
      <c r="VSO37" s="33"/>
      <c r="VSP37" s="33"/>
      <c r="VSQ37" s="33"/>
      <c r="VSR37" s="34"/>
      <c r="VSS37" s="28"/>
      <c r="VST37" s="29"/>
      <c r="VSU37" s="30"/>
      <c r="VSV37" s="31"/>
      <c r="VSW37" s="32"/>
      <c r="VSX37" s="33"/>
      <c r="VSY37" s="33"/>
      <c r="VSZ37" s="33"/>
      <c r="VTA37" s="34"/>
      <c r="VTB37" s="28"/>
      <c r="VTC37" s="29"/>
      <c r="VTD37" s="30"/>
      <c r="VTE37" s="31"/>
      <c r="VTF37" s="32"/>
      <c r="VTG37" s="33"/>
      <c r="VTH37" s="33"/>
      <c r="VTI37" s="33"/>
      <c r="VTJ37" s="34"/>
      <c r="VTK37" s="28"/>
      <c r="VTL37" s="29"/>
      <c r="VTM37" s="30"/>
      <c r="VTN37" s="31"/>
      <c r="VTO37" s="32"/>
      <c r="VTP37" s="33"/>
      <c r="VTQ37" s="33"/>
      <c r="VTR37" s="33"/>
      <c r="VTS37" s="34"/>
      <c r="VTT37" s="28"/>
      <c r="VTU37" s="29"/>
      <c r="VTV37" s="30"/>
      <c r="VTW37" s="31"/>
      <c r="VTX37" s="32"/>
      <c r="VTY37" s="33"/>
      <c r="VTZ37" s="33"/>
      <c r="VUA37" s="33"/>
      <c r="VUB37" s="34"/>
      <c r="VUC37" s="28"/>
      <c r="VUD37" s="29"/>
      <c r="VUE37" s="30"/>
      <c r="VUF37" s="31"/>
      <c r="VUG37" s="32"/>
      <c r="VUH37" s="33"/>
      <c r="VUI37" s="33"/>
      <c r="VUJ37" s="33"/>
      <c r="VUK37" s="34"/>
      <c r="VUL37" s="28"/>
      <c r="VUM37" s="29"/>
      <c r="VUN37" s="30"/>
      <c r="VUO37" s="31"/>
      <c r="VUP37" s="32"/>
      <c r="VUQ37" s="33"/>
      <c r="VUR37" s="33"/>
      <c r="VUS37" s="33"/>
      <c r="VUT37" s="34"/>
      <c r="VUU37" s="28"/>
      <c r="VUV37" s="29"/>
      <c r="VUW37" s="30"/>
      <c r="VUX37" s="31"/>
      <c r="VUY37" s="32"/>
      <c r="VUZ37" s="33"/>
      <c r="VVA37" s="33"/>
      <c r="VVB37" s="33"/>
      <c r="VVC37" s="34"/>
      <c r="VVD37" s="28"/>
      <c r="VVE37" s="29"/>
      <c r="VVF37" s="30"/>
      <c r="VVG37" s="31"/>
      <c r="VVH37" s="32"/>
      <c r="VVI37" s="33"/>
      <c r="VVJ37" s="33"/>
      <c r="VVK37" s="33"/>
      <c r="VVL37" s="34"/>
      <c r="VVM37" s="28"/>
      <c r="VVN37" s="29"/>
      <c r="VVO37" s="30"/>
      <c r="VVP37" s="31"/>
      <c r="VVQ37" s="32"/>
      <c r="VVR37" s="33"/>
      <c r="VVS37" s="33"/>
      <c r="VVT37" s="33"/>
      <c r="VVU37" s="34"/>
      <c r="VVV37" s="28"/>
      <c r="VVW37" s="29"/>
      <c r="VVX37" s="30"/>
      <c r="VVY37" s="31"/>
      <c r="VVZ37" s="32"/>
      <c r="VWA37" s="33"/>
      <c r="VWB37" s="33"/>
      <c r="VWC37" s="33"/>
      <c r="VWD37" s="34"/>
      <c r="VWE37" s="28"/>
      <c r="VWF37" s="29"/>
      <c r="VWG37" s="30"/>
      <c r="VWH37" s="31"/>
      <c r="VWI37" s="32"/>
      <c r="VWJ37" s="33"/>
      <c r="VWK37" s="33"/>
      <c r="VWL37" s="33"/>
      <c r="VWM37" s="34"/>
      <c r="VWN37" s="28"/>
      <c r="VWO37" s="29"/>
      <c r="VWP37" s="30"/>
      <c r="VWQ37" s="31"/>
      <c r="VWR37" s="32"/>
      <c r="VWS37" s="33"/>
      <c r="VWT37" s="33"/>
      <c r="VWU37" s="33"/>
      <c r="VWV37" s="34"/>
      <c r="VWW37" s="28"/>
      <c r="VWX37" s="29"/>
      <c r="VWY37" s="30"/>
      <c r="VWZ37" s="31"/>
      <c r="VXA37" s="32"/>
      <c r="VXB37" s="33"/>
      <c r="VXC37" s="33"/>
      <c r="VXD37" s="33"/>
      <c r="VXE37" s="34"/>
      <c r="VXF37" s="28"/>
      <c r="VXG37" s="29"/>
      <c r="VXH37" s="30"/>
      <c r="VXI37" s="31"/>
      <c r="VXJ37" s="32"/>
      <c r="VXK37" s="33"/>
      <c r="VXL37" s="33"/>
      <c r="VXM37" s="33"/>
      <c r="VXN37" s="34"/>
      <c r="VXO37" s="28"/>
      <c r="VXP37" s="29"/>
      <c r="VXQ37" s="30"/>
      <c r="VXR37" s="31"/>
      <c r="VXS37" s="32"/>
      <c r="VXT37" s="33"/>
      <c r="VXU37" s="33"/>
      <c r="VXV37" s="33"/>
      <c r="VXW37" s="34"/>
      <c r="VXX37" s="28"/>
      <c r="VXY37" s="29"/>
      <c r="VXZ37" s="30"/>
      <c r="VYA37" s="31"/>
      <c r="VYB37" s="32"/>
      <c r="VYC37" s="33"/>
      <c r="VYD37" s="33"/>
      <c r="VYE37" s="33"/>
      <c r="VYF37" s="34"/>
      <c r="VYG37" s="28"/>
      <c r="VYH37" s="29"/>
      <c r="VYI37" s="30"/>
      <c r="VYJ37" s="31"/>
      <c r="VYK37" s="32"/>
      <c r="VYL37" s="33"/>
      <c r="VYM37" s="33"/>
      <c r="VYN37" s="33"/>
      <c r="VYO37" s="34"/>
      <c r="VYP37" s="28"/>
      <c r="VYQ37" s="29"/>
      <c r="VYR37" s="30"/>
      <c r="VYS37" s="31"/>
      <c r="VYT37" s="32"/>
      <c r="VYU37" s="33"/>
      <c r="VYV37" s="33"/>
      <c r="VYW37" s="33"/>
      <c r="VYX37" s="34"/>
      <c r="VYY37" s="28"/>
      <c r="VYZ37" s="29"/>
      <c r="VZA37" s="30"/>
      <c r="VZB37" s="31"/>
      <c r="VZC37" s="32"/>
      <c r="VZD37" s="33"/>
      <c r="VZE37" s="33"/>
      <c r="VZF37" s="33"/>
      <c r="VZG37" s="34"/>
      <c r="VZH37" s="28"/>
      <c r="VZI37" s="29"/>
      <c r="VZJ37" s="30"/>
      <c r="VZK37" s="31"/>
      <c r="VZL37" s="32"/>
      <c r="VZM37" s="33"/>
      <c r="VZN37" s="33"/>
      <c r="VZO37" s="33"/>
      <c r="VZP37" s="34"/>
      <c r="VZQ37" s="28"/>
      <c r="VZR37" s="29"/>
      <c r="VZS37" s="30"/>
      <c r="VZT37" s="31"/>
      <c r="VZU37" s="32"/>
      <c r="VZV37" s="33"/>
      <c r="VZW37" s="33"/>
      <c r="VZX37" s="33"/>
      <c r="VZY37" s="34"/>
      <c r="VZZ37" s="28"/>
      <c r="WAA37" s="29"/>
      <c r="WAB37" s="30"/>
      <c r="WAC37" s="31"/>
      <c r="WAD37" s="32"/>
      <c r="WAE37" s="33"/>
      <c r="WAF37" s="33"/>
      <c r="WAG37" s="33"/>
      <c r="WAH37" s="34"/>
      <c r="WAI37" s="28"/>
      <c r="WAJ37" s="29"/>
      <c r="WAK37" s="30"/>
      <c r="WAL37" s="31"/>
      <c r="WAM37" s="32"/>
      <c r="WAN37" s="33"/>
      <c r="WAO37" s="33"/>
      <c r="WAP37" s="33"/>
      <c r="WAQ37" s="34"/>
      <c r="WAR37" s="28"/>
      <c r="WAS37" s="29"/>
      <c r="WAT37" s="30"/>
      <c r="WAU37" s="31"/>
      <c r="WAV37" s="32"/>
      <c r="WAW37" s="33"/>
      <c r="WAX37" s="33"/>
      <c r="WAY37" s="33"/>
      <c r="WAZ37" s="34"/>
      <c r="WBA37" s="28"/>
      <c r="WBB37" s="29"/>
      <c r="WBC37" s="30"/>
      <c r="WBD37" s="31"/>
      <c r="WBE37" s="32"/>
      <c r="WBF37" s="33"/>
      <c r="WBG37" s="33"/>
      <c r="WBH37" s="33"/>
      <c r="WBI37" s="34"/>
      <c r="WBJ37" s="28"/>
      <c r="WBK37" s="29"/>
      <c r="WBL37" s="30"/>
      <c r="WBM37" s="31"/>
      <c r="WBN37" s="32"/>
      <c r="WBO37" s="33"/>
      <c r="WBP37" s="33"/>
      <c r="WBQ37" s="33"/>
      <c r="WBR37" s="34"/>
      <c r="WBS37" s="28"/>
      <c r="WBT37" s="29"/>
      <c r="WBU37" s="30"/>
      <c r="WBV37" s="31"/>
      <c r="WBW37" s="32"/>
      <c r="WBX37" s="33"/>
      <c r="WBY37" s="33"/>
      <c r="WBZ37" s="33"/>
      <c r="WCA37" s="34"/>
      <c r="WCB37" s="28"/>
      <c r="WCC37" s="29"/>
      <c r="WCD37" s="30"/>
      <c r="WCE37" s="31"/>
      <c r="WCF37" s="32"/>
      <c r="WCG37" s="33"/>
      <c r="WCH37" s="33"/>
      <c r="WCI37" s="33"/>
      <c r="WCJ37" s="34"/>
      <c r="WCK37" s="28"/>
      <c r="WCL37" s="29"/>
      <c r="WCM37" s="30"/>
      <c r="WCN37" s="31"/>
      <c r="WCO37" s="32"/>
      <c r="WCP37" s="33"/>
      <c r="WCQ37" s="33"/>
      <c r="WCR37" s="33"/>
      <c r="WCS37" s="34"/>
      <c r="WCT37" s="28"/>
      <c r="WCU37" s="29"/>
      <c r="WCV37" s="30"/>
      <c r="WCW37" s="31"/>
      <c r="WCX37" s="32"/>
      <c r="WCY37" s="33"/>
      <c r="WCZ37" s="33"/>
      <c r="WDA37" s="33"/>
      <c r="WDB37" s="34"/>
      <c r="WDC37" s="28"/>
      <c r="WDD37" s="29"/>
      <c r="WDE37" s="30"/>
      <c r="WDF37" s="31"/>
      <c r="WDG37" s="32"/>
      <c r="WDH37" s="33"/>
      <c r="WDI37" s="33"/>
      <c r="WDJ37" s="33"/>
      <c r="WDK37" s="34"/>
      <c r="WDL37" s="28"/>
      <c r="WDM37" s="29"/>
      <c r="WDN37" s="30"/>
      <c r="WDO37" s="31"/>
      <c r="WDP37" s="32"/>
      <c r="WDQ37" s="33"/>
      <c r="WDR37" s="33"/>
      <c r="WDS37" s="33"/>
      <c r="WDT37" s="34"/>
      <c r="WDU37" s="28"/>
      <c r="WDV37" s="29"/>
      <c r="WDW37" s="30"/>
      <c r="WDX37" s="31"/>
      <c r="WDY37" s="32"/>
      <c r="WDZ37" s="33"/>
      <c r="WEA37" s="33"/>
      <c r="WEB37" s="33"/>
      <c r="WEC37" s="34"/>
      <c r="WED37" s="28"/>
      <c r="WEE37" s="29"/>
      <c r="WEF37" s="30"/>
      <c r="WEG37" s="31"/>
      <c r="WEH37" s="32"/>
      <c r="WEI37" s="33"/>
      <c r="WEJ37" s="33"/>
      <c r="WEK37" s="33"/>
      <c r="WEL37" s="34"/>
      <c r="WEM37" s="28"/>
      <c r="WEN37" s="29"/>
      <c r="WEO37" s="30"/>
      <c r="WEP37" s="31"/>
      <c r="WEQ37" s="32"/>
      <c r="WER37" s="33"/>
      <c r="WES37" s="33"/>
      <c r="WET37" s="33"/>
      <c r="WEU37" s="34"/>
      <c r="WEV37" s="28"/>
      <c r="WEW37" s="29"/>
      <c r="WEX37" s="30"/>
      <c r="WEY37" s="31"/>
      <c r="WEZ37" s="32"/>
      <c r="WFA37" s="33"/>
      <c r="WFB37" s="33"/>
      <c r="WFC37" s="33"/>
      <c r="WFD37" s="34"/>
      <c r="WFE37" s="28"/>
      <c r="WFF37" s="29"/>
      <c r="WFG37" s="30"/>
      <c r="WFH37" s="31"/>
      <c r="WFI37" s="32"/>
      <c r="WFJ37" s="33"/>
      <c r="WFK37" s="33"/>
      <c r="WFL37" s="33"/>
      <c r="WFM37" s="34"/>
      <c r="WFN37" s="28"/>
      <c r="WFO37" s="29"/>
      <c r="WFP37" s="30"/>
      <c r="WFQ37" s="31"/>
      <c r="WFR37" s="32"/>
      <c r="WFS37" s="33"/>
      <c r="WFT37" s="33"/>
      <c r="WFU37" s="33"/>
      <c r="WFV37" s="34"/>
      <c r="WFW37" s="28"/>
      <c r="WFX37" s="29"/>
      <c r="WFY37" s="30"/>
      <c r="WFZ37" s="31"/>
      <c r="WGA37" s="32"/>
      <c r="WGB37" s="33"/>
      <c r="WGC37" s="33"/>
      <c r="WGD37" s="33"/>
      <c r="WGE37" s="34"/>
      <c r="WGF37" s="28"/>
      <c r="WGG37" s="29"/>
      <c r="WGH37" s="30"/>
      <c r="WGI37" s="31"/>
      <c r="WGJ37" s="32"/>
      <c r="WGK37" s="33"/>
      <c r="WGL37" s="33"/>
      <c r="WGM37" s="33"/>
      <c r="WGN37" s="34"/>
      <c r="WGO37" s="28"/>
      <c r="WGP37" s="29"/>
      <c r="WGQ37" s="30"/>
      <c r="WGR37" s="31"/>
      <c r="WGS37" s="32"/>
      <c r="WGT37" s="33"/>
      <c r="WGU37" s="33"/>
      <c r="WGV37" s="33"/>
      <c r="WGW37" s="34"/>
      <c r="WGX37" s="28"/>
      <c r="WGY37" s="29"/>
      <c r="WGZ37" s="30"/>
      <c r="WHA37" s="31"/>
      <c r="WHB37" s="32"/>
      <c r="WHC37" s="33"/>
      <c r="WHD37" s="33"/>
      <c r="WHE37" s="33"/>
      <c r="WHF37" s="34"/>
      <c r="WHG37" s="28"/>
      <c r="WHH37" s="29"/>
      <c r="WHI37" s="30"/>
      <c r="WHJ37" s="31"/>
      <c r="WHK37" s="32"/>
      <c r="WHL37" s="33"/>
      <c r="WHM37" s="33"/>
      <c r="WHN37" s="33"/>
      <c r="WHO37" s="34"/>
      <c r="WHP37" s="28"/>
      <c r="WHQ37" s="29"/>
      <c r="WHR37" s="30"/>
      <c r="WHS37" s="31"/>
      <c r="WHT37" s="32"/>
      <c r="WHU37" s="33"/>
      <c r="WHV37" s="33"/>
      <c r="WHW37" s="33"/>
      <c r="WHX37" s="34"/>
      <c r="WHY37" s="28"/>
      <c r="WHZ37" s="29"/>
      <c r="WIA37" s="30"/>
      <c r="WIB37" s="31"/>
      <c r="WIC37" s="32"/>
      <c r="WID37" s="33"/>
      <c r="WIE37" s="33"/>
      <c r="WIF37" s="33"/>
      <c r="WIG37" s="34"/>
      <c r="WIH37" s="28"/>
      <c r="WII37" s="29"/>
      <c r="WIJ37" s="30"/>
      <c r="WIK37" s="31"/>
      <c r="WIL37" s="32"/>
      <c r="WIM37" s="33"/>
      <c r="WIN37" s="33"/>
      <c r="WIO37" s="33"/>
      <c r="WIP37" s="34"/>
      <c r="WIQ37" s="28"/>
      <c r="WIR37" s="29"/>
      <c r="WIS37" s="30"/>
      <c r="WIT37" s="31"/>
      <c r="WIU37" s="32"/>
      <c r="WIV37" s="33"/>
      <c r="WIW37" s="33"/>
      <c r="WIX37" s="33"/>
      <c r="WIY37" s="34"/>
      <c r="WIZ37" s="28"/>
      <c r="WJA37" s="29"/>
      <c r="WJB37" s="30"/>
      <c r="WJC37" s="31"/>
      <c r="WJD37" s="32"/>
      <c r="WJE37" s="33"/>
      <c r="WJF37" s="33"/>
      <c r="WJG37" s="33"/>
      <c r="WJH37" s="34"/>
      <c r="WJI37" s="28"/>
      <c r="WJJ37" s="29"/>
      <c r="WJK37" s="30"/>
      <c r="WJL37" s="31"/>
      <c r="WJM37" s="32"/>
      <c r="WJN37" s="33"/>
      <c r="WJO37" s="33"/>
      <c r="WJP37" s="33"/>
      <c r="WJQ37" s="34"/>
      <c r="WJR37" s="28"/>
      <c r="WJS37" s="29"/>
      <c r="WJT37" s="30"/>
      <c r="WJU37" s="31"/>
      <c r="WJV37" s="32"/>
      <c r="WJW37" s="33"/>
      <c r="WJX37" s="33"/>
      <c r="WJY37" s="33"/>
      <c r="WJZ37" s="34"/>
      <c r="WKA37" s="28"/>
      <c r="WKB37" s="29"/>
      <c r="WKC37" s="30"/>
      <c r="WKD37" s="31"/>
      <c r="WKE37" s="32"/>
      <c r="WKF37" s="33"/>
      <c r="WKG37" s="33"/>
      <c r="WKH37" s="33"/>
      <c r="WKI37" s="34"/>
      <c r="WKJ37" s="28"/>
      <c r="WKK37" s="29"/>
      <c r="WKL37" s="30"/>
      <c r="WKM37" s="31"/>
      <c r="WKN37" s="32"/>
      <c r="WKO37" s="33"/>
      <c r="WKP37" s="33"/>
      <c r="WKQ37" s="33"/>
      <c r="WKR37" s="34"/>
    </row>
    <row r="38" spans="2:15852" ht="15.75" x14ac:dyDescent="0.25">
      <c r="B38" s="40" t="s">
        <v>17</v>
      </c>
      <c r="C38" s="41" t="s">
        <v>18</v>
      </c>
      <c r="D38" s="42" t="s">
        <v>8</v>
      </c>
      <c r="E38" s="41" t="s">
        <v>19</v>
      </c>
      <c r="F38" s="41" t="s">
        <v>20</v>
      </c>
      <c r="G38" s="41" t="s">
        <v>10</v>
      </c>
      <c r="H38" s="41" t="s">
        <v>11</v>
      </c>
      <c r="I38" s="41" t="s">
        <v>12</v>
      </c>
      <c r="J38" s="43" t="s">
        <v>13</v>
      </c>
      <c r="K38" s="24"/>
    </row>
    <row r="39" spans="2:15852" x14ac:dyDescent="0.3">
      <c r="B39" s="45" t="s">
        <v>25</v>
      </c>
      <c r="C39" s="46" t="str">
        <f>+VLOOKUP(B39,'[1]LP-HE'!$B:$E,2,0)</f>
        <v>Herramienta Menor General</v>
      </c>
      <c r="D39" s="47" t="str">
        <f>+VLOOKUP(B39,'[1]LP-HE'!$B:$E,3,0)</f>
        <v>%</v>
      </c>
      <c r="E39" s="48">
        <f>+I41</f>
        <v>20789</v>
      </c>
      <c r="F39" s="59">
        <v>0.1</v>
      </c>
      <c r="G39" s="50">
        <f>+ROUND(E39*F39,0)</f>
        <v>2079</v>
      </c>
      <c r="H39" s="50">
        <v>0</v>
      </c>
      <c r="I39" s="50">
        <v>0</v>
      </c>
      <c r="J39" s="51">
        <v>0</v>
      </c>
      <c r="K39" s="24"/>
    </row>
    <row r="40" spans="2:15852" x14ac:dyDescent="0.3">
      <c r="B40" s="45" t="s">
        <v>36</v>
      </c>
      <c r="C40" s="46" t="str">
        <f>+VLOOKUP(B40,'[1]LP-HE'!$B:$E,2,0)</f>
        <v>Motobomba de 2" a Gasolina</v>
      </c>
      <c r="D40" s="47" t="str">
        <f>+VLOOKUP(B40,'[1]LP-HE'!$B:$E,3,0)</f>
        <v>Día</v>
      </c>
      <c r="E40" s="48">
        <f>+VLOOKUP(B40,'[1]LP-HE'!$B:$F,5,0)</f>
        <v>45968.364000000001</v>
      </c>
      <c r="F40" s="49">
        <v>3.4000000000000002E-2</v>
      </c>
      <c r="G40" s="50">
        <f>+ROUND(F40*E40,0)</f>
        <v>1563</v>
      </c>
      <c r="H40" s="50">
        <v>0</v>
      </c>
      <c r="I40" s="50">
        <v>0</v>
      </c>
      <c r="J40" s="51">
        <v>0</v>
      </c>
      <c r="K40" s="24"/>
    </row>
    <row r="41" spans="2:15852" ht="38.25" customHeight="1" thickBot="1" x14ac:dyDescent="0.35">
      <c r="B41" s="52" t="s">
        <v>26</v>
      </c>
      <c r="C41" s="53" t="str">
        <f>+VLOOKUP(B41,'[1]LP-HE'!$B:$E,2,0)</f>
        <v>Cuadrilla tipo VI (4ay) - Excavación y transporte interno</v>
      </c>
      <c r="D41" s="54" t="str">
        <f>+VLOOKUP(B41,'[1]LP-HE'!$B:$E,3,0)</f>
        <v>Hr</v>
      </c>
      <c r="E41" s="55">
        <f>+VLOOKUP(B41,'[1]LP-HE'!$B:$F,5,0)</f>
        <v>25986</v>
      </c>
      <c r="F41" s="56">
        <v>0.8</v>
      </c>
      <c r="G41" s="57">
        <v>0</v>
      </c>
      <c r="H41" s="57">
        <v>0</v>
      </c>
      <c r="I41" s="57">
        <f>+ROUND(F41*E41,0)</f>
        <v>20789</v>
      </c>
      <c r="J41" s="58">
        <v>0</v>
      </c>
      <c r="K41" s="24"/>
    </row>
    <row r="42" spans="2:15852" ht="17.25" thickBot="1" x14ac:dyDescent="0.35">
      <c r="B42" s="15"/>
      <c r="C42" s="20"/>
      <c r="D42" s="21"/>
      <c r="E42" s="22"/>
      <c r="G42" s="23"/>
      <c r="H42" s="23"/>
      <c r="I42" s="23"/>
      <c r="J42" s="23"/>
      <c r="K42" s="24"/>
    </row>
    <row r="43" spans="2:15852" ht="15.75" x14ac:dyDescent="0.25">
      <c r="B43" s="25" t="s">
        <v>6</v>
      </c>
      <c r="C43" s="26" t="s">
        <v>7</v>
      </c>
      <c r="D43" s="26" t="s">
        <v>8</v>
      </c>
      <c r="E43" s="26" t="s">
        <v>9</v>
      </c>
      <c r="F43" s="26"/>
      <c r="G43" s="26" t="s">
        <v>10</v>
      </c>
      <c r="H43" s="26" t="s">
        <v>11</v>
      </c>
      <c r="I43" s="26" t="s">
        <v>12</v>
      </c>
      <c r="J43" s="27" t="s">
        <v>13</v>
      </c>
    </row>
    <row r="44" spans="2:15852" ht="31.5" x14ac:dyDescent="0.2">
      <c r="B44" s="35" t="s">
        <v>37</v>
      </c>
      <c r="C44" s="36" t="s">
        <v>38</v>
      </c>
      <c r="D44" s="37" t="s">
        <v>30</v>
      </c>
      <c r="E44" s="38">
        <f>SUM(G44:J44,0)</f>
        <v>24431</v>
      </c>
      <c r="F44" s="38"/>
      <c r="G44" s="38">
        <f>+SUM(G45:G48)</f>
        <v>3642</v>
      </c>
      <c r="H44" s="38">
        <f>+SUM(H45:H48)</f>
        <v>0</v>
      </c>
      <c r="I44" s="38">
        <f>+SUM(I45:I48)</f>
        <v>20789</v>
      </c>
      <c r="J44" s="39">
        <f>+SUM(J45:J48)</f>
        <v>0</v>
      </c>
    </row>
    <row r="45" spans="2:15852" ht="15.75" x14ac:dyDescent="0.25">
      <c r="B45" s="40" t="s">
        <v>17</v>
      </c>
      <c r="C45" s="41" t="s">
        <v>18</v>
      </c>
      <c r="D45" s="42" t="s">
        <v>8</v>
      </c>
      <c r="E45" s="41" t="s">
        <v>19</v>
      </c>
      <c r="F45" s="41" t="s">
        <v>20</v>
      </c>
      <c r="G45" s="41" t="s">
        <v>10</v>
      </c>
      <c r="H45" s="41" t="s">
        <v>11</v>
      </c>
      <c r="I45" s="41" t="s">
        <v>12</v>
      </c>
      <c r="J45" s="43" t="s">
        <v>13</v>
      </c>
    </row>
    <row r="46" spans="2:15852" x14ac:dyDescent="0.3">
      <c r="B46" s="45" t="s">
        <v>25</v>
      </c>
      <c r="C46" s="46" t="str">
        <f>+VLOOKUP(B46,'[1]LP-HE'!$B:$E,2,0)</f>
        <v>Herramienta Menor General</v>
      </c>
      <c r="D46" s="47" t="str">
        <f>+VLOOKUP(B46,'[1]LP-HE'!$B:$E,3,0)</f>
        <v>%</v>
      </c>
      <c r="E46" s="48">
        <f>+I48</f>
        <v>20789</v>
      </c>
      <c r="F46" s="59">
        <v>0.1</v>
      </c>
      <c r="G46" s="50">
        <f>+ROUND(E46*F46,0)</f>
        <v>2079</v>
      </c>
      <c r="H46" s="50">
        <v>0</v>
      </c>
      <c r="I46" s="50">
        <v>0</v>
      </c>
      <c r="J46" s="51">
        <v>0</v>
      </c>
    </row>
    <row r="47" spans="2:15852" x14ac:dyDescent="0.3">
      <c r="B47" s="45" t="s">
        <v>36</v>
      </c>
      <c r="C47" s="46" t="str">
        <f>+VLOOKUP(B47,'[1]LP-HE'!$B:$E,2,0)</f>
        <v>Motobomba de 2" a Gasolina</v>
      </c>
      <c r="D47" s="47" t="str">
        <f>+VLOOKUP(B47,'[1]LP-HE'!$B:$E,3,0)</f>
        <v>Día</v>
      </c>
      <c r="E47" s="48">
        <f>+VLOOKUP(B47,'[1]LP-HE'!$B:$F,5,0)</f>
        <v>45968.364000000001</v>
      </c>
      <c r="F47" s="49">
        <v>3.4000000000000002E-2</v>
      </c>
      <c r="G47" s="50">
        <f>+ROUND(F47*E47,0)</f>
        <v>1563</v>
      </c>
      <c r="H47" s="50">
        <v>0</v>
      </c>
      <c r="I47" s="50">
        <v>0</v>
      </c>
      <c r="J47" s="51">
        <v>0</v>
      </c>
    </row>
    <row r="48" spans="2:15852" ht="17.25" thickBot="1" x14ac:dyDescent="0.35">
      <c r="B48" s="52" t="s">
        <v>26</v>
      </c>
      <c r="C48" s="53" t="str">
        <f>+VLOOKUP(B48,'[1]LP-HE'!$B:$E,2,0)</f>
        <v>Cuadrilla tipo VI (4ay) - Excavación y transporte interno</v>
      </c>
      <c r="D48" s="54" t="str">
        <f>+VLOOKUP(B48,'[1]LP-HE'!$B:$E,3,0)</f>
        <v>Hr</v>
      </c>
      <c r="E48" s="55">
        <f>+VLOOKUP(B48,'[1]LP-HE'!$B:$F,5,0)</f>
        <v>25986</v>
      </c>
      <c r="F48" s="56">
        <v>0.8</v>
      </c>
      <c r="G48" s="57">
        <v>0</v>
      </c>
      <c r="H48" s="57">
        <v>0</v>
      </c>
      <c r="I48" s="57">
        <f>+ROUND(F48*E48,0)</f>
        <v>20789</v>
      </c>
      <c r="J48" s="58">
        <v>0</v>
      </c>
    </row>
    <row r="49" spans="2:10" ht="17.25" thickBot="1" x14ac:dyDescent="0.35">
      <c r="B49" s="15"/>
      <c r="C49" s="20"/>
      <c r="D49" s="62"/>
      <c r="E49" s="22"/>
      <c r="G49" s="23"/>
      <c r="H49" s="23"/>
      <c r="I49" s="23"/>
      <c r="J49" s="23"/>
    </row>
    <row r="50" spans="2:10" ht="15.75" x14ac:dyDescent="0.25">
      <c r="B50" s="25" t="s">
        <v>6</v>
      </c>
      <c r="C50" s="26" t="s">
        <v>7</v>
      </c>
      <c r="D50" s="26" t="s">
        <v>8</v>
      </c>
      <c r="E50" s="26" t="s">
        <v>9</v>
      </c>
      <c r="F50" s="26"/>
      <c r="G50" s="26" t="s">
        <v>10</v>
      </c>
      <c r="H50" s="26" t="s">
        <v>11</v>
      </c>
      <c r="I50" s="26" t="s">
        <v>12</v>
      </c>
      <c r="J50" s="27" t="s">
        <v>13</v>
      </c>
    </row>
    <row r="51" spans="2:10" ht="15.75" x14ac:dyDescent="0.2">
      <c r="B51" s="35" t="s">
        <v>39</v>
      </c>
      <c r="C51" s="36" t="s">
        <v>40</v>
      </c>
      <c r="D51" s="37" t="s">
        <v>30</v>
      </c>
      <c r="E51" s="38">
        <f>SUM(G51:J51,0)</f>
        <v>46814</v>
      </c>
      <c r="F51" s="38"/>
      <c r="G51" s="38">
        <f>+SUM(G53:G55)</f>
        <v>20828</v>
      </c>
      <c r="H51" s="38">
        <f>+SUM(H53:H55)</f>
        <v>0</v>
      </c>
      <c r="I51" s="38">
        <f>+SUM(I53:I55)</f>
        <v>25986</v>
      </c>
      <c r="J51" s="39">
        <f>+SUM(J53:J55)</f>
        <v>0</v>
      </c>
    </row>
    <row r="52" spans="2:10" thickBot="1" x14ac:dyDescent="0.3">
      <c r="B52" s="40" t="s">
        <v>17</v>
      </c>
      <c r="C52" s="41" t="s">
        <v>18</v>
      </c>
      <c r="D52" s="42" t="s">
        <v>8</v>
      </c>
      <c r="E52" s="41" t="s">
        <v>19</v>
      </c>
      <c r="F52" s="41" t="s">
        <v>20</v>
      </c>
      <c r="G52" s="41" t="s">
        <v>10</v>
      </c>
      <c r="H52" s="41" t="s">
        <v>11</v>
      </c>
      <c r="I52" s="41" t="s">
        <v>12</v>
      </c>
      <c r="J52" s="43" t="s">
        <v>13</v>
      </c>
    </row>
    <row r="53" spans="2:10" x14ac:dyDescent="0.3">
      <c r="B53" s="63" t="s">
        <v>25</v>
      </c>
      <c r="C53" s="46" t="str">
        <f>+VLOOKUP(B53,'[1]LP-HE'!$B:$E,2,0)</f>
        <v>Herramienta Menor General</v>
      </c>
      <c r="D53" s="47" t="str">
        <f>+VLOOKUP(B53,'[1]LP-HE'!$B:$E,3,0)</f>
        <v>%</v>
      </c>
      <c r="E53" s="48">
        <f>+I55</f>
        <v>25986</v>
      </c>
      <c r="F53" s="64">
        <v>0.1</v>
      </c>
      <c r="G53" s="65">
        <f>+ROUND(E53*F53,0)</f>
        <v>2599</v>
      </c>
      <c r="H53" s="65">
        <v>0</v>
      </c>
      <c r="I53" s="65">
        <v>0</v>
      </c>
      <c r="J53" s="66">
        <v>0</v>
      </c>
    </row>
    <row r="54" spans="2:10" x14ac:dyDescent="0.3">
      <c r="B54" s="45" t="s">
        <v>31</v>
      </c>
      <c r="C54" s="46" t="str">
        <f>+VLOOKUP(B54,'[1]LP-HE'!$B:$E,2,0)</f>
        <v>Compresor 1 Martillo</v>
      </c>
      <c r="D54" s="47" t="str">
        <f>+VLOOKUP(B54,'[1]LP-HE'!$B:$E,3,0)</f>
        <v>Hora</v>
      </c>
      <c r="E54" s="48">
        <f>+VLOOKUP(B54,'[1]LP-HE'!$B:$F,5,0)</f>
        <v>53629.758000000002</v>
      </c>
      <c r="F54" s="67">
        <v>0.33989655172413791</v>
      </c>
      <c r="G54" s="50">
        <f>+ROUND(F54*E54,0)</f>
        <v>18229</v>
      </c>
      <c r="H54" s="50">
        <v>0</v>
      </c>
      <c r="I54" s="50">
        <v>0</v>
      </c>
      <c r="J54" s="51">
        <v>0</v>
      </c>
    </row>
    <row r="55" spans="2:10" ht="33" thickBot="1" x14ac:dyDescent="0.35">
      <c r="B55" s="68" t="s">
        <v>32</v>
      </c>
      <c r="C55" s="53" t="str">
        <f>+VLOOKUP(B55,'[1]LP-HE'!$B:$E,2,0)</f>
        <v>Cuadrilla tipo IV (4ay) - Demolición, Cargue y Evacuación escombros</v>
      </c>
      <c r="D55" s="47" t="str">
        <f>+VLOOKUP(B55,'[1]LP-HE'!$B:$E,3,0)</f>
        <v>Hr</v>
      </c>
      <c r="E55" s="48">
        <f>+VLOOKUP(B55,'[1]LP-HE'!$B:$F,5,0)</f>
        <v>25986</v>
      </c>
      <c r="F55" s="69">
        <v>1</v>
      </c>
      <c r="G55" s="70">
        <v>0</v>
      </c>
      <c r="H55" s="70">
        <v>0</v>
      </c>
      <c r="I55" s="70">
        <f>+ROUND(F55*E55,0)</f>
        <v>25986</v>
      </c>
      <c r="J55" s="71">
        <v>0</v>
      </c>
    </row>
    <row r="56" spans="2:10" ht="17.25" thickBot="1" x14ac:dyDescent="0.35">
      <c r="B56" s="15"/>
      <c r="C56" s="20"/>
      <c r="D56" s="62"/>
      <c r="E56" s="22"/>
      <c r="G56" s="23"/>
      <c r="H56" s="23"/>
      <c r="I56" s="23"/>
      <c r="J56" s="23"/>
    </row>
    <row r="57" spans="2:10" ht="15.75" x14ac:dyDescent="0.25">
      <c r="B57" s="25" t="s">
        <v>6</v>
      </c>
      <c r="C57" s="26" t="s">
        <v>7</v>
      </c>
      <c r="D57" s="26" t="s">
        <v>8</v>
      </c>
      <c r="E57" s="26" t="s">
        <v>9</v>
      </c>
      <c r="F57" s="26"/>
      <c r="G57" s="26" t="s">
        <v>10</v>
      </c>
      <c r="H57" s="26" t="s">
        <v>11</v>
      </c>
      <c r="I57" s="26" t="s">
        <v>12</v>
      </c>
      <c r="J57" s="27" t="s">
        <v>13</v>
      </c>
    </row>
    <row r="58" spans="2:10" ht="15.75" x14ac:dyDescent="0.2">
      <c r="B58" s="35" t="s">
        <v>41</v>
      </c>
      <c r="C58" s="36" t="s">
        <v>42</v>
      </c>
      <c r="D58" s="37" t="s">
        <v>30</v>
      </c>
      <c r="E58" s="38">
        <f>SUM(G58:J58,0)</f>
        <v>25726</v>
      </c>
      <c r="F58" s="38"/>
      <c r="G58" s="38">
        <f>+SUM(G59:G61)</f>
        <v>2339</v>
      </c>
      <c r="H58" s="38">
        <f>+SUM(H59:H61)</f>
        <v>0</v>
      </c>
      <c r="I58" s="38">
        <f>+SUM(I59:I61)</f>
        <v>23387</v>
      </c>
      <c r="J58" s="39">
        <f>+SUM(J59:J61)</f>
        <v>0</v>
      </c>
    </row>
    <row r="59" spans="2:10" ht="15.75" x14ac:dyDescent="0.25">
      <c r="B59" s="40" t="s">
        <v>17</v>
      </c>
      <c r="C59" s="41" t="s">
        <v>18</v>
      </c>
      <c r="D59" s="42" t="s">
        <v>8</v>
      </c>
      <c r="E59" s="41" t="s">
        <v>19</v>
      </c>
      <c r="F59" s="41" t="s">
        <v>20</v>
      </c>
      <c r="G59" s="41" t="s">
        <v>10</v>
      </c>
      <c r="H59" s="41" t="s">
        <v>11</v>
      </c>
      <c r="I59" s="41" t="s">
        <v>12</v>
      </c>
      <c r="J59" s="43" t="s">
        <v>13</v>
      </c>
    </row>
    <row r="60" spans="2:10" x14ac:dyDescent="0.3">
      <c r="B60" s="45" t="s">
        <v>25</v>
      </c>
      <c r="C60" s="46" t="str">
        <f>+VLOOKUP(B60,'[1]LP-HE'!$B:$E,2,0)</f>
        <v>Herramienta Menor General</v>
      </c>
      <c r="D60" s="47" t="str">
        <f>+VLOOKUP(B60,'[1]LP-HE'!$B:$E,3,0)</f>
        <v>%</v>
      </c>
      <c r="E60" s="48">
        <f>+I61</f>
        <v>23387</v>
      </c>
      <c r="F60" s="59">
        <v>0.1</v>
      </c>
      <c r="G60" s="50">
        <f>+ROUND(E60*F60,0)</f>
        <v>2339</v>
      </c>
      <c r="H60" s="50">
        <v>0</v>
      </c>
      <c r="I60" s="50">
        <v>0</v>
      </c>
      <c r="J60" s="51">
        <v>0</v>
      </c>
    </row>
    <row r="61" spans="2:10" ht="33" thickBot="1" x14ac:dyDescent="0.35">
      <c r="B61" s="52" t="s">
        <v>32</v>
      </c>
      <c r="C61" s="53" t="str">
        <f>+VLOOKUP(B61,'[1]LP-HE'!$B:$E,2,0)</f>
        <v>Cuadrilla tipo IV (4ay) - Demolición, Cargue y Evacuación escombros</v>
      </c>
      <c r="D61" s="47" t="str">
        <f>+VLOOKUP(B61,'[1]LP-HE'!$B:$E,3,0)</f>
        <v>Hr</v>
      </c>
      <c r="E61" s="48">
        <f>+VLOOKUP(B61,'[1]LP-HE'!$B:$F,5,0)</f>
        <v>25986</v>
      </c>
      <c r="F61" s="72">
        <v>0.9</v>
      </c>
      <c r="G61" s="57">
        <v>0</v>
      </c>
      <c r="H61" s="57">
        <v>0</v>
      </c>
      <c r="I61" s="57">
        <f>+ROUND(F61*E61,0)</f>
        <v>23387</v>
      </c>
      <c r="J61" s="58">
        <v>0</v>
      </c>
    </row>
    <row r="62" spans="2:10" x14ac:dyDescent="0.3">
      <c r="B62" s="15"/>
      <c r="C62" s="20"/>
      <c r="D62" s="62"/>
      <c r="E62" s="22"/>
      <c r="G62" s="23"/>
      <c r="H62" s="23"/>
      <c r="I62" s="23"/>
      <c r="J62" s="23"/>
    </row>
    <row r="63" spans="2:10" ht="17.25" thickBot="1" x14ac:dyDescent="0.35">
      <c r="B63" s="15"/>
      <c r="C63" s="20"/>
      <c r="D63" s="62"/>
      <c r="E63" s="22"/>
      <c r="G63" s="23"/>
      <c r="H63" s="23"/>
      <c r="I63" s="23"/>
      <c r="J63" s="23"/>
    </row>
    <row r="64" spans="2:10" ht="21" thickBot="1" x14ac:dyDescent="0.35">
      <c r="B64" s="17" t="s">
        <v>43</v>
      </c>
      <c r="C64" s="18"/>
      <c r="D64" s="18"/>
      <c r="E64" s="18"/>
      <c r="F64" s="18"/>
      <c r="G64" s="18"/>
      <c r="H64" s="18"/>
      <c r="I64" s="18"/>
      <c r="J64" s="19"/>
    </row>
    <row r="65" spans="2:10" ht="17.25" thickBot="1" x14ac:dyDescent="0.35">
      <c r="B65" s="15"/>
      <c r="C65" s="20"/>
      <c r="D65" s="21"/>
      <c r="E65" s="22"/>
      <c r="G65" s="23"/>
      <c r="H65" s="23"/>
      <c r="I65" s="23"/>
      <c r="J65" s="23"/>
    </row>
    <row r="66" spans="2:10" ht="15.75" x14ac:dyDescent="0.25">
      <c r="B66" s="25" t="s">
        <v>6</v>
      </c>
      <c r="C66" s="26" t="s">
        <v>7</v>
      </c>
      <c r="D66" s="26" t="s">
        <v>8</v>
      </c>
      <c r="E66" s="26" t="s">
        <v>9</v>
      </c>
      <c r="F66" s="26"/>
      <c r="G66" s="26" t="s">
        <v>10</v>
      </c>
      <c r="H66" s="26" t="s">
        <v>11</v>
      </c>
      <c r="I66" s="26" t="s">
        <v>12</v>
      </c>
      <c r="J66" s="27" t="s">
        <v>13</v>
      </c>
    </row>
    <row r="67" spans="2:10" ht="51" customHeight="1" x14ac:dyDescent="0.2">
      <c r="B67" s="35" t="s">
        <v>44</v>
      </c>
      <c r="C67" s="36" t="s">
        <v>45</v>
      </c>
      <c r="D67" s="37" t="s">
        <v>30</v>
      </c>
      <c r="E67" s="38">
        <f>SUM(G67:J67,0)</f>
        <v>16579</v>
      </c>
      <c r="F67" s="38"/>
      <c r="G67" s="38">
        <f>+SUM(G69:G70)</f>
        <v>1507</v>
      </c>
      <c r="H67" s="38">
        <f>+SUM(H69:H70)</f>
        <v>0</v>
      </c>
      <c r="I67" s="38">
        <f>+SUM(I69:I70)</f>
        <v>15072</v>
      </c>
      <c r="J67" s="39">
        <f>+SUM(J69:J70)</f>
        <v>0</v>
      </c>
    </row>
    <row r="68" spans="2:10" thickBot="1" x14ac:dyDescent="0.3">
      <c r="B68" s="40" t="s">
        <v>17</v>
      </c>
      <c r="C68" s="41" t="s">
        <v>18</v>
      </c>
      <c r="D68" s="42" t="s">
        <v>8</v>
      </c>
      <c r="E68" s="41" t="s">
        <v>19</v>
      </c>
      <c r="F68" s="41" t="s">
        <v>20</v>
      </c>
      <c r="G68" s="41" t="s">
        <v>10</v>
      </c>
      <c r="H68" s="41" t="s">
        <v>11</v>
      </c>
      <c r="I68" s="41" t="s">
        <v>12</v>
      </c>
      <c r="J68" s="43" t="s">
        <v>13</v>
      </c>
    </row>
    <row r="69" spans="2:10" ht="17.25" thickBot="1" x14ac:dyDescent="0.35">
      <c r="B69" s="45" t="s">
        <v>25</v>
      </c>
      <c r="C69" s="46" t="str">
        <f>+VLOOKUP(B69,'[1]LP-HE'!$B:$E,2,0)</f>
        <v>Herramienta Menor General</v>
      </c>
      <c r="D69" s="47" t="str">
        <f>+VLOOKUP(B69,'[1]LP-HE'!$B:$E,3,0)</f>
        <v>%</v>
      </c>
      <c r="E69" s="48">
        <f>+I70</f>
        <v>15072</v>
      </c>
      <c r="F69" s="64">
        <v>0.1</v>
      </c>
      <c r="G69" s="65">
        <f>+ROUND($E69*$F69,0)</f>
        <v>1507</v>
      </c>
      <c r="H69" s="65">
        <v>0</v>
      </c>
      <c r="I69" s="65">
        <v>0</v>
      </c>
      <c r="J69" s="66">
        <v>0</v>
      </c>
    </row>
    <row r="70" spans="2:10" ht="33" thickBot="1" x14ac:dyDescent="0.35">
      <c r="B70" s="52" t="s">
        <v>32</v>
      </c>
      <c r="C70" s="53" t="str">
        <f>+VLOOKUP(B70,'[1]LP-HE'!$B:$E,2,0)</f>
        <v>Cuadrilla tipo IV (4ay) - Demolición, Cargue y Evacuación escombros</v>
      </c>
      <c r="D70" s="47" t="str">
        <f>+VLOOKUP(B70,'[1]LP-HE'!$B:$E,3,0)</f>
        <v>Hr</v>
      </c>
      <c r="E70" s="48">
        <f>+VLOOKUP(B70,'[1]LP-HE'!$B:$F,5,0)</f>
        <v>25986</v>
      </c>
      <c r="F70" s="67">
        <v>0.57999999999999996</v>
      </c>
      <c r="G70" s="65">
        <v>0</v>
      </c>
      <c r="H70" s="50">
        <v>0</v>
      </c>
      <c r="I70" s="50">
        <f>+ROUND($E70*$F70,0)</f>
        <v>15072</v>
      </c>
      <c r="J70" s="51">
        <v>0</v>
      </c>
    </row>
    <row r="71" spans="2:10" x14ac:dyDescent="0.3">
      <c r="B71" s="15"/>
      <c r="C71" s="20"/>
      <c r="D71" s="21"/>
      <c r="E71" s="22"/>
      <c r="G71" s="23"/>
      <c r="H71" s="23"/>
      <c r="I71" s="23"/>
      <c r="J71" s="23"/>
    </row>
    <row r="72" spans="2:10" ht="17.25" thickBot="1" x14ac:dyDescent="0.35">
      <c r="B72" s="15"/>
      <c r="C72" s="20"/>
      <c r="D72" s="21"/>
      <c r="E72" s="22"/>
      <c r="G72" s="23"/>
      <c r="H72" s="23"/>
      <c r="I72" s="23"/>
      <c r="J72" s="23"/>
    </row>
    <row r="73" spans="2:10" ht="15.75" x14ac:dyDescent="0.25">
      <c r="B73" s="25" t="s">
        <v>6</v>
      </c>
      <c r="C73" s="26" t="s">
        <v>7</v>
      </c>
      <c r="D73" s="26" t="s">
        <v>8</v>
      </c>
      <c r="E73" s="26" t="s">
        <v>9</v>
      </c>
      <c r="F73" s="26"/>
      <c r="G73" s="26" t="s">
        <v>10</v>
      </c>
      <c r="H73" s="26" t="s">
        <v>11</v>
      </c>
      <c r="I73" s="26" t="s">
        <v>12</v>
      </c>
      <c r="J73" s="27" t="s">
        <v>13</v>
      </c>
    </row>
    <row r="74" spans="2:10" ht="47.25" x14ac:dyDescent="0.2">
      <c r="B74" s="35" t="s">
        <v>46</v>
      </c>
      <c r="C74" s="36" t="s">
        <v>47</v>
      </c>
      <c r="D74" s="37" t="s">
        <v>30</v>
      </c>
      <c r="E74" s="38">
        <f>+SUM(G74:J74)</f>
        <v>36933</v>
      </c>
      <c r="F74" s="38"/>
      <c r="G74" s="38">
        <f>+SUM(G76:G78)</f>
        <v>29657</v>
      </c>
      <c r="H74" s="38">
        <f>+SUM(H76:H78)</f>
        <v>0</v>
      </c>
      <c r="I74" s="38">
        <f>+SUM(I76:I78)</f>
        <v>7276</v>
      </c>
      <c r="J74" s="39">
        <f>+SUM(J76:J78)</f>
        <v>0</v>
      </c>
    </row>
    <row r="75" spans="2:10" ht="15.75" x14ac:dyDescent="0.25">
      <c r="B75" s="40" t="s">
        <v>17</v>
      </c>
      <c r="C75" s="41"/>
      <c r="D75" s="42" t="s">
        <v>8</v>
      </c>
      <c r="E75" s="41" t="s">
        <v>19</v>
      </c>
      <c r="F75" s="41" t="s">
        <v>20</v>
      </c>
      <c r="G75" s="41" t="s">
        <v>10</v>
      </c>
      <c r="H75" s="41" t="s">
        <v>11</v>
      </c>
      <c r="I75" s="41" t="s">
        <v>12</v>
      </c>
      <c r="J75" s="43" t="s">
        <v>13</v>
      </c>
    </row>
    <row r="76" spans="2:10" x14ac:dyDescent="0.3">
      <c r="B76" s="45" t="s">
        <v>25</v>
      </c>
      <c r="C76" s="46" t="str">
        <f>+VLOOKUP(B76,'[1]LP-HE'!$B:$E,2,0)</f>
        <v>Herramienta Menor General</v>
      </c>
      <c r="D76" s="47" t="str">
        <f>+VLOOKUP(B76,'[1]LP-HE'!$B:$E,3,0)</f>
        <v>%</v>
      </c>
      <c r="E76" s="48">
        <f>+I78</f>
        <v>7276</v>
      </c>
      <c r="F76" s="59">
        <v>0.1</v>
      </c>
      <c r="G76" s="50">
        <f>+ROUND(E76*F76,0)</f>
        <v>728</v>
      </c>
      <c r="H76" s="50">
        <v>0</v>
      </c>
      <c r="I76" s="50">
        <v>0</v>
      </c>
      <c r="J76" s="51">
        <v>0</v>
      </c>
    </row>
    <row r="77" spans="2:10" x14ac:dyDescent="0.3">
      <c r="B77" s="45" t="s">
        <v>48</v>
      </c>
      <c r="C77" s="46" t="str">
        <f>+VLOOKUP(B77,'[1]LP-HE'!$B:$E,2,0)</f>
        <v>Volqueta hasta 12 .0 Toneladas</v>
      </c>
      <c r="D77" s="60" t="str">
        <f>+VLOOKUP(B77,'[1]LP-HE'!$B:$E,3,0)</f>
        <v>Día</v>
      </c>
      <c r="E77" s="48">
        <f>+VLOOKUP(B77,'[1]LP-HE'!$B:$F,5,0)</f>
        <v>490329.21600000001</v>
      </c>
      <c r="F77" s="49">
        <v>5.8999999999999997E-2</v>
      </c>
      <c r="G77" s="50">
        <f>+ROUND(E77*F77,0)</f>
        <v>28929</v>
      </c>
      <c r="H77" s="50">
        <v>0</v>
      </c>
      <c r="I77" s="50">
        <v>0</v>
      </c>
      <c r="J77" s="51">
        <v>0</v>
      </c>
    </row>
    <row r="78" spans="2:10" ht="32.25" x14ac:dyDescent="0.3">
      <c r="B78" s="73" t="s">
        <v>32</v>
      </c>
      <c r="C78" s="46" t="str">
        <f>+VLOOKUP(B78,'[1]LP-HE'!$B:$E,2,0)</f>
        <v>Cuadrilla tipo IV (4ay) - Demolición, Cargue y Evacuación escombros</v>
      </c>
      <c r="D78" s="60" t="str">
        <f>+VLOOKUP(B78,'[1]LP-HE'!$B:$E,3,0)</f>
        <v>Hr</v>
      </c>
      <c r="E78" s="48">
        <f>+VLOOKUP(B78,'[1]LP-HE'!$B:$F,5,0)</f>
        <v>25986</v>
      </c>
      <c r="F78" s="49">
        <v>0.28000000000000003</v>
      </c>
      <c r="G78" s="50">
        <v>0</v>
      </c>
      <c r="H78" s="50">
        <v>0</v>
      </c>
      <c r="I78" s="50">
        <f>+ROUND(F78*E78,0)</f>
        <v>7276</v>
      </c>
      <c r="J78" s="74">
        <v>0</v>
      </c>
    </row>
    <row r="79" spans="2:10" ht="17.25" thickBot="1" x14ac:dyDescent="0.35">
      <c r="B79" s="75" t="s">
        <v>49</v>
      </c>
      <c r="C79" s="76" t="s">
        <v>50</v>
      </c>
      <c r="D79" s="77" t="str">
        <f>+VLOOKUP(B79,'[1]LP-HE'!$B:$E,3,0)</f>
        <v>m3</v>
      </c>
      <c r="E79" s="78">
        <f>+VLOOKUP(B79,'[1]LP-HE'!$B:$F,5,0)</f>
        <v>898.23239999999998</v>
      </c>
      <c r="F79" s="79">
        <v>1.5</v>
      </c>
      <c r="G79" s="80">
        <v>0</v>
      </c>
      <c r="H79" s="57"/>
      <c r="I79" s="81"/>
      <c r="J79" s="58"/>
    </row>
    <row r="80" spans="2:10" x14ac:dyDescent="0.3">
      <c r="B80" s="82"/>
      <c r="C80" s="82"/>
      <c r="D80" s="21"/>
      <c r="E80" s="22"/>
      <c r="G80" s="23"/>
      <c r="H80" s="23"/>
      <c r="I80" s="23"/>
      <c r="J80" s="23"/>
    </row>
    <row r="81" spans="2:11" ht="17.25" thickBot="1" x14ac:dyDescent="0.35">
      <c r="B81" s="82"/>
      <c r="C81" s="82"/>
      <c r="D81" s="21"/>
      <c r="E81" s="22"/>
      <c r="G81" s="23"/>
      <c r="H81" s="23"/>
      <c r="I81" s="23"/>
      <c r="J81" s="23"/>
    </row>
    <row r="82" spans="2:11" ht="21" thickBot="1" x14ac:dyDescent="0.35">
      <c r="B82" s="17" t="s">
        <v>51</v>
      </c>
      <c r="C82" s="18"/>
      <c r="D82" s="18"/>
      <c r="E82" s="18"/>
      <c r="F82" s="18"/>
      <c r="G82" s="18"/>
      <c r="H82" s="18"/>
      <c r="I82" s="18"/>
      <c r="J82" s="19"/>
      <c r="K82" s="24"/>
    </row>
    <row r="83" spans="2:11" ht="17.25" thickBot="1" x14ac:dyDescent="0.35">
      <c r="B83" s="15"/>
      <c r="C83" s="20"/>
      <c r="D83" s="21"/>
      <c r="E83" s="22"/>
      <c r="G83" s="23"/>
      <c r="H83" s="23"/>
      <c r="I83" s="23"/>
      <c r="J83" s="23"/>
      <c r="K83" s="24"/>
    </row>
    <row r="84" spans="2:11" ht="15.75" x14ac:dyDescent="0.25">
      <c r="B84" s="25" t="s">
        <v>6</v>
      </c>
      <c r="C84" s="26" t="s">
        <v>7</v>
      </c>
      <c r="D84" s="26" t="s">
        <v>8</v>
      </c>
      <c r="E84" s="26" t="s">
        <v>9</v>
      </c>
      <c r="F84" s="26"/>
      <c r="G84" s="26" t="s">
        <v>10</v>
      </c>
      <c r="H84" s="26" t="s">
        <v>11</v>
      </c>
      <c r="I84" s="26" t="s">
        <v>12</v>
      </c>
      <c r="J84" s="27" t="s">
        <v>13</v>
      </c>
      <c r="K84" s="24"/>
    </row>
    <row r="85" spans="2:11" ht="48" customHeight="1" x14ac:dyDescent="0.2">
      <c r="B85" s="35" t="s">
        <v>52</v>
      </c>
      <c r="C85" s="36" t="s">
        <v>53</v>
      </c>
      <c r="D85" s="37" t="s">
        <v>30</v>
      </c>
      <c r="E85" s="38">
        <f>SUM(G85:J85,0)</f>
        <v>21870</v>
      </c>
      <c r="F85" s="38"/>
      <c r="G85" s="38">
        <f>+SUM(G87:G89)</f>
        <v>3680</v>
      </c>
      <c r="H85" s="38">
        <f>+SUM(H87:H89)</f>
        <v>0</v>
      </c>
      <c r="I85" s="38">
        <f>+SUM(I87:I89)</f>
        <v>18190</v>
      </c>
      <c r="J85" s="39">
        <f>+SUM(J87:J89)</f>
        <v>0</v>
      </c>
      <c r="K85" s="24"/>
    </row>
    <row r="86" spans="2:11" thickBot="1" x14ac:dyDescent="0.3">
      <c r="B86" s="40" t="s">
        <v>17</v>
      </c>
      <c r="C86" s="41" t="s">
        <v>18</v>
      </c>
      <c r="D86" s="42" t="s">
        <v>8</v>
      </c>
      <c r="E86" s="41" t="s">
        <v>19</v>
      </c>
      <c r="F86" s="41" t="s">
        <v>20</v>
      </c>
      <c r="G86" s="41" t="s">
        <v>10</v>
      </c>
      <c r="H86" s="41" t="s">
        <v>11</v>
      </c>
      <c r="I86" s="41" t="s">
        <v>12</v>
      </c>
      <c r="J86" s="43" t="s">
        <v>13</v>
      </c>
      <c r="K86" s="24"/>
    </row>
    <row r="87" spans="2:11" x14ac:dyDescent="0.3">
      <c r="B87" s="63" t="s">
        <v>25</v>
      </c>
      <c r="C87" s="83" t="str">
        <f>+VLOOKUP(B87,'[1]LP-HE'!$B:$E,2,0)</f>
        <v>Herramienta Menor General</v>
      </c>
      <c r="D87" s="84" t="str">
        <f>+VLOOKUP(B87,'[1]LP-HE'!$B:$E,3,0)</f>
        <v>%</v>
      </c>
      <c r="E87" s="48">
        <f>+I89</f>
        <v>18190</v>
      </c>
      <c r="F87" s="64">
        <v>0.1</v>
      </c>
      <c r="G87" s="65">
        <f>+ROUND(F87*E87,0)</f>
        <v>1819</v>
      </c>
      <c r="H87" s="65">
        <v>0</v>
      </c>
      <c r="I87" s="65">
        <v>0</v>
      </c>
      <c r="J87" s="66">
        <v>0</v>
      </c>
      <c r="K87" s="24"/>
    </row>
    <row r="88" spans="2:11" x14ac:dyDescent="0.3">
      <c r="B88" s="45" t="s">
        <v>54</v>
      </c>
      <c r="C88" s="46" t="str">
        <f>+VLOOKUP(B88,'[1]LP-HE'!$B:$E,2,0)</f>
        <v>Alquiler de VibroCompactador tipo Canguro</v>
      </c>
      <c r="D88" s="60" t="str">
        <f>+VLOOKUP(B88,'[1]LP-HE'!$B:$E,3,0)</f>
        <v>Día</v>
      </c>
      <c r="E88" s="48">
        <f>+VLOOKUP(B88,'[1]LP-HE'!$B:$F,5,0)</f>
        <v>53629.758000000002</v>
      </c>
      <c r="F88" s="49">
        <v>3.4700000000000002E-2</v>
      </c>
      <c r="G88" s="50">
        <f>+ROUND(F88*E88,0)</f>
        <v>1861</v>
      </c>
      <c r="H88" s="50">
        <v>0</v>
      </c>
      <c r="I88" s="50">
        <v>0</v>
      </c>
      <c r="J88" s="51">
        <v>0</v>
      </c>
      <c r="K88" s="24"/>
    </row>
    <row r="89" spans="2:11" ht="38.25" customHeight="1" thickBot="1" x14ac:dyDescent="0.35">
      <c r="B89" s="52" t="s">
        <v>26</v>
      </c>
      <c r="C89" s="53" t="str">
        <f>+VLOOKUP(B89,'[1]LP-HE'!$B:$E,2,0)</f>
        <v>Cuadrilla tipo VI (4ay) - Excavación y transporte interno</v>
      </c>
      <c r="D89" s="61" t="str">
        <f>+VLOOKUP(B89,'[1]LP-HE'!$B:$E,3,0)</f>
        <v>Hr</v>
      </c>
      <c r="E89" s="55">
        <f>+VLOOKUP(B89,'[1]LP-HE'!$B:$F,5,0)</f>
        <v>25986</v>
      </c>
      <c r="F89" s="56">
        <v>0.7</v>
      </c>
      <c r="G89" s="57">
        <v>0</v>
      </c>
      <c r="H89" s="57">
        <v>0</v>
      </c>
      <c r="I89" s="57">
        <f>+ROUND($F89*$E89,0)</f>
        <v>18190</v>
      </c>
      <c r="J89" s="58">
        <v>0</v>
      </c>
    </row>
    <row r="90" spans="2:11" ht="17.25" thickBot="1" x14ac:dyDescent="0.35">
      <c r="B90" s="15"/>
      <c r="C90" s="20"/>
      <c r="D90" s="21"/>
      <c r="E90" s="22"/>
      <c r="G90" s="23"/>
      <c r="H90" s="23"/>
      <c r="I90" s="23"/>
      <c r="J90" s="23"/>
      <c r="K90" s="24"/>
    </row>
    <row r="91" spans="2:11" ht="15.75" x14ac:dyDescent="0.25">
      <c r="B91" s="25" t="s">
        <v>6</v>
      </c>
      <c r="C91" s="26" t="s">
        <v>7</v>
      </c>
      <c r="D91" s="26" t="s">
        <v>8</v>
      </c>
      <c r="E91" s="26" t="s">
        <v>9</v>
      </c>
      <c r="F91" s="26"/>
      <c r="G91" s="26" t="s">
        <v>10</v>
      </c>
      <c r="H91" s="26" t="s">
        <v>11</v>
      </c>
      <c r="I91" s="26" t="s">
        <v>12</v>
      </c>
      <c r="J91" s="27" t="s">
        <v>13</v>
      </c>
      <c r="K91" s="24"/>
    </row>
    <row r="92" spans="2:11" ht="63" x14ac:dyDescent="0.2">
      <c r="B92" s="35" t="s">
        <v>55</v>
      </c>
      <c r="C92" s="36" t="s">
        <v>56</v>
      </c>
      <c r="D92" s="37" t="s">
        <v>30</v>
      </c>
      <c r="E92" s="38">
        <f>SUM(G92:J92,0)</f>
        <v>21870</v>
      </c>
      <c r="F92" s="38"/>
      <c r="G92" s="38">
        <f>+SUM(G94:G96)</f>
        <v>3680</v>
      </c>
      <c r="H92" s="38">
        <f>+SUM(H94:H96)</f>
        <v>0</v>
      </c>
      <c r="I92" s="38">
        <f>+SUM(I94:I96)</f>
        <v>18190</v>
      </c>
      <c r="J92" s="39">
        <f>+SUM(J94:J96)</f>
        <v>0</v>
      </c>
      <c r="K92" s="24"/>
    </row>
    <row r="93" spans="2:11" thickBot="1" x14ac:dyDescent="0.3">
      <c r="B93" s="40" t="s">
        <v>17</v>
      </c>
      <c r="C93" s="41" t="s">
        <v>18</v>
      </c>
      <c r="D93" s="42" t="s">
        <v>8</v>
      </c>
      <c r="E93" s="41" t="s">
        <v>19</v>
      </c>
      <c r="F93" s="41" t="s">
        <v>20</v>
      </c>
      <c r="G93" s="41" t="s">
        <v>10</v>
      </c>
      <c r="H93" s="41" t="s">
        <v>11</v>
      </c>
      <c r="I93" s="41" t="s">
        <v>12</v>
      </c>
      <c r="J93" s="43" t="s">
        <v>13</v>
      </c>
      <c r="K93" s="24"/>
    </row>
    <row r="94" spans="2:11" x14ac:dyDescent="0.3">
      <c r="B94" s="63" t="s">
        <v>25</v>
      </c>
      <c r="C94" s="83" t="str">
        <f>+VLOOKUP(B94,'[1]LP-HE'!$B:$E,2,0)</f>
        <v>Herramienta Menor General</v>
      </c>
      <c r="D94" s="84" t="str">
        <f>+VLOOKUP(B94,'[1]LP-HE'!$B:$E,3,0)</f>
        <v>%</v>
      </c>
      <c r="E94" s="48">
        <f>+I96</f>
        <v>18190</v>
      </c>
      <c r="F94" s="64">
        <v>0.1</v>
      </c>
      <c r="G94" s="65">
        <f>+ROUND(F94*E94,0)</f>
        <v>1819</v>
      </c>
      <c r="H94" s="65">
        <v>0</v>
      </c>
      <c r="I94" s="65">
        <v>0</v>
      </c>
      <c r="J94" s="66">
        <v>0</v>
      </c>
      <c r="K94" s="24"/>
    </row>
    <row r="95" spans="2:11" x14ac:dyDescent="0.3">
      <c r="B95" s="45" t="s">
        <v>54</v>
      </c>
      <c r="C95" s="46" t="str">
        <f>+VLOOKUP(B95,'[1]LP-HE'!$B:$E,2,0)</f>
        <v>Alquiler de VibroCompactador tipo Canguro</v>
      </c>
      <c r="D95" s="60" t="str">
        <f>+VLOOKUP(B95,'[1]LP-HE'!$B:$E,3,0)</f>
        <v>Día</v>
      </c>
      <c r="E95" s="48">
        <f>+VLOOKUP(B95,'[1]LP-HE'!$B:$F,5,0)</f>
        <v>53629.758000000002</v>
      </c>
      <c r="F95" s="49">
        <v>3.4700000000000002E-2</v>
      </c>
      <c r="G95" s="50">
        <f>+ROUND(F95*E95,0)</f>
        <v>1861</v>
      </c>
      <c r="H95" s="50">
        <v>0</v>
      </c>
      <c r="I95" s="50">
        <v>0</v>
      </c>
      <c r="J95" s="51">
        <v>0</v>
      </c>
      <c r="K95" s="24"/>
    </row>
    <row r="96" spans="2:11" ht="17.25" thickBot="1" x14ac:dyDescent="0.35">
      <c r="B96" s="52" t="s">
        <v>26</v>
      </c>
      <c r="C96" s="53" t="str">
        <f>+VLOOKUP(B96,'[1]LP-HE'!$B:$E,2,0)</f>
        <v>Cuadrilla tipo VI (4ay) - Excavación y transporte interno</v>
      </c>
      <c r="D96" s="61" t="str">
        <f>+VLOOKUP(B96,'[1]LP-HE'!$B:$E,3,0)</f>
        <v>Hr</v>
      </c>
      <c r="E96" s="55">
        <f>+VLOOKUP(B96,'[1]LP-HE'!$B:$F,5,0)</f>
        <v>25986</v>
      </c>
      <c r="F96" s="56">
        <v>0.7</v>
      </c>
      <c r="G96" s="57">
        <v>0</v>
      </c>
      <c r="H96" s="57">
        <v>0</v>
      </c>
      <c r="I96" s="57">
        <f>+ROUND($F96*$E96,0)</f>
        <v>18190</v>
      </c>
      <c r="J96" s="58">
        <v>0</v>
      </c>
    </row>
    <row r="97" spans="2:10" ht="17.25" thickBot="1" x14ac:dyDescent="0.35">
      <c r="B97" s="15"/>
      <c r="C97" s="20"/>
      <c r="D97" s="21"/>
      <c r="E97" s="22"/>
      <c r="G97" s="23"/>
      <c r="H97" s="23"/>
      <c r="I97" s="23"/>
      <c r="J97" s="23"/>
    </row>
    <row r="98" spans="2:10" ht="15.75" x14ac:dyDescent="0.25">
      <c r="B98" s="25" t="s">
        <v>6</v>
      </c>
      <c r="C98" s="26" t="s">
        <v>7</v>
      </c>
      <c r="D98" s="26" t="s">
        <v>8</v>
      </c>
      <c r="E98" s="26" t="s">
        <v>9</v>
      </c>
      <c r="F98" s="26"/>
      <c r="G98" s="26" t="s">
        <v>10</v>
      </c>
      <c r="H98" s="26" t="s">
        <v>11</v>
      </c>
      <c r="I98" s="26" t="s">
        <v>12</v>
      </c>
      <c r="J98" s="27" t="s">
        <v>13</v>
      </c>
    </row>
    <row r="99" spans="2:10" ht="47.25" x14ac:dyDescent="0.2">
      <c r="B99" s="35" t="s">
        <v>57</v>
      </c>
      <c r="C99" s="36" t="s">
        <v>58</v>
      </c>
      <c r="D99" s="37" t="s">
        <v>30</v>
      </c>
      <c r="E99" s="38">
        <f>+SUM(G99:J99)</f>
        <v>208491</v>
      </c>
      <c r="F99" s="38"/>
      <c r="G99" s="38">
        <f>+SUM(G101:G104)</f>
        <v>48954</v>
      </c>
      <c r="H99" s="38">
        <f t="shared" ref="H99:J99" si="0">+SUM(H101:H104)</f>
        <v>150000</v>
      </c>
      <c r="I99" s="38">
        <f t="shared" si="0"/>
        <v>9537</v>
      </c>
      <c r="J99" s="39">
        <f t="shared" si="0"/>
        <v>0</v>
      </c>
    </row>
    <row r="100" spans="2:10" ht="15.75" x14ac:dyDescent="0.25">
      <c r="B100" s="40" t="s">
        <v>17</v>
      </c>
      <c r="C100" s="41" t="s">
        <v>18</v>
      </c>
      <c r="D100" s="42" t="s">
        <v>8</v>
      </c>
      <c r="E100" s="41" t="s">
        <v>19</v>
      </c>
      <c r="F100" s="41" t="s">
        <v>20</v>
      </c>
      <c r="G100" s="41" t="s">
        <v>10</v>
      </c>
      <c r="H100" s="41" t="s">
        <v>11</v>
      </c>
      <c r="I100" s="41" t="s">
        <v>12</v>
      </c>
      <c r="J100" s="43" t="s">
        <v>13</v>
      </c>
    </row>
    <row r="101" spans="2:10" x14ac:dyDescent="0.3">
      <c r="B101" s="45" t="s">
        <v>25</v>
      </c>
      <c r="C101" s="46" t="str">
        <f>+VLOOKUP(B101,'[1]LP-HE'!$B:$E,2,0)</f>
        <v>Herramienta Menor General</v>
      </c>
      <c r="D101" s="60" t="str">
        <f>+VLOOKUP(B101,'[1]LP-HE'!$B:$E,3,0)</f>
        <v>%</v>
      </c>
      <c r="E101" s="48">
        <f>+I104</f>
        <v>9537</v>
      </c>
      <c r="F101" s="85">
        <v>0.1</v>
      </c>
      <c r="G101" s="50">
        <f>+ROUND($F101*$E101,0)</f>
        <v>954</v>
      </c>
      <c r="H101" s="86">
        <v>0</v>
      </c>
      <c r="I101" s="86">
        <v>0</v>
      </c>
      <c r="J101" s="87">
        <v>0</v>
      </c>
    </row>
    <row r="102" spans="2:10" x14ac:dyDescent="0.3">
      <c r="B102" s="45" t="s">
        <v>59</v>
      </c>
      <c r="C102" s="46" t="str">
        <f>+VLOOKUP(B102,'[1]LP-HE'!$B:$E,2,0)</f>
        <v>Transporte fuente de material  pétreo  a Hojas Anchas</v>
      </c>
      <c r="D102" s="60" t="str">
        <f>+VLOOKUP(B102,'[1]LP-HE'!$B:$E,3,0)</f>
        <v>m3</v>
      </c>
      <c r="E102" s="48">
        <f>+VLOOKUP(B102,'[1]LP-HE'!$B:$F,5,0)</f>
        <v>48000</v>
      </c>
      <c r="F102" s="88">
        <v>1</v>
      </c>
      <c r="G102" s="50">
        <f>+ROUND($F102*$E102,0)</f>
        <v>48000</v>
      </c>
      <c r="H102" s="86">
        <v>0</v>
      </c>
      <c r="I102" s="86">
        <v>0</v>
      </c>
      <c r="J102" s="87">
        <v>0</v>
      </c>
    </row>
    <row r="103" spans="2:10" ht="15.75" x14ac:dyDescent="0.25">
      <c r="B103" s="89" t="s">
        <v>60</v>
      </c>
      <c r="C103" s="46" t="str">
        <f>+VLOOKUP(B103,'[1]LP-HE'!$B:$E,2,0)</f>
        <v>Arena de Río lavada para Concreto</v>
      </c>
      <c r="D103" s="60" t="str">
        <f>+VLOOKUP(B103,'[1]LP-HE'!$B:$E,3,0)</f>
        <v>m3</v>
      </c>
      <c r="E103" s="48">
        <f>+VLOOKUP(B103,'[1]LP-HE'!$B:$F,5,0)</f>
        <v>150000</v>
      </c>
      <c r="F103" s="90">
        <v>1</v>
      </c>
      <c r="G103" s="86">
        <v>0</v>
      </c>
      <c r="H103" s="50">
        <f>+ROUND($F103*$E103,0)</f>
        <v>150000</v>
      </c>
      <c r="I103" s="86">
        <v>0</v>
      </c>
      <c r="J103" s="87">
        <v>0</v>
      </c>
    </row>
    <row r="104" spans="2:10" thickBot="1" x14ac:dyDescent="0.3">
      <c r="B104" s="75" t="s">
        <v>61</v>
      </c>
      <c r="C104" s="53" t="str">
        <f>+VLOOKUP(B104,'[1]LP-HE'!$B:$E,2,0)</f>
        <v>Cuadrilla tipo II (1of + 2ay)</v>
      </c>
      <c r="D104" s="61" t="str">
        <f>+VLOOKUP(B104,'[1]LP-HE'!$B:$E,3,0)</f>
        <v>Hr</v>
      </c>
      <c r="E104" s="55">
        <f>+VLOOKUP(B104,'[1]LP-HE'!$B:$F,5,0)</f>
        <v>23842</v>
      </c>
      <c r="F104" s="91">
        <v>0.4</v>
      </c>
      <c r="G104" s="92">
        <v>0</v>
      </c>
      <c r="H104" s="92">
        <v>0</v>
      </c>
      <c r="I104" s="57">
        <f>+ROUND($F104*$E104,0)</f>
        <v>9537</v>
      </c>
      <c r="J104" s="93">
        <v>0</v>
      </c>
    </row>
    <row r="105" spans="2:10" ht="17.25" thickBot="1" x14ac:dyDescent="0.35">
      <c r="B105" s="15"/>
      <c r="C105" s="20"/>
      <c r="D105" s="21"/>
      <c r="E105" s="22"/>
      <c r="G105" s="23"/>
      <c r="H105" s="23"/>
      <c r="I105" s="23"/>
      <c r="J105" s="23"/>
    </row>
    <row r="106" spans="2:10" ht="21" thickBot="1" x14ac:dyDescent="0.35">
      <c r="B106" s="17" t="s">
        <v>62</v>
      </c>
      <c r="C106" s="18"/>
      <c r="D106" s="18"/>
      <c r="E106" s="18"/>
      <c r="F106" s="18"/>
      <c r="G106" s="18"/>
      <c r="H106" s="18"/>
      <c r="I106" s="18"/>
      <c r="J106" s="19"/>
    </row>
    <row r="107" spans="2:10" ht="17.25" thickBot="1" x14ac:dyDescent="0.35">
      <c r="B107" s="15"/>
      <c r="C107" s="20"/>
      <c r="D107" s="21"/>
      <c r="E107" s="22"/>
      <c r="G107" s="23"/>
      <c r="H107" s="23"/>
      <c r="I107" s="23"/>
      <c r="J107" s="23"/>
    </row>
    <row r="108" spans="2:10" ht="15.75" x14ac:dyDescent="0.25">
      <c r="B108" s="25" t="s">
        <v>6</v>
      </c>
      <c r="C108" s="26" t="s">
        <v>7</v>
      </c>
      <c r="D108" s="26" t="s">
        <v>8</v>
      </c>
      <c r="E108" s="26" t="s">
        <v>9</v>
      </c>
      <c r="F108" s="26"/>
      <c r="G108" s="26" t="s">
        <v>10</v>
      </c>
      <c r="H108" s="26" t="s">
        <v>11</v>
      </c>
      <c r="I108" s="26" t="s">
        <v>12</v>
      </c>
      <c r="J108" s="27" t="s">
        <v>13</v>
      </c>
    </row>
    <row r="109" spans="2:10" ht="47.25" x14ac:dyDescent="0.2">
      <c r="B109" s="35" t="s">
        <v>63</v>
      </c>
      <c r="C109" s="36" t="s">
        <v>64</v>
      </c>
      <c r="D109" s="37" t="s">
        <v>16</v>
      </c>
      <c r="E109" s="38">
        <f>+SUM(G109:J109)</f>
        <v>32612</v>
      </c>
      <c r="F109" s="38"/>
      <c r="G109" s="94">
        <f>+SUM(G111:G116)</f>
        <v>954</v>
      </c>
      <c r="H109" s="94">
        <f t="shared" ref="H109:I109" si="1">+SUM(H111:H116)</f>
        <v>22121</v>
      </c>
      <c r="I109" s="94">
        <f t="shared" si="1"/>
        <v>9537</v>
      </c>
      <c r="J109" s="39">
        <v>0</v>
      </c>
    </row>
    <row r="110" spans="2:10" ht="15.75" x14ac:dyDescent="0.25">
      <c r="B110" s="40" t="s">
        <v>17</v>
      </c>
      <c r="C110" s="41" t="s">
        <v>18</v>
      </c>
      <c r="D110" s="42" t="s">
        <v>8</v>
      </c>
      <c r="E110" s="41" t="s">
        <v>19</v>
      </c>
      <c r="F110" s="41" t="s">
        <v>20</v>
      </c>
      <c r="G110" s="41" t="s">
        <v>10</v>
      </c>
      <c r="H110" s="41" t="s">
        <v>11</v>
      </c>
      <c r="I110" s="41" t="s">
        <v>12</v>
      </c>
      <c r="J110" s="43" t="s">
        <v>13</v>
      </c>
    </row>
    <row r="111" spans="2:10" x14ac:dyDescent="0.3">
      <c r="B111" s="45" t="s">
        <v>25</v>
      </c>
      <c r="C111" s="46" t="str">
        <f>+VLOOKUP(B111,'[1]LP-HE'!$B:$E,2,0)</f>
        <v>Herramienta Menor General</v>
      </c>
      <c r="D111" s="60" t="str">
        <f>+VLOOKUP(B111,'[1]LP-HE'!$B:$E,3,0)</f>
        <v>%</v>
      </c>
      <c r="E111" s="48">
        <f>+I116</f>
        <v>9537</v>
      </c>
      <c r="F111" s="59">
        <v>0.1</v>
      </c>
      <c r="G111" s="50">
        <f>+ROUND($F111*$E111,0)</f>
        <v>954</v>
      </c>
      <c r="H111" s="50">
        <v>0</v>
      </c>
      <c r="I111" s="50">
        <v>0</v>
      </c>
      <c r="J111" s="51">
        <v>0</v>
      </c>
    </row>
    <row r="112" spans="2:10" x14ac:dyDescent="0.3">
      <c r="B112" s="45" t="s">
        <v>65</v>
      </c>
      <c r="C112" s="46" t="str">
        <f>+VLOOKUP(B112,'[1]LP-HE'!$B:$E,2,0)</f>
        <v>Alquiler Tablero de 1.40 x 0.70 Mt</v>
      </c>
      <c r="D112" s="60" t="str">
        <f>+VLOOKUP(B112,'[1]LP-HE'!$B:$E,3,0)</f>
        <v>Día</v>
      </c>
      <c r="E112" s="48">
        <f>+VLOOKUP(B112,'[1]LP-HE'!$B:$F,5,0)</f>
        <v>4623.2550000000001</v>
      </c>
      <c r="F112" s="49">
        <v>1.02</v>
      </c>
      <c r="G112" s="50">
        <v>0</v>
      </c>
      <c r="H112" s="50">
        <f>+ROUND($F112*$E112,0)</f>
        <v>4716</v>
      </c>
      <c r="I112" s="50">
        <v>0</v>
      </c>
      <c r="J112" s="51">
        <v>0</v>
      </c>
    </row>
    <row r="113" spans="2:10" x14ac:dyDescent="0.3">
      <c r="B113" s="89" t="s">
        <v>66</v>
      </c>
      <c r="C113" s="46" t="str">
        <f>+VLOOKUP(B113,'[1]LP-HE'!$B:$E,2,0)</f>
        <v>Guadua Cepa de 5 Varas</v>
      </c>
      <c r="D113" s="60" t="str">
        <f>+VLOOKUP(B113,'[1]LP-HE'!$B:$E,3,0)</f>
        <v>Un</v>
      </c>
      <c r="E113" s="48">
        <f>+VLOOKUP(B113,'[1]LP-HE'!$B:$F,5,0)</f>
        <v>3371.0133599999999</v>
      </c>
      <c r="F113" s="49">
        <v>2</v>
      </c>
      <c r="G113" s="50">
        <v>0</v>
      </c>
      <c r="H113" s="50">
        <f t="shared" ref="H113:I116" si="2">+ROUND($F113*$E113,0)</f>
        <v>6742</v>
      </c>
      <c r="I113" s="50">
        <v>0</v>
      </c>
      <c r="J113" s="51">
        <v>0</v>
      </c>
    </row>
    <row r="114" spans="2:10" x14ac:dyDescent="0.3">
      <c r="B114" s="89" t="s">
        <v>67</v>
      </c>
      <c r="C114" s="46" t="str">
        <f>+VLOOKUP(B114,'[1]LP-HE'!$B:$E,2,0)</f>
        <v>Varillón de Sajo 0,025 x 0,04 x 2,80 Mt.</v>
      </c>
      <c r="D114" s="60" t="str">
        <f>+VLOOKUP(B114,'[1]LP-HE'!$B:$E,3,0)</f>
        <v>Un</v>
      </c>
      <c r="E114" s="48">
        <f>+VLOOKUP(B114,'[1]LP-HE'!$B:$F,5,0)</f>
        <v>2145.1903200000002</v>
      </c>
      <c r="F114" s="49">
        <v>3</v>
      </c>
      <c r="G114" s="50">
        <v>0</v>
      </c>
      <c r="H114" s="50">
        <f t="shared" si="2"/>
        <v>6436</v>
      </c>
      <c r="I114" s="50">
        <v>0</v>
      </c>
      <c r="J114" s="51">
        <v>0</v>
      </c>
    </row>
    <row r="115" spans="2:10" x14ac:dyDescent="0.3">
      <c r="B115" s="89" t="s">
        <v>68</v>
      </c>
      <c r="C115" s="46" t="str">
        <f>+VLOOKUP(B115,'[1]LP-HE'!$B:$E,2,0)</f>
        <v>Puntilla de 1.5" a 3.5"</v>
      </c>
      <c r="D115" s="60" t="str">
        <f>+VLOOKUP(B115,'[1]LP-HE'!$B:$E,3,0)</f>
        <v>Lb</v>
      </c>
      <c r="E115" s="48">
        <f>+VLOOKUP(B115,'[1]LP-HE'!$B:$F,5,0)</f>
        <v>2113.4879999999998</v>
      </c>
      <c r="F115" s="49">
        <v>2</v>
      </c>
      <c r="G115" s="50">
        <v>0</v>
      </c>
      <c r="H115" s="50">
        <f t="shared" si="2"/>
        <v>4227</v>
      </c>
      <c r="I115" s="50">
        <v>0</v>
      </c>
      <c r="J115" s="51">
        <v>0</v>
      </c>
    </row>
    <row r="116" spans="2:10" ht="17.25" thickBot="1" x14ac:dyDescent="0.35">
      <c r="B116" s="75" t="s">
        <v>61</v>
      </c>
      <c r="C116" s="53" t="str">
        <f>+VLOOKUP(B116,'[1]LP-HE'!$B:$E,2,0)</f>
        <v>Cuadrilla tipo II (1of + 2ay)</v>
      </c>
      <c r="D116" s="61" t="str">
        <f>+VLOOKUP(B116,'[1]LP-HE'!$B:$E,3,0)</f>
        <v>Hr</v>
      </c>
      <c r="E116" s="55">
        <f>+VLOOKUP(B116,'[1]LP-HE'!$B:$F,5,0)</f>
        <v>23842</v>
      </c>
      <c r="F116" s="56">
        <v>0.4</v>
      </c>
      <c r="G116" s="57">
        <v>0</v>
      </c>
      <c r="H116" s="57">
        <v>0</v>
      </c>
      <c r="I116" s="50">
        <f t="shared" si="2"/>
        <v>9537</v>
      </c>
      <c r="J116" s="58">
        <v>0</v>
      </c>
    </row>
    <row r="117" spans="2:10" x14ac:dyDescent="0.3">
      <c r="B117" s="15"/>
      <c r="C117" s="20"/>
      <c r="D117" s="21"/>
      <c r="E117" s="22"/>
      <c r="G117" s="23"/>
      <c r="H117" s="23"/>
      <c r="I117" s="23"/>
      <c r="J117" s="23"/>
    </row>
    <row r="118" spans="2:10" ht="17.25" thickBot="1" x14ac:dyDescent="0.35">
      <c r="B118" s="15"/>
      <c r="C118" s="20"/>
      <c r="D118" s="21"/>
      <c r="E118" s="22"/>
      <c r="G118" s="23"/>
      <c r="H118" s="23"/>
      <c r="I118" s="23"/>
      <c r="J118" s="23"/>
    </row>
    <row r="119" spans="2:10" ht="21" thickBot="1" x14ac:dyDescent="0.35">
      <c r="B119" s="17" t="s">
        <v>69</v>
      </c>
      <c r="C119" s="18"/>
      <c r="D119" s="18"/>
      <c r="E119" s="18"/>
      <c r="F119" s="18"/>
      <c r="G119" s="18"/>
      <c r="H119" s="18"/>
      <c r="I119" s="18"/>
      <c r="J119" s="19"/>
    </row>
    <row r="120" spans="2:10" ht="17.25" thickBot="1" x14ac:dyDescent="0.35">
      <c r="B120" s="15"/>
      <c r="C120" s="20"/>
      <c r="D120" s="21"/>
      <c r="E120" s="22"/>
      <c r="G120" s="23"/>
      <c r="H120" s="23"/>
      <c r="I120" s="23"/>
      <c r="J120" s="23"/>
    </row>
    <row r="121" spans="2:10" ht="15.75" x14ac:dyDescent="0.25">
      <c r="B121" s="25" t="s">
        <v>6</v>
      </c>
      <c r="C121" s="26" t="s">
        <v>7</v>
      </c>
      <c r="D121" s="26" t="s">
        <v>8</v>
      </c>
      <c r="E121" s="26" t="s">
        <v>9</v>
      </c>
      <c r="F121" s="26"/>
      <c r="G121" s="26" t="s">
        <v>10</v>
      </c>
      <c r="H121" s="26" t="s">
        <v>11</v>
      </c>
      <c r="I121" s="26" t="s">
        <v>12</v>
      </c>
      <c r="J121" s="27" t="s">
        <v>13</v>
      </c>
    </row>
    <row r="122" spans="2:10" ht="47.25" x14ac:dyDescent="0.2">
      <c r="B122" s="35" t="s">
        <v>70</v>
      </c>
      <c r="C122" s="36" t="s">
        <v>71</v>
      </c>
      <c r="D122" s="37" t="s">
        <v>30</v>
      </c>
      <c r="E122" s="38">
        <f>+SUM(G122:J122)</f>
        <v>140614</v>
      </c>
      <c r="F122" s="38"/>
      <c r="G122" s="38">
        <f>+SUM(G125:G127)</f>
        <v>18493</v>
      </c>
      <c r="H122" s="38">
        <f>+SUM(H125:H127)</f>
        <v>92465</v>
      </c>
      <c r="I122" s="38">
        <f>+SUM(I125:I127)</f>
        <v>29656</v>
      </c>
      <c r="J122" s="39">
        <f>+SUM(J125:J127)</f>
        <v>0</v>
      </c>
    </row>
    <row r="123" spans="2:10" ht="15.75" x14ac:dyDescent="0.25">
      <c r="B123" s="40" t="s">
        <v>17</v>
      </c>
      <c r="C123" s="41" t="s">
        <v>18</v>
      </c>
      <c r="D123" s="42" t="s">
        <v>8</v>
      </c>
      <c r="E123" s="41" t="s">
        <v>19</v>
      </c>
      <c r="F123" s="41" t="s">
        <v>20</v>
      </c>
      <c r="G123" s="41" t="s">
        <v>10</v>
      </c>
      <c r="H123" s="41" t="s">
        <v>11</v>
      </c>
      <c r="I123" s="41" t="s">
        <v>12</v>
      </c>
      <c r="J123" s="43" t="s">
        <v>13</v>
      </c>
    </row>
    <row r="124" spans="2:10" x14ac:dyDescent="0.3">
      <c r="B124" s="45" t="s">
        <v>25</v>
      </c>
      <c r="C124" s="46" t="str">
        <f>+VLOOKUP(B124,'[1]LP-HE'!$B:$E,2,0)</f>
        <v>Herramienta Menor General</v>
      </c>
      <c r="D124" s="60" t="str">
        <f>+VLOOKUP(B124,'[1]LP-HE'!$B:$E,3,0)</f>
        <v>%</v>
      </c>
      <c r="E124" s="48">
        <f>+I125</f>
        <v>29656</v>
      </c>
      <c r="F124" s="48">
        <v>0.1</v>
      </c>
      <c r="G124" s="48">
        <f>+ROUND($F124*$E124,0)</f>
        <v>2966</v>
      </c>
      <c r="H124" s="48">
        <v>0</v>
      </c>
      <c r="I124" s="48">
        <v>0</v>
      </c>
      <c r="J124" s="95">
        <v>0</v>
      </c>
    </row>
    <row r="125" spans="2:10" ht="15.75" x14ac:dyDescent="0.25">
      <c r="B125" s="89" t="s">
        <v>72</v>
      </c>
      <c r="C125" s="46" t="str">
        <f>+VLOOKUP(B125,'[1]LP-HE'!$B:$E,2,0)</f>
        <v>Cuadrilla tipo III (2of + 3ay)</v>
      </c>
      <c r="D125" s="60" t="str">
        <f>+VLOOKUP(B125,'[1]LP-HE'!$B:$E,3,0)</f>
        <v>Hr</v>
      </c>
      <c r="E125" s="48">
        <f>+VLOOKUP(B125,'[1]LP-HE'!$B:$F,5,0)</f>
        <v>41189</v>
      </c>
      <c r="F125" s="48">
        <v>0.72</v>
      </c>
      <c r="G125" s="48">
        <v>0</v>
      </c>
      <c r="H125" s="48">
        <v>0</v>
      </c>
      <c r="I125" s="48">
        <f>+ROUND($F125*$E125,0)</f>
        <v>29656</v>
      </c>
      <c r="J125" s="95">
        <v>0</v>
      </c>
    </row>
    <row r="126" spans="2:10" ht="15.75" x14ac:dyDescent="0.25">
      <c r="B126" s="89" t="s">
        <v>73</v>
      </c>
      <c r="C126" s="46" t="str">
        <f>+VLOOKUP(B126,'[1]LP-HE'!$B:$E,2,0)</f>
        <v>Afirmado tipo El Faro incluye transporte</v>
      </c>
      <c r="D126" s="60" t="str">
        <f>+VLOOKUP(B126,'[1]LP-HE'!$B:$E,3,0)</f>
        <v>m3</v>
      </c>
      <c r="E126" s="48">
        <f>+VLOOKUP(B126,'[1]LP-HE'!$B:$F,5,0)</f>
        <v>66046.5</v>
      </c>
      <c r="F126" s="48">
        <v>1.4</v>
      </c>
      <c r="G126" s="48">
        <v>0</v>
      </c>
      <c r="H126" s="48">
        <f>+ROUND($F126*$E126,0)</f>
        <v>92465</v>
      </c>
      <c r="I126" s="48">
        <v>0</v>
      </c>
      <c r="J126" s="95">
        <v>0</v>
      </c>
    </row>
    <row r="127" spans="2:10" ht="15.75" x14ac:dyDescent="0.25">
      <c r="B127" s="89" t="s">
        <v>74</v>
      </c>
      <c r="C127" s="46" t="str">
        <f>+VLOOKUP(B127,'[1]LP-HE'!$B:$E,2,0)</f>
        <v>Alquiler de Vibrocompactador tipo Rana</v>
      </c>
      <c r="D127" s="60" t="str">
        <f>+VLOOKUP(B127,'[1]LP-HE'!$B:$E,3,0)</f>
        <v>Día</v>
      </c>
      <c r="E127" s="48">
        <f>+VLOOKUP(B127,'[1]LP-HE'!$B:$F,5,0)</f>
        <v>46232.55</v>
      </c>
      <c r="F127" s="48">
        <v>0.4</v>
      </c>
      <c r="G127" s="48">
        <f>+ROUND($F127*$E127,0)</f>
        <v>18493</v>
      </c>
      <c r="H127" s="48">
        <v>0</v>
      </c>
      <c r="I127" s="48">
        <v>0</v>
      </c>
      <c r="J127" s="95">
        <v>0</v>
      </c>
    </row>
    <row r="128" spans="2:10" x14ac:dyDescent="0.3">
      <c r="B128" s="62"/>
      <c r="C128" s="20"/>
      <c r="D128" s="21"/>
      <c r="E128" s="22"/>
      <c r="G128" s="23"/>
      <c r="H128" s="23"/>
      <c r="I128" s="23"/>
      <c r="J128" s="23"/>
    </row>
    <row r="129" spans="2:10" ht="27.75" x14ac:dyDescent="0.2">
      <c r="B129" s="9" t="s">
        <v>75</v>
      </c>
      <c r="C129" s="9"/>
      <c r="D129" s="9"/>
      <c r="E129" s="9"/>
      <c r="F129" s="9"/>
      <c r="G129" s="9"/>
      <c r="H129" s="9"/>
      <c r="I129" s="9"/>
      <c r="J129" s="9"/>
    </row>
    <row r="130" spans="2:10" thickBot="1" x14ac:dyDescent="0.3">
      <c r="B130" s="96"/>
      <c r="C130" s="97"/>
      <c r="D130" s="98"/>
      <c r="E130" s="99"/>
      <c r="F130" s="100"/>
      <c r="G130" s="101"/>
      <c r="H130" s="101"/>
      <c r="I130" s="23"/>
      <c r="J130" s="101"/>
    </row>
    <row r="131" spans="2:10" ht="21" thickBot="1" x14ac:dyDescent="0.35">
      <c r="B131" s="17" t="s">
        <v>76</v>
      </c>
      <c r="C131" s="18"/>
      <c r="D131" s="18"/>
      <c r="E131" s="18"/>
      <c r="F131" s="18"/>
      <c r="G131" s="18"/>
      <c r="H131" s="18"/>
      <c r="I131" s="18"/>
      <c r="J131" s="19"/>
    </row>
    <row r="132" spans="2:10" thickBot="1" x14ac:dyDescent="0.3">
      <c r="B132" s="96"/>
      <c r="C132" s="97"/>
      <c r="D132" s="98"/>
      <c r="E132" s="99"/>
      <c r="F132" s="100"/>
      <c r="G132" s="101"/>
      <c r="H132" s="101"/>
      <c r="I132" s="23"/>
      <c r="J132" s="101"/>
    </row>
    <row r="133" spans="2:10" ht="15.75" x14ac:dyDescent="0.25">
      <c r="B133" s="25" t="s">
        <v>6</v>
      </c>
      <c r="C133" s="26" t="s">
        <v>7</v>
      </c>
      <c r="D133" s="26" t="s">
        <v>8</v>
      </c>
      <c r="E133" s="26" t="s">
        <v>9</v>
      </c>
      <c r="F133" s="26"/>
      <c r="G133" s="26" t="s">
        <v>10</v>
      </c>
      <c r="H133" s="26" t="s">
        <v>11</v>
      </c>
      <c r="I133" s="26" t="s">
        <v>12</v>
      </c>
      <c r="J133" s="27" t="s">
        <v>13</v>
      </c>
    </row>
    <row r="134" spans="2:10" ht="47.25" x14ac:dyDescent="0.2">
      <c r="B134" s="35" t="s">
        <v>77</v>
      </c>
      <c r="C134" s="36" t="s">
        <v>78</v>
      </c>
      <c r="D134" s="37" t="s">
        <v>79</v>
      </c>
      <c r="E134" s="38">
        <f>+SUM(G134:J134)</f>
        <v>38483</v>
      </c>
      <c r="F134" s="38"/>
      <c r="G134" s="38">
        <f>+SUM(G136:G138)</f>
        <v>27569</v>
      </c>
      <c r="H134" s="38">
        <f>+SUM(H136:H138)</f>
        <v>0</v>
      </c>
      <c r="I134" s="38">
        <f>+SUM(I136:I138)</f>
        <v>10914</v>
      </c>
      <c r="J134" s="39">
        <f>+SUM(J136:J138)</f>
        <v>0</v>
      </c>
    </row>
    <row r="135" spans="2:10" ht="15.75" x14ac:dyDescent="0.25">
      <c r="B135" s="40" t="s">
        <v>17</v>
      </c>
      <c r="C135" s="41"/>
      <c r="D135" s="42" t="s">
        <v>8</v>
      </c>
      <c r="E135" s="41" t="s">
        <v>19</v>
      </c>
      <c r="F135" s="41" t="s">
        <v>20</v>
      </c>
      <c r="G135" s="41" t="s">
        <v>10</v>
      </c>
      <c r="H135" s="41" t="s">
        <v>11</v>
      </c>
      <c r="I135" s="41" t="s">
        <v>12</v>
      </c>
      <c r="J135" s="43" t="s">
        <v>13</v>
      </c>
    </row>
    <row r="136" spans="2:10" x14ac:dyDescent="0.3">
      <c r="B136" s="45" t="s">
        <v>25</v>
      </c>
      <c r="C136" s="46" t="str">
        <f>+VLOOKUP(B136,'[1]LP-HE'!$B:$E,2,0)</f>
        <v>Herramienta Menor General</v>
      </c>
      <c r="D136" s="47" t="str">
        <f>+VLOOKUP(B136,'[1]LP-HE'!$B:$E,3,0)</f>
        <v>%</v>
      </c>
      <c r="E136" s="48">
        <f>+I138</f>
        <v>10914</v>
      </c>
      <c r="F136" s="59">
        <v>0.1</v>
      </c>
      <c r="G136" s="50">
        <f>+ROUND(E136*F136,0)</f>
        <v>1091</v>
      </c>
      <c r="H136" s="50">
        <v>0</v>
      </c>
      <c r="I136" s="50">
        <v>0</v>
      </c>
      <c r="J136" s="51">
        <v>0</v>
      </c>
    </row>
    <row r="137" spans="2:10" x14ac:dyDescent="0.3">
      <c r="B137" s="45" t="s">
        <v>48</v>
      </c>
      <c r="C137" s="46" t="str">
        <f>+VLOOKUP(B137,'[1]LP-HE'!$B:$E,2,0)</f>
        <v>Volqueta hasta 12 .0 Toneladas</v>
      </c>
      <c r="D137" s="60" t="str">
        <f>+VLOOKUP(B137,'[1]LP-HE'!$B:$E,3,0)</f>
        <v>Día</v>
      </c>
      <c r="E137" s="48">
        <f>+VLOOKUP(B137,'[1]LP-HE'!$B:$F,5,0)</f>
        <v>490329.21600000001</v>
      </c>
      <c r="F137" s="49">
        <v>5.3999999999999999E-2</v>
      </c>
      <c r="G137" s="50">
        <f>+ROUND(E137*F137,0)</f>
        <v>26478</v>
      </c>
      <c r="H137" s="50">
        <v>0</v>
      </c>
      <c r="I137" s="50">
        <v>0</v>
      </c>
      <c r="J137" s="51">
        <v>0</v>
      </c>
    </row>
    <row r="138" spans="2:10" ht="32.25" x14ac:dyDescent="0.3">
      <c r="B138" s="73" t="s">
        <v>32</v>
      </c>
      <c r="C138" s="46" t="str">
        <f>+VLOOKUP(B138,'[1]LP-HE'!$B:$E,2,0)</f>
        <v>Cuadrilla tipo IV (4ay) - Demolición, Cargue y Evacuación escombros</v>
      </c>
      <c r="D138" s="60" t="str">
        <f>+VLOOKUP(B138,'[1]LP-HE'!$B:$E,3,0)</f>
        <v>Hr</v>
      </c>
      <c r="E138" s="48">
        <f>+VLOOKUP(B138,'[1]LP-HE'!$B:$F,5,0)</f>
        <v>25986</v>
      </c>
      <c r="F138" s="49">
        <v>0.42</v>
      </c>
      <c r="G138" s="50">
        <v>0</v>
      </c>
      <c r="H138" s="50">
        <v>0</v>
      </c>
      <c r="I138" s="50">
        <f>+ROUND(F138*E138,0)</f>
        <v>10914</v>
      </c>
      <c r="J138" s="74">
        <v>0</v>
      </c>
    </row>
    <row r="139" spans="2:10" ht="17.25" thickBot="1" x14ac:dyDescent="0.35">
      <c r="B139" s="75" t="s">
        <v>49</v>
      </c>
      <c r="C139" s="76" t="s">
        <v>50</v>
      </c>
      <c r="D139" s="77" t="str">
        <f>+VLOOKUP(B139,'[1]LP-HE'!$B:$E,3,0)</f>
        <v>m3</v>
      </c>
      <c r="E139" s="78">
        <f>+VLOOKUP(B139,'[1]LP-HE'!$B:$F,5,0)</f>
        <v>898.23239999999998</v>
      </c>
      <c r="F139" s="79">
        <v>1.5</v>
      </c>
      <c r="G139" s="80">
        <v>0</v>
      </c>
      <c r="H139" s="57"/>
      <c r="I139" s="81"/>
      <c r="J139" s="58"/>
    </row>
    <row r="140" spans="2:10" thickBot="1" x14ac:dyDescent="0.3">
      <c r="B140" s="96"/>
      <c r="C140" s="97"/>
      <c r="D140" s="98"/>
      <c r="E140" s="99"/>
      <c r="F140" s="100"/>
      <c r="G140" s="101"/>
      <c r="H140" s="101"/>
      <c r="I140" s="23"/>
      <c r="J140" s="101"/>
    </row>
    <row r="141" spans="2:10" ht="15.75" x14ac:dyDescent="0.25">
      <c r="B141" s="25" t="s">
        <v>6</v>
      </c>
      <c r="C141" s="26" t="s">
        <v>7</v>
      </c>
      <c r="D141" s="26" t="s">
        <v>8</v>
      </c>
      <c r="E141" s="26" t="s">
        <v>9</v>
      </c>
      <c r="F141" s="26"/>
      <c r="G141" s="26" t="s">
        <v>10</v>
      </c>
      <c r="H141" s="26" t="s">
        <v>11</v>
      </c>
      <c r="I141" s="26" t="s">
        <v>12</v>
      </c>
      <c r="J141" s="27" t="s">
        <v>13</v>
      </c>
    </row>
    <row r="142" spans="2:10" ht="63" x14ac:dyDescent="0.2">
      <c r="B142" s="35" t="s">
        <v>80</v>
      </c>
      <c r="C142" s="36" t="s">
        <v>81</v>
      </c>
      <c r="D142" s="37" t="s">
        <v>82</v>
      </c>
      <c r="E142" s="38">
        <f>+SUM(G142:J142)</f>
        <v>858859.91111999995</v>
      </c>
      <c r="F142" s="38"/>
      <c r="G142" s="94">
        <f>+SUM(G144:G146)</f>
        <v>6199</v>
      </c>
      <c r="H142" s="38">
        <f>+SUM(H144:H145)</f>
        <v>787787</v>
      </c>
      <c r="I142" s="38">
        <f>+SUM(I144:I145)</f>
        <v>61989</v>
      </c>
      <c r="J142" s="102">
        <f>+SUM(J144:J147)</f>
        <v>2884.9111200000002</v>
      </c>
    </row>
    <row r="143" spans="2:10" ht="15.75" x14ac:dyDescent="0.25">
      <c r="B143" s="40" t="s">
        <v>17</v>
      </c>
      <c r="C143" s="41" t="s">
        <v>18</v>
      </c>
      <c r="D143" s="42" t="s">
        <v>8</v>
      </c>
      <c r="E143" s="41" t="s">
        <v>19</v>
      </c>
      <c r="F143" s="41" t="s">
        <v>20</v>
      </c>
      <c r="G143" s="41" t="s">
        <v>10</v>
      </c>
      <c r="H143" s="41" t="s">
        <v>11</v>
      </c>
      <c r="I143" s="41" t="s">
        <v>12</v>
      </c>
      <c r="J143" s="43" t="s">
        <v>13</v>
      </c>
    </row>
    <row r="144" spans="2:10" x14ac:dyDescent="0.3">
      <c r="B144" s="89" t="s">
        <v>83</v>
      </c>
      <c r="C144" s="46" t="str">
        <f>+VLOOKUP(B144,'[1]LP-HE'!$B:$E,2,0)</f>
        <v>Pasamuro Ø 6" EL x EL; Z= 0.45m  L= 0.5m</v>
      </c>
      <c r="D144" s="60" t="str">
        <f>+VLOOKUP(B144,'[1]LP-HE'!$B:$E,3,0)</f>
        <v>Un</v>
      </c>
      <c r="E144" s="48">
        <f>+VLOOKUP(B144,'[1]LP-HE'!$B:$F,5,0)</f>
        <v>787787.00000000012</v>
      </c>
      <c r="F144" s="49">
        <v>1</v>
      </c>
      <c r="G144" s="50">
        <v>0</v>
      </c>
      <c r="H144" s="50">
        <f>+ROUND($F144*$E144,0)</f>
        <v>787787</v>
      </c>
      <c r="I144" s="50">
        <v>0</v>
      </c>
      <c r="J144" s="51">
        <v>0</v>
      </c>
    </row>
    <row r="145" spans="2:10" ht="33" thickBot="1" x14ac:dyDescent="0.35">
      <c r="B145" s="52" t="s">
        <v>84</v>
      </c>
      <c r="C145" s="53" t="str">
        <f>+VLOOKUP(B145,'[1]LP-HE'!$B:$E,2,0)</f>
        <v>Cuadrilla tipo VIII - Instalación Tubería, Accesorios de Acueducto y Alcantarillado</v>
      </c>
      <c r="D145" s="61" t="str">
        <f>+VLOOKUP(B145,'[1]LP-HE'!$B:$E,3,0)</f>
        <v>Hr</v>
      </c>
      <c r="E145" s="55">
        <f>+VLOOKUP(B145,'[1]LP-HE'!$B:$F,5,0)</f>
        <v>23842</v>
      </c>
      <c r="F145" s="56">
        <v>2.6</v>
      </c>
      <c r="G145" s="57">
        <v>0</v>
      </c>
      <c r="H145" s="57">
        <v>0</v>
      </c>
      <c r="I145" s="57">
        <f>+ROUND($F145*$E145,0)</f>
        <v>61989</v>
      </c>
      <c r="J145" s="58">
        <v>0</v>
      </c>
    </row>
    <row r="146" spans="2:10" x14ac:dyDescent="0.3">
      <c r="B146" s="45" t="s">
        <v>25</v>
      </c>
      <c r="C146" s="46" t="str">
        <f>+VLOOKUP(B146,'[1]LP-HE'!$B:$E,2,0)</f>
        <v>Herramienta Menor General</v>
      </c>
      <c r="D146" s="47" t="str">
        <f>+VLOOKUP(B146,'[1]LP-HE'!$B:$E,3,0)</f>
        <v>%</v>
      </c>
      <c r="E146" s="48">
        <f>+I145</f>
        <v>61989</v>
      </c>
      <c r="F146" s="59">
        <v>0.1</v>
      </c>
      <c r="G146" s="50">
        <f>+ROUND(E146*F146,0)</f>
        <v>6199</v>
      </c>
      <c r="H146" s="50">
        <v>0</v>
      </c>
      <c r="I146" s="50">
        <v>0</v>
      </c>
      <c r="J146" s="51">
        <v>0</v>
      </c>
    </row>
    <row r="147" spans="2:10" ht="17.25" thickBot="1" x14ac:dyDescent="0.35">
      <c r="B147" s="89" t="s">
        <v>85</v>
      </c>
      <c r="C147" s="46" t="str">
        <f>+VLOOKUP(B147,'[1]LP-HE'!$B:$E,2,0)</f>
        <v>Transporte en Camioneta hasta 1.5 Toneladas</v>
      </c>
      <c r="D147" s="60" t="str">
        <f>+VLOOKUP(B147,'[1]LP-HE'!$B:$E,3,0)</f>
        <v>Día</v>
      </c>
      <c r="E147" s="48">
        <f>+VLOOKUP(B147,'[1]LP-HE'!$B:$F,5,0)</f>
        <v>144245.55600000001</v>
      </c>
      <c r="F147" s="49">
        <v>0.02</v>
      </c>
      <c r="G147" s="57">
        <v>0</v>
      </c>
      <c r="H147" s="57">
        <v>0</v>
      </c>
      <c r="I147" s="57">
        <v>0</v>
      </c>
      <c r="J147" s="50">
        <f>+F147*E147</f>
        <v>2884.9111200000002</v>
      </c>
    </row>
    <row r="148" spans="2:10" x14ac:dyDescent="0.3">
      <c r="B148" s="15"/>
      <c r="C148" s="20"/>
      <c r="D148" s="21"/>
      <c r="E148" s="22"/>
      <c r="G148" s="23"/>
      <c r="H148" s="23"/>
      <c r="I148" s="23"/>
      <c r="J148" s="23"/>
    </row>
    <row r="149" spans="2:10" thickBot="1" x14ac:dyDescent="0.3">
      <c r="B149" s="96"/>
      <c r="C149" s="97"/>
      <c r="D149" s="98"/>
      <c r="E149" s="99"/>
      <c r="F149" s="100"/>
      <c r="G149" s="101"/>
      <c r="H149" s="101"/>
      <c r="I149" s="23"/>
      <c r="J149" s="101"/>
    </row>
    <row r="150" spans="2:10" ht="15.75" x14ac:dyDescent="0.25">
      <c r="B150" s="25" t="s">
        <v>6</v>
      </c>
      <c r="C150" s="26" t="s">
        <v>7</v>
      </c>
      <c r="D150" s="26" t="s">
        <v>8</v>
      </c>
      <c r="E150" s="26" t="s">
        <v>9</v>
      </c>
      <c r="F150" s="26"/>
      <c r="G150" s="26" t="s">
        <v>10</v>
      </c>
      <c r="H150" s="26" t="s">
        <v>11</v>
      </c>
      <c r="I150" s="26" t="s">
        <v>12</v>
      </c>
      <c r="J150" s="27" t="s">
        <v>13</v>
      </c>
    </row>
    <row r="151" spans="2:10" ht="31.5" x14ac:dyDescent="0.2">
      <c r="B151" s="35" t="s">
        <v>86</v>
      </c>
      <c r="C151" s="36" t="s">
        <v>87</v>
      </c>
      <c r="D151" s="37" t="s">
        <v>82</v>
      </c>
      <c r="E151" s="38">
        <f>+G151+H151+I151+J151</f>
        <v>183072.91112</v>
      </c>
      <c r="F151" s="38"/>
      <c r="G151" s="38">
        <f>+SUM(G153:G153)</f>
        <v>0</v>
      </c>
      <c r="H151" s="94">
        <f>+SUM(H153:H158)</f>
        <v>65746</v>
      </c>
      <c r="I151" s="38">
        <f>+SUM(I153:I153)</f>
        <v>114442</v>
      </c>
      <c r="J151" s="102">
        <f>+SUM(J153:J155)</f>
        <v>2884.9111200000002</v>
      </c>
    </row>
    <row r="152" spans="2:10" ht="15.75" x14ac:dyDescent="0.25">
      <c r="B152" s="40" t="s">
        <v>17</v>
      </c>
      <c r="C152" s="41" t="s">
        <v>18</v>
      </c>
      <c r="D152" s="42" t="s">
        <v>8</v>
      </c>
      <c r="E152" s="41" t="s">
        <v>19</v>
      </c>
      <c r="F152" s="41" t="s">
        <v>20</v>
      </c>
      <c r="G152" s="41" t="s">
        <v>10</v>
      </c>
      <c r="H152" s="41" t="s">
        <v>11</v>
      </c>
      <c r="I152" s="41" t="s">
        <v>12</v>
      </c>
      <c r="J152" s="43" t="s">
        <v>13</v>
      </c>
    </row>
    <row r="153" spans="2:10" ht="32.25" x14ac:dyDescent="0.3">
      <c r="B153" s="45" t="s">
        <v>84</v>
      </c>
      <c r="C153" s="46" t="str">
        <f>+VLOOKUP(B153,'[1]LP-HE'!$B:$E,2,0)</f>
        <v>Cuadrilla tipo VIII - Instalación Tubería, Accesorios de Acueducto y Alcantarillado</v>
      </c>
      <c r="D153" s="60" t="str">
        <f>+VLOOKUP(B153,'[1]LP-HE'!$B:$E,3,0)</f>
        <v>Hr</v>
      </c>
      <c r="E153" s="48">
        <f>+VLOOKUP(B153,'[1]LP-HE'!$B:$F,5,0)</f>
        <v>23842</v>
      </c>
      <c r="F153" s="49">
        <v>4.8</v>
      </c>
      <c r="G153" s="50">
        <v>0</v>
      </c>
      <c r="H153" s="50">
        <v>0</v>
      </c>
      <c r="I153" s="50">
        <f>+ROUND($F153*$E153,0)</f>
        <v>114442</v>
      </c>
      <c r="J153" s="51">
        <v>0</v>
      </c>
    </row>
    <row r="154" spans="2:10" x14ac:dyDescent="0.3">
      <c r="B154" s="45" t="s">
        <v>25</v>
      </c>
      <c r="C154" s="46" t="str">
        <f>+VLOOKUP(B154,'[1]LP-HE'!$B:$E,2,0)</f>
        <v>Herramienta Menor General</v>
      </c>
      <c r="D154" s="47" t="str">
        <f>+VLOOKUP(B154,'[1]LP-HE'!$B:$E,3,0)</f>
        <v>%</v>
      </c>
      <c r="E154" s="48">
        <f>+I153</f>
        <v>114442</v>
      </c>
      <c r="F154" s="59">
        <v>0.1</v>
      </c>
      <c r="G154" s="50">
        <f>+ROUND(E154*F154,0)</f>
        <v>11444</v>
      </c>
      <c r="H154" s="50">
        <v>0</v>
      </c>
      <c r="I154" s="50">
        <v>0</v>
      </c>
      <c r="J154" s="51">
        <v>0</v>
      </c>
    </row>
    <row r="155" spans="2:10" ht="17.25" thickBot="1" x14ac:dyDescent="0.35">
      <c r="B155" s="89" t="s">
        <v>85</v>
      </c>
      <c r="C155" s="46" t="str">
        <f>+VLOOKUP(B155,'[1]LP-HE'!$B:$E,2,0)</f>
        <v>Transporte en Camioneta hasta 1.5 Toneladas</v>
      </c>
      <c r="D155" s="60" t="str">
        <f>+VLOOKUP(B155,'[1]LP-HE'!$B:$E,3,0)</f>
        <v>Día</v>
      </c>
      <c r="E155" s="48">
        <f>+VLOOKUP(B155,'[1]LP-HE'!$B:$F,5,0)</f>
        <v>144245.55600000001</v>
      </c>
      <c r="F155" s="49">
        <v>0.02</v>
      </c>
      <c r="G155" s="57">
        <v>0</v>
      </c>
      <c r="H155" s="57">
        <v>0</v>
      </c>
      <c r="I155" s="57">
        <v>0</v>
      </c>
      <c r="J155" s="50">
        <f>+F155*E155</f>
        <v>2884.9111200000002</v>
      </c>
    </row>
    <row r="156" spans="2:10" ht="17.25" thickBot="1" x14ac:dyDescent="0.35">
      <c r="B156" s="62" t="s">
        <v>88</v>
      </c>
      <c r="C156" s="46" t="str">
        <f>+VLOOKUP(B156,'[1]LP-HE'!$B:$E,2,0)</f>
        <v>Concreto  (21Mpa) Producido en Obra</v>
      </c>
      <c r="D156" s="60" t="str">
        <f>+VLOOKUP(B156,'[1]LP-HE'!$B:$E,3,0)</f>
        <v>m3</v>
      </c>
      <c r="E156" s="48">
        <f>+VLOOKUP(B156,'[1]LP-HE'!$B:$F,5,0)</f>
        <v>465260</v>
      </c>
      <c r="F156" s="15">
        <v>0.1</v>
      </c>
      <c r="G156" s="57">
        <v>0</v>
      </c>
      <c r="H156" s="23">
        <f>+E156*F156</f>
        <v>46526</v>
      </c>
      <c r="I156" s="57">
        <v>0</v>
      </c>
      <c r="J156" s="57">
        <v>0</v>
      </c>
    </row>
    <row r="157" spans="2:10" ht="38.25" customHeight="1" x14ac:dyDescent="0.3">
      <c r="B157" s="45" t="s">
        <v>89</v>
      </c>
      <c r="C157" s="46" t="str">
        <f>+VLOOKUP(B157,'[1]LP-HE'!$B:$E,2,0)</f>
        <v>Limpiador Removedor 1/4 760gr</v>
      </c>
      <c r="D157" s="60" t="str">
        <f>+VLOOKUP(B157,'[1]LP-HE'!$B:$E,3,0)</f>
        <v>Un</v>
      </c>
      <c r="E157" s="48">
        <f>+VLOOKUP(B157,'[1]LP-HE'!$B:$F,5,0)</f>
        <v>32477.705910000001</v>
      </c>
      <c r="F157" s="49">
        <v>0.2</v>
      </c>
      <c r="G157" s="50">
        <v>0</v>
      </c>
      <c r="H157" s="50">
        <f>+ROUND($F157*$E157,0)</f>
        <v>6496</v>
      </c>
      <c r="I157" s="50">
        <v>0</v>
      </c>
      <c r="J157" s="51">
        <v>0</v>
      </c>
    </row>
    <row r="158" spans="2:10" x14ac:dyDescent="0.3">
      <c r="B158" s="103" t="s">
        <v>90</v>
      </c>
      <c r="C158" s="46" t="str">
        <f>+VLOOKUP(B158,'[1]LP-HE'!$B:$E,2,0)</f>
        <v>Lubricante para Tubería  PVC  (Tarro de 4 Kg)</v>
      </c>
      <c r="D158" s="60" t="str">
        <f>+VLOOKUP(B158,'[1]LP-HE'!$B:$E,3,0)</f>
        <v>Kg</v>
      </c>
      <c r="E158" s="48">
        <f>+VLOOKUP(B158,'[1]LP-HE'!$B:$F,5,0)</f>
        <v>127243.86597</v>
      </c>
      <c r="F158" s="49">
        <v>0.1</v>
      </c>
      <c r="G158" s="50">
        <v>0</v>
      </c>
      <c r="H158" s="50">
        <f>+ROUND($F158*$E158,0)</f>
        <v>12724</v>
      </c>
      <c r="I158" s="50">
        <v>0</v>
      </c>
      <c r="J158" s="50">
        <v>0</v>
      </c>
    </row>
    <row r="159" spans="2:10" x14ac:dyDescent="0.3">
      <c r="B159" s="82"/>
      <c r="C159" s="20"/>
      <c r="D159" s="21"/>
      <c r="E159" s="22"/>
      <c r="G159" s="23"/>
      <c r="H159" s="23"/>
      <c r="I159" s="23"/>
      <c r="J159" s="23"/>
    </row>
    <row r="160" spans="2:10" ht="15.75" x14ac:dyDescent="0.25">
      <c r="B160" s="104" t="s">
        <v>6</v>
      </c>
      <c r="C160" s="104" t="s">
        <v>7</v>
      </c>
      <c r="D160" s="104" t="s">
        <v>8</v>
      </c>
      <c r="E160" s="104" t="s">
        <v>9</v>
      </c>
      <c r="F160" s="104"/>
      <c r="G160" s="104" t="s">
        <v>10</v>
      </c>
      <c r="H160" s="104" t="s">
        <v>11</v>
      </c>
      <c r="I160" s="104" t="s">
        <v>12</v>
      </c>
      <c r="J160" s="104" t="s">
        <v>13</v>
      </c>
    </row>
    <row r="161" spans="2:15" ht="78.75" x14ac:dyDescent="0.2">
      <c r="B161" s="35" t="s">
        <v>91</v>
      </c>
      <c r="C161" s="36" t="s">
        <v>92</v>
      </c>
      <c r="D161" s="37" t="s">
        <v>82</v>
      </c>
      <c r="E161" s="38">
        <f>+G161+H161+I161+J161</f>
        <v>1571573.9111200001</v>
      </c>
      <c r="F161" s="38"/>
      <c r="G161" s="94">
        <f>+SUM(G163:G168)</f>
        <v>10252</v>
      </c>
      <c r="H161" s="38">
        <f>+SUM(H163:H165)</f>
        <v>1455916</v>
      </c>
      <c r="I161" s="38">
        <f>+SUM(I163:I164)</f>
        <v>102521</v>
      </c>
      <c r="J161" s="102">
        <f>+SUM(J163:J167)</f>
        <v>2884.9111200000002</v>
      </c>
    </row>
    <row r="162" spans="2:15" ht="15.75" x14ac:dyDescent="0.25">
      <c r="B162" s="40" t="s">
        <v>17</v>
      </c>
      <c r="C162" s="41" t="s">
        <v>18</v>
      </c>
      <c r="D162" s="42" t="s">
        <v>8</v>
      </c>
      <c r="E162" s="41" t="s">
        <v>19</v>
      </c>
      <c r="F162" s="41" t="s">
        <v>20</v>
      </c>
      <c r="G162" s="41" t="s">
        <v>10</v>
      </c>
      <c r="H162" s="41" t="s">
        <v>11</v>
      </c>
      <c r="I162" s="41" t="s">
        <v>12</v>
      </c>
      <c r="J162" s="43" t="s">
        <v>13</v>
      </c>
    </row>
    <row r="163" spans="2:15" ht="32.25" x14ac:dyDescent="0.3">
      <c r="B163" s="89" t="s">
        <v>93</v>
      </c>
      <c r="C163" s="46" t="str">
        <f>+VLOOKUP(B163,'[1]LP-HE'!$B:$E,2,0)</f>
        <v>Válvula de Compuerta elástica vástago no ascendente HD de 6" para Acueducto E.L</v>
      </c>
      <c r="D163" s="47" t="str">
        <f>+VLOOKUP(B163,'[1]LP-HE'!$B:$E,3,0)</f>
        <v>Un</v>
      </c>
      <c r="E163" s="48">
        <f>+VLOOKUP(B163,'[1]LP-HE'!$B:$F,5,0)</f>
        <v>1449420</v>
      </c>
      <c r="F163" s="49">
        <v>1</v>
      </c>
      <c r="G163" s="50">
        <v>0</v>
      </c>
      <c r="H163" s="50">
        <f>+ROUND($F163*$E163,0)</f>
        <v>1449420</v>
      </c>
      <c r="I163" s="50">
        <v>0</v>
      </c>
      <c r="J163" s="51">
        <v>0</v>
      </c>
      <c r="O163" s="8">
        <f>1218000*1.19</f>
        <v>1449420</v>
      </c>
    </row>
    <row r="164" spans="2:15" ht="32.25" x14ac:dyDescent="0.3">
      <c r="B164" s="45" t="s">
        <v>84</v>
      </c>
      <c r="C164" s="46" t="str">
        <f>+VLOOKUP(B164,'[1]LP-HE'!$B:$E,2,0)</f>
        <v>Cuadrilla tipo VIII - Instalación Tubería, Accesorios de Acueducto y Alcantarillado</v>
      </c>
      <c r="D164" s="60" t="str">
        <f>+VLOOKUP(B164,'[1]LP-HE'!$B:$E,3,0)</f>
        <v>Hr</v>
      </c>
      <c r="E164" s="48">
        <f>+VLOOKUP(B164,'[1]LP-HE'!$B:$F,5,0)</f>
        <v>23842</v>
      </c>
      <c r="F164" s="49">
        <v>4.3</v>
      </c>
      <c r="G164" s="50">
        <v>0</v>
      </c>
      <c r="H164" s="50">
        <v>0</v>
      </c>
      <c r="I164" s="50">
        <f>+ROUND($F164*$E164,0)</f>
        <v>102521</v>
      </c>
      <c r="J164" s="51">
        <v>0</v>
      </c>
    </row>
    <row r="165" spans="2:15" x14ac:dyDescent="0.3">
      <c r="B165" s="45" t="s">
        <v>89</v>
      </c>
      <c r="C165" s="46" t="str">
        <f>+VLOOKUP(B165,'[1]LP-HE'!$B:$E,2,0)</f>
        <v>Limpiador Removedor 1/4 760gr</v>
      </c>
      <c r="D165" s="60" t="str">
        <f>+VLOOKUP(B165,'[1]LP-HE'!$B:$E,3,0)</f>
        <v>Un</v>
      </c>
      <c r="E165" s="48">
        <f>+VLOOKUP(B165,'[1]LP-HE'!$B:$F,5,0)</f>
        <v>32477.705910000001</v>
      </c>
      <c r="F165" s="49">
        <v>0.2</v>
      </c>
      <c r="G165" s="50">
        <v>0</v>
      </c>
      <c r="H165" s="50">
        <f>+ROUND($F165*$E165,0)</f>
        <v>6496</v>
      </c>
      <c r="I165" s="50">
        <v>0</v>
      </c>
      <c r="J165" s="51">
        <v>0</v>
      </c>
    </row>
    <row r="166" spans="2:15" ht="17.25" thickBot="1" x14ac:dyDescent="0.35">
      <c r="B166" s="105" t="s">
        <v>90</v>
      </c>
      <c r="C166" s="53" t="str">
        <f>+VLOOKUP(B166,'[1]LP-HE'!$B:$E,2,0)</f>
        <v>Lubricante para Tubería  PVC  (Tarro de 4 Kg)</v>
      </c>
      <c r="D166" s="61" t="str">
        <f>+VLOOKUP(B166,'[1]LP-HE'!$B:$E,3,0)</f>
        <v>Kg</v>
      </c>
      <c r="E166" s="55">
        <f>+VLOOKUP(B166,'[1]LP-HE'!$B:$F,5,0)</f>
        <v>127243.86597</v>
      </c>
      <c r="F166" s="56">
        <v>0.1</v>
      </c>
      <c r="G166" s="57">
        <v>0</v>
      </c>
      <c r="H166" s="57">
        <f>+ROUND($F166*$E166,0)</f>
        <v>12724</v>
      </c>
      <c r="I166" s="57">
        <v>0</v>
      </c>
      <c r="J166" s="58">
        <v>0</v>
      </c>
    </row>
    <row r="167" spans="2:15" ht="17.25" thickBot="1" x14ac:dyDescent="0.35">
      <c r="B167" s="89" t="s">
        <v>85</v>
      </c>
      <c r="C167" s="46" t="str">
        <f>+VLOOKUP(B167,'[1]LP-HE'!$B:$E,2,0)</f>
        <v>Transporte en Camioneta hasta 1.5 Toneladas</v>
      </c>
      <c r="D167" s="60" t="str">
        <f>+VLOOKUP(B167,'[1]LP-HE'!$B:$E,3,0)</f>
        <v>Día</v>
      </c>
      <c r="E167" s="48">
        <f>+VLOOKUP(B167,'[1]LP-HE'!$B:$F,5,0)</f>
        <v>144245.55600000001</v>
      </c>
      <c r="F167" s="49">
        <v>0.02</v>
      </c>
      <c r="G167" s="57">
        <v>0</v>
      </c>
      <c r="H167" s="57">
        <v>0</v>
      </c>
      <c r="I167" s="57">
        <v>0</v>
      </c>
      <c r="J167" s="50">
        <f>+F167*E167</f>
        <v>2884.9111200000002</v>
      </c>
    </row>
    <row r="168" spans="2:15" x14ac:dyDescent="0.3">
      <c r="B168" s="45" t="s">
        <v>25</v>
      </c>
      <c r="C168" s="46" t="str">
        <f>+VLOOKUP(B168,'[1]LP-HE'!$B:$E,2,0)</f>
        <v>Herramienta Menor General</v>
      </c>
      <c r="D168" s="47" t="str">
        <f>+VLOOKUP(B168,'[1]LP-HE'!$B:$E,3,0)</f>
        <v>%</v>
      </c>
      <c r="E168" s="48">
        <f>+I164</f>
        <v>102521</v>
      </c>
      <c r="F168" s="59">
        <v>0.1</v>
      </c>
      <c r="G168" s="50">
        <f>+ROUND(E168*F168,0)</f>
        <v>10252</v>
      </c>
      <c r="H168" s="50">
        <v>0</v>
      </c>
      <c r="I168" s="50">
        <v>0</v>
      </c>
      <c r="J168" s="51">
        <v>0</v>
      </c>
    </row>
    <row r="169" spans="2:15" x14ac:dyDescent="0.3">
      <c r="B169" s="15"/>
      <c r="C169" s="20"/>
      <c r="D169" s="62"/>
      <c r="E169" s="22"/>
      <c r="F169" s="106"/>
      <c r="G169" s="23"/>
      <c r="H169" s="23"/>
      <c r="I169" s="23"/>
      <c r="J169" s="23"/>
    </row>
    <row r="170" spans="2:15" thickBot="1" x14ac:dyDescent="0.3">
      <c r="B170" s="96"/>
      <c r="C170" s="97"/>
      <c r="D170" s="98"/>
      <c r="E170" s="99"/>
      <c r="F170" s="100"/>
      <c r="G170" s="101"/>
      <c r="H170" s="101"/>
      <c r="I170" s="23"/>
      <c r="J170" s="101"/>
    </row>
    <row r="171" spans="2:15" ht="15.75" x14ac:dyDescent="0.25">
      <c r="B171" s="25" t="s">
        <v>6</v>
      </c>
      <c r="C171" s="26" t="s">
        <v>7</v>
      </c>
      <c r="D171" s="26" t="s">
        <v>8</v>
      </c>
      <c r="E171" s="26" t="s">
        <v>9</v>
      </c>
      <c r="F171" s="26"/>
      <c r="G171" s="26" t="s">
        <v>10</v>
      </c>
      <c r="H171" s="26" t="s">
        <v>11</v>
      </c>
      <c r="I171" s="26" t="s">
        <v>12</v>
      </c>
      <c r="J171" s="27" t="s">
        <v>13</v>
      </c>
    </row>
    <row r="172" spans="2:15" ht="63" x14ac:dyDescent="0.2">
      <c r="B172" s="35" t="s">
        <v>94</v>
      </c>
      <c r="C172" s="36" t="s">
        <v>95</v>
      </c>
      <c r="D172" s="37" t="s">
        <v>79</v>
      </c>
      <c r="E172" s="38">
        <f>+SUM(G172:J172)</f>
        <v>190684.91112</v>
      </c>
      <c r="F172" s="38"/>
      <c r="G172" s="38">
        <f>+SUM(G174:G178)</f>
        <v>477</v>
      </c>
      <c r="H172" s="38">
        <f>+SUM(H174:H178)</f>
        <v>182555</v>
      </c>
      <c r="I172" s="38">
        <f>+SUM(I174:I178)</f>
        <v>4768</v>
      </c>
      <c r="J172" s="102">
        <f>+SUM(J174:J179)</f>
        <v>2884.9111200000002</v>
      </c>
    </row>
    <row r="173" spans="2:15" ht="15.75" x14ac:dyDescent="0.25">
      <c r="B173" s="40"/>
      <c r="C173" s="41" t="s">
        <v>18</v>
      </c>
      <c r="D173" s="42" t="s">
        <v>8</v>
      </c>
      <c r="E173" s="41" t="s">
        <v>19</v>
      </c>
      <c r="F173" s="41" t="s">
        <v>20</v>
      </c>
      <c r="G173" s="41" t="s">
        <v>10</v>
      </c>
      <c r="H173" s="41" t="s">
        <v>11</v>
      </c>
      <c r="I173" s="41" t="s">
        <v>12</v>
      </c>
      <c r="J173" s="43" t="s">
        <v>13</v>
      </c>
    </row>
    <row r="174" spans="2:15" x14ac:dyDescent="0.3">
      <c r="B174" s="45" t="s">
        <v>25</v>
      </c>
      <c r="C174" s="46" t="str">
        <f>+VLOOKUP(B174,'[1]LP-HE'!$B:$E,2,0)</f>
        <v>Herramienta Menor General</v>
      </c>
      <c r="D174" s="60" t="str">
        <f>+VLOOKUP(B174,'[1]LP-HE'!$B:$E,3,0)</f>
        <v>%</v>
      </c>
      <c r="E174" s="48">
        <f>+I175</f>
        <v>4768</v>
      </c>
      <c r="F174" s="59">
        <v>0.1</v>
      </c>
      <c r="G174" s="50">
        <f>+ROUND($F174*$E174,0)</f>
        <v>477</v>
      </c>
      <c r="H174" s="50">
        <v>0</v>
      </c>
      <c r="I174" s="50">
        <v>0</v>
      </c>
      <c r="J174" s="51">
        <v>0</v>
      </c>
    </row>
    <row r="175" spans="2:15" ht="32.25" x14ac:dyDescent="0.3">
      <c r="B175" s="45" t="s">
        <v>84</v>
      </c>
      <c r="C175" s="46" t="str">
        <f>+VLOOKUP(B175,'[1]LP-HE'!$B:$E,2,0)</f>
        <v>Cuadrilla tipo VIII - Instalación Tubería, Accesorios de Acueducto y Alcantarillado</v>
      </c>
      <c r="D175" s="60" t="str">
        <f>+VLOOKUP(B175,'[1]LP-HE'!$B:$E,3,0)</f>
        <v>Hr</v>
      </c>
      <c r="E175" s="48">
        <f>+VLOOKUP(B175,'[1]LP-HE'!$B:$F,5,0)</f>
        <v>23842</v>
      </c>
      <c r="F175" s="49">
        <v>0.2</v>
      </c>
      <c r="G175" s="50">
        <v>0</v>
      </c>
      <c r="H175" s="50">
        <v>0</v>
      </c>
      <c r="I175" s="50">
        <f>+ROUND($F175*$E175,0)</f>
        <v>4768</v>
      </c>
      <c r="J175" s="51">
        <v>0</v>
      </c>
    </row>
    <row r="176" spans="2:15" x14ac:dyDescent="0.3">
      <c r="B176" s="89" t="s">
        <v>96</v>
      </c>
      <c r="C176" s="46" t="str">
        <f>+VLOOKUP(B176,'[1]LP-HE'!$B:$E,2,0)</f>
        <v>Tubería Presión RDE 21  200 PSI de 6"</v>
      </c>
      <c r="D176" s="60" t="str">
        <f>+VLOOKUP(B176,'[1]LP-HE'!$B:$E,3,0)</f>
        <v>ml</v>
      </c>
      <c r="E176" s="48">
        <f>+VLOOKUP(B176,'[1]LP-HE'!$B:$F,5,0)</f>
        <v>166582.92260999998</v>
      </c>
      <c r="F176" s="49">
        <v>1</v>
      </c>
      <c r="G176" s="50">
        <v>0</v>
      </c>
      <c r="H176" s="50">
        <f>+ROUND($F176*$E176,0)</f>
        <v>166583</v>
      </c>
      <c r="I176" s="50">
        <v>0</v>
      </c>
      <c r="J176" s="51">
        <v>0</v>
      </c>
    </row>
    <row r="177" spans="2:10" x14ac:dyDescent="0.3">
      <c r="B177" s="45" t="s">
        <v>89</v>
      </c>
      <c r="C177" s="46" t="str">
        <f>+VLOOKUP(B177,'[1]LP-HE'!$B:$E,2,0)</f>
        <v>Limpiador Removedor 1/4 760gr</v>
      </c>
      <c r="D177" s="60" t="str">
        <f>+VLOOKUP(B177,'[1]LP-HE'!$B:$E,3,0)</f>
        <v>Un</v>
      </c>
      <c r="E177" s="48">
        <f>+VLOOKUP(B177,'[1]LP-HE'!$B:$F,5,0)</f>
        <v>32477.705910000001</v>
      </c>
      <c r="F177" s="49">
        <v>0.1</v>
      </c>
      <c r="G177" s="50">
        <v>0</v>
      </c>
      <c r="H177" s="50">
        <f>+ROUND($F177*$E177,0)</f>
        <v>3248</v>
      </c>
      <c r="I177" s="50">
        <v>0</v>
      </c>
      <c r="J177" s="51">
        <v>0</v>
      </c>
    </row>
    <row r="178" spans="2:10" ht="17.25" thickBot="1" x14ac:dyDescent="0.35">
      <c r="B178" s="105" t="s">
        <v>90</v>
      </c>
      <c r="C178" s="53" t="str">
        <f>+VLOOKUP(B178,'[1]LP-HE'!$B:$E,2,0)</f>
        <v>Lubricante para Tubería  PVC  (Tarro de 4 Kg)</v>
      </c>
      <c r="D178" s="61" t="str">
        <f>+VLOOKUP(B178,'[1]LP-HE'!$B:$E,3,0)</f>
        <v>Kg</v>
      </c>
      <c r="E178" s="55">
        <f>+VLOOKUP(B178,'[1]LP-HE'!$B:$F,5,0)</f>
        <v>127243.86597</v>
      </c>
      <c r="F178" s="56">
        <v>0.1</v>
      </c>
      <c r="G178" s="57">
        <v>0</v>
      </c>
      <c r="H178" s="57">
        <f>+ROUND($F178*$E178,0)</f>
        <v>12724</v>
      </c>
      <c r="I178" s="57">
        <v>0</v>
      </c>
      <c r="J178" s="58">
        <v>0</v>
      </c>
    </row>
    <row r="179" spans="2:10" ht="32.25" customHeight="1" thickBot="1" x14ac:dyDescent="0.35">
      <c r="B179" s="89" t="s">
        <v>85</v>
      </c>
      <c r="C179" s="46" t="str">
        <f>+VLOOKUP(B179,'[1]LP-HE'!$B:$E,2,0)</f>
        <v>Transporte en Camioneta hasta 1.5 Toneladas</v>
      </c>
      <c r="D179" s="60" t="str">
        <f>+VLOOKUP(B179,'[1]LP-HE'!$B:$E,3,0)</f>
        <v>Día</v>
      </c>
      <c r="E179" s="48">
        <f>+VLOOKUP(B179,'[1]LP-HE'!$B:$F,5,0)</f>
        <v>144245.55600000001</v>
      </c>
      <c r="F179" s="49">
        <v>0.02</v>
      </c>
      <c r="G179" s="57">
        <v>0</v>
      </c>
      <c r="H179" s="57">
        <v>0</v>
      </c>
      <c r="I179" s="57">
        <v>0</v>
      </c>
      <c r="J179" s="50">
        <f>+F179*E179</f>
        <v>2884.9111200000002</v>
      </c>
    </row>
    <row r="180" spans="2:10" thickBot="1" x14ac:dyDescent="0.3">
      <c r="B180" s="96"/>
      <c r="C180" s="97"/>
      <c r="D180" s="98"/>
      <c r="E180" s="99"/>
      <c r="F180" s="100"/>
      <c r="G180" s="101"/>
      <c r="H180" s="101"/>
      <c r="I180" s="23"/>
      <c r="J180" s="101"/>
    </row>
    <row r="181" spans="2:10" ht="15.75" x14ac:dyDescent="0.25">
      <c r="B181" s="25" t="s">
        <v>6</v>
      </c>
      <c r="C181" s="26" t="s">
        <v>7</v>
      </c>
      <c r="D181" s="26" t="s">
        <v>8</v>
      </c>
      <c r="E181" s="26" t="s">
        <v>9</v>
      </c>
      <c r="F181" s="26"/>
      <c r="G181" s="26" t="s">
        <v>10</v>
      </c>
      <c r="H181" s="26" t="s">
        <v>11</v>
      </c>
      <c r="I181" s="26" t="s">
        <v>12</v>
      </c>
      <c r="J181" s="27" t="s">
        <v>13</v>
      </c>
    </row>
    <row r="182" spans="2:10" ht="47.25" x14ac:dyDescent="0.2">
      <c r="B182" s="35" t="s">
        <v>97</v>
      </c>
      <c r="C182" s="36" t="s">
        <v>98</v>
      </c>
      <c r="D182" s="37" t="s">
        <v>82</v>
      </c>
      <c r="E182" s="38">
        <f>+SUM(G182:J182)</f>
        <v>509275.91112</v>
      </c>
      <c r="F182" s="38"/>
      <c r="G182" s="94">
        <f>+SUM(G184:G189)</f>
        <v>7153</v>
      </c>
      <c r="H182" s="94">
        <f t="shared" ref="H182:I182" si="3">+SUM(H184:H187)</f>
        <v>427712</v>
      </c>
      <c r="I182" s="94">
        <f t="shared" si="3"/>
        <v>71526</v>
      </c>
      <c r="J182" s="102">
        <f>+SUM(J184:J188)</f>
        <v>2884.9111200000002</v>
      </c>
    </row>
    <row r="183" spans="2:10" ht="15.75" x14ac:dyDescent="0.25">
      <c r="B183" s="40"/>
      <c r="C183" s="41" t="s">
        <v>18</v>
      </c>
      <c r="D183" s="42" t="s">
        <v>8</v>
      </c>
      <c r="E183" s="41" t="s">
        <v>19</v>
      </c>
      <c r="F183" s="41" t="s">
        <v>20</v>
      </c>
      <c r="G183" s="41" t="s">
        <v>10</v>
      </c>
      <c r="H183" s="41" t="s">
        <v>11</v>
      </c>
      <c r="I183" s="41" t="s">
        <v>12</v>
      </c>
      <c r="J183" s="43" t="s">
        <v>13</v>
      </c>
    </row>
    <row r="184" spans="2:10" x14ac:dyDescent="0.3">
      <c r="B184" s="89" t="s">
        <v>99</v>
      </c>
      <c r="C184" s="46" t="str">
        <f>+VLOOKUP(B184,'[1]LP-HE'!$B:$E,2,0)</f>
        <v>Codo HD 150 mm (6") x 90º  Extremo Liso</v>
      </c>
      <c r="D184" s="60" t="str">
        <f>+VLOOKUP(B184,'[1]LP-HE'!$B:$E,3,0)</f>
        <v>Un</v>
      </c>
      <c r="E184" s="48">
        <f>+VLOOKUP(B184,'[1]LP-HE'!$B:$F,5,0)</f>
        <v>411740</v>
      </c>
      <c r="F184" s="49">
        <v>1</v>
      </c>
      <c r="G184" s="50">
        <v>0</v>
      </c>
      <c r="H184" s="50">
        <f>+ROUND($F184*$E184,0)</f>
        <v>411740</v>
      </c>
      <c r="I184" s="50">
        <v>0</v>
      </c>
      <c r="J184" s="51">
        <v>0</v>
      </c>
    </row>
    <row r="185" spans="2:10" ht="32.25" x14ac:dyDescent="0.3">
      <c r="B185" s="45" t="s">
        <v>84</v>
      </c>
      <c r="C185" s="46" t="str">
        <f>+VLOOKUP(B185,'[1]LP-HE'!$B:$E,2,0)</f>
        <v>Cuadrilla tipo VIII - Instalación Tubería, Accesorios de Acueducto y Alcantarillado</v>
      </c>
      <c r="D185" s="60" t="str">
        <f>+VLOOKUP(B185,'[1]LP-HE'!$B:$E,3,0)</f>
        <v>Hr</v>
      </c>
      <c r="E185" s="48">
        <f>+VLOOKUP(B185,'[1]LP-HE'!$B:$F,5,0)</f>
        <v>23842</v>
      </c>
      <c r="F185" s="49">
        <v>3</v>
      </c>
      <c r="G185" s="50">
        <v>0</v>
      </c>
      <c r="H185" s="50">
        <v>0</v>
      </c>
      <c r="I185" s="50">
        <f>+ROUND($F185*$E185,0)</f>
        <v>71526</v>
      </c>
      <c r="J185" s="51">
        <v>0</v>
      </c>
    </row>
    <row r="186" spans="2:10" x14ac:dyDescent="0.3">
      <c r="B186" s="45" t="s">
        <v>89</v>
      </c>
      <c r="C186" s="46" t="str">
        <f>+VLOOKUP(B186,'[1]LP-HE'!$B:$E,2,0)</f>
        <v>Limpiador Removedor 1/4 760gr</v>
      </c>
      <c r="D186" s="60" t="str">
        <f>+VLOOKUP(B186,'[1]LP-HE'!$B:$E,3,0)</f>
        <v>Un</v>
      </c>
      <c r="E186" s="48">
        <f>+VLOOKUP(B186,'[1]LP-HE'!$B:$F,5,0)</f>
        <v>32477.705910000001</v>
      </c>
      <c r="F186" s="49">
        <v>0.1</v>
      </c>
      <c r="G186" s="50">
        <v>0</v>
      </c>
      <c r="H186" s="50">
        <f>+ROUND($F186*$E186,0)</f>
        <v>3248</v>
      </c>
      <c r="I186" s="50">
        <v>0</v>
      </c>
      <c r="J186" s="51">
        <v>0</v>
      </c>
    </row>
    <row r="187" spans="2:10" ht="17.25" thickBot="1" x14ac:dyDescent="0.35">
      <c r="B187" s="105" t="s">
        <v>90</v>
      </c>
      <c r="C187" s="53" t="str">
        <f>+VLOOKUP(B187,'[1]LP-HE'!$B:$E,2,0)</f>
        <v>Lubricante para Tubería  PVC  (Tarro de 4 Kg)</v>
      </c>
      <c r="D187" s="61" t="str">
        <f>+VLOOKUP(B187,'[1]LP-HE'!$B:$E,3,0)</f>
        <v>Kg</v>
      </c>
      <c r="E187" s="55">
        <f>+VLOOKUP(B187,'[1]LP-HE'!$B:$F,5,0)</f>
        <v>127243.86597</v>
      </c>
      <c r="F187" s="56">
        <v>0.1</v>
      </c>
      <c r="G187" s="57">
        <v>0</v>
      </c>
      <c r="H187" s="57">
        <f>+ROUND($F187*$E187,0)</f>
        <v>12724</v>
      </c>
      <c r="I187" s="57">
        <v>0</v>
      </c>
      <c r="J187" s="58">
        <v>0</v>
      </c>
    </row>
    <row r="188" spans="2:10" ht="30.75" customHeight="1" thickBot="1" x14ac:dyDescent="0.35">
      <c r="B188" s="89" t="s">
        <v>85</v>
      </c>
      <c r="C188" s="46" t="str">
        <f>+VLOOKUP(B188,'[1]LP-HE'!$B:$E,2,0)</f>
        <v>Transporte en Camioneta hasta 1.5 Toneladas</v>
      </c>
      <c r="D188" s="60" t="str">
        <f>+VLOOKUP(B188,'[1]LP-HE'!$B:$E,3,0)</f>
        <v>Día</v>
      </c>
      <c r="E188" s="48">
        <f>+VLOOKUP(B188,'[1]LP-HE'!$B:$F,5,0)</f>
        <v>144245.55600000001</v>
      </c>
      <c r="F188" s="49">
        <v>0.02</v>
      </c>
      <c r="G188" s="57">
        <v>0</v>
      </c>
      <c r="H188" s="57">
        <v>0</v>
      </c>
      <c r="I188" s="57">
        <v>0</v>
      </c>
      <c r="J188" s="50">
        <f>+F188*E188</f>
        <v>2884.9111200000002</v>
      </c>
    </row>
    <row r="189" spans="2:10" ht="30.75" customHeight="1" x14ac:dyDescent="0.3">
      <c r="B189" s="45" t="s">
        <v>25</v>
      </c>
      <c r="C189" s="46" t="str">
        <f>+VLOOKUP(B189,'[1]LP-HE'!$B:$E,2,0)</f>
        <v>Herramienta Menor General</v>
      </c>
      <c r="D189" s="60" t="str">
        <f>+VLOOKUP(B189,'[1]LP-HE'!$B:$E,3,0)</f>
        <v>%</v>
      </c>
      <c r="E189" s="48">
        <f>+I185</f>
        <v>71526</v>
      </c>
      <c r="F189" s="59">
        <v>0.1</v>
      </c>
      <c r="G189" s="50">
        <f>+ROUND($F189*$E189,0)</f>
        <v>7153</v>
      </c>
      <c r="H189" s="50">
        <v>0</v>
      </c>
      <c r="I189" s="50">
        <v>0</v>
      </c>
      <c r="J189" s="51">
        <v>0</v>
      </c>
    </row>
    <row r="190" spans="2:10" x14ac:dyDescent="0.3">
      <c r="B190" s="15"/>
      <c r="C190" s="20"/>
      <c r="D190" s="21"/>
      <c r="E190" s="22"/>
      <c r="G190" s="23"/>
      <c r="H190" s="23"/>
      <c r="I190" s="23"/>
      <c r="J190" s="23"/>
    </row>
    <row r="191" spans="2:10" thickBot="1" x14ac:dyDescent="0.3">
      <c r="B191" s="96"/>
      <c r="C191" s="97"/>
      <c r="D191" s="98"/>
      <c r="E191" s="99"/>
      <c r="F191" s="100"/>
      <c r="G191" s="101"/>
      <c r="H191" s="101"/>
      <c r="I191" s="23"/>
      <c r="J191" s="101"/>
    </row>
    <row r="192" spans="2:10" ht="15.75" x14ac:dyDescent="0.25">
      <c r="B192" s="25" t="s">
        <v>6</v>
      </c>
      <c r="C192" s="26" t="s">
        <v>7</v>
      </c>
      <c r="D192" s="26" t="s">
        <v>8</v>
      </c>
      <c r="E192" s="26" t="s">
        <v>9</v>
      </c>
      <c r="F192" s="26"/>
      <c r="G192" s="26" t="s">
        <v>10</v>
      </c>
      <c r="H192" s="26" t="s">
        <v>11</v>
      </c>
      <c r="I192" s="26" t="s">
        <v>12</v>
      </c>
      <c r="J192" s="27" t="s">
        <v>13</v>
      </c>
    </row>
    <row r="193" spans="2:10" ht="47.25" x14ac:dyDescent="0.2">
      <c r="B193" s="35" t="s">
        <v>100</v>
      </c>
      <c r="C193" s="36" t="s">
        <v>101</v>
      </c>
      <c r="D193" s="37" t="s">
        <v>82</v>
      </c>
      <c r="E193" s="38">
        <f>+SUM(G193:J193)</f>
        <v>663975.91111999995</v>
      </c>
      <c r="F193" s="38"/>
      <c r="G193" s="94">
        <f>+SUM(G195:G200)</f>
        <v>7153</v>
      </c>
      <c r="H193" s="94">
        <f t="shared" ref="H193:I193" si="4">+SUM(H195:H198)</f>
        <v>582412</v>
      </c>
      <c r="I193" s="94">
        <f t="shared" si="4"/>
        <v>71526</v>
      </c>
      <c r="J193" s="102">
        <f>+SUM(J195:J199)</f>
        <v>2884.9111200000002</v>
      </c>
    </row>
    <row r="194" spans="2:10" ht="15.75" x14ac:dyDescent="0.25">
      <c r="B194" s="40"/>
      <c r="C194" s="41" t="s">
        <v>18</v>
      </c>
      <c r="D194" s="42" t="s">
        <v>8</v>
      </c>
      <c r="E194" s="41" t="s">
        <v>19</v>
      </c>
      <c r="F194" s="41" t="s">
        <v>20</v>
      </c>
      <c r="G194" s="41" t="s">
        <v>10</v>
      </c>
      <c r="H194" s="41" t="s">
        <v>11</v>
      </c>
      <c r="I194" s="41" t="s">
        <v>12</v>
      </c>
      <c r="J194" s="43" t="s">
        <v>13</v>
      </c>
    </row>
    <row r="195" spans="2:10" x14ac:dyDescent="0.3">
      <c r="B195" s="89" t="s">
        <v>102</v>
      </c>
      <c r="C195" s="46" t="str">
        <f>+VLOOKUP(B195,'[1]LP-HE'!$B:$E,2,0)</f>
        <v>Tee HD 6" x 6" (150 mm x 150 mm) Extremo liso</v>
      </c>
      <c r="D195" s="60" t="str">
        <f>+VLOOKUP(B195,'[1]LP-HE'!$B:$E,3,0)</f>
        <v>Un</v>
      </c>
      <c r="E195" s="48">
        <f>+VLOOKUP(B195,'[1]LP-HE'!$B:$F,5,0)</f>
        <v>566440</v>
      </c>
      <c r="F195" s="49">
        <v>1</v>
      </c>
      <c r="G195" s="50">
        <v>0</v>
      </c>
      <c r="H195" s="50">
        <f>+ROUND($F195*$E195,0)</f>
        <v>566440</v>
      </c>
      <c r="I195" s="50">
        <v>0</v>
      </c>
      <c r="J195" s="51">
        <v>0</v>
      </c>
    </row>
    <row r="196" spans="2:10" ht="32.25" x14ac:dyDescent="0.3">
      <c r="B196" s="45" t="s">
        <v>84</v>
      </c>
      <c r="C196" s="46" t="str">
        <f>+VLOOKUP(B196,'[1]LP-HE'!$B:$E,2,0)</f>
        <v>Cuadrilla tipo VIII - Instalación Tubería, Accesorios de Acueducto y Alcantarillado</v>
      </c>
      <c r="D196" s="60" t="str">
        <f>+VLOOKUP(B196,'[1]LP-HE'!$B:$E,3,0)</f>
        <v>Hr</v>
      </c>
      <c r="E196" s="48">
        <f>+VLOOKUP(B196,'[1]LP-HE'!$B:$F,5,0)</f>
        <v>23842</v>
      </c>
      <c r="F196" s="49">
        <v>3</v>
      </c>
      <c r="G196" s="50">
        <v>0</v>
      </c>
      <c r="H196" s="50">
        <v>0</v>
      </c>
      <c r="I196" s="50">
        <f>+ROUND($F196*$E196,0)</f>
        <v>71526</v>
      </c>
      <c r="J196" s="51">
        <v>0</v>
      </c>
    </row>
    <row r="197" spans="2:10" x14ac:dyDescent="0.3">
      <c r="B197" s="45" t="s">
        <v>89</v>
      </c>
      <c r="C197" s="46" t="str">
        <f>+VLOOKUP(B197,'[1]LP-HE'!$B:$E,2,0)</f>
        <v>Limpiador Removedor 1/4 760gr</v>
      </c>
      <c r="D197" s="60" t="str">
        <f>+VLOOKUP(B197,'[1]LP-HE'!$B:$E,3,0)</f>
        <v>Un</v>
      </c>
      <c r="E197" s="48">
        <f>+VLOOKUP(B197,'[1]LP-HE'!$B:$F,5,0)</f>
        <v>32477.705910000001</v>
      </c>
      <c r="F197" s="49">
        <v>0.1</v>
      </c>
      <c r="G197" s="50">
        <v>0</v>
      </c>
      <c r="H197" s="50">
        <f>+ROUND($F197*$E197,0)</f>
        <v>3248</v>
      </c>
      <c r="I197" s="50">
        <v>0</v>
      </c>
      <c r="J197" s="51">
        <v>0</v>
      </c>
    </row>
    <row r="198" spans="2:10" ht="17.25" thickBot="1" x14ac:dyDescent="0.35">
      <c r="B198" s="105" t="s">
        <v>90</v>
      </c>
      <c r="C198" s="53" t="str">
        <f>+VLOOKUP(B198,'[1]LP-HE'!$B:$E,2,0)</f>
        <v>Lubricante para Tubería  PVC  (Tarro de 4 Kg)</v>
      </c>
      <c r="D198" s="61" t="str">
        <f>+VLOOKUP(B198,'[1]LP-HE'!$B:$E,3,0)</f>
        <v>Kg</v>
      </c>
      <c r="E198" s="55">
        <f>+VLOOKUP(B198,'[1]LP-HE'!$B:$F,5,0)</f>
        <v>127243.86597</v>
      </c>
      <c r="F198" s="56">
        <v>0.1</v>
      </c>
      <c r="G198" s="57">
        <v>0</v>
      </c>
      <c r="H198" s="57">
        <f>+ROUND($F198*$E198,0)</f>
        <v>12724</v>
      </c>
      <c r="I198" s="57">
        <v>0</v>
      </c>
      <c r="J198" s="58">
        <v>0</v>
      </c>
    </row>
    <row r="199" spans="2:10" ht="36" customHeight="1" thickBot="1" x14ac:dyDescent="0.35">
      <c r="B199" s="89" t="s">
        <v>85</v>
      </c>
      <c r="C199" s="46" t="str">
        <f>+VLOOKUP(B199,'[1]LP-HE'!$B:$E,2,0)</f>
        <v>Transporte en Camioneta hasta 1.5 Toneladas</v>
      </c>
      <c r="D199" s="60" t="str">
        <f>+VLOOKUP(B199,'[1]LP-HE'!$B:$E,3,0)</f>
        <v>Día</v>
      </c>
      <c r="E199" s="48">
        <f>+VLOOKUP(B199,'[1]LP-HE'!$B:$F,5,0)</f>
        <v>144245.55600000001</v>
      </c>
      <c r="F199" s="49">
        <v>0.02</v>
      </c>
      <c r="G199" s="57">
        <v>0</v>
      </c>
      <c r="H199" s="57">
        <v>0</v>
      </c>
      <c r="I199" s="57">
        <v>0</v>
      </c>
      <c r="J199" s="50">
        <f>+F199*E199</f>
        <v>2884.9111200000002</v>
      </c>
    </row>
    <row r="200" spans="2:10" ht="36" customHeight="1" x14ac:dyDescent="0.3">
      <c r="B200" s="45" t="s">
        <v>25</v>
      </c>
      <c r="C200" s="46" t="str">
        <f>+VLOOKUP(B200,'[1]LP-HE'!$B:$E,2,0)</f>
        <v>Herramienta Menor General</v>
      </c>
      <c r="D200" s="60" t="str">
        <f>+VLOOKUP(B200,'[1]LP-HE'!$B:$E,3,0)</f>
        <v>%</v>
      </c>
      <c r="E200" s="48">
        <f>+I196</f>
        <v>71526</v>
      </c>
      <c r="F200" s="59">
        <v>0.1</v>
      </c>
      <c r="G200" s="50">
        <f>+ROUND($F200*$E200,0)</f>
        <v>7153</v>
      </c>
      <c r="H200" s="50">
        <v>0</v>
      </c>
      <c r="I200" s="50">
        <v>0</v>
      </c>
      <c r="J200" s="51">
        <v>0</v>
      </c>
    </row>
    <row r="201" spans="2:10" ht="36" customHeight="1" x14ac:dyDescent="0.3">
      <c r="B201" s="62"/>
      <c r="C201" s="20"/>
      <c r="D201" s="21"/>
      <c r="E201" s="22"/>
      <c r="G201" s="23"/>
      <c r="H201" s="23"/>
      <c r="I201" s="23"/>
      <c r="J201" s="23"/>
    </row>
    <row r="202" spans="2:10" ht="27.75" x14ac:dyDescent="0.2">
      <c r="B202" s="9" t="s">
        <v>103</v>
      </c>
      <c r="C202" s="9"/>
      <c r="D202" s="9"/>
      <c r="E202" s="9"/>
      <c r="F202" s="9"/>
      <c r="G202" s="9"/>
      <c r="H202" s="9"/>
      <c r="I202" s="9"/>
      <c r="J202" s="9"/>
    </row>
    <row r="203" spans="2:10" ht="9.75" customHeight="1" thickBot="1" x14ac:dyDescent="0.25">
      <c r="B203" s="107"/>
      <c r="C203" s="107"/>
      <c r="D203" s="107"/>
      <c r="E203" s="107"/>
      <c r="F203" s="107"/>
      <c r="G203" s="107"/>
      <c r="H203" s="107"/>
      <c r="I203" s="107"/>
      <c r="J203" s="107"/>
    </row>
    <row r="204" spans="2:10" ht="21" thickBot="1" x14ac:dyDescent="0.35">
      <c r="B204" s="17" t="s">
        <v>104</v>
      </c>
      <c r="C204" s="18"/>
      <c r="D204" s="18"/>
      <c r="E204" s="18"/>
      <c r="F204" s="18"/>
      <c r="G204" s="18"/>
      <c r="H204" s="18"/>
      <c r="I204" s="18"/>
      <c r="J204" s="19"/>
    </row>
    <row r="205" spans="2:10" ht="13.5" thickBot="1" x14ac:dyDescent="0.25">
      <c r="B205"/>
      <c r="C205"/>
      <c r="D205"/>
      <c r="E205"/>
      <c r="F205"/>
      <c r="G205"/>
      <c r="H205"/>
      <c r="I205"/>
      <c r="J205"/>
    </row>
    <row r="206" spans="2:10" ht="15.75" x14ac:dyDescent="0.25">
      <c r="B206" s="25" t="s">
        <v>6</v>
      </c>
      <c r="C206" s="26" t="s">
        <v>7</v>
      </c>
      <c r="D206" s="26" t="s">
        <v>8</v>
      </c>
      <c r="E206" s="26" t="s">
        <v>9</v>
      </c>
      <c r="F206" s="26"/>
      <c r="G206" s="26" t="s">
        <v>10</v>
      </c>
      <c r="H206" s="26" t="s">
        <v>11</v>
      </c>
      <c r="I206" s="26" t="s">
        <v>12</v>
      </c>
      <c r="J206" s="27" t="s">
        <v>13</v>
      </c>
    </row>
    <row r="207" spans="2:10" ht="63" x14ac:dyDescent="0.2">
      <c r="B207" s="35" t="s">
        <v>105</v>
      </c>
      <c r="C207" s="36" t="s">
        <v>106</v>
      </c>
      <c r="D207" s="37" t="s">
        <v>79</v>
      </c>
      <c r="E207" s="38">
        <f>+SUM(G207:J207)</f>
        <v>76346.911120000004</v>
      </c>
      <c r="F207" s="38"/>
      <c r="G207" s="38">
        <f>+SUM(G209:G213)</f>
        <v>477</v>
      </c>
      <c r="H207" s="38">
        <f>+SUM(H209:H213)</f>
        <v>68217</v>
      </c>
      <c r="I207" s="38">
        <f>+SUM(I209:I213)</f>
        <v>4768</v>
      </c>
      <c r="J207" s="102">
        <f>+SUM(J209:J214)</f>
        <v>2884.9111200000002</v>
      </c>
    </row>
    <row r="208" spans="2:10" ht="15.75" x14ac:dyDescent="0.25">
      <c r="B208" s="40"/>
      <c r="C208" s="41" t="s">
        <v>18</v>
      </c>
      <c r="D208" s="42" t="s">
        <v>8</v>
      </c>
      <c r="E208" s="41" t="s">
        <v>19</v>
      </c>
      <c r="F208" s="41" t="s">
        <v>20</v>
      </c>
      <c r="G208" s="41" t="s">
        <v>10</v>
      </c>
      <c r="H208" s="41" t="s">
        <v>11</v>
      </c>
      <c r="I208" s="41" t="s">
        <v>12</v>
      </c>
      <c r="J208" s="43" t="s">
        <v>13</v>
      </c>
    </row>
    <row r="209" spans="2:15852" x14ac:dyDescent="0.3">
      <c r="B209" s="45" t="s">
        <v>25</v>
      </c>
      <c r="C209" s="46" t="str">
        <f>+VLOOKUP(B209,'[1]LP-HE'!$B:$E,2,0)</f>
        <v>Herramienta Menor General</v>
      </c>
      <c r="D209" s="60" t="str">
        <f>+VLOOKUP(B209,'[1]LP-HE'!$B:$E,3,0)</f>
        <v>%</v>
      </c>
      <c r="E209" s="48">
        <f>+I210</f>
        <v>4768</v>
      </c>
      <c r="F209" s="59">
        <v>0.1</v>
      </c>
      <c r="G209" s="50">
        <f>+ROUND($F209*$E209,0)</f>
        <v>477</v>
      </c>
      <c r="H209" s="50">
        <v>0</v>
      </c>
      <c r="I209" s="50">
        <v>0</v>
      </c>
      <c r="J209" s="51">
        <v>0</v>
      </c>
    </row>
    <row r="210" spans="2:15852" ht="32.25" x14ac:dyDescent="0.3">
      <c r="B210" s="45" t="s">
        <v>84</v>
      </c>
      <c r="C210" s="46" t="str">
        <f>+VLOOKUP(B210,'[1]LP-HE'!$B:$E,2,0)</f>
        <v>Cuadrilla tipo VIII - Instalación Tubería, Accesorios de Acueducto y Alcantarillado</v>
      </c>
      <c r="D210" s="60" t="str">
        <f>+VLOOKUP(B210,'[1]LP-HE'!$B:$E,3,0)</f>
        <v>Hr</v>
      </c>
      <c r="E210" s="48">
        <f>+VLOOKUP(B210,'[1]LP-HE'!$B:$F,5,0)</f>
        <v>23842</v>
      </c>
      <c r="F210" s="49">
        <v>0.2</v>
      </c>
      <c r="G210" s="50">
        <v>0</v>
      </c>
      <c r="H210" s="50">
        <v>0</v>
      </c>
      <c r="I210" s="50">
        <f>+ROUND($F210*$E210,0)</f>
        <v>4768</v>
      </c>
      <c r="J210" s="51">
        <v>0</v>
      </c>
    </row>
    <row r="211" spans="2:15852" x14ac:dyDescent="0.3">
      <c r="B211" s="89" t="s">
        <v>107</v>
      </c>
      <c r="C211" s="46" t="str">
        <f>+VLOOKUP(B211,'[1]LP-HE'!$B:$E,2,0)</f>
        <v>Tubería Presión RDE 21  200 PSI de 4"</v>
      </c>
      <c r="D211" s="60" t="str">
        <f>+VLOOKUP(B211,'[1]LP-HE'!$B:$E,3,0)</f>
        <v>ml</v>
      </c>
      <c r="E211" s="48">
        <f>+VLOOKUP(B211,'[1]LP-HE'!$B:$F,5,0)</f>
        <v>44257.75965</v>
      </c>
      <c r="F211" s="49">
        <v>1</v>
      </c>
      <c r="G211" s="50">
        <v>0</v>
      </c>
      <c r="H211" s="50">
        <f>+ROUND($F211*$E211,0)</f>
        <v>44258</v>
      </c>
      <c r="I211" s="50">
        <v>0</v>
      </c>
      <c r="J211" s="51">
        <v>0</v>
      </c>
    </row>
    <row r="212" spans="2:15852" x14ac:dyDescent="0.3">
      <c r="B212" s="45" t="s">
        <v>89</v>
      </c>
      <c r="C212" s="46" t="str">
        <f>+VLOOKUP(B212,'[1]LP-HE'!$B:$E,2,0)</f>
        <v>Limpiador Removedor 1/4 760gr</v>
      </c>
      <c r="D212" s="60" t="str">
        <f>+VLOOKUP(B212,'[1]LP-HE'!$B:$E,3,0)</f>
        <v>Un</v>
      </c>
      <c r="E212" s="48">
        <f>+VLOOKUP(B212,'[1]LP-HE'!$B:$F,5,0)</f>
        <v>32477.705910000001</v>
      </c>
      <c r="F212" s="49">
        <v>0.15</v>
      </c>
      <c r="G212" s="50">
        <v>0</v>
      </c>
      <c r="H212" s="50">
        <f>+ROUND($F212*$E212,0)</f>
        <v>4872</v>
      </c>
      <c r="I212" s="50">
        <v>0</v>
      </c>
      <c r="J212" s="51">
        <v>0</v>
      </c>
    </row>
    <row r="213" spans="2:15852" ht="17.25" thickBot="1" x14ac:dyDescent="0.35">
      <c r="B213" s="105" t="s">
        <v>90</v>
      </c>
      <c r="C213" s="53" t="str">
        <f>+VLOOKUP(B213,'[1]LP-HE'!$B:$E,2,0)</f>
        <v>Lubricante para Tubería  PVC  (Tarro de 4 Kg)</v>
      </c>
      <c r="D213" s="61" t="str">
        <f>+VLOOKUP(B213,'[1]LP-HE'!$B:$E,3,0)</f>
        <v>Kg</v>
      </c>
      <c r="E213" s="55">
        <f>+VLOOKUP(B213,'[1]LP-HE'!$B:$F,5,0)</f>
        <v>127243.86597</v>
      </c>
      <c r="F213" s="56">
        <v>0.15</v>
      </c>
      <c r="G213" s="57">
        <v>0</v>
      </c>
      <c r="H213" s="57">
        <f>+ROUND($F213*$E213,0)</f>
        <v>19087</v>
      </c>
      <c r="I213" s="57">
        <v>0</v>
      </c>
      <c r="J213" s="58">
        <v>0</v>
      </c>
    </row>
    <row r="214" spans="2:15852" ht="17.25" thickBot="1" x14ac:dyDescent="0.35">
      <c r="B214" s="89" t="s">
        <v>85</v>
      </c>
      <c r="C214" s="46" t="str">
        <f>+VLOOKUP(B214,'[1]LP-HE'!$B:$E,2,0)</f>
        <v>Transporte en Camioneta hasta 1.5 Toneladas</v>
      </c>
      <c r="D214" s="60" t="str">
        <f>+VLOOKUP(B214,'[1]LP-HE'!$B:$E,3,0)</f>
        <v>Día</v>
      </c>
      <c r="E214" s="48">
        <f>+VLOOKUP(B214,'[1]LP-HE'!$B:$F,5,0)</f>
        <v>144245.55600000001</v>
      </c>
      <c r="F214" s="49">
        <v>0.02</v>
      </c>
      <c r="G214" s="57">
        <v>0</v>
      </c>
      <c r="H214" s="57">
        <v>0</v>
      </c>
      <c r="I214" s="57">
        <v>0</v>
      </c>
      <c r="J214" s="50">
        <f>+F214*E214</f>
        <v>2884.9111200000002</v>
      </c>
    </row>
    <row r="215" spans="2:15852" x14ac:dyDescent="0.3">
      <c r="B215" s="15"/>
      <c r="C215" s="20"/>
      <c r="D215" s="21"/>
      <c r="E215" s="22"/>
      <c r="G215" s="23"/>
      <c r="H215" s="23"/>
      <c r="I215" s="23"/>
      <c r="J215" s="23"/>
    </row>
    <row r="216" spans="2:15852" ht="12.75" x14ac:dyDescent="0.2">
      <c r="B216"/>
      <c r="C216"/>
      <c r="D216"/>
      <c r="E216"/>
      <c r="F216"/>
      <c r="G216"/>
      <c r="H216"/>
      <c r="I216"/>
      <c r="J216"/>
    </row>
    <row r="217" spans="2:15852" ht="27" thickBot="1" x14ac:dyDescent="0.45">
      <c r="B217" s="108" t="s">
        <v>108</v>
      </c>
      <c r="C217" s="108"/>
      <c r="D217" s="108"/>
      <c r="E217" s="108"/>
      <c r="F217" s="108"/>
      <c r="G217" s="108"/>
      <c r="H217" s="108"/>
      <c r="I217" s="108"/>
      <c r="J217" s="108"/>
    </row>
    <row r="218" spans="2:15852" ht="13.5" thickBot="1" x14ac:dyDescent="0.25">
      <c r="B218"/>
      <c r="C218"/>
      <c r="D218"/>
      <c r="E218"/>
      <c r="F218"/>
      <c r="G218"/>
      <c r="H218"/>
      <c r="I218"/>
      <c r="J218"/>
      <c r="K218" s="24"/>
      <c r="M218" s="28"/>
      <c r="N218" s="29"/>
      <c r="O218" s="30"/>
      <c r="P218" s="31"/>
      <c r="Q218" s="32"/>
      <c r="R218" s="33"/>
      <c r="S218" s="33"/>
      <c r="T218" s="33"/>
      <c r="U218" s="34"/>
      <c r="V218" s="28"/>
      <c r="W218" s="29"/>
      <c r="X218" s="30"/>
      <c r="Y218" s="31"/>
      <c r="Z218" s="32"/>
      <c r="AA218" s="33"/>
      <c r="AB218" s="33"/>
      <c r="AC218" s="33"/>
      <c r="AD218" s="34"/>
      <c r="AE218" s="28"/>
      <c r="AF218" s="29"/>
      <c r="AG218" s="30"/>
      <c r="AH218" s="31"/>
      <c r="AI218" s="32"/>
      <c r="AJ218" s="33"/>
      <c r="AK218" s="33"/>
      <c r="AL218" s="33"/>
      <c r="AM218" s="34"/>
      <c r="AN218" s="28"/>
      <c r="AO218" s="29"/>
      <c r="AP218" s="30"/>
      <c r="AQ218" s="31"/>
      <c r="AR218" s="32"/>
      <c r="AS218" s="33"/>
      <c r="AT218" s="33"/>
      <c r="AU218" s="33"/>
      <c r="AV218" s="34"/>
      <c r="AW218" s="28"/>
      <c r="AX218" s="29"/>
      <c r="AY218" s="30"/>
      <c r="AZ218" s="31"/>
      <c r="BA218" s="32"/>
      <c r="BB218" s="33"/>
      <c r="BC218" s="33"/>
      <c r="BD218" s="33"/>
      <c r="BE218" s="34"/>
      <c r="BF218" s="28"/>
      <c r="BG218" s="29"/>
      <c r="BH218" s="30"/>
      <c r="BI218" s="31"/>
      <c r="BJ218" s="32"/>
      <c r="BK218" s="33"/>
      <c r="BL218" s="33"/>
      <c r="BM218" s="33"/>
      <c r="BN218" s="34"/>
      <c r="BO218" s="28"/>
      <c r="BP218" s="29"/>
      <c r="BQ218" s="30"/>
      <c r="BR218" s="31"/>
      <c r="BS218" s="32"/>
      <c r="BT218" s="33"/>
      <c r="BU218" s="33"/>
      <c r="BV218" s="33"/>
      <c r="BW218" s="34"/>
      <c r="BX218" s="28"/>
      <c r="BY218" s="29"/>
      <c r="BZ218" s="30"/>
      <c r="CA218" s="31"/>
      <c r="CB218" s="32"/>
      <c r="CC218" s="33"/>
      <c r="CD218" s="33"/>
      <c r="CE218" s="33"/>
      <c r="CF218" s="34"/>
      <c r="CG218" s="28"/>
      <c r="CH218" s="29"/>
      <c r="CI218" s="30"/>
      <c r="CJ218" s="31"/>
      <c r="CK218" s="32"/>
      <c r="CL218" s="33"/>
      <c r="CM218" s="33"/>
      <c r="CN218" s="33"/>
      <c r="CO218" s="34"/>
      <c r="CP218" s="28"/>
      <c r="CQ218" s="29"/>
      <c r="CR218" s="30"/>
      <c r="CS218" s="31"/>
      <c r="CT218" s="32"/>
      <c r="CU218" s="33"/>
      <c r="CV218" s="33"/>
      <c r="CW218" s="33"/>
      <c r="CX218" s="34"/>
      <c r="CY218" s="28"/>
      <c r="CZ218" s="29"/>
      <c r="DA218" s="30"/>
      <c r="DB218" s="31"/>
      <c r="DC218" s="32"/>
      <c r="DD218" s="33"/>
      <c r="DE218" s="33"/>
      <c r="DF218" s="33"/>
      <c r="DG218" s="34"/>
      <c r="DH218" s="28"/>
      <c r="DI218" s="29"/>
      <c r="DJ218" s="30"/>
      <c r="DK218" s="31"/>
      <c r="DL218" s="32"/>
      <c r="DM218" s="33"/>
      <c r="DN218" s="33"/>
      <c r="DO218" s="33"/>
      <c r="DP218" s="34"/>
      <c r="DQ218" s="28"/>
      <c r="DR218" s="29"/>
      <c r="DS218" s="30"/>
      <c r="DT218" s="31"/>
      <c r="DU218" s="32"/>
      <c r="DV218" s="33"/>
      <c r="DW218" s="33"/>
      <c r="DX218" s="33"/>
      <c r="DY218" s="34"/>
      <c r="DZ218" s="28"/>
      <c r="EA218" s="29"/>
      <c r="EB218" s="30"/>
      <c r="EC218" s="31"/>
      <c r="ED218" s="32"/>
      <c r="EE218" s="33"/>
      <c r="EF218" s="33"/>
      <c r="EG218" s="33"/>
      <c r="EH218" s="34"/>
      <c r="EI218" s="28"/>
      <c r="EJ218" s="29"/>
      <c r="EK218" s="30"/>
      <c r="EL218" s="31"/>
      <c r="EM218" s="32"/>
      <c r="EN218" s="33"/>
      <c r="EO218" s="33"/>
      <c r="EP218" s="33"/>
      <c r="EQ218" s="34"/>
      <c r="ER218" s="28"/>
      <c r="ES218" s="29"/>
      <c r="ET218" s="30"/>
      <c r="EU218" s="31"/>
      <c r="EV218" s="32"/>
      <c r="EW218" s="33"/>
      <c r="EX218" s="33"/>
      <c r="EY218" s="33"/>
      <c r="EZ218" s="34"/>
      <c r="FA218" s="28"/>
      <c r="FB218" s="29"/>
      <c r="FC218" s="30"/>
      <c r="FD218" s="31"/>
      <c r="FE218" s="32"/>
      <c r="FF218" s="33"/>
      <c r="FG218" s="33"/>
      <c r="FH218" s="33"/>
      <c r="FI218" s="34"/>
      <c r="FJ218" s="28"/>
      <c r="FK218" s="29"/>
      <c r="FL218" s="30"/>
      <c r="FM218" s="31"/>
      <c r="FN218" s="32"/>
      <c r="FO218" s="33"/>
      <c r="FP218" s="33"/>
      <c r="FQ218" s="33"/>
      <c r="FR218" s="34"/>
      <c r="FS218" s="28"/>
      <c r="FT218" s="29"/>
      <c r="FU218" s="30"/>
      <c r="FV218" s="31"/>
      <c r="FW218" s="32"/>
      <c r="FX218" s="33"/>
      <c r="FY218" s="33"/>
      <c r="FZ218" s="33"/>
      <c r="GA218" s="34"/>
      <c r="GB218" s="28"/>
      <c r="GC218" s="29"/>
      <c r="GD218" s="30"/>
      <c r="GE218" s="31"/>
      <c r="GF218" s="32"/>
      <c r="GG218" s="33"/>
      <c r="GH218" s="33"/>
      <c r="GI218" s="33"/>
      <c r="GJ218" s="34"/>
      <c r="GK218" s="28"/>
      <c r="GL218" s="29"/>
      <c r="GM218" s="30"/>
      <c r="GN218" s="31"/>
      <c r="GO218" s="32"/>
      <c r="GP218" s="33"/>
      <c r="GQ218" s="33"/>
      <c r="GR218" s="33"/>
      <c r="GS218" s="34"/>
      <c r="GT218" s="28"/>
      <c r="GU218" s="29"/>
      <c r="GV218" s="30"/>
      <c r="GW218" s="31"/>
      <c r="GX218" s="32"/>
      <c r="GY218" s="33"/>
      <c r="GZ218" s="33"/>
      <c r="HA218" s="33"/>
      <c r="HB218" s="34"/>
      <c r="HC218" s="28"/>
      <c r="HD218" s="29"/>
      <c r="HE218" s="30"/>
      <c r="HF218" s="31"/>
      <c r="HG218" s="32"/>
      <c r="HH218" s="33"/>
      <c r="HI218" s="33"/>
      <c r="HJ218" s="33"/>
      <c r="HK218" s="34"/>
      <c r="HL218" s="28"/>
      <c r="HM218" s="29"/>
      <c r="HN218" s="30"/>
      <c r="HO218" s="31"/>
      <c r="HP218" s="32"/>
      <c r="HQ218" s="33"/>
      <c r="HR218" s="33"/>
      <c r="HS218" s="33"/>
      <c r="HT218" s="34"/>
      <c r="HU218" s="28"/>
      <c r="HV218" s="29"/>
      <c r="HW218" s="30"/>
      <c r="HX218" s="31"/>
      <c r="HY218" s="32"/>
      <c r="HZ218" s="33"/>
      <c r="IA218" s="33"/>
      <c r="IB218" s="33"/>
      <c r="IC218" s="34"/>
      <c r="ID218" s="28"/>
      <c r="IE218" s="29"/>
      <c r="IF218" s="30"/>
      <c r="IG218" s="31"/>
      <c r="IH218" s="32"/>
      <c r="II218" s="33"/>
      <c r="IJ218" s="33"/>
      <c r="IK218" s="33"/>
      <c r="IL218" s="34"/>
      <c r="IM218" s="28"/>
      <c r="IN218" s="29"/>
      <c r="IO218" s="30"/>
      <c r="IP218" s="31"/>
      <c r="IQ218" s="32"/>
      <c r="IR218" s="33"/>
      <c r="IS218" s="33"/>
      <c r="IT218" s="33"/>
      <c r="IU218" s="34"/>
      <c r="IV218" s="28"/>
      <c r="IW218" s="29"/>
      <c r="IX218" s="30"/>
      <c r="IY218" s="31"/>
      <c r="IZ218" s="32"/>
      <c r="JA218" s="33"/>
      <c r="JB218" s="33"/>
      <c r="JC218" s="33"/>
      <c r="JD218" s="34"/>
      <c r="JE218" s="28"/>
      <c r="JF218" s="29"/>
      <c r="JG218" s="30"/>
      <c r="JH218" s="31"/>
      <c r="JI218" s="32"/>
      <c r="JJ218" s="33"/>
      <c r="JK218" s="33"/>
      <c r="JL218" s="33"/>
      <c r="JM218" s="34"/>
      <c r="JN218" s="28"/>
      <c r="JO218" s="29"/>
      <c r="JP218" s="30"/>
      <c r="JQ218" s="31"/>
      <c r="JR218" s="32"/>
      <c r="JS218" s="33"/>
      <c r="JT218" s="33"/>
      <c r="JU218" s="33"/>
      <c r="JV218" s="34"/>
      <c r="JW218" s="28"/>
      <c r="JX218" s="29"/>
      <c r="JY218" s="30"/>
      <c r="JZ218" s="31"/>
      <c r="KA218" s="32"/>
      <c r="KB218" s="33"/>
      <c r="KC218" s="33"/>
      <c r="KD218" s="33"/>
      <c r="KE218" s="34"/>
      <c r="KF218" s="28"/>
      <c r="KG218" s="29"/>
      <c r="KH218" s="30"/>
      <c r="KI218" s="31"/>
      <c r="KJ218" s="32"/>
      <c r="KK218" s="33"/>
      <c r="KL218" s="33"/>
      <c r="KM218" s="33"/>
      <c r="KN218" s="34"/>
      <c r="KO218" s="28"/>
      <c r="KP218" s="29"/>
      <c r="KQ218" s="30"/>
      <c r="KR218" s="31"/>
      <c r="KS218" s="32"/>
      <c r="KT218" s="33"/>
      <c r="KU218" s="33"/>
      <c r="KV218" s="33"/>
      <c r="KW218" s="34"/>
      <c r="KX218" s="28"/>
      <c r="KY218" s="29"/>
      <c r="KZ218" s="30"/>
      <c r="LA218" s="31"/>
      <c r="LB218" s="32"/>
      <c r="LC218" s="33"/>
      <c r="LD218" s="33"/>
      <c r="LE218" s="33"/>
      <c r="LF218" s="34"/>
      <c r="LG218" s="28"/>
      <c r="LH218" s="29"/>
      <c r="LI218" s="30"/>
      <c r="LJ218" s="31"/>
      <c r="LK218" s="32"/>
      <c r="LL218" s="33"/>
      <c r="LM218" s="33"/>
      <c r="LN218" s="33"/>
      <c r="LO218" s="34"/>
      <c r="LP218" s="28"/>
      <c r="LQ218" s="29"/>
      <c r="LR218" s="30"/>
      <c r="LS218" s="31"/>
      <c r="LT218" s="32"/>
      <c r="LU218" s="33"/>
      <c r="LV218" s="33"/>
      <c r="LW218" s="33"/>
      <c r="LX218" s="34"/>
      <c r="LY218" s="28"/>
      <c r="LZ218" s="29"/>
      <c r="MA218" s="30"/>
      <c r="MB218" s="31"/>
      <c r="MC218" s="32"/>
      <c r="MD218" s="33"/>
      <c r="ME218" s="33"/>
      <c r="MF218" s="33"/>
      <c r="MG218" s="34"/>
      <c r="MH218" s="28"/>
      <c r="MI218" s="29"/>
      <c r="MJ218" s="30"/>
      <c r="MK218" s="31"/>
      <c r="ML218" s="32"/>
      <c r="MM218" s="33"/>
      <c r="MN218" s="33"/>
      <c r="MO218" s="33"/>
      <c r="MP218" s="34"/>
      <c r="MQ218" s="28"/>
      <c r="MR218" s="29"/>
      <c r="MS218" s="30"/>
      <c r="MT218" s="31"/>
      <c r="MU218" s="32"/>
      <c r="MV218" s="33"/>
      <c r="MW218" s="33"/>
      <c r="MX218" s="33"/>
      <c r="MY218" s="34"/>
      <c r="MZ218" s="28"/>
      <c r="NA218" s="29"/>
      <c r="NB218" s="30"/>
      <c r="NC218" s="31"/>
      <c r="ND218" s="32"/>
      <c r="NE218" s="33"/>
      <c r="NF218" s="33"/>
      <c r="NG218" s="33"/>
      <c r="NH218" s="34"/>
      <c r="NI218" s="28"/>
      <c r="NJ218" s="29"/>
      <c r="NK218" s="30"/>
      <c r="NL218" s="31"/>
      <c r="NM218" s="32"/>
      <c r="NN218" s="33"/>
      <c r="NO218" s="33"/>
      <c r="NP218" s="33"/>
      <c r="NQ218" s="34"/>
      <c r="NR218" s="28"/>
      <c r="NS218" s="29"/>
      <c r="NT218" s="30"/>
      <c r="NU218" s="31"/>
      <c r="NV218" s="32"/>
      <c r="NW218" s="33"/>
      <c r="NX218" s="33"/>
      <c r="NY218" s="33"/>
      <c r="NZ218" s="34"/>
      <c r="OA218" s="28"/>
      <c r="OB218" s="29"/>
      <c r="OC218" s="30"/>
      <c r="OD218" s="31"/>
      <c r="OE218" s="32"/>
      <c r="OF218" s="33"/>
      <c r="OG218" s="33"/>
      <c r="OH218" s="33"/>
      <c r="OI218" s="34"/>
      <c r="OJ218" s="28"/>
      <c r="OK218" s="29"/>
      <c r="OL218" s="30"/>
      <c r="OM218" s="31"/>
      <c r="ON218" s="32"/>
      <c r="OO218" s="33"/>
      <c r="OP218" s="33"/>
      <c r="OQ218" s="33"/>
      <c r="OR218" s="34"/>
      <c r="OS218" s="28"/>
      <c r="OT218" s="29"/>
      <c r="OU218" s="30"/>
      <c r="OV218" s="31"/>
      <c r="OW218" s="32"/>
      <c r="OX218" s="33"/>
      <c r="OY218" s="33"/>
      <c r="OZ218" s="33"/>
      <c r="PA218" s="34"/>
      <c r="PB218" s="28"/>
      <c r="PC218" s="29"/>
      <c r="PD218" s="30"/>
      <c r="PE218" s="31"/>
      <c r="PF218" s="32"/>
      <c r="PG218" s="33"/>
      <c r="PH218" s="33"/>
      <c r="PI218" s="33"/>
      <c r="PJ218" s="34"/>
      <c r="PK218" s="28"/>
      <c r="PL218" s="29"/>
      <c r="PM218" s="30"/>
      <c r="PN218" s="31"/>
      <c r="PO218" s="32"/>
      <c r="PP218" s="33"/>
      <c r="PQ218" s="33"/>
      <c r="PR218" s="33"/>
      <c r="PS218" s="34"/>
      <c r="PT218" s="28"/>
      <c r="PU218" s="29"/>
      <c r="PV218" s="30"/>
      <c r="PW218" s="31"/>
      <c r="PX218" s="32"/>
      <c r="PY218" s="33"/>
      <c r="PZ218" s="33"/>
      <c r="QA218" s="33"/>
      <c r="QB218" s="34"/>
      <c r="QC218" s="28"/>
      <c r="QD218" s="29"/>
      <c r="QE218" s="30"/>
      <c r="QF218" s="31"/>
      <c r="QG218" s="32"/>
      <c r="QH218" s="33"/>
      <c r="QI218" s="33"/>
      <c r="QJ218" s="33"/>
      <c r="QK218" s="34"/>
      <c r="QL218" s="28"/>
      <c r="QM218" s="29"/>
      <c r="QN218" s="30"/>
      <c r="QO218" s="31"/>
      <c r="QP218" s="32"/>
      <c r="QQ218" s="33"/>
      <c r="QR218" s="33"/>
      <c r="QS218" s="33"/>
      <c r="QT218" s="34"/>
      <c r="QU218" s="28"/>
      <c r="QV218" s="29"/>
      <c r="QW218" s="30"/>
      <c r="QX218" s="31"/>
      <c r="QY218" s="32"/>
      <c r="QZ218" s="33"/>
      <c r="RA218" s="33"/>
      <c r="RB218" s="33"/>
      <c r="RC218" s="34"/>
      <c r="RD218" s="28"/>
      <c r="RE218" s="29"/>
      <c r="RF218" s="30"/>
      <c r="RG218" s="31"/>
      <c r="RH218" s="32"/>
      <c r="RI218" s="33"/>
      <c r="RJ218" s="33"/>
      <c r="RK218" s="33"/>
      <c r="RL218" s="34"/>
      <c r="RM218" s="28"/>
      <c r="RN218" s="29"/>
      <c r="RO218" s="30"/>
      <c r="RP218" s="31"/>
      <c r="RQ218" s="32"/>
      <c r="RR218" s="33"/>
      <c r="RS218" s="33"/>
      <c r="RT218" s="33"/>
      <c r="RU218" s="34"/>
      <c r="RV218" s="28"/>
      <c r="RW218" s="29"/>
      <c r="RX218" s="30"/>
      <c r="RY218" s="31"/>
      <c r="RZ218" s="32"/>
      <c r="SA218" s="33"/>
      <c r="SB218" s="33"/>
      <c r="SC218" s="33"/>
      <c r="SD218" s="34"/>
      <c r="SE218" s="28"/>
      <c r="SF218" s="29"/>
      <c r="SG218" s="30"/>
      <c r="SH218" s="31"/>
      <c r="SI218" s="32"/>
      <c r="SJ218" s="33"/>
      <c r="SK218" s="33"/>
      <c r="SL218" s="33"/>
      <c r="SM218" s="34"/>
      <c r="SN218" s="28"/>
      <c r="SO218" s="29"/>
      <c r="SP218" s="30"/>
      <c r="SQ218" s="31"/>
      <c r="SR218" s="32"/>
      <c r="SS218" s="33"/>
      <c r="ST218" s="33"/>
      <c r="SU218" s="33"/>
      <c r="SV218" s="34"/>
      <c r="SW218" s="28"/>
      <c r="SX218" s="29"/>
      <c r="SY218" s="30"/>
      <c r="SZ218" s="31"/>
      <c r="TA218" s="32"/>
      <c r="TB218" s="33"/>
      <c r="TC218" s="33"/>
      <c r="TD218" s="33"/>
      <c r="TE218" s="34"/>
      <c r="TF218" s="28"/>
      <c r="TG218" s="29"/>
      <c r="TH218" s="30"/>
      <c r="TI218" s="31"/>
      <c r="TJ218" s="32"/>
      <c r="TK218" s="33"/>
      <c r="TL218" s="33"/>
      <c r="TM218" s="33"/>
      <c r="TN218" s="34"/>
      <c r="TO218" s="28"/>
      <c r="TP218" s="29"/>
      <c r="TQ218" s="30"/>
      <c r="TR218" s="31"/>
      <c r="TS218" s="32"/>
      <c r="TT218" s="33"/>
      <c r="TU218" s="33"/>
      <c r="TV218" s="33"/>
      <c r="TW218" s="34"/>
      <c r="TX218" s="28"/>
      <c r="TY218" s="29"/>
      <c r="TZ218" s="30"/>
      <c r="UA218" s="31"/>
      <c r="UB218" s="32"/>
      <c r="UC218" s="33"/>
      <c r="UD218" s="33"/>
      <c r="UE218" s="33"/>
      <c r="UF218" s="34"/>
      <c r="UG218" s="28"/>
      <c r="UH218" s="29"/>
      <c r="UI218" s="30"/>
      <c r="UJ218" s="31"/>
      <c r="UK218" s="32"/>
      <c r="UL218" s="33"/>
      <c r="UM218" s="33"/>
      <c r="UN218" s="33"/>
      <c r="UO218" s="34"/>
      <c r="UP218" s="28"/>
      <c r="UQ218" s="29"/>
      <c r="UR218" s="30"/>
      <c r="US218" s="31"/>
      <c r="UT218" s="32"/>
      <c r="UU218" s="33"/>
      <c r="UV218" s="33"/>
      <c r="UW218" s="33"/>
      <c r="UX218" s="34"/>
      <c r="UY218" s="28"/>
      <c r="UZ218" s="29"/>
      <c r="VA218" s="30"/>
      <c r="VB218" s="31"/>
      <c r="VC218" s="32"/>
      <c r="VD218" s="33"/>
      <c r="VE218" s="33"/>
      <c r="VF218" s="33"/>
      <c r="VG218" s="34"/>
      <c r="VH218" s="28"/>
      <c r="VI218" s="29"/>
      <c r="VJ218" s="30"/>
      <c r="VK218" s="31"/>
      <c r="VL218" s="32"/>
      <c r="VM218" s="33"/>
      <c r="VN218" s="33"/>
      <c r="VO218" s="33"/>
      <c r="VP218" s="34"/>
      <c r="VQ218" s="28"/>
      <c r="VR218" s="29"/>
      <c r="VS218" s="30"/>
      <c r="VT218" s="31"/>
      <c r="VU218" s="32"/>
      <c r="VV218" s="33"/>
      <c r="VW218" s="33"/>
      <c r="VX218" s="33"/>
      <c r="VY218" s="34"/>
      <c r="VZ218" s="28"/>
      <c r="WA218" s="29"/>
      <c r="WB218" s="30"/>
      <c r="WC218" s="31"/>
      <c r="WD218" s="32"/>
      <c r="WE218" s="33"/>
      <c r="WF218" s="33"/>
      <c r="WG218" s="33"/>
      <c r="WH218" s="34"/>
      <c r="WI218" s="28"/>
      <c r="WJ218" s="29"/>
      <c r="WK218" s="30"/>
      <c r="WL218" s="31"/>
      <c r="WM218" s="32"/>
      <c r="WN218" s="33"/>
      <c r="WO218" s="33"/>
      <c r="WP218" s="33"/>
      <c r="WQ218" s="34"/>
      <c r="WR218" s="28"/>
      <c r="WS218" s="29"/>
      <c r="WT218" s="30"/>
      <c r="WU218" s="31"/>
      <c r="WV218" s="32"/>
      <c r="WW218" s="33"/>
      <c r="WX218" s="33"/>
      <c r="WY218" s="33"/>
      <c r="WZ218" s="34"/>
      <c r="XA218" s="28"/>
      <c r="XB218" s="29"/>
      <c r="XC218" s="30"/>
      <c r="XD218" s="31"/>
      <c r="XE218" s="32"/>
      <c r="XF218" s="33"/>
      <c r="XG218" s="33"/>
      <c r="XH218" s="33"/>
      <c r="XI218" s="34"/>
      <c r="XJ218" s="28"/>
      <c r="XK218" s="29"/>
      <c r="XL218" s="30"/>
      <c r="XM218" s="31"/>
      <c r="XN218" s="32"/>
      <c r="XO218" s="33"/>
      <c r="XP218" s="33"/>
      <c r="XQ218" s="33"/>
      <c r="XR218" s="34"/>
      <c r="XS218" s="28"/>
      <c r="XT218" s="29"/>
      <c r="XU218" s="30"/>
      <c r="XV218" s="31"/>
      <c r="XW218" s="32"/>
      <c r="XX218" s="33"/>
      <c r="XY218" s="33"/>
      <c r="XZ218" s="33"/>
      <c r="YA218" s="34"/>
      <c r="YB218" s="28"/>
      <c r="YC218" s="29"/>
      <c r="YD218" s="30"/>
      <c r="YE218" s="31"/>
      <c r="YF218" s="32"/>
      <c r="YG218" s="33"/>
      <c r="YH218" s="33"/>
      <c r="YI218" s="33"/>
      <c r="YJ218" s="34"/>
      <c r="YK218" s="28"/>
      <c r="YL218" s="29"/>
      <c r="YM218" s="30"/>
      <c r="YN218" s="31"/>
      <c r="YO218" s="32"/>
      <c r="YP218" s="33"/>
      <c r="YQ218" s="33"/>
      <c r="YR218" s="33"/>
      <c r="YS218" s="34"/>
      <c r="YT218" s="28"/>
      <c r="YU218" s="29"/>
      <c r="YV218" s="30"/>
      <c r="YW218" s="31"/>
      <c r="YX218" s="32"/>
      <c r="YY218" s="33"/>
      <c r="YZ218" s="33"/>
      <c r="ZA218" s="33"/>
      <c r="ZB218" s="34"/>
      <c r="ZC218" s="28"/>
      <c r="ZD218" s="29"/>
      <c r="ZE218" s="30"/>
      <c r="ZF218" s="31"/>
      <c r="ZG218" s="32"/>
      <c r="ZH218" s="33"/>
      <c r="ZI218" s="33"/>
      <c r="ZJ218" s="33"/>
      <c r="ZK218" s="34"/>
      <c r="ZL218" s="28"/>
      <c r="ZM218" s="29"/>
      <c r="ZN218" s="30"/>
      <c r="ZO218" s="31"/>
      <c r="ZP218" s="32"/>
      <c r="ZQ218" s="33"/>
      <c r="ZR218" s="33"/>
      <c r="ZS218" s="33"/>
      <c r="ZT218" s="34"/>
      <c r="ZU218" s="28"/>
      <c r="ZV218" s="29"/>
      <c r="ZW218" s="30"/>
      <c r="ZX218" s="31"/>
      <c r="ZY218" s="32"/>
      <c r="ZZ218" s="33"/>
      <c r="AAA218" s="33"/>
      <c r="AAB218" s="33"/>
      <c r="AAC218" s="34"/>
      <c r="AAD218" s="28"/>
      <c r="AAE218" s="29"/>
      <c r="AAF218" s="30"/>
      <c r="AAG218" s="31"/>
      <c r="AAH218" s="32"/>
      <c r="AAI218" s="33"/>
      <c r="AAJ218" s="33"/>
      <c r="AAK218" s="33"/>
      <c r="AAL218" s="34"/>
      <c r="AAM218" s="28"/>
      <c r="AAN218" s="29"/>
      <c r="AAO218" s="30"/>
      <c r="AAP218" s="31"/>
      <c r="AAQ218" s="32"/>
      <c r="AAR218" s="33"/>
      <c r="AAS218" s="33"/>
      <c r="AAT218" s="33"/>
      <c r="AAU218" s="34"/>
      <c r="AAV218" s="28"/>
      <c r="AAW218" s="29"/>
      <c r="AAX218" s="30"/>
      <c r="AAY218" s="31"/>
      <c r="AAZ218" s="32"/>
      <c r="ABA218" s="33"/>
      <c r="ABB218" s="33"/>
      <c r="ABC218" s="33"/>
      <c r="ABD218" s="34"/>
      <c r="ABE218" s="28"/>
      <c r="ABF218" s="29"/>
      <c r="ABG218" s="30"/>
      <c r="ABH218" s="31"/>
      <c r="ABI218" s="32"/>
      <c r="ABJ218" s="33"/>
      <c r="ABK218" s="33"/>
      <c r="ABL218" s="33"/>
      <c r="ABM218" s="34"/>
      <c r="ABN218" s="28"/>
      <c r="ABO218" s="29"/>
      <c r="ABP218" s="30"/>
      <c r="ABQ218" s="31"/>
      <c r="ABR218" s="32"/>
      <c r="ABS218" s="33"/>
      <c r="ABT218" s="33"/>
      <c r="ABU218" s="33"/>
      <c r="ABV218" s="34"/>
      <c r="ABW218" s="28"/>
      <c r="ABX218" s="29"/>
      <c r="ABY218" s="30"/>
      <c r="ABZ218" s="31"/>
      <c r="ACA218" s="32"/>
      <c r="ACB218" s="33"/>
      <c r="ACC218" s="33"/>
      <c r="ACD218" s="33"/>
      <c r="ACE218" s="34"/>
      <c r="ACF218" s="28"/>
      <c r="ACG218" s="29"/>
      <c r="ACH218" s="30"/>
      <c r="ACI218" s="31"/>
      <c r="ACJ218" s="32"/>
      <c r="ACK218" s="33"/>
      <c r="ACL218" s="33"/>
      <c r="ACM218" s="33"/>
      <c r="ACN218" s="34"/>
      <c r="ACO218" s="28"/>
      <c r="ACP218" s="29"/>
      <c r="ACQ218" s="30"/>
      <c r="ACR218" s="31"/>
      <c r="ACS218" s="32"/>
      <c r="ACT218" s="33"/>
      <c r="ACU218" s="33"/>
      <c r="ACV218" s="33"/>
      <c r="ACW218" s="34"/>
      <c r="ACX218" s="28"/>
      <c r="ACY218" s="29"/>
      <c r="ACZ218" s="30"/>
      <c r="ADA218" s="31"/>
      <c r="ADB218" s="32"/>
      <c r="ADC218" s="33"/>
      <c r="ADD218" s="33"/>
      <c r="ADE218" s="33"/>
      <c r="ADF218" s="34"/>
      <c r="ADG218" s="28"/>
      <c r="ADH218" s="29"/>
      <c r="ADI218" s="30"/>
      <c r="ADJ218" s="31"/>
      <c r="ADK218" s="32"/>
      <c r="ADL218" s="33"/>
      <c r="ADM218" s="33"/>
      <c r="ADN218" s="33"/>
      <c r="ADO218" s="34"/>
      <c r="ADP218" s="28"/>
      <c r="ADQ218" s="29"/>
      <c r="ADR218" s="30"/>
      <c r="ADS218" s="31"/>
      <c r="ADT218" s="32"/>
      <c r="ADU218" s="33"/>
      <c r="ADV218" s="33"/>
      <c r="ADW218" s="33"/>
      <c r="ADX218" s="34"/>
      <c r="ADY218" s="28"/>
      <c r="ADZ218" s="29"/>
      <c r="AEA218" s="30"/>
      <c r="AEB218" s="31"/>
      <c r="AEC218" s="32"/>
      <c r="AED218" s="33"/>
      <c r="AEE218" s="33"/>
      <c r="AEF218" s="33"/>
      <c r="AEG218" s="34"/>
      <c r="AEH218" s="28"/>
      <c r="AEI218" s="29"/>
      <c r="AEJ218" s="30"/>
      <c r="AEK218" s="31"/>
      <c r="AEL218" s="32"/>
      <c r="AEM218" s="33"/>
      <c r="AEN218" s="33"/>
      <c r="AEO218" s="33"/>
      <c r="AEP218" s="34"/>
      <c r="AEQ218" s="28"/>
      <c r="AER218" s="29"/>
      <c r="AES218" s="30"/>
      <c r="AET218" s="31"/>
      <c r="AEU218" s="32"/>
      <c r="AEV218" s="33"/>
      <c r="AEW218" s="33"/>
      <c r="AEX218" s="33"/>
      <c r="AEY218" s="34"/>
      <c r="AEZ218" s="28"/>
      <c r="AFA218" s="29"/>
      <c r="AFB218" s="30"/>
      <c r="AFC218" s="31"/>
      <c r="AFD218" s="32"/>
      <c r="AFE218" s="33"/>
      <c r="AFF218" s="33"/>
      <c r="AFG218" s="33"/>
      <c r="AFH218" s="34"/>
      <c r="AFI218" s="28"/>
      <c r="AFJ218" s="29"/>
      <c r="AFK218" s="30"/>
      <c r="AFL218" s="31"/>
      <c r="AFM218" s="32"/>
      <c r="AFN218" s="33"/>
      <c r="AFO218" s="33"/>
      <c r="AFP218" s="33"/>
      <c r="AFQ218" s="34"/>
      <c r="AFR218" s="28"/>
      <c r="AFS218" s="29"/>
      <c r="AFT218" s="30"/>
      <c r="AFU218" s="31"/>
      <c r="AFV218" s="32"/>
      <c r="AFW218" s="33"/>
      <c r="AFX218" s="33"/>
      <c r="AFY218" s="33"/>
      <c r="AFZ218" s="34"/>
      <c r="AGA218" s="28"/>
      <c r="AGB218" s="29"/>
      <c r="AGC218" s="30"/>
      <c r="AGD218" s="31"/>
      <c r="AGE218" s="32"/>
      <c r="AGF218" s="33"/>
      <c r="AGG218" s="33"/>
      <c r="AGH218" s="33"/>
      <c r="AGI218" s="34"/>
      <c r="AGJ218" s="28"/>
      <c r="AGK218" s="29"/>
      <c r="AGL218" s="30"/>
      <c r="AGM218" s="31"/>
      <c r="AGN218" s="32"/>
      <c r="AGO218" s="33"/>
      <c r="AGP218" s="33"/>
      <c r="AGQ218" s="33"/>
      <c r="AGR218" s="34"/>
      <c r="AGS218" s="28"/>
      <c r="AGT218" s="29"/>
      <c r="AGU218" s="30"/>
      <c r="AGV218" s="31"/>
      <c r="AGW218" s="32"/>
      <c r="AGX218" s="33"/>
      <c r="AGY218" s="33"/>
      <c r="AGZ218" s="33"/>
      <c r="AHA218" s="34"/>
      <c r="AHB218" s="28"/>
      <c r="AHC218" s="29"/>
      <c r="AHD218" s="30"/>
      <c r="AHE218" s="31"/>
      <c r="AHF218" s="32"/>
      <c r="AHG218" s="33"/>
      <c r="AHH218" s="33"/>
      <c r="AHI218" s="33"/>
      <c r="AHJ218" s="34"/>
      <c r="AHK218" s="28"/>
      <c r="AHL218" s="29"/>
      <c r="AHM218" s="30"/>
      <c r="AHN218" s="31"/>
      <c r="AHO218" s="32"/>
      <c r="AHP218" s="33"/>
      <c r="AHQ218" s="33"/>
      <c r="AHR218" s="33"/>
      <c r="AHS218" s="34"/>
      <c r="AHT218" s="28"/>
      <c r="AHU218" s="29"/>
      <c r="AHV218" s="30"/>
      <c r="AHW218" s="31"/>
      <c r="AHX218" s="32"/>
      <c r="AHY218" s="33"/>
      <c r="AHZ218" s="33"/>
      <c r="AIA218" s="33"/>
      <c r="AIB218" s="34"/>
      <c r="AIC218" s="28"/>
      <c r="AID218" s="29"/>
      <c r="AIE218" s="30"/>
      <c r="AIF218" s="31"/>
      <c r="AIG218" s="32"/>
      <c r="AIH218" s="33"/>
      <c r="AII218" s="33"/>
      <c r="AIJ218" s="33"/>
      <c r="AIK218" s="34"/>
      <c r="AIL218" s="28"/>
      <c r="AIM218" s="29"/>
      <c r="AIN218" s="30"/>
      <c r="AIO218" s="31"/>
      <c r="AIP218" s="32"/>
      <c r="AIQ218" s="33"/>
      <c r="AIR218" s="33"/>
      <c r="AIS218" s="33"/>
      <c r="AIT218" s="34"/>
      <c r="AIU218" s="28"/>
      <c r="AIV218" s="29"/>
      <c r="AIW218" s="30"/>
      <c r="AIX218" s="31"/>
      <c r="AIY218" s="32"/>
      <c r="AIZ218" s="33"/>
      <c r="AJA218" s="33"/>
      <c r="AJB218" s="33"/>
      <c r="AJC218" s="34"/>
      <c r="AJD218" s="28"/>
      <c r="AJE218" s="29"/>
      <c r="AJF218" s="30"/>
      <c r="AJG218" s="31"/>
      <c r="AJH218" s="32"/>
      <c r="AJI218" s="33"/>
      <c r="AJJ218" s="33"/>
      <c r="AJK218" s="33"/>
      <c r="AJL218" s="34"/>
      <c r="AJM218" s="28"/>
      <c r="AJN218" s="29"/>
      <c r="AJO218" s="30"/>
      <c r="AJP218" s="31"/>
      <c r="AJQ218" s="32"/>
      <c r="AJR218" s="33"/>
      <c r="AJS218" s="33"/>
      <c r="AJT218" s="33"/>
      <c r="AJU218" s="34"/>
      <c r="AJV218" s="28"/>
      <c r="AJW218" s="29"/>
      <c r="AJX218" s="30"/>
      <c r="AJY218" s="31"/>
      <c r="AJZ218" s="32"/>
      <c r="AKA218" s="33"/>
      <c r="AKB218" s="33"/>
      <c r="AKC218" s="33"/>
      <c r="AKD218" s="34"/>
      <c r="AKE218" s="28"/>
      <c r="AKF218" s="29"/>
      <c r="AKG218" s="30"/>
      <c r="AKH218" s="31"/>
      <c r="AKI218" s="32"/>
      <c r="AKJ218" s="33"/>
      <c r="AKK218" s="33"/>
      <c r="AKL218" s="33"/>
      <c r="AKM218" s="34"/>
      <c r="AKN218" s="28"/>
      <c r="AKO218" s="29"/>
      <c r="AKP218" s="30"/>
      <c r="AKQ218" s="31"/>
      <c r="AKR218" s="32"/>
      <c r="AKS218" s="33"/>
      <c r="AKT218" s="33"/>
      <c r="AKU218" s="33"/>
      <c r="AKV218" s="34"/>
      <c r="AKW218" s="28"/>
      <c r="AKX218" s="29"/>
      <c r="AKY218" s="30"/>
      <c r="AKZ218" s="31"/>
      <c r="ALA218" s="32"/>
      <c r="ALB218" s="33"/>
      <c r="ALC218" s="33"/>
      <c r="ALD218" s="33"/>
      <c r="ALE218" s="34"/>
      <c r="ALF218" s="28"/>
      <c r="ALG218" s="29"/>
      <c r="ALH218" s="30"/>
      <c r="ALI218" s="31"/>
      <c r="ALJ218" s="32"/>
      <c r="ALK218" s="33"/>
      <c r="ALL218" s="33"/>
      <c r="ALM218" s="33"/>
      <c r="ALN218" s="34"/>
      <c r="ALO218" s="28"/>
      <c r="ALP218" s="29"/>
      <c r="ALQ218" s="30"/>
      <c r="ALR218" s="31"/>
      <c r="ALS218" s="32"/>
      <c r="ALT218" s="33"/>
      <c r="ALU218" s="33"/>
      <c r="ALV218" s="33"/>
      <c r="ALW218" s="34"/>
      <c r="ALX218" s="28"/>
      <c r="ALY218" s="29"/>
      <c r="ALZ218" s="30"/>
      <c r="AMA218" s="31"/>
      <c r="AMB218" s="32"/>
      <c r="AMC218" s="33"/>
      <c r="AMD218" s="33"/>
      <c r="AME218" s="33"/>
      <c r="AMF218" s="34"/>
      <c r="AMG218" s="28"/>
      <c r="AMH218" s="29"/>
      <c r="AMI218" s="30"/>
      <c r="AMJ218" s="31"/>
      <c r="AMK218" s="32"/>
      <c r="AML218" s="33"/>
      <c r="AMM218" s="33"/>
      <c r="AMN218" s="33"/>
      <c r="AMO218" s="34"/>
      <c r="AMP218" s="28"/>
      <c r="AMQ218" s="29"/>
      <c r="AMR218" s="30"/>
      <c r="AMS218" s="31"/>
      <c r="AMT218" s="32"/>
      <c r="AMU218" s="33"/>
      <c r="AMV218" s="33"/>
      <c r="AMW218" s="33"/>
      <c r="AMX218" s="34"/>
      <c r="AMY218" s="28"/>
      <c r="AMZ218" s="29"/>
      <c r="ANA218" s="30"/>
      <c r="ANB218" s="31"/>
      <c r="ANC218" s="32"/>
      <c r="AND218" s="33"/>
      <c r="ANE218" s="33"/>
      <c r="ANF218" s="33"/>
      <c r="ANG218" s="34"/>
      <c r="ANH218" s="28"/>
      <c r="ANI218" s="29"/>
      <c r="ANJ218" s="30"/>
      <c r="ANK218" s="31"/>
      <c r="ANL218" s="32"/>
      <c r="ANM218" s="33"/>
      <c r="ANN218" s="33"/>
      <c r="ANO218" s="33"/>
      <c r="ANP218" s="34"/>
      <c r="ANQ218" s="28"/>
      <c r="ANR218" s="29"/>
      <c r="ANS218" s="30"/>
      <c r="ANT218" s="31"/>
      <c r="ANU218" s="32"/>
      <c r="ANV218" s="33"/>
      <c r="ANW218" s="33"/>
      <c r="ANX218" s="33"/>
      <c r="ANY218" s="34"/>
      <c r="ANZ218" s="28"/>
      <c r="AOA218" s="29"/>
      <c r="AOB218" s="30"/>
      <c r="AOC218" s="31"/>
      <c r="AOD218" s="32"/>
      <c r="AOE218" s="33"/>
      <c r="AOF218" s="33"/>
      <c r="AOG218" s="33"/>
      <c r="AOH218" s="34"/>
      <c r="AOI218" s="28"/>
      <c r="AOJ218" s="29"/>
      <c r="AOK218" s="30"/>
      <c r="AOL218" s="31"/>
      <c r="AOM218" s="32"/>
      <c r="AON218" s="33"/>
      <c r="AOO218" s="33"/>
      <c r="AOP218" s="33"/>
      <c r="AOQ218" s="34"/>
      <c r="AOR218" s="28"/>
      <c r="AOS218" s="29"/>
      <c r="AOT218" s="30"/>
      <c r="AOU218" s="31"/>
      <c r="AOV218" s="32"/>
      <c r="AOW218" s="33"/>
      <c r="AOX218" s="33"/>
      <c r="AOY218" s="33"/>
      <c r="AOZ218" s="34"/>
      <c r="APA218" s="28"/>
      <c r="APB218" s="29"/>
      <c r="APC218" s="30"/>
      <c r="APD218" s="31"/>
      <c r="APE218" s="32"/>
      <c r="APF218" s="33"/>
      <c r="APG218" s="33"/>
      <c r="APH218" s="33"/>
      <c r="API218" s="34"/>
      <c r="APJ218" s="28"/>
      <c r="APK218" s="29"/>
      <c r="APL218" s="30"/>
      <c r="APM218" s="31"/>
      <c r="APN218" s="32"/>
      <c r="APO218" s="33"/>
      <c r="APP218" s="33"/>
      <c r="APQ218" s="33"/>
      <c r="APR218" s="34"/>
      <c r="APS218" s="28"/>
      <c r="APT218" s="29"/>
      <c r="APU218" s="30"/>
      <c r="APV218" s="31"/>
      <c r="APW218" s="32"/>
      <c r="APX218" s="33"/>
      <c r="APY218" s="33"/>
      <c r="APZ218" s="33"/>
      <c r="AQA218" s="34"/>
      <c r="AQB218" s="28"/>
      <c r="AQC218" s="29"/>
      <c r="AQD218" s="30"/>
      <c r="AQE218" s="31"/>
      <c r="AQF218" s="32"/>
      <c r="AQG218" s="33"/>
      <c r="AQH218" s="33"/>
      <c r="AQI218" s="33"/>
      <c r="AQJ218" s="34"/>
      <c r="AQK218" s="28"/>
      <c r="AQL218" s="29"/>
      <c r="AQM218" s="30"/>
      <c r="AQN218" s="31"/>
      <c r="AQO218" s="32"/>
      <c r="AQP218" s="33"/>
      <c r="AQQ218" s="33"/>
      <c r="AQR218" s="33"/>
      <c r="AQS218" s="34"/>
      <c r="AQT218" s="28"/>
      <c r="AQU218" s="29"/>
      <c r="AQV218" s="30"/>
      <c r="AQW218" s="31"/>
      <c r="AQX218" s="32"/>
      <c r="AQY218" s="33"/>
      <c r="AQZ218" s="33"/>
      <c r="ARA218" s="33"/>
      <c r="ARB218" s="34"/>
      <c r="ARC218" s="28"/>
      <c r="ARD218" s="29"/>
      <c r="ARE218" s="30"/>
      <c r="ARF218" s="31"/>
      <c r="ARG218" s="32"/>
      <c r="ARH218" s="33"/>
      <c r="ARI218" s="33"/>
      <c r="ARJ218" s="33"/>
      <c r="ARK218" s="34"/>
      <c r="ARL218" s="28"/>
      <c r="ARM218" s="29"/>
      <c r="ARN218" s="30"/>
      <c r="ARO218" s="31"/>
      <c r="ARP218" s="32"/>
      <c r="ARQ218" s="33"/>
      <c r="ARR218" s="33"/>
      <c r="ARS218" s="33"/>
      <c r="ART218" s="34"/>
      <c r="ARU218" s="28"/>
      <c r="ARV218" s="29"/>
      <c r="ARW218" s="30"/>
      <c r="ARX218" s="31"/>
      <c r="ARY218" s="32"/>
      <c r="ARZ218" s="33"/>
      <c r="ASA218" s="33"/>
      <c r="ASB218" s="33"/>
      <c r="ASC218" s="34"/>
      <c r="ASD218" s="28"/>
      <c r="ASE218" s="29"/>
      <c r="ASF218" s="30"/>
      <c r="ASG218" s="31"/>
      <c r="ASH218" s="32"/>
      <c r="ASI218" s="33"/>
      <c r="ASJ218" s="33"/>
      <c r="ASK218" s="33"/>
      <c r="ASL218" s="34"/>
      <c r="ASM218" s="28"/>
      <c r="ASN218" s="29"/>
      <c r="ASO218" s="30"/>
      <c r="ASP218" s="31"/>
      <c r="ASQ218" s="32"/>
      <c r="ASR218" s="33"/>
      <c r="ASS218" s="33"/>
      <c r="AST218" s="33"/>
      <c r="ASU218" s="34"/>
      <c r="ASV218" s="28"/>
      <c r="ASW218" s="29"/>
      <c r="ASX218" s="30"/>
      <c r="ASY218" s="31"/>
      <c r="ASZ218" s="32"/>
      <c r="ATA218" s="33"/>
      <c r="ATB218" s="33"/>
      <c r="ATC218" s="33"/>
      <c r="ATD218" s="34"/>
      <c r="ATE218" s="28"/>
      <c r="ATF218" s="29"/>
      <c r="ATG218" s="30"/>
      <c r="ATH218" s="31"/>
      <c r="ATI218" s="32"/>
      <c r="ATJ218" s="33"/>
      <c r="ATK218" s="33"/>
      <c r="ATL218" s="33"/>
      <c r="ATM218" s="34"/>
      <c r="ATN218" s="28"/>
      <c r="ATO218" s="29"/>
      <c r="ATP218" s="30"/>
      <c r="ATQ218" s="31"/>
      <c r="ATR218" s="32"/>
      <c r="ATS218" s="33"/>
      <c r="ATT218" s="33"/>
      <c r="ATU218" s="33"/>
      <c r="ATV218" s="34"/>
      <c r="ATW218" s="28"/>
      <c r="ATX218" s="29"/>
      <c r="ATY218" s="30"/>
      <c r="ATZ218" s="31"/>
      <c r="AUA218" s="32"/>
      <c r="AUB218" s="33"/>
      <c r="AUC218" s="33"/>
      <c r="AUD218" s="33"/>
      <c r="AUE218" s="34"/>
      <c r="AUF218" s="28"/>
      <c r="AUG218" s="29"/>
      <c r="AUH218" s="30"/>
      <c r="AUI218" s="31"/>
      <c r="AUJ218" s="32"/>
      <c r="AUK218" s="33"/>
      <c r="AUL218" s="33"/>
      <c r="AUM218" s="33"/>
      <c r="AUN218" s="34"/>
      <c r="AUO218" s="28"/>
      <c r="AUP218" s="29"/>
      <c r="AUQ218" s="30"/>
      <c r="AUR218" s="31"/>
      <c r="AUS218" s="32"/>
      <c r="AUT218" s="33"/>
      <c r="AUU218" s="33"/>
      <c r="AUV218" s="33"/>
      <c r="AUW218" s="34"/>
      <c r="AUX218" s="28"/>
      <c r="AUY218" s="29"/>
      <c r="AUZ218" s="30"/>
      <c r="AVA218" s="31"/>
      <c r="AVB218" s="32"/>
      <c r="AVC218" s="33"/>
      <c r="AVD218" s="33"/>
      <c r="AVE218" s="33"/>
      <c r="AVF218" s="34"/>
      <c r="AVG218" s="28"/>
      <c r="AVH218" s="29"/>
      <c r="AVI218" s="30"/>
      <c r="AVJ218" s="31"/>
      <c r="AVK218" s="32"/>
      <c r="AVL218" s="33"/>
      <c r="AVM218" s="33"/>
      <c r="AVN218" s="33"/>
      <c r="AVO218" s="34"/>
      <c r="AVP218" s="28"/>
      <c r="AVQ218" s="29"/>
      <c r="AVR218" s="30"/>
      <c r="AVS218" s="31"/>
      <c r="AVT218" s="32"/>
      <c r="AVU218" s="33"/>
      <c r="AVV218" s="33"/>
      <c r="AVW218" s="33"/>
      <c r="AVX218" s="34"/>
      <c r="AVY218" s="28"/>
      <c r="AVZ218" s="29"/>
      <c r="AWA218" s="30"/>
      <c r="AWB218" s="31"/>
      <c r="AWC218" s="32"/>
      <c r="AWD218" s="33"/>
      <c r="AWE218" s="33"/>
      <c r="AWF218" s="33"/>
      <c r="AWG218" s="34"/>
      <c r="AWH218" s="28"/>
      <c r="AWI218" s="29"/>
      <c r="AWJ218" s="30"/>
      <c r="AWK218" s="31"/>
      <c r="AWL218" s="32"/>
      <c r="AWM218" s="33"/>
      <c r="AWN218" s="33"/>
      <c r="AWO218" s="33"/>
      <c r="AWP218" s="34"/>
      <c r="AWQ218" s="28"/>
      <c r="AWR218" s="29"/>
      <c r="AWS218" s="30"/>
      <c r="AWT218" s="31"/>
      <c r="AWU218" s="32"/>
      <c r="AWV218" s="33"/>
      <c r="AWW218" s="33"/>
      <c r="AWX218" s="33"/>
      <c r="AWY218" s="34"/>
      <c r="AWZ218" s="28"/>
      <c r="AXA218" s="29"/>
      <c r="AXB218" s="30"/>
      <c r="AXC218" s="31"/>
      <c r="AXD218" s="32"/>
      <c r="AXE218" s="33"/>
      <c r="AXF218" s="33"/>
      <c r="AXG218" s="33"/>
      <c r="AXH218" s="34"/>
      <c r="AXI218" s="28"/>
      <c r="AXJ218" s="29"/>
      <c r="AXK218" s="30"/>
      <c r="AXL218" s="31"/>
      <c r="AXM218" s="32"/>
      <c r="AXN218" s="33"/>
      <c r="AXO218" s="33"/>
      <c r="AXP218" s="33"/>
      <c r="AXQ218" s="34"/>
      <c r="AXR218" s="28"/>
      <c r="AXS218" s="29"/>
      <c r="AXT218" s="30"/>
      <c r="AXU218" s="31"/>
      <c r="AXV218" s="32"/>
      <c r="AXW218" s="33"/>
      <c r="AXX218" s="33"/>
      <c r="AXY218" s="33"/>
      <c r="AXZ218" s="34"/>
      <c r="AYA218" s="28"/>
      <c r="AYB218" s="29"/>
      <c r="AYC218" s="30"/>
      <c r="AYD218" s="31"/>
      <c r="AYE218" s="32"/>
      <c r="AYF218" s="33"/>
      <c r="AYG218" s="33"/>
      <c r="AYH218" s="33"/>
      <c r="AYI218" s="34"/>
      <c r="AYJ218" s="28"/>
      <c r="AYK218" s="29"/>
      <c r="AYL218" s="30"/>
      <c r="AYM218" s="31"/>
      <c r="AYN218" s="32"/>
      <c r="AYO218" s="33"/>
      <c r="AYP218" s="33"/>
      <c r="AYQ218" s="33"/>
      <c r="AYR218" s="34"/>
      <c r="AYS218" s="28"/>
      <c r="AYT218" s="29"/>
      <c r="AYU218" s="30"/>
      <c r="AYV218" s="31"/>
      <c r="AYW218" s="32"/>
      <c r="AYX218" s="33"/>
      <c r="AYY218" s="33"/>
      <c r="AYZ218" s="33"/>
      <c r="AZA218" s="34"/>
      <c r="AZB218" s="28"/>
      <c r="AZC218" s="29"/>
      <c r="AZD218" s="30"/>
      <c r="AZE218" s="31"/>
      <c r="AZF218" s="32"/>
      <c r="AZG218" s="33"/>
      <c r="AZH218" s="33"/>
      <c r="AZI218" s="33"/>
      <c r="AZJ218" s="34"/>
      <c r="AZK218" s="28"/>
      <c r="AZL218" s="29"/>
      <c r="AZM218" s="30"/>
      <c r="AZN218" s="31"/>
      <c r="AZO218" s="32"/>
      <c r="AZP218" s="33"/>
      <c r="AZQ218" s="33"/>
      <c r="AZR218" s="33"/>
      <c r="AZS218" s="34"/>
      <c r="AZT218" s="28"/>
      <c r="AZU218" s="29"/>
      <c r="AZV218" s="30"/>
      <c r="AZW218" s="31"/>
      <c r="AZX218" s="32"/>
      <c r="AZY218" s="33"/>
      <c r="AZZ218" s="33"/>
      <c r="BAA218" s="33"/>
      <c r="BAB218" s="34"/>
      <c r="BAC218" s="28"/>
      <c r="BAD218" s="29"/>
      <c r="BAE218" s="30"/>
      <c r="BAF218" s="31"/>
      <c r="BAG218" s="32"/>
      <c r="BAH218" s="33"/>
      <c r="BAI218" s="33"/>
      <c r="BAJ218" s="33"/>
      <c r="BAK218" s="34"/>
      <c r="BAL218" s="28"/>
      <c r="BAM218" s="29"/>
      <c r="BAN218" s="30"/>
      <c r="BAO218" s="31"/>
      <c r="BAP218" s="32"/>
      <c r="BAQ218" s="33"/>
      <c r="BAR218" s="33"/>
      <c r="BAS218" s="33"/>
      <c r="BAT218" s="34"/>
      <c r="BAU218" s="28"/>
      <c r="BAV218" s="29"/>
      <c r="BAW218" s="30"/>
      <c r="BAX218" s="31"/>
      <c r="BAY218" s="32"/>
      <c r="BAZ218" s="33"/>
      <c r="BBA218" s="33"/>
      <c r="BBB218" s="33"/>
      <c r="BBC218" s="34"/>
      <c r="BBD218" s="28"/>
      <c r="BBE218" s="29"/>
      <c r="BBF218" s="30"/>
      <c r="BBG218" s="31"/>
      <c r="BBH218" s="32"/>
      <c r="BBI218" s="33"/>
      <c r="BBJ218" s="33"/>
      <c r="BBK218" s="33"/>
      <c r="BBL218" s="34"/>
      <c r="BBM218" s="28"/>
      <c r="BBN218" s="29"/>
      <c r="BBO218" s="30"/>
      <c r="BBP218" s="31"/>
      <c r="BBQ218" s="32"/>
      <c r="BBR218" s="33"/>
      <c r="BBS218" s="33"/>
      <c r="BBT218" s="33"/>
      <c r="BBU218" s="34"/>
      <c r="BBV218" s="28"/>
      <c r="BBW218" s="29"/>
      <c r="BBX218" s="30"/>
      <c r="BBY218" s="31"/>
      <c r="BBZ218" s="32"/>
      <c r="BCA218" s="33"/>
      <c r="BCB218" s="33"/>
      <c r="BCC218" s="33"/>
      <c r="BCD218" s="34"/>
      <c r="BCE218" s="28"/>
      <c r="BCF218" s="29"/>
      <c r="BCG218" s="30"/>
      <c r="BCH218" s="31"/>
      <c r="BCI218" s="32"/>
      <c r="BCJ218" s="33"/>
      <c r="BCK218" s="33"/>
      <c r="BCL218" s="33"/>
      <c r="BCM218" s="34"/>
      <c r="BCN218" s="28"/>
      <c r="BCO218" s="29"/>
      <c r="BCP218" s="30"/>
      <c r="BCQ218" s="31"/>
      <c r="BCR218" s="32"/>
      <c r="BCS218" s="33"/>
      <c r="BCT218" s="33"/>
      <c r="BCU218" s="33"/>
      <c r="BCV218" s="34"/>
      <c r="BCW218" s="28"/>
      <c r="BCX218" s="29"/>
      <c r="BCY218" s="30"/>
      <c r="BCZ218" s="31"/>
      <c r="BDA218" s="32"/>
      <c r="BDB218" s="33"/>
      <c r="BDC218" s="33"/>
      <c r="BDD218" s="33"/>
      <c r="BDE218" s="34"/>
      <c r="BDF218" s="28"/>
      <c r="BDG218" s="29"/>
      <c r="BDH218" s="30"/>
      <c r="BDI218" s="31"/>
      <c r="BDJ218" s="32"/>
      <c r="BDK218" s="33"/>
      <c r="BDL218" s="33"/>
      <c r="BDM218" s="33"/>
      <c r="BDN218" s="34"/>
      <c r="BDO218" s="28"/>
      <c r="BDP218" s="29"/>
      <c r="BDQ218" s="30"/>
      <c r="BDR218" s="31"/>
      <c r="BDS218" s="32"/>
      <c r="BDT218" s="33"/>
      <c r="BDU218" s="33"/>
      <c r="BDV218" s="33"/>
      <c r="BDW218" s="34"/>
      <c r="BDX218" s="28"/>
      <c r="BDY218" s="29"/>
      <c r="BDZ218" s="30"/>
      <c r="BEA218" s="31"/>
      <c r="BEB218" s="32"/>
      <c r="BEC218" s="33"/>
      <c r="BED218" s="33"/>
      <c r="BEE218" s="33"/>
      <c r="BEF218" s="34"/>
      <c r="BEG218" s="28"/>
      <c r="BEH218" s="29"/>
      <c r="BEI218" s="30"/>
      <c r="BEJ218" s="31"/>
      <c r="BEK218" s="32"/>
      <c r="BEL218" s="33"/>
      <c r="BEM218" s="33"/>
      <c r="BEN218" s="33"/>
      <c r="BEO218" s="34"/>
      <c r="BEP218" s="28"/>
      <c r="BEQ218" s="29"/>
      <c r="BER218" s="30"/>
      <c r="BES218" s="31"/>
      <c r="BET218" s="32"/>
      <c r="BEU218" s="33"/>
      <c r="BEV218" s="33"/>
      <c r="BEW218" s="33"/>
      <c r="BEX218" s="34"/>
      <c r="BEY218" s="28"/>
      <c r="BEZ218" s="29"/>
      <c r="BFA218" s="30"/>
      <c r="BFB218" s="31"/>
      <c r="BFC218" s="32"/>
      <c r="BFD218" s="33"/>
      <c r="BFE218" s="33"/>
      <c r="BFF218" s="33"/>
      <c r="BFG218" s="34"/>
      <c r="BFH218" s="28"/>
      <c r="BFI218" s="29"/>
      <c r="BFJ218" s="30"/>
      <c r="BFK218" s="31"/>
      <c r="BFL218" s="32"/>
      <c r="BFM218" s="33"/>
      <c r="BFN218" s="33"/>
      <c r="BFO218" s="33"/>
      <c r="BFP218" s="34"/>
      <c r="BFQ218" s="28"/>
      <c r="BFR218" s="29"/>
      <c r="BFS218" s="30"/>
      <c r="BFT218" s="31"/>
      <c r="BFU218" s="32"/>
      <c r="BFV218" s="33"/>
      <c r="BFW218" s="33"/>
      <c r="BFX218" s="33"/>
      <c r="BFY218" s="34"/>
      <c r="BFZ218" s="28"/>
      <c r="BGA218" s="29"/>
      <c r="BGB218" s="30"/>
      <c r="BGC218" s="31"/>
      <c r="BGD218" s="32"/>
      <c r="BGE218" s="33"/>
      <c r="BGF218" s="33"/>
      <c r="BGG218" s="33"/>
      <c r="BGH218" s="34"/>
      <c r="BGI218" s="28"/>
      <c r="BGJ218" s="29"/>
      <c r="BGK218" s="30"/>
      <c r="BGL218" s="31"/>
      <c r="BGM218" s="32"/>
      <c r="BGN218" s="33"/>
      <c r="BGO218" s="33"/>
      <c r="BGP218" s="33"/>
      <c r="BGQ218" s="34"/>
      <c r="BGR218" s="28"/>
      <c r="BGS218" s="29"/>
      <c r="BGT218" s="30"/>
      <c r="BGU218" s="31"/>
      <c r="BGV218" s="32"/>
      <c r="BGW218" s="33"/>
      <c r="BGX218" s="33"/>
      <c r="BGY218" s="33"/>
      <c r="BGZ218" s="34"/>
      <c r="BHA218" s="28"/>
      <c r="BHB218" s="29"/>
      <c r="BHC218" s="30"/>
      <c r="BHD218" s="31"/>
      <c r="BHE218" s="32"/>
      <c r="BHF218" s="33"/>
      <c r="BHG218" s="33"/>
      <c r="BHH218" s="33"/>
      <c r="BHI218" s="34"/>
      <c r="BHJ218" s="28"/>
      <c r="BHK218" s="29"/>
      <c r="BHL218" s="30"/>
      <c r="BHM218" s="31"/>
      <c r="BHN218" s="32"/>
      <c r="BHO218" s="33"/>
      <c r="BHP218" s="33"/>
      <c r="BHQ218" s="33"/>
      <c r="BHR218" s="34"/>
      <c r="BHS218" s="28"/>
      <c r="BHT218" s="29"/>
      <c r="BHU218" s="30"/>
      <c r="BHV218" s="31"/>
      <c r="BHW218" s="32"/>
      <c r="BHX218" s="33"/>
      <c r="BHY218" s="33"/>
      <c r="BHZ218" s="33"/>
      <c r="BIA218" s="34"/>
      <c r="BIB218" s="28"/>
      <c r="BIC218" s="29"/>
      <c r="BID218" s="30"/>
      <c r="BIE218" s="31"/>
      <c r="BIF218" s="32"/>
      <c r="BIG218" s="33"/>
      <c r="BIH218" s="33"/>
      <c r="BII218" s="33"/>
      <c r="BIJ218" s="34"/>
      <c r="BIK218" s="28"/>
      <c r="BIL218" s="29"/>
      <c r="BIM218" s="30"/>
      <c r="BIN218" s="31"/>
      <c r="BIO218" s="32"/>
      <c r="BIP218" s="33"/>
      <c r="BIQ218" s="33"/>
      <c r="BIR218" s="33"/>
      <c r="BIS218" s="34"/>
      <c r="BIT218" s="28"/>
      <c r="BIU218" s="29"/>
      <c r="BIV218" s="30"/>
      <c r="BIW218" s="31"/>
      <c r="BIX218" s="32"/>
      <c r="BIY218" s="33"/>
      <c r="BIZ218" s="33"/>
      <c r="BJA218" s="33"/>
      <c r="BJB218" s="34"/>
      <c r="BJC218" s="28"/>
      <c r="BJD218" s="29"/>
      <c r="BJE218" s="30"/>
      <c r="BJF218" s="31"/>
      <c r="BJG218" s="32"/>
      <c r="BJH218" s="33"/>
      <c r="BJI218" s="33"/>
      <c r="BJJ218" s="33"/>
      <c r="BJK218" s="34"/>
      <c r="BJL218" s="28"/>
      <c r="BJM218" s="29"/>
      <c r="BJN218" s="30"/>
      <c r="BJO218" s="31"/>
      <c r="BJP218" s="32"/>
      <c r="BJQ218" s="33"/>
      <c r="BJR218" s="33"/>
      <c r="BJS218" s="33"/>
      <c r="BJT218" s="34"/>
      <c r="BJU218" s="28"/>
      <c r="BJV218" s="29"/>
      <c r="BJW218" s="30"/>
      <c r="BJX218" s="31"/>
      <c r="BJY218" s="32"/>
      <c r="BJZ218" s="33"/>
      <c r="BKA218" s="33"/>
      <c r="BKB218" s="33"/>
      <c r="BKC218" s="34"/>
      <c r="BKD218" s="28"/>
      <c r="BKE218" s="29"/>
      <c r="BKF218" s="30"/>
      <c r="BKG218" s="31"/>
      <c r="BKH218" s="32"/>
      <c r="BKI218" s="33"/>
      <c r="BKJ218" s="33"/>
      <c r="BKK218" s="33"/>
      <c r="BKL218" s="34"/>
      <c r="BKM218" s="28"/>
      <c r="BKN218" s="29"/>
      <c r="BKO218" s="30"/>
      <c r="BKP218" s="31"/>
      <c r="BKQ218" s="32"/>
      <c r="BKR218" s="33"/>
      <c r="BKS218" s="33"/>
      <c r="BKT218" s="33"/>
      <c r="BKU218" s="34"/>
      <c r="BKV218" s="28"/>
      <c r="BKW218" s="29"/>
      <c r="BKX218" s="30"/>
      <c r="BKY218" s="31"/>
      <c r="BKZ218" s="32"/>
      <c r="BLA218" s="33"/>
      <c r="BLB218" s="33"/>
      <c r="BLC218" s="33"/>
      <c r="BLD218" s="34"/>
      <c r="BLE218" s="28"/>
      <c r="BLF218" s="29"/>
      <c r="BLG218" s="30"/>
      <c r="BLH218" s="31"/>
      <c r="BLI218" s="32"/>
      <c r="BLJ218" s="33"/>
      <c r="BLK218" s="33"/>
      <c r="BLL218" s="33"/>
      <c r="BLM218" s="34"/>
      <c r="BLN218" s="28"/>
      <c r="BLO218" s="29"/>
      <c r="BLP218" s="30"/>
      <c r="BLQ218" s="31"/>
      <c r="BLR218" s="32"/>
      <c r="BLS218" s="33"/>
      <c r="BLT218" s="33"/>
      <c r="BLU218" s="33"/>
      <c r="BLV218" s="34"/>
      <c r="BLW218" s="28"/>
      <c r="BLX218" s="29"/>
      <c r="BLY218" s="30"/>
      <c r="BLZ218" s="31"/>
      <c r="BMA218" s="32"/>
      <c r="BMB218" s="33"/>
      <c r="BMC218" s="33"/>
      <c r="BMD218" s="33"/>
      <c r="BME218" s="34"/>
      <c r="BMF218" s="28"/>
      <c r="BMG218" s="29"/>
      <c r="BMH218" s="30"/>
      <c r="BMI218" s="31"/>
      <c r="BMJ218" s="32"/>
      <c r="BMK218" s="33"/>
      <c r="BML218" s="33"/>
      <c r="BMM218" s="33"/>
      <c r="BMN218" s="34"/>
      <c r="BMO218" s="28"/>
      <c r="BMP218" s="29"/>
      <c r="BMQ218" s="30"/>
      <c r="BMR218" s="31"/>
      <c r="BMS218" s="32"/>
      <c r="BMT218" s="33"/>
      <c r="BMU218" s="33"/>
      <c r="BMV218" s="33"/>
      <c r="BMW218" s="34"/>
      <c r="BMX218" s="28"/>
      <c r="BMY218" s="29"/>
      <c r="BMZ218" s="30"/>
      <c r="BNA218" s="31"/>
      <c r="BNB218" s="32"/>
      <c r="BNC218" s="33"/>
      <c r="BND218" s="33"/>
      <c r="BNE218" s="33"/>
      <c r="BNF218" s="34"/>
      <c r="BNG218" s="28"/>
      <c r="BNH218" s="29"/>
      <c r="BNI218" s="30"/>
      <c r="BNJ218" s="31"/>
      <c r="BNK218" s="32"/>
      <c r="BNL218" s="33"/>
      <c r="BNM218" s="33"/>
      <c r="BNN218" s="33"/>
      <c r="BNO218" s="34"/>
      <c r="BNP218" s="28"/>
      <c r="BNQ218" s="29"/>
      <c r="BNR218" s="30"/>
      <c r="BNS218" s="31"/>
      <c r="BNT218" s="32"/>
      <c r="BNU218" s="33"/>
      <c r="BNV218" s="33"/>
      <c r="BNW218" s="33"/>
      <c r="BNX218" s="34"/>
      <c r="BNY218" s="28"/>
      <c r="BNZ218" s="29"/>
      <c r="BOA218" s="30"/>
      <c r="BOB218" s="31"/>
      <c r="BOC218" s="32"/>
      <c r="BOD218" s="33"/>
      <c r="BOE218" s="33"/>
      <c r="BOF218" s="33"/>
      <c r="BOG218" s="34"/>
      <c r="BOH218" s="28"/>
      <c r="BOI218" s="29"/>
      <c r="BOJ218" s="30"/>
      <c r="BOK218" s="31"/>
      <c r="BOL218" s="32"/>
      <c r="BOM218" s="33"/>
      <c r="BON218" s="33"/>
      <c r="BOO218" s="33"/>
      <c r="BOP218" s="34"/>
      <c r="BOQ218" s="28"/>
      <c r="BOR218" s="29"/>
      <c r="BOS218" s="30"/>
      <c r="BOT218" s="31"/>
      <c r="BOU218" s="32"/>
      <c r="BOV218" s="33"/>
      <c r="BOW218" s="33"/>
      <c r="BOX218" s="33"/>
      <c r="BOY218" s="34"/>
      <c r="BOZ218" s="28"/>
      <c r="BPA218" s="29"/>
      <c r="BPB218" s="30"/>
      <c r="BPC218" s="31"/>
      <c r="BPD218" s="32"/>
      <c r="BPE218" s="33"/>
      <c r="BPF218" s="33"/>
      <c r="BPG218" s="33"/>
      <c r="BPH218" s="34"/>
      <c r="BPI218" s="28"/>
      <c r="BPJ218" s="29"/>
      <c r="BPK218" s="30"/>
      <c r="BPL218" s="31"/>
      <c r="BPM218" s="32"/>
      <c r="BPN218" s="33"/>
      <c r="BPO218" s="33"/>
      <c r="BPP218" s="33"/>
      <c r="BPQ218" s="34"/>
      <c r="BPR218" s="28"/>
      <c r="BPS218" s="29"/>
      <c r="BPT218" s="30"/>
      <c r="BPU218" s="31"/>
      <c r="BPV218" s="32"/>
      <c r="BPW218" s="33"/>
      <c r="BPX218" s="33"/>
      <c r="BPY218" s="33"/>
      <c r="BPZ218" s="34"/>
      <c r="BQA218" s="28"/>
      <c r="BQB218" s="29"/>
      <c r="BQC218" s="30"/>
      <c r="BQD218" s="31"/>
      <c r="BQE218" s="32"/>
      <c r="BQF218" s="33"/>
      <c r="BQG218" s="33"/>
      <c r="BQH218" s="33"/>
      <c r="BQI218" s="34"/>
      <c r="BQJ218" s="28"/>
      <c r="BQK218" s="29"/>
      <c r="BQL218" s="30"/>
      <c r="BQM218" s="31"/>
      <c r="BQN218" s="32"/>
      <c r="BQO218" s="33"/>
      <c r="BQP218" s="33"/>
      <c r="BQQ218" s="33"/>
      <c r="BQR218" s="34"/>
      <c r="BQS218" s="28"/>
      <c r="BQT218" s="29"/>
      <c r="BQU218" s="30"/>
      <c r="BQV218" s="31"/>
      <c r="BQW218" s="32"/>
      <c r="BQX218" s="33"/>
      <c r="BQY218" s="33"/>
      <c r="BQZ218" s="33"/>
      <c r="BRA218" s="34"/>
      <c r="BRB218" s="28"/>
      <c r="BRC218" s="29"/>
      <c r="BRD218" s="30"/>
      <c r="BRE218" s="31"/>
      <c r="BRF218" s="32"/>
      <c r="BRG218" s="33"/>
      <c r="BRH218" s="33"/>
      <c r="BRI218" s="33"/>
      <c r="BRJ218" s="34"/>
      <c r="BRK218" s="28"/>
      <c r="BRL218" s="29"/>
      <c r="BRM218" s="30"/>
      <c r="BRN218" s="31"/>
      <c r="BRO218" s="32"/>
      <c r="BRP218" s="33"/>
      <c r="BRQ218" s="33"/>
      <c r="BRR218" s="33"/>
      <c r="BRS218" s="34"/>
      <c r="BRT218" s="28"/>
      <c r="BRU218" s="29"/>
      <c r="BRV218" s="30"/>
      <c r="BRW218" s="31"/>
      <c r="BRX218" s="32"/>
      <c r="BRY218" s="33"/>
      <c r="BRZ218" s="33"/>
      <c r="BSA218" s="33"/>
      <c r="BSB218" s="34"/>
      <c r="BSC218" s="28"/>
      <c r="BSD218" s="29"/>
      <c r="BSE218" s="30"/>
      <c r="BSF218" s="31"/>
      <c r="BSG218" s="32"/>
      <c r="BSH218" s="33"/>
      <c r="BSI218" s="33"/>
      <c r="BSJ218" s="33"/>
      <c r="BSK218" s="34"/>
      <c r="BSL218" s="28"/>
      <c r="BSM218" s="29"/>
      <c r="BSN218" s="30"/>
      <c r="BSO218" s="31"/>
      <c r="BSP218" s="32"/>
      <c r="BSQ218" s="33"/>
      <c r="BSR218" s="33"/>
      <c r="BSS218" s="33"/>
      <c r="BST218" s="34"/>
      <c r="BSU218" s="28"/>
      <c r="BSV218" s="29"/>
      <c r="BSW218" s="30"/>
      <c r="BSX218" s="31"/>
      <c r="BSY218" s="32"/>
      <c r="BSZ218" s="33"/>
      <c r="BTA218" s="33"/>
      <c r="BTB218" s="33"/>
      <c r="BTC218" s="34"/>
      <c r="BTD218" s="28"/>
      <c r="BTE218" s="29"/>
      <c r="BTF218" s="30"/>
      <c r="BTG218" s="31"/>
      <c r="BTH218" s="32"/>
      <c r="BTI218" s="33"/>
      <c r="BTJ218" s="33"/>
      <c r="BTK218" s="33"/>
      <c r="BTL218" s="34"/>
      <c r="BTM218" s="28"/>
      <c r="BTN218" s="29"/>
      <c r="BTO218" s="30"/>
      <c r="BTP218" s="31"/>
      <c r="BTQ218" s="32"/>
      <c r="BTR218" s="33"/>
      <c r="BTS218" s="33"/>
      <c r="BTT218" s="33"/>
      <c r="BTU218" s="34"/>
      <c r="BTV218" s="28"/>
      <c r="BTW218" s="29"/>
      <c r="BTX218" s="30"/>
      <c r="BTY218" s="31"/>
      <c r="BTZ218" s="32"/>
      <c r="BUA218" s="33"/>
      <c r="BUB218" s="33"/>
      <c r="BUC218" s="33"/>
      <c r="BUD218" s="34"/>
      <c r="BUE218" s="28"/>
      <c r="BUF218" s="29"/>
      <c r="BUG218" s="30"/>
      <c r="BUH218" s="31"/>
      <c r="BUI218" s="32"/>
      <c r="BUJ218" s="33"/>
      <c r="BUK218" s="33"/>
      <c r="BUL218" s="33"/>
      <c r="BUM218" s="34"/>
      <c r="BUN218" s="28"/>
      <c r="BUO218" s="29"/>
      <c r="BUP218" s="30"/>
      <c r="BUQ218" s="31"/>
      <c r="BUR218" s="32"/>
      <c r="BUS218" s="33"/>
      <c r="BUT218" s="33"/>
      <c r="BUU218" s="33"/>
      <c r="BUV218" s="34"/>
      <c r="BUW218" s="28"/>
      <c r="BUX218" s="29"/>
      <c r="BUY218" s="30"/>
      <c r="BUZ218" s="31"/>
      <c r="BVA218" s="32"/>
      <c r="BVB218" s="33"/>
      <c r="BVC218" s="33"/>
      <c r="BVD218" s="33"/>
      <c r="BVE218" s="34"/>
      <c r="BVF218" s="28"/>
      <c r="BVG218" s="29"/>
      <c r="BVH218" s="30"/>
      <c r="BVI218" s="31"/>
      <c r="BVJ218" s="32"/>
      <c r="BVK218" s="33"/>
      <c r="BVL218" s="33"/>
      <c r="BVM218" s="33"/>
      <c r="BVN218" s="34"/>
      <c r="BVO218" s="28"/>
      <c r="BVP218" s="29"/>
      <c r="BVQ218" s="30"/>
      <c r="BVR218" s="31"/>
      <c r="BVS218" s="32"/>
      <c r="BVT218" s="33"/>
      <c r="BVU218" s="33"/>
      <c r="BVV218" s="33"/>
      <c r="BVW218" s="34"/>
      <c r="BVX218" s="28"/>
      <c r="BVY218" s="29"/>
      <c r="BVZ218" s="30"/>
      <c r="BWA218" s="31"/>
      <c r="BWB218" s="32"/>
      <c r="BWC218" s="33"/>
      <c r="BWD218" s="33"/>
      <c r="BWE218" s="33"/>
      <c r="BWF218" s="34"/>
      <c r="BWG218" s="28"/>
      <c r="BWH218" s="29"/>
      <c r="BWI218" s="30"/>
      <c r="BWJ218" s="31"/>
      <c r="BWK218" s="32"/>
      <c r="BWL218" s="33"/>
      <c r="BWM218" s="33"/>
      <c r="BWN218" s="33"/>
      <c r="BWO218" s="34"/>
      <c r="BWP218" s="28"/>
      <c r="BWQ218" s="29"/>
      <c r="BWR218" s="30"/>
      <c r="BWS218" s="31"/>
      <c r="BWT218" s="32"/>
      <c r="BWU218" s="33"/>
      <c r="BWV218" s="33"/>
      <c r="BWW218" s="33"/>
      <c r="BWX218" s="34"/>
      <c r="BWY218" s="28"/>
      <c r="BWZ218" s="29"/>
      <c r="BXA218" s="30"/>
      <c r="BXB218" s="31"/>
      <c r="BXC218" s="32"/>
      <c r="BXD218" s="33"/>
      <c r="BXE218" s="33"/>
      <c r="BXF218" s="33"/>
      <c r="BXG218" s="34"/>
      <c r="BXH218" s="28"/>
      <c r="BXI218" s="29"/>
      <c r="BXJ218" s="30"/>
      <c r="BXK218" s="31"/>
      <c r="BXL218" s="32"/>
      <c r="BXM218" s="33"/>
      <c r="BXN218" s="33"/>
      <c r="BXO218" s="33"/>
      <c r="BXP218" s="34"/>
      <c r="BXQ218" s="28"/>
      <c r="BXR218" s="29"/>
      <c r="BXS218" s="30"/>
      <c r="BXT218" s="31"/>
      <c r="BXU218" s="32"/>
      <c r="BXV218" s="33"/>
      <c r="BXW218" s="33"/>
      <c r="BXX218" s="33"/>
      <c r="BXY218" s="34"/>
      <c r="BXZ218" s="28"/>
      <c r="BYA218" s="29"/>
      <c r="BYB218" s="30"/>
      <c r="BYC218" s="31"/>
      <c r="BYD218" s="32"/>
      <c r="BYE218" s="33"/>
      <c r="BYF218" s="33"/>
      <c r="BYG218" s="33"/>
      <c r="BYH218" s="34"/>
      <c r="BYI218" s="28"/>
      <c r="BYJ218" s="29"/>
      <c r="BYK218" s="30"/>
      <c r="BYL218" s="31"/>
      <c r="BYM218" s="32"/>
      <c r="BYN218" s="33"/>
      <c r="BYO218" s="33"/>
      <c r="BYP218" s="33"/>
      <c r="BYQ218" s="34"/>
      <c r="BYR218" s="28"/>
      <c r="BYS218" s="29"/>
      <c r="BYT218" s="30"/>
      <c r="BYU218" s="31"/>
      <c r="BYV218" s="32"/>
      <c r="BYW218" s="33"/>
      <c r="BYX218" s="33"/>
      <c r="BYY218" s="33"/>
      <c r="BYZ218" s="34"/>
      <c r="BZA218" s="28"/>
      <c r="BZB218" s="29"/>
      <c r="BZC218" s="30"/>
      <c r="BZD218" s="31"/>
      <c r="BZE218" s="32"/>
      <c r="BZF218" s="33"/>
      <c r="BZG218" s="33"/>
      <c r="BZH218" s="33"/>
      <c r="BZI218" s="34"/>
      <c r="BZJ218" s="28"/>
      <c r="BZK218" s="29"/>
      <c r="BZL218" s="30"/>
      <c r="BZM218" s="31"/>
      <c r="BZN218" s="32"/>
      <c r="BZO218" s="33"/>
      <c r="BZP218" s="33"/>
      <c r="BZQ218" s="33"/>
      <c r="BZR218" s="34"/>
      <c r="BZS218" s="28"/>
      <c r="BZT218" s="29"/>
      <c r="BZU218" s="30"/>
      <c r="BZV218" s="31"/>
      <c r="BZW218" s="32"/>
      <c r="BZX218" s="33"/>
      <c r="BZY218" s="33"/>
      <c r="BZZ218" s="33"/>
      <c r="CAA218" s="34"/>
      <c r="CAB218" s="28"/>
      <c r="CAC218" s="29"/>
      <c r="CAD218" s="30"/>
      <c r="CAE218" s="31"/>
      <c r="CAF218" s="32"/>
      <c r="CAG218" s="33"/>
      <c r="CAH218" s="33"/>
      <c r="CAI218" s="33"/>
      <c r="CAJ218" s="34"/>
      <c r="CAK218" s="28"/>
      <c r="CAL218" s="29"/>
      <c r="CAM218" s="30"/>
      <c r="CAN218" s="31"/>
      <c r="CAO218" s="32"/>
      <c r="CAP218" s="33"/>
      <c r="CAQ218" s="33"/>
      <c r="CAR218" s="33"/>
      <c r="CAS218" s="34"/>
      <c r="CAT218" s="28"/>
      <c r="CAU218" s="29"/>
      <c r="CAV218" s="30"/>
      <c r="CAW218" s="31"/>
      <c r="CAX218" s="32"/>
      <c r="CAY218" s="33"/>
      <c r="CAZ218" s="33"/>
      <c r="CBA218" s="33"/>
      <c r="CBB218" s="34"/>
      <c r="CBC218" s="28"/>
      <c r="CBD218" s="29"/>
      <c r="CBE218" s="30"/>
      <c r="CBF218" s="31"/>
      <c r="CBG218" s="32"/>
      <c r="CBH218" s="33"/>
      <c r="CBI218" s="33"/>
      <c r="CBJ218" s="33"/>
      <c r="CBK218" s="34"/>
      <c r="CBL218" s="28"/>
      <c r="CBM218" s="29"/>
      <c r="CBN218" s="30"/>
      <c r="CBO218" s="31"/>
      <c r="CBP218" s="32"/>
      <c r="CBQ218" s="33"/>
      <c r="CBR218" s="33"/>
      <c r="CBS218" s="33"/>
      <c r="CBT218" s="34"/>
      <c r="CBU218" s="28"/>
      <c r="CBV218" s="29"/>
      <c r="CBW218" s="30"/>
      <c r="CBX218" s="31"/>
      <c r="CBY218" s="32"/>
      <c r="CBZ218" s="33"/>
      <c r="CCA218" s="33"/>
      <c r="CCB218" s="33"/>
      <c r="CCC218" s="34"/>
      <c r="CCD218" s="28"/>
      <c r="CCE218" s="29"/>
      <c r="CCF218" s="30"/>
      <c r="CCG218" s="31"/>
      <c r="CCH218" s="32"/>
      <c r="CCI218" s="33"/>
      <c r="CCJ218" s="33"/>
      <c r="CCK218" s="33"/>
      <c r="CCL218" s="34"/>
      <c r="CCM218" s="28"/>
      <c r="CCN218" s="29"/>
      <c r="CCO218" s="30"/>
      <c r="CCP218" s="31"/>
      <c r="CCQ218" s="32"/>
      <c r="CCR218" s="33"/>
      <c r="CCS218" s="33"/>
      <c r="CCT218" s="33"/>
      <c r="CCU218" s="34"/>
      <c r="CCV218" s="28"/>
      <c r="CCW218" s="29"/>
      <c r="CCX218" s="30"/>
      <c r="CCY218" s="31"/>
      <c r="CCZ218" s="32"/>
      <c r="CDA218" s="33"/>
      <c r="CDB218" s="33"/>
      <c r="CDC218" s="33"/>
      <c r="CDD218" s="34"/>
      <c r="CDE218" s="28"/>
      <c r="CDF218" s="29"/>
      <c r="CDG218" s="30"/>
      <c r="CDH218" s="31"/>
      <c r="CDI218" s="32"/>
      <c r="CDJ218" s="33"/>
      <c r="CDK218" s="33"/>
      <c r="CDL218" s="33"/>
      <c r="CDM218" s="34"/>
      <c r="CDN218" s="28"/>
      <c r="CDO218" s="29"/>
      <c r="CDP218" s="30"/>
      <c r="CDQ218" s="31"/>
      <c r="CDR218" s="32"/>
      <c r="CDS218" s="33"/>
      <c r="CDT218" s="33"/>
      <c r="CDU218" s="33"/>
      <c r="CDV218" s="34"/>
      <c r="CDW218" s="28"/>
      <c r="CDX218" s="29"/>
      <c r="CDY218" s="30"/>
      <c r="CDZ218" s="31"/>
      <c r="CEA218" s="32"/>
      <c r="CEB218" s="33"/>
      <c r="CEC218" s="33"/>
      <c r="CED218" s="33"/>
      <c r="CEE218" s="34"/>
      <c r="CEF218" s="28"/>
      <c r="CEG218" s="29"/>
      <c r="CEH218" s="30"/>
      <c r="CEI218" s="31"/>
      <c r="CEJ218" s="32"/>
      <c r="CEK218" s="33"/>
      <c r="CEL218" s="33"/>
      <c r="CEM218" s="33"/>
      <c r="CEN218" s="34"/>
      <c r="CEO218" s="28"/>
      <c r="CEP218" s="29"/>
      <c r="CEQ218" s="30"/>
      <c r="CER218" s="31"/>
      <c r="CES218" s="32"/>
      <c r="CET218" s="33"/>
      <c r="CEU218" s="33"/>
      <c r="CEV218" s="33"/>
      <c r="CEW218" s="34"/>
      <c r="CEX218" s="28"/>
      <c r="CEY218" s="29"/>
      <c r="CEZ218" s="30"/>
      <c r="CFA218" s="31"/>
      <c r="CFB218" s="32"/>
      <c r="CFC218" s="33"/>
      <c r="CFD218" s="33"/>
      <c r="CFE218" s="33"/>
      <c r="CFF218" s="34"/>
      <c r="CFG218" s="28"/>
      <c r="CFH218" s="29"/>
      <c r="CFI218" s="30"/>
      <c r="CFJ218" s="31"/>
      <c r="CFK218" s="32"/>
      <c r="CFL218" s="33"/>
      <c r="CFM218" s="33"/>
      <c r="CFN218" s="33"/>
      <c r="CFO218" s="34"/>
      <c r="CFP218" s="28"/>
      <c r="CFQ218" s="29"/>
      <c r="CFR218" s="30"/>
      <c r="CFS218" s="31"/>
      <c r="CFT218" s="32"/>
      <c r="CFU218" s="33"/>
      <c r="CFV218" s="33"/>
      <c r="CFW218" s="33"/>
      <c r="CFX218" s="34"/>
      <c r="CFY218" s="28"/>
      <c r="CFZ218" s="29"/>
      <c r="CGA218" s="30"/>
      <c r="CGB218" s="31"/>
      <c r="CGC218" s="32"/>
      <c r="CGD218" s="33"/>
      <c r="CGE218" s="33"/>
      <c r="CGF218" s="33"/>
      <c r="CGG218" s="34"/>
      <c r="CGH218" s="28"/>
      <c r="CGI218" s="29"/>
      <c r="CGJ218" s="30"/>
      <c r="CGK218" s="31"/>
      <c r="CGL218" s="32"/>
      <c r="CGM218" s="33"/>
      <c r="CGN218" s="33"/>
      <c r="CGO218" s="33"/>
      <c r="CGP218" s="34"/>
      <c r="CGQ218" s="28"/>
      <c r="CGR218" s="29"/>
      <c r="CGS218" s="30"/>
      <c r="CGT218" s="31"/>
      <c r="CGU218" s="32"/>
      <c r="CGV218" s="33"/>
      <c r="CGW218" s="33"/>
      <c r="CGX218" s="33"/>
      <c r="CGY218" s="34"/>
      <c r="CGZ218" s="28"/>
      <c r="CHA218" s="29"/>
      <c r="CHB218" s="30"/>
      <c r="CHC218" s="31"/>
      <c r="CHD218" s="32"/>
      <c r="CHE218" s="33"/>
      <c r="CHF218" s="33"/>
      <c r="CHG218" s="33"/>
      <c r="CHH218" s="34"/>
      <c r="CHI218" s="28"/>
      <c r="CHJ218" s="29"/>
      <c r="CHK218" s="30"/>
      <c r="CHL218" s="31"/>
      <c r="CHM218" s="32"/>
      <c r="CHN218" s="33"/>
      <c r="CHO218" s="33"/>
      <c r="CHP218" s="33"/>
      <c r="CHQ218" s="34"/>
      <c r="CHR218" s="28"/>
      <c r="CHS218" s="29"/>
      <c r="CHT218" s="30"/>
      <c r="CHU218" s="31"/>
      <c r="CHV218" s="32"/>
      <c r="CHW218" s="33"/>
      <c r="CHX218" s="33"/>
      <c r="CHY218" s="33"/>
      <c r="CHZ218" s="34"/>
      <c r="CIA218" s="28"/>
      <c r="CIB218" s="29"/>
      <c r="CIC218" s="30"/>
      <c r="CID218" s="31"/>
      <c r="CIE218" s="32"/>
      <c r="CIF218" s="33"/>
      <c r="CIG218" s="33"/>
      <c r="CIH218" s="33"/>
      <c r="CII218" s="34"/>
      <c r="CIJ218" s="28"/>
      <c r="CIK218" s="29"/>
      <c r="CIL218" s="30"/>
      <c r="CIM218" s="31"/>
      <c r="CIN218" s="32"/>
      <c r="CIO218" s="33"/>
      <c r="CIP218" s="33"/>
      <c r="CIQ218" s="33"/>
      <c r="CIR218" s="34"/>
      <c r="CIS218" s="28"/>
      <c r="CIT218" s="29"/>
      <c r="CIU218" s="30"/>
      <c r="CIV218" s="31"/>
      <c r="CIW218" s="32"/>
      <c r="CIX218" s="33"/>
      <c r="CIY218" s="33"/>
      <c r="CIZ218" s="33"/>
      <c r="CJA218" s="34"/>
      <c r="CJB218" s="28"/>
      <c r="CJC218" s="29"/>
      <c r="CJD218" s="30"/>
      <c r="CJE218" s="31"/>
      <c r="CJF218" s="32"/>
      <c r="CJG218" s="33"/>
      <c r="CJH218" s="33"/>
      <c r="CJI218" s="33"/>
      <c r="CJJ218" s="34"/>
      <c r="CJK218" s="28"/>
      <c r="CJL218" s="29"/>
      <c r="CJM218" s="30"/>
      <c r="CJN218" s="31"/>
      <c r="CJO218" s="32"/>
      <c r="CJP218" s="33"/>
      <c r="CJQ218" s="33"/>
      <c r="CJR218" s="33"/>
      <c r="CJS218" s="34"/>
      <c r="CJT218" s="28"/>
      <c r="CJU218" s="29"/>
      <c r="CJV218" s="30"/>
      <c r="CJW218" s="31"/>
      <c r="CJX218" s="32"/>
      <c r="CJY218" s="33"/>
      <c r="CJZ218" s="33"/>
      <c r="CKA218" s="33"/>
      <c r="CKB218" s="34"/>
      <c r="CKC218" s="28"/>
      <c r="CKD218" s="29"/>
      <c r="CKE218" s="30"/>
      <c r="CKF218" s="31"/>
      <c r="CKG218" s="32"/>
      <c r="CKH218" s="33"/>
      <c r="CKI218" s="33"/>
      <c r="CKJ218" s="33"/>
      <c r="CKK218" s="34"/>
      <c r="CKL218" s="28"/>
      <c r="CKM218" s="29"/>
      <c r="CKN218" s="30"/>
      <c r="CKO218" s="31"/>
      <c r="CKP218" s="32"/>
      <c r="CKQ218" s="33"/>
      <c r="CKR218" s="33"/>
      <c r="CKS218" s="33"/>
      <c r="CKT218" s="34"/>
      <c r="CKU218" s="28"/>
      <c r="CKV218" s="29"/>
      <c r="CKW218" s="30"/>
      <c r="CKX218" s="31"/>
      <c r="CKY218" s="32"/>
      <c r="CKZ218" s="33"/>
      <c r="CLA218" s="33"/>
      <c r="CLB218" s="33"/>
      <c r="CLC218" s="34"/>
      <c r="CLD218" s="28"/>
      <c r="CLE218" s="29"/>
      <c r="CLF218" s="30"/>
      <c r="CLG218" s="31"/>
      <c r="CLH218" s="32"/>
      <c r="CLI218" s="33"/>
      <c r="CLJ218" s="33"/>
      <c r="CLK218" s="33"/>
      <c r="CLL218" s="34"/>
      <c r="CLM218" s="28"/>
      <c r="CLN218" s="29"/>
      <c r="CLO218" s="30"/>
      <c r="CLP218" s="31"/>
      <c r="CLQ218" s="32"/>
      <c r="CLR218" s="33"/>
      <c r="CLS218" s="33"/>
      <c r="CLT218" s="33"/>
      <c r="CLU218" s="34"/>
      <c r="CLV218" s="28"/>
      <c r="CLW218" s="29"/>
      <c r="CLX218" s="30"/>
      <c r="CLY218" s="31"/>
      <c r="CLZ218" s="32"/>
      <c r="CMA218" s="33"/>
      <c r="CMB218" s="33"/>
      <c r="CMC218" s="33"/>
      <c r="CMD218" s="34"/>
      <c r="CME218" s="28"/>
      <c r="CMF218" s="29"/>
      <c r="CMG218" s="30"/>
      <c r="CMH218" s="31"/>
      <c r="CMI218" s="32"/>
      <c r="CMJ218" s="33"/>
      <c r="CMK218" s="33"/>
      <c r="CML218" s="33"/>
      <c r="CMM218" s="34"/>
      <c r="CMN218" s="28"/>
      <c r="CMO218" s="29"/>
      <c r="CMP218" s="30"/>
      <c r="CMQ218" s="31"/>
      <c r="CMR218" s="32"/>
      <c r="CMS218" s="33"/>
      <c r="CMT218" s="33"/>
      <c r="CMU218" s="33"/>
      <c r="CMV218" s="34"/>
      <c r="CMW218" s="28"/>
      <c r="CMX218" s="29"/>
      <c r="CMY218" s="30"/>
      <c r="CMZ218" s="31"/>
      <c r="CNA218" s="32"/>
      <c r="CNB218" s="33"/>
      <c r="CNC218" s="33"/>
      <c r="CND218" s="33"/>
      <c r="CNE218" s="34"/>
      <c r="CNF218" s="28"/>
      <c r="CNG218" s="29"/>
      <c r="CNH218" s="30"/>
      <c r="CNI218" s="31"/>
      <c r="CNJ218" s="32"/>
      <c r="CNK218" s="33"/>
      <c r="CNL218" s="33"/>
      <c r="CNM218" s="33"/>
      <c r="CNN218" s="34"/>
      <c r="CNO218" s="28"/>
      <c r="CNP218" s="29"/>
      <c r="CNQ218" s="30"/>
      <c r="CNR218" s="31"/>
      <c r="CNS218" s="32"/>
      <c r="CNT218" s="33"/>
      <c r="CNU218" s="33"/>
      <c r="CNV218" s="33"/>
      <c r="CNW218" s="34"/>
      <c r="CNX218" s="28"/>
      <c r="CNY218" s="29"/>
      <c r="CNZ218" s="30"/>
      <c r="COA218" s="31"/>
      <c r="COB218" s="32"/>
      <c r="COC218" s="33"/>
      <c r="COD218" s="33"/>
      <c r="COE218" s="33"/>
      <c r="COF218" s="34"/>
      <c r="COG218" s="28"/>
      <c r="COH218" s="29"/>
      <c r="COI218" s="30"/>
      <c r="COJ218" s="31"/>
      <c r="COK218" s="32"/>
      <c r="COL218" s="33"/>
      <c r="COM218" s="33"/>
      <c r="CON218" s="33"/>
      <c r="COO218" s="34"/>
      <c r="COP218" s="28"/>
      <c r="COQ218" s="29"/>
      <c r="COR218" s="30"/>
      <c r="COS218" s="31"/>
      <c r="COT218" s="32"/>
      <c r="COU218" s="33"/>
      <c r="COV218" s="33"/>
      <c r="COW218" s="33"/>
      <c r="COX218" s="34"/>
      <c r="COY218" s="28"/>
      <c r="COZ218" s="29"/>
      <c r="CPA218" s="30"/>
      <c r="CPB218" s="31"/>
      <c r="CPC218" s="32"/>
      <c r="CPD218" s="33"/>
      <c r="CPE218" s="33"/>
      <c r="CPF218" s="33"/>
      <c r="CPG218" s="34"/>
      <c r="CPH218" s="28"/>
      <c r="CPI218" s="29"/>
      <c r="CPJ218" s="30"/>
      <c r="CPK218" s="31"/>
      <c r="CPL218" s="32"/>
      <c r="CPM218" s="33"/>
      <c r="CPN218" s="33"/>
      <c r="CPO218" s="33"/>
      <c r="CPP218" s="34"/>
      <c r="CPQ218" s="28"/>
      <c r="CPR218" s="29"/>
      <c r="CPS218" s="30"/>
      <c r="CPT218" s="31"/>
      <c r="CPU218" s="32"/>
      <c r="CPV218" s="33"/>
      <c r="CPW218" s="33"/>
      <c r="CPX218" s="33"/>
      <c r="CPY218" s="34"/>
      <c r="CPZ218" s="28"/>
      <c r="CQA218" s="29"/>
      <c r="CQB218" s="30"/>
      <c r="CQC218" s="31"/>
      <c r="CQD218" s="32"/>
      <c r="CQE218" s="33"/>
      <c r="CQF218" s="33"/>
      <c r="CQG218" s="33"/>
      <c r="CQH218" s="34"/>
      <c r="CQI218" s="28"/>
      <c r="CQJ218" s="29"/>
      <c r="CQK218" s="30"/>
      <c r="CQL218" s="31"/>
      <c r="CQM218" s="32"/>
      <c r="CQN218" s="33"/>
      <c r="CQO218" s="33"/>
      <c r="CQP218" s="33"/>
      <c r="CQQ218" s="34"/>
      <c r="CQR218" s="28"/>
      <c r="CQS218" s="29"/>
      <c r="CQT218" s="30"/>
      <c r="CQU218" s="31"/>
      <c r="CQV218" s="32"/>
      <c r="CQW218" s="33"/>
      <c r="CQX218" s="33"/>
      <c r="CQY218" s="33"/>
      <c r="CQZ218" s="34"/>
      <c r="CRA218" s="28"/>
      <c r="CRB218" s="29"/>
      <c r="CRC218" s="30"/>
      <c r="CRD218" s="31"/>
      <c r="CRE218" s="32"/>
      <c r="CRF218" s="33"/>
      <c r="CRG218" s="33"/>
      <c r="CRH218" s="33"/>
      <c r="CRI218" s="34"/>
      <c r="CRJ218" s="28"/>
      <c r="CRK218" s="29"/>
      <c r="CRL218" s="30"/>
      <c r="CRM218" s="31"/>
      <c r="CRN218" s="32"/>
      <c r="CRO218" s="33"/>
      <c r="CRP218" s="33"/>
      <c r="CRQ218" s="33"/>
      <c r="CRR218" s="34"/>
      <c r="CRS218" s="28"/>
      <c r="CRT218" s="29"/>
      <c r="CRU218" s="30"/>
      <c r="CRV218" s="31"/>
      <c r="CRW218" s="32"/>
      <c r="CRX218" s="33"/>
      <c r="CRY218" s="33"/>
      <c r="CRZ218" s="33"/>
      <c r="CSA218" s="34"/>
      <c r="CSB218" s="28"/>
      <c r="CSC218" s="29"/>
      <c r="CSD218" s="30"/>
      <c r="CSE218" s="31"/>
      <c r="CSF218" s="32"/>
      <c r="CSG218" s="33"/>
      <c r="CSH218" s="33"/>
      <c r="CSI218" s="33"/>
      <c r="CSJ218" s="34"/>
      <c r="CSK218" s="28"/>
      <c r="CSL218" s="29"/>
      <c r="CSM218" s="30"/>
      <c r="CSN218" s="31"/>
      <c r="CSO218" s="32"/>
      <c r="CSP218" s="33"/>
      <c r="CSQ218" s="33"/>
      <c r="CSR218" s="33"/>
      <c r="CSS218" s="34"/>
      <c r="CST218" s="28"/>
      <c r="CSU218" s="29"/>
      <c r="CSV218" s="30"/>
      <c r="CSW218" s="31"/>
      <c r="CSX218" s="32"/>
      <c r="CSY218" s="33"/>
      <c r="CSZ218" s="33"/>
      <c r="CTA218" s="33"/>
      <c r="CTB218" s="34"/>
      <c r="CTC218" s="28"/>
      <c r="CTD218" s="29"/>
      <c r="CTE218" s="30"/>
      <c r="CTF218" s="31"/>
      <c r="CTG218" s="32"/>
      <c r="CTH218" s="33"/>
      <c r="CTI218" s="33"/>
      <c r="CTJ218" s="33"/>
      <c r="CTK218" s="34"/>
      <c r="CTL218" s="28"/>
      <c r="CTM218" s="29"/>
      <c r="CTN218" s="30"/>
      <c r="CTO218" s="31"/>
      <c r="CTP218" s="32"/>
      <c r="CTQ218" s="33"/>
      <c r="CTR218" s="33"/>
      <c r="CTS218" s="33"/>
      <c r="CTT218" s="34"/>
      <c r="CTU218" s="28"/>
      <c r="CTV218" s="29"/>
      <c r="CTW218" s="30"/>
      <c r="CTX218" s="31"/>
      <c r="CTY218" s="32"/>
      <c r="CTZ218" s="33"/>
      <c r="CUA218" s="33"/>
      <c r="CUB218" s="33"/>
      <c r="CUC218" s="34"/>
      <c r="CUD218" s="28"/>
      <c r="CUE218" s="29"/>
      <c r="CUF218" s="30"/>
      <c r="CUG218" s="31"/>
      <c r="CUH218" s="32"/>
      <c r="CUI218" s="33"/>
      <c r="CUJ218" s="33"/>
      <c r="CUK218" s="33"/>
      <c r="CUL218" s="34"/>
      <c r="CUM218" s="28"/>
      <c r="CUN218" s="29"/>
      <c r="CUO218" s="30"/>
      <c r="CUP218" s="31"/>
      <c r="CUQ218" s="32"/>
      <c r="CUR218" s="33"/>
      <c r="CUS218" s="33"/>
      <c r="CUT218" s="33"/>
      <c r="CUU218" s="34"/>
      <c r="CUV218" s="28"/>
      <c r="CUW218" s="29"/>
      <c r="CUX218" s="30"/>
      <c r="CUY218" s="31"/>
      <c r="CUZ218" s="32"/>
      <c r="CVA218" s="33"/>
      <c r="CVB218" s="33"/>
      <c r="CVC218" s="33"/>
      <c r="CVD218" s="34"/>
      <c r="CVE218" s="28"/>
      <c r="CVF218" s="29"/>
      <c r="CVG218" s="30"/>
      <c r="CVH218" s="31"/>
      <c r="CVI218" s="32"/>
      <c r="CVJ218" s="33"/>
      <c r="CVK218" s="33"/>
      <c r="CVL218" s="33"/>
      <c r="CVM218" s="34"/>
      <c r="CVN218" s="28"/>
      <c r="CVO218" s="29"/>
      <c r="CVP218" s="30"/>
      <c r="CVQ218" s="31"/>
      <c r="CVR218" s="32"/>
      <c r="CVS218" s="33"/>
      <c r="CVT218" s="33"/>
      <c r="CVU218" s="33"/>
      <c r="CVV218" s="34"/>
      <c r="CVW218" s="28"/>
      <c r="CVX218" s="29"/>
      <c r="CVY218" s="30"/>
      <c r="CVZ218" s="31"/>
      <c r="CWA218" s="32"/>
      <c r="CWB218" s="33"/>
      <c r="CWC218" s="33"/>
      <c r="CWD218" s="33"/>
      <c r="CWE218" s="34"/>
      <c r="CWF218" s="28"/>
      <c r="CWG218" s="29"/>
      <c r="CWH218" s="30"/>
      <c r="CWI218" s="31"/>
      <c r="CWJ218" s="32"/>
      <c r="CWK218" s="33"/>
      <c r="CWL218" s="33"/>
      <c r="CWM218" s="33"/>
      <c r="CWN218" s="34"/>
      <c r="CWO218" s="28"/>
      <c r="CWP218" s="29"/>
      <c r="CWQ218" s="30"/>
      <c r="CWR218" s="31"/>
      <c r="CWS218" s="32"/>
      <c r="CWT218" s="33"/>
      <c r="CWU218" s="33"/>
      <c r="CWV218" s="33"/>
      <c r="CWW218" s="34"/>
      <c r="CWX218" s="28"/>
      <c r="CWY218" s="29"/>
      <c r="CWZ218" s="30"/>
      <c r="CXA218" s="31"/>
      <c r="CXB218" s="32"/>
      <c r="CXC218" s="33"/>
      <c r="CXD218" s="33"/>
      <c r="CXE218" s="33"/>
      <c r="CXF218" s="34"/>
      <c r="CXG218" s="28"/>
      <c r="CXH218" s="29"/>
      <c r="CXI218" s="30"/>
      <c r="CXJ218" s="31"/>
      <c r="CXK218" s="32"/>
      <c r="CXL218" s="33"/>
      <c r="CXM218" s="33"/>
      <c r="CXN218" s="33"/>
      <c r="CXO218" s="34"/>
      <c r="CXP218" s="28"/>
      <c r="CXQ218" s="29"/>
      <c r="CXR218" s="30"/>
      <c r="CXS218" s="31"/>
      <c r="CXT218" s="32"/>
      <c r="CXU218" s="33"/>
      <c r="CXV218" s="33"/>
      <c r="CXW218" s="33"/>
      <c r="CXX218" s="34"/>
      <c r="CXY218" s="28"/>
      <c r="CXZ218" s="29"/>
      <c r="CYA218" s="30"/>
      <c r="CYB218" s="31"/>
      <c r="CYC218" s="32"/>
      <c r="CYD218" s="33"/>
      <c r="CYE218" s="33"/>
      <c r="CYF218" s="33"/>
      <c r="CYG218" s="34"/>
      <c r="CYH218" s="28"/>
      <c r="CYI218" s="29"/>
      <c r="CYJ218" s="30"/>
      <c r="CYK218" s="31"/>
      <c r="CYL218" s="32"/>
      <c r="CYM218" s="33"/>
      <c r="CYN218" s="33"/>
      <c r="CYO218" s="33"/>
      <c r="CYP218" s="34"/>
      <c r="CYQ218" s="28"/>
      <c r="CYR218" s="29"/>
      <c r="CYS218" s="30"/>
      <c r="CYT218" s="31"/>
      <c r="CYU218" s="32"/>
      <c r="CYV218" s="33"/>
      <c r="CYW218" s="33"/>
      <c r="CYX218" s="33"/>
      <c r="CYY218" s="34"/>
      <c r="CYZ218" s="28"/>
      <c r="CZA218" s="29"/>
      <c r="CZB218" s="30"/>
      <c r="CZC218" s="31"/>
      <c r="CZD218" s="32"/>
      <c r="CZE218" s="33"/>
      <c r="CZF218" s="33"/>
      <c r="CZG218" s="33"/>
      <c r="CZH218" s="34"/>
      <c r="CZI218" s="28"/>
      <c r="CZJ218" s="29"/>
      <c r="CZK218" s="30"/>
      <c r="CZL218" s="31"/>
      <c r="CZM218" s="32"/>
      <c r="CZN218" s="33"/>
      <c r="CZO218" s="33"/>
      <c r="CZP218" s="33"/>
      <c r="CZQ218" s="34"/>
      <c r="CZR218" s="28"/>
      <c r="CZS218" s="29"/>
      <c r="CZT218" s="30"/>
      <c r="CZU218" s="31"/>
      <c r="CZV218" s="32"/>
      <c r="CZW218" s="33"/>
      <c r="CZX218" s="33"/>
      <c r="CZY218" s="33"/>
      <c r="CZZ218" s="34"/>
      <c r="DAA218" s="28"/>
      <c r="DAB218" s="29"/>
      <c r="DAC218" s="30"/>
      <c r="DAD218" s="31"/>
      <c r="DAE218" s="32"/>
      <c r="DAF218" s="33"/>
      <c r="DAG218" s="33"/>
      <c r="DAH218" s="33"/>
      <c r="DAI218" s="34"/>
      <c r="DAJ218" s="28"/>
      <c r="DAK218" s="29"/>
      <c r="DAL218" s="30"/>
      <c r="DAM218" s="31"/>
      <c r="DAN218" s="32"/>
      <c r="DAO218" s="33"/>
      <c r="DAP218" s="33"/>
      <c r="DAQ218" s="33"/>
      <c r="DAR218" s="34"/>
      <c r="DAS218" s="28"/>
      <c r="DAT218" s="29"/>
      <c r="DAU218" s="30"/>
      <c r="DAV218" s="31"/>
      <c r="DAW218" s="32"/>
      <c r="DAX218" s="33"/>
      <c r="DAY218" s="33"/>
      <c r="DAZ218" s="33"/>
      <c r="DBA218" s="34"/>
      <c r="DBB218" s="28"/>
      <c r="DBC218" s="29"/>
      <c r="DBD218" s="30"/>
      <c r="DBE218" s="31"/>
      <c r="DBF218" s="32"/>
      <c r="DBG218" s="33"/>
      <c r="DBH218" s="33"/>
      <c r="DBI218" s="33"/>
      <c r="DBJ218" s="34"/>
      <c r="DBK218" s="28"/>
      <c r="DBL218" s="29"/>
      <c r="DBM218" s="30"/>
      <c r="DBN218" s="31"/>
      <c r="DBO218" s="32"/>
      <c r="DBP218" s="33"/>
      <c r="DBQ218" s="33"/>
      <c r="DBR218" s="33"/>
      <c r="DBS218" s="34"/>
      <c r="DBT218" s="28"/>
      <c r="DBU218" s="29"/>
      <c r="DBV218" s="30"/>
      <c r="DBW218" s="31"/>
      <c r="DBX218" s="32"/>
      <c r="DBY218" s="33"/>
      <c r="DBZ218" s="33"/>
      <c r="DCA218" s="33"/>
      <c r="DCB218" s="34"/>
      <c r="DCC218" s="28"/>
      <c r="DCD218" s="29"/>
      <c r="DCE218" s="30"/>
      <c r="DCF218" s="31"/>
      <c r="DCG218" s="32"/>
      <c r="DCH218" s="33"/>
      <c r="DCI218" s="33"/>
      <c r="DCJ218" s="33"/>
      <c r="DCK218" s="34"/>
      <c r="DCL218" s="28"/>
      <c r="DCM218" s="29"/>
      <c r="DCN218" s="30"/>
      <c r="DCO218" s="31"/>
      <c r="DCP218" s="32"/>
      <c r="DCQ218" s="33"/>
      <c r="DCR218" s="33"/>
      <c r="DCS218" s="33"/>
      <c r="DCT218" s="34"/>
      <c r="DCU218" s="28"/>
      <c r="DCV218" s="29"/>
      <c r="DCW218" s="30"/>
      <c r="DCX218" s="31"/>
      <c r="DCY218" s="32"/>
      <c r="DCZ218" s="33"/>
      <c r="DDA218" s="33"/>
      <c r="DDB218" s="33"/>
      <c r="DDC218" s="34"/>
      <c r="DDD218" s="28"/>
      <c r="DDE218" s="29"/>
      <c r="DDF218" s="30"/>
      <c r="DDG218" s="31"/>
      <c r="DDH218" s="32"/>
      <c r="DDI218" s="33"/>
      <c r="DDJ218" s="33"/>
      <c r="DDK218" s="33"/>
      <c r="DDL218" s="34"/>
      <c r="DDM218" s="28"/>
      <c r="DDN218" s="29"/>
      <c r="DDO218" s="30"/>
      <c r="DDP218" s="31"/>
      <c r="DDQ218" s="32"/>
      <c r="DDR218" s="33"/>
      <c r="DDS218" s="33"/>
      <c r="DDT218" s="33"/>
      <c r="DDU218" s="34"/>
      <c r="DDV218" s="28"/>
      <c r="DDW218" s="29"/>
      <c r="DDX218" s="30"/>
      <c r="DDY218" s="31"/>
      <c r="DDZ218" s="32"/>
      <c r="DEA218" s="33"/>
      <c r="DEB218" s="33"/>
      <c r="DEC218" s="33"/>
      <c r="DED218" s="34"/>
      <c r="DEE218" s="28"/>
      <c r="DEF218" s="29"/>
      <c r="DEG218" s="30"/>
      <c r="DEH218" s="31"/>
      <c r="DEI218" s="32"/>
      <c r="DEJ218" s="33"/>
      <c r="DEK218" s="33"/>
      <c r="DEL218" s="33"/>
      <c r="DEM218" s="34"/>
      <c r="DEN218" s="28"/>
      <c r="DEO218" s="29"/>
      <c r="DEP218" s="30"/>
      <c r="DEQ218" s="31"/>
      <c r="DER218" s="32"/>
      <c r="DES218" s="33"/>
      <c r="DET218" s="33"/>
      <c r="DEU218" s="33"/>
      <c r="DEV218" s="34"/>
      <c r="DEW218" s="28"/>
      <c r="DEX218" s="29"/>
      <c r="DEY218" s="30"/>
      <c r="DEZ218" s="31"/>
      <c r="DFA218" s="32"/>
      <c r="DFB218" s="33"/>
      <c r="DFC218" s="33"/>
      <c r="DFD218" s="33"/>
      <c r="DFE218" s="34"/>
      <c r="DFF218" s="28"/>
      <c r="DFG218" s="29"/>
      <c r="DFH218" s="30"/>
      <c r="DFI218" s="31"/>
      <c r="DFJ218" s="32"/>
      <c r="DFK218" s="33"/>
      <c r="DFL218" s="33"/>
      <c r="DFM218" s="33"/>
      <c r="DFN218" s="34"/>
      <c r="DFO218" s="28"/>
      <c r="DFP218" s="29"/>
      <c r="DFQ218" s="30"/>
      <c r="DFR218" s="31"/>
      <c r="DFS218" s="32"/>
      <c r="DFT218" s="33"/>
      <c r="DFU218" s="33"/>
      <c r="DFV218" s="33"/>
      <c r="DFW218" s="34"/>
      <c r="DFX218" s="28"/>
      <c r="DFY218" s="29"/>
      <c r="DFZ218" s="30"/>
      <c r="DGA218" s="31"/>
      <c r="DGB218" s="32"/>
      <c r="DGC218" s="33"/>
      <c r="DGD218" s="33"/>
      <c r="DGE218" s="33"/>
      <c r="DGF218" s="34"/>
      <c r="DGG218" s="28"/>
      <c r="DGH218" s="29"/>
      <c r="DGI218" s="30"/>
      <c r="DGJ218" s="31"/>
      <c r="DGK218" s="32"/>
      <c r="DGL218" s="33"/>
      <c r="DGM218" s="33"/>
      <c r="DGN218" s="33"/>
      <c r="DGO218" s="34"/>
      <c r="DGP218" s="28"/>
      <c r="DGQ218" s="29"/>
      <c r="DGR218" s="30"/>
      <c r="DGS218" s="31"/>
      <c r="DGT218" s="32"/>
      <c r="DGU218" s="33"/>
      <c r="DGV218" s="33"/>
      <c r="DGW218" s="33"/>
      <c r="DGX218" s="34"/>
      <c r="DGY218" s="28"/>
      <c r="DGZ218" s="29"/>
      <c r="DHA218" s="30"/>
      <c r="DHB218" s="31"/>
      <c r="DHC218" s="32"/>
      <c r="DHD218" s="33"/>
      <c r="DHE218" s="33"/>
      <c r="DHF218" s="33"/>
      <c r="DHG218" s="34"/>
      <c r="DHH218" s="28"/>
      <c r="DHI218" s="29"/>
      <c r="DHJ218" s="30"/>
      <c r="DHK218" s="31"/>
      <c r="DHL218" s="32"/>
      <c r="DHM218" s="33"/>
      <c r="DHN218" s="33"/>
      <c r="DHO218" s="33"/>
      <c r="DHP218" s="34"/>
      <c r="DHQ218" s="28"/>
      <c r="DHR218" s="29"/>
      <c r="DHS218" s="30"/>
      <c r="DHT218" s="31"/>
      <c r="DHU218" s="32"/>
      <c r="DHV218" s="33"/>
      <c r="DHW218" s="33"/>
      <c r="DHX218" s="33"/>
      <c r="DHY218" s="34"/>
      <c r="DHZ218" s="28"/>
      <c r="DIA218" s="29"/>
      <c r="DIB218" s="30"/>
      <c r="DIC218" s="31"/>
      <c r="DID218" s="32"/>
      <c r="DIE218" s="33"/>
      <c r="DIF218" s="33"/>
      <c r="DIG218" s="33"/>
      <c r="DIH218" s="34"/>
      <c r="DII218" s="28"/>
      <c r="DIJ218" s="29"/>
      <c r="DIK218" s="30"/>
      <c r="DIL218" s="31"/>
      <c r="DIM218" s="32"/>
      <c r="DIN218" s="33"/>
      <c r="DIO218" s="33"/>
      <c r="DIP218" s="33"/>
      <c r="DIQ218" s="34"/>
      <c r="DIR218" s="28"/>
      <c r="DIS218" s="29"/>
      <c r="DIT218" s="30"/>
      <c r="DIU218" s="31"/>
      <c r="DIV218" s="32"/>
      <c r="DIW218" s="33"/>
      <c r="DIX218" s="33"/>
      <c r="DIY218" s="33"/>
      <c r="DIZ218" s="34"/>
      <c r="DJA218" s="28"/>
      <c r="DJB218" s="29"/>
      <c r="DJC218" s="30"/>
      <c r="DJD218" s="31"/>
      <c r="DJE218" s="32"/>
      <c r="DJF218" s="33"/>
      <c r="DJG218" s="33"/>
      <c r="DJH218" s="33"/>
      <c r="DJI218" s="34"/>
      <c r="DJJ218" s="28"/>
      <c r="DJK218" s="29"/>
      <c r="DJL218" s="30"/>
      <c r="DJM218" s="31"/>
      <c r="DJN218" s="32"/>
      <c r="DJO218" s="33"/>
      <c r="DJP218" s="33"/>
      <c r="DJQ218" s="33"/>
      <c r="DJR218" s="34"/>
      <c r="DJS218" s="28"/>
      <c r="DJT218" s="29"/>
      <c r="DJU218" s="30"/>
      <c r="DJV218" s="31"/>
      <c r="DJW218" s="32"/>
      <c r="DJX218" s="33"/>
      <c r="DJY218" s="33"/>
      <c r="DJZ218" s="33"/>
      <c r="DKA218" s="34"/>
      <c r="DKB218" s="28"/>
      <c r="DKC218" s="29"/>
      <c r="DKD218" s="30"/>
      <c r="DKE218" s="31"/>
      <c r="DKF218" s="32"/>
      <c r="DKG218" s="33"/>
      <c r="DKH218" s="33"/>
      <c r="DKI218" s="33"/>
      <c r="DKJ218" s="34"/>
      <c r="DKK218" s="28"/>
      <c r="DKL218" s="29"/>
      <c r="DKM218" s="30"/>
      <c r="DKN218" s="31"/>
      <c r="DKO218" s="32"/>
      <c r="DKP218" s="33"/>
      <c r="DKQ218" s="33"/>
      <c r="DKR218" s="33"/>
      <c r="DKS218" s="34"/>
      <c r="DKT218" s="28"/>
      <c r="DKU218" s="29"/>
      <c r="DKV218" s="30"/>
      <c r="DKW218" s="31"/>
      <c r="DKX218" s="32"/>
      <c r="DKY218" s="33"/>
      <c r="DKZ218" s="33"/>
      <c r="DLA218" s="33"/>
      <c r="DLB218" s="34"/>
      <c r="DLC218" s="28"/>
      <c r="DLD218" s="29"/>
      <c r="DLE218" s="30"/>
      <c r="DLF218" s="31"/>
      <c r="DLG218" s="32"/>
      <c r="DLH218" s="33"/>
      <c r="DLI218" s="33"/>
      <c r="DLJ218" s="33"/>
      <c r="DLK218" s="34"/>
      <c r="DLL218" s="28"/>
      <c r="DLM218" s="29"/>
      <c r="DLN218" s="30"/>
      <c r="DLO218" s="31"/>
      <c r="DLP218" s="32"/>
      <c r="DLQ218" s="33"/>
      <c r="DLR218" s="33"/>
      <c r="DLS218" s="33"/>
      <c r="DLT218" s="34"/>
      <c r="DLU218" s="28"/>
      <c r="DLV218" s="29"/>
      <c r="DLW218" s="30"/>
      <c r="DLX218" s="31"/>
      <c r="DLY218" s="32"/>
      <c r="DLZ218" s="33"/>
      <c r="DMA218" s="33"/>
      <c r="DMB218" s="33"/>
      <c r="DMC218" s="34"/>
      <c r="DMD218" s="28"/>
      <c r="DME218" s="29"/>
      <c r="DMF218" s="30"/>
      <c r="DMG218" s="31"/>
      <c r="DMH218" s="32"/>
      <c r="DMI218" s="33"/>
      <c r="DMJ218" s="33"/>
      <c r="DMK218" s="33"/>
      <c r="DML218" s="34"/>
      <c r="DMM218" s="28"/>
      <c r="DMN218" s="29"/>
      <c r="DMO218" s="30"/>
      <c r="DMP218" s="31"/>
      <c r="DMQ218" s="32"/>
      <c r="DMR218" s="33"/>
      <c r="DMS218" s="33"/>
      <c r="DMT218" s="33"/>
      <c r="DMU218" s="34"/>
      <c r="DMV218" s="28"/>
      <c r="DMW218" s="29"/>
      <c r="DMX218" s="30"/>
      <c r="DMY218" s="31"/>
      <c r="DMZ218" s="32"/>
      <c r="DNA218" s="33"/>
      <c r="DNB218" s="33"/>
      <c r="DNC218" s="33"/>
      <c r="DND218" s="34"/>
      <c r="DNE218" s="28"/>
      <c r="DNF218" s="29"/>
      <c r="DNG218" s="30"/>
      <c r="DNH218" s="31"/>
      <c r="DNI218" s="32"/>
      <c r="DNJ218" s="33"/>
      <c r="DNK218" s="33"/>
      <c r="DNL218" s="33"/>
      <c r="DNM218" s="34"/>
      <c r="DNN218" s="28"/>
      <c r="DNO218" s="29"/>
      <c r="DNP218" s="30"/>
      <c r="DNQ218" s="31"/>
      <c r="DNR218" s="32"/>
      <c r="DNS218" s="33"/>
      <c r="DNT218" s="33"/>
      <c r="DNU218" s="33"/>
      <c r="DNV218" s="34"/>
      <c r="DNW218" s="28"/>
      <c r="DNX218" s="29"/>
      <c r="DNY218" s="30"/>
      <c r="DNZ218" s="31"/>
      <c r="DOA218" s="32"/>
      <c r="DOB218" s="33"/>
      <c r="DOC218" s="33"/>
      <c r="DOD218" s="33"/>
      <c r="DOE218" s="34"/>
      <c r="DOF218" s="28"/>
      <c r="DOG218" s="29"/>
      <c r="DOH218" s="30"/>
      <c r="DOI218" s="31"/>
      <c r="DOJ218" s="32"/>
      <c r="DOK218" s="33"/>
      <c r="DOL218" s="33"/>
      <c r="DOM218" s="33"/>
      <c r="DON218" s="34"/>
      <c r="DOO218" s="28"/>
      <c r="DOP218" s="29"/>
      <c r="DOQ218" s="30"/>
      <c r="DOR218" s="31"/>
      <c r="DOS218" s="32"/>
      <c r="DOT218" s="33"/>
      <c r="DOU218" s="33"/>
      <c r="DOV218" s="33"/>
      <c r="DOW218" s="34"/>
      <c r="DOX218" s="28"/>
      <c r="DOY218" s="29"/>
      <c r="DOZ218" s="30"/>
      <c r="DPA218" s="31"/>
      <c r="DPB218" s="32"/>
      <c r="DPC218" s="33"/>
      <c r="DPD218" s="33"/>
      <c r="DPE218" s="33"/>
      <c r="DPF218" s="34"/>
      <c r="DPG218" s="28"/>
      <c r="DPH218" s="29"/>
      <c r="DPI218" s="30"/>
      <c r="DPJ218" s="31"/>
      <c r="DPK218" s="32"/>
      <c r="DPL218" s="33"/>
      <c r="DPM218" s="33"/>
      <c r="DPN218" s="33"/>
      <c r="DPO218" s="34"/>
      <c r="DPP218" s="28"/>
      <c r="DPQ218" s="29"/>
      <c r="DPR218" s="30"/>
      <c r="DPS218" s="31"/>
      <c r="DPT218" s="32"/>
      <c r="DPU218" s="33"/>
      <c r="DPV218" s="33"/>
      <c r="DPW218" s="33"/>
      <c r="DPX218" s="34"/>
      <c r="DPY218" s="28"/>
      <c r="DPZ218" s="29"/>
      <c r="DQA218" s="30"/>
      <c r="DQB218" s="31"/>
      <c r="DQC218" s="32"/>
      <c r="DQD218" s="33"/>
      <c r="DQE218" s="33"/>
      <c r="DQF218" s="33"/>
      <c r="DQG218" s="34"/>
      <c r="DQH218" s="28"/>
      <c r="DQI218" s="29"/>
      <c r="DQJ218" s="30"/>
      <c r="DQK218" s="31"/>
      <c r="DQL218" s="32"/>
      <c r="DQM218" s="33"/>
      <c r="DQN218" s="33"/>
      <c r="DQO218" s="33"/>
      <c r="DQP218" s="34"/>
      <c r="DQQ218" s="28"/>
      <c r="DQR218" s="29"/>
      <c r="DQS218" s="30"/>
      <c r="DQT218" s="31"/>
      <c r="DQU218" s="32"/>
      <c r="DQV218" s="33"/>
      <c r="DQW218" s="33"/>
      <c r="DQX218" s="33"/>
      <c r="DQY218" s="34"/>
      <c r="DQZ218" s="28"/>
      <c r="DRA218" s="29"/>
      <c r="DRB218" s="30"/>
      <c r="DRC218" s="31"/>
      <c r="DRD218" s="32"/>
      <c r="DRE218" s="33"/>
      <c r="DRF218" s="33"/>
      <c r="DRG218" s="33"/>
      <c r="DRH218" s="34"/>
      <c r="DRI218" s="28"/>
      <c r="DRJ218" s="29"/>
      <c r="DRK218" s="30"/>
      <c r="DRL218" s="31"/>
      <c r="DRM218" s="32"/>
      <c r="DRN218" s="33"/>
      <c r="DRO218" s="33"/>
      <c r="DRP218" s="33"/>
      <c r="DRQ218" s="34"/>
      <c r="DRR218" s="28"/>
      <c r="DRS218" s="29"/>
      <c r="DRT218" s="30"/>
      <c r="DRU218" s="31"/>
      <c r="DRV218" s="32"/>
      <c r="DRW218" s="33"/>
      <c r="DRX218" s="33"/>
      <c r="DRY218" s="33"/>
      <c r="DRZ218" s="34"/>
      <c r="DSA218" s="28"/>
      <c r="DSB218" s="29"/>
      <c r="DSC218" s="30"/>
      <c r="DSD218" s="31"/>
      <c r="DSE218" s="32"/>
      <c r="DSF218" s="33"/>
      <c r="DSG218" s="33"/>
      <c r="DSH218" s="33"/>
      <c r="DSI218" s="34"/>
      <c r="DSJ218" s="28"/>
      <c r="DSK218" s="29"/>
      <c r="DSL218" s="30"/>
      <c r="DSM218" s="31"/>
      <c r="DSN218" s="32"/>
      <c r="DSO218" s="33"/>
      <c r="DSP218" s="33"/>
      <c r="DSQ218" s="33"/>
      <c r="DSR218" s="34"/>
      <c r="DSS218" s="28"/>
      <c r="DST218" s="29"/>
      <c r="DSU218" s="30"/>
      <c r="DSV218" s="31"/>
      <c r="DSW218" s="32"/>
      <c r="DSX218" s="33"/>
      <c r="DSY218" s="33"/>
      <c r="DSZ218" s="33"/>
      <c r="DTA218" s="34"/>
      <c r="DTB218" s="28"/>
      <c r="DTC218" s="29"/>
      <c r="DTD218" s="30"/>
      <c r="DTE218" s="31"/>
      <c r="DTF218" s="32"/>
      <c r="DTG218" s="33"/>
      <c r="DTH218" s="33"/>
      <c r="DTI218" s="33"/>
      <c r="DTJ218" s="34"/>
      <c r="DTK218" s="28"/>
      <c r="DTL218" s="29"/>
      <c r="DTM218" s="30"/>
      <c r="DTN218" s="31"/>
      <c r="DTO218" s="32"/>
      <c r="DTP218" s="33"/>
      <c r="DTQ218" s="33"/>
      <c r="DTR218" s="33"/>
      <c r="DTS218" s="34"/>
      <c r="DTT218" s="28"/>
      <c r="DTU218" s="29"/>
      <c r="DTV218" s="30"/>
      <c r="DTW218" s="31"/>
      <c r="DTX218" s="32"/>
      <c r="DTY218" s="33"/>
      <c r="DTZ218" s="33"/>
      <c r="DUA218" s="33"/>
      <c r="DUB218" s="34"/>
      <c r="DUC218" s="28"/>
      <c r="DUD218" s="29"/>
      <c r="DUE218" s="30"/>
      <c r="DUF218" s="31"/>
      <c r="DUG218" s="32"/>
      <c r="DUH218" s="33"/>
      <c r="DUI218" s="33"/>
      <c r="DUJ218" s="33"/>
      <c r="DUK218" s="34"/>
      <c r="DUL218" s="28"/>
      <c r="DUM218" s="29"/>
      <c r="DUN218" s="30"/>
      <c r="DUO218" s="31"/>
      <c r="DUP218" s="32"/>
      <c r="DUQ218" s="33"/>
      <c r="DUR218" s="33"/>
      <c r="DUS218" s="33"/>
      <c r="DUT218" s="34"/>
      <c r="DUU218" s="28"/>
      <c r="DUV218" s="29"/>
      <c r="DUW218" s="30"/>
      <c r="DUX218" s="31"/>
      <c r="DUY218" s="32"/>
      <c r="DUZ218" s="33"/>
      <c r="DVA218" s="33"/>
      <c r="DVB218" s="33"/>
      <c r="DVC218" s="34"/>
      <c r="DVD218" s="28"/>
      <c r="DVE218" s="29"/>
      <c r="DVF218" s="30"/>
      <c r="DVG218" s="31"/>
      <c r="DVH218" s="32"/>
      <c r="DVI218" s="33"/>
      <c r="DVJ218" s="33"/>
      <c r="DVK218" s="33"/>
      <c r="DVL218" s="34"/>
      <c r="DVM218" s="28"/>
      <c r="DVN218" s="29"/>
      <c r="DVO218" s="30"/>
      <c r="DVP218" s="31"/>
      <c r="DVQ218" s="32"/>
      <c r="DVR218" s="33"/>
      <c r="DVS218" s="33"/>
      <c r="DVT218" s="33"/>
      <c r="DVU218" s="34"/>
      <c r="DVV218" s="28"/>
      <c r="DVW218" s="29"/>
      <c r="DVX218" s="30"/>
      <c r="DVY218" s="31"/>
      <c r="DVZ218" s="32"/>
      <c r="DWA218" s="33"/>
      <c r="DWB218" s="33"/>
      <c r="DWC218" s="33"/>
      <c r="DWD218" s="34"/>
      <c r="DWE218" s="28"/>
      <c r="DWF218" s="29"/>
      <c r="DWG218" s="30"/>
      <c r="DWH218" s="31"/>
      <c r="DWI218" s="32"/>
      <c r="DWJ218" s="33"/>
      <c r="DWK218" s="33"/>
      <c r="DWL218" s="33"/>
      <c r="DWM218" s="34"/>
      <c r="DWN218" s="28"/>
      <c r="DWO218" s="29"/>
      <c r="DWP218" s="30"/>
      <c r="DWQ218" s="31"/>
      <c r="DWR218" s="32"/>
      <c r="DWS218" s="33"/>
      <c r="DWT218" s="33"/>
      <c r="DWU218" s="33"/>
      <c r="DWV218" s="34"/>
      <c r="DWW218" s="28"/>
      <c r="DWX218" s="29"/>
      <c r="DWY218" s="30"/>
      <c r="DWZ218" s="31"/>
      <c r="DXA218" s="32"/>
      <c r="DXB218" s="33"/>
      <c r="DXC218" s="33"/>
      <c r="DXD218" s="33"/>
      <c r="DXE218" s="34"/>
      <c r="DXF218" s="28"/>
      <c r="DXG218" s="29"/>
      <c r="DXH218" s="30"/>
      <c r="DXI218" s="31"/>
      <c r="DXJ218" s="32"/>
      <c r="DXK218" s="33"/>
      <c r="DXL218" s="33"/>
      <c r="DXM218" s="33"/>
      <c r="DXN218" s="34"/>
      <c r="DXO218" s="28"/>
      <c r="DXP218" s="29"/>
      <c r="DXQ218" s="30"/>
      <c r="DXR218" s="31"/>
      <c r="DXS218" s="32"/>
      <c r="DXT218" s="33"/>
      <c r="DXU218" s="33"/>
      <c r="DXV218" s="33"/>
      <c r="DXW218" s="34"/>
      <c r="DXX218" s="28"/>
      <c r="DXY218" s="29"/>
      <c r="DXZ218" s="30"/>
      <c r="DYA218" s="31"/>
      <c r="DYB218" s="32"/>
      <c r="DYC218" s="33"/>
      <c r="DYD218" s="33"/>
      <c r="DYE218" s="33"/>
      <c r="DYF218" s="34"/>
      <c r="DYG218" s="28"/>
      <c r="DYH218" s="29"/>
      <c r="DYI218" s="30"/>
      <c r="DYJ218" s="31"/>
      <c r="DYK218" s="32"/>
      <c r="DYL218" s="33"/>
      <c r="DYM218" s="33"/>
      <c r="DYN218" s="33"/>
      <c r="DYO218" s="34"/>
      <c r="DYP218" s="28"/>
      <c r="DYQ218" s="29"/>
      <c r="DYR218" s="30"/>
      <c r="DYS218" s="31"/>
      <c r="DYT218" s="32"/>
      <c r="DYU218" s="33"/>
      <c r="DYV218" s="33"/>
      <c r="DYW218" s="33"/>
      <c r="DYX218" s="34"/>
      <c r="DYY218" s="28"/>
      <c r="DYZ218" s="29"/>
      <c r="DZA218" s="30"/>
      <c r="DZB218" s="31"/>
      <c r="DZC218" s="32"/>
      <c r="DZD218" s="33"/>
      <c r="DZE218" s="33"/>
      <c r="DZF218" s="33"/>
      <c r="DZG218" s="34"/>
      <c r="DZH218" s="28"/>
      <c r="DZI218" s="29"/>
      <c r="DZJ218" s="30"/>
      <c r="DZK218" s="31"/>
      <c r="DZL218" s="32"/>
      <c r="DZM218" s="33"/>
      <c r="DZN218" s="33"/>
      <c r="DZO218" s="33"/>
      <c r="DZP218" s="34"/>
      <c r="DZQ218" s="28"/>
      <c r="DZR218" s="29"/>
      <c r="DZS218" s="30"/>
      <c r="DZT218" s="31"/>
      <c r="DZU218" s="32"/>
      <c r="DZV218" s="33"/>
      <c r="DZW218" s="33"/>
      <c r="DZX218" s="33"/>
      <c r="DZY218" s="34"/>
      <c r="DZZ218" s="28"/>
      <c r="EAA218" s="29"/>
      <c r="EAB218" s="30"/>
      <c r="EAC218" s="31"/>
      <c r="EAD218" s="32"/>
      <c r="EAE218" s="33"/>
      <c r="EAF218" s="33"/>
      <c r="EAG218" s="33"/>
      <c r="EAH218" s="34"/>
      <c r="EAI218" s="28"/>
      <c r="EAJ218" s="29"/>
      <c r="EAK218" s="30"/>
      <c r="EAL218" s="31"/>
      <c r="EAM218" s="32"/>
      <c r="EAN218" s="33"/>
      <c r="EAO218" s="33"/>
      <c r="EAP218" s="33"/>
      <c r="EAQ218" s="34"/>
      <c r="EAR218" s="28"/>
      <c r="EAS218" s="29"/>
      <c r="EAT218" s="30"/>
      <c r="EAU218" s="31"/>
      <c r="EAV218" s="32"/>
      <c r="EAW218" s="33"/>
      <c r="EAX218" s="33"/>
      <c r="EAY218" s="33"/>
      <c r="EAZ218" s="34"/>
      <c r="EBA218" s="28"/>
      <c r="EBB218" s="29"/>
      <c r="EBC218" s="30"/>
      <c r="EBD218" s="31"/>
      <c r="EBE218" s="32"/>
      <c r="EBF218" s="33"/>
      <c r="EBG218" s="33"/>
      <c r="EBH218" s="33"/>
      <c r="EBI218" s="34"/>
      <c r="EBJ218" s="28"/>
      <c r="EBK218" s="29"/>
      <c r="EBL218" s="30"/>
      <c r="EBM218" s="31"/>
      <c r="EBN218" s="32"/>
      <c r="EBO218" s="33"/>
      <c r="EBP218" s="33"/>
      <c r="EBQ218" s="33"/>
      <c r="EBR218" s="34"/>
      <c r="EBS218" s="28"/>
      <c r="EBT218" s="29"/>
      <c r="EBU218" s="30"/>
      <c r="EBV218" s="31"/>
      <c r="EBW218" s="32"/>
      <c r="EBX218" s="33"/>
      <c r="EBY218" s="33"/>
      <c r="EBZ218" s="33"/>
      <c r="ECA218" s="34"/>
      <c r="ECB218" s="28"/>
      <c r="ECC218" s="29"/>
      <c r="ECD218" s="30"/>
      <c r="ECE218" s="31"/>
      <c r="ECF218" s="32"/>
      <c r="ECG218" s="33"/>
      <c r="ECH218" s="33"/>
      <c r="ECI218" s="33"/>
      <c r="ECJ218" s="34"/>
      <c r="ECK218" s="28"/>
      <c r="ECL218" s="29"/>
      <c r="ECM218" s="30"/>
      <c r="ECN218" s="31"/>
      <c r="ECO218" s="32"/>
      <c r="ECP218" s="33"/>
      <c r="ECQ218" s="33"/>
      <c r="ECR218" s="33"/>
      <c r="ECS218" s="34"/>
      <c r="ECT218" s="28"/>
      <c r="ECU218" s="29"/>
      <c r="ECV218" s="30"/>
      <c r="ECW218" s="31"/>
      <c r="ECX218" s="32"/>
      <c r="ECY218" s="33"/>
      <c r="ECZ218" s="33"/>
      <c r="EDA218" s="33"/>
      <c r="EDB218" s="34"/>
      <c r="EDC218" s="28"/>
      <c r="EDD218" s="29"/>
      <c r="EDE218" s="30"/>
      <c r="EDF218" s="31"/>
      <c r="EDG218" s="32"/>
      <c r="EDH218" s="33"/>
      <c r="EDI218" s="33"/>
      <c r="EDJ218" s="33"/>
      <c r="EDK218" s="34"/>
      <c r="EDL218" s="28"/>
      <c r="EDM218" s="29"/>
      <c r="EDN218" s="30"/>
      <c r="EDO218" s="31"/>
      <c r="EDP218" s="32"/>
      <c r="EDQ218" s="33"/>
      <c r="EDR218" s="33"/>
      <c r="EDS218" s="33"/>
      <c r="EDT218" s="34"/>
      <c r="EDU218" s="28"/>
      <c r="EDV218" s="29"/>
      <c r="EDW218" s="30"/>
      <c r="EDX218" s="31"/>
      <c r="EDY218" s="32"/>
      <c r="EDZ218" s="33"/>
      <c r="EEA218" s="33"/>
      <c r="EEB218" s="33"/>
      <c r="EEC218" s="34"/>
      <c r="EED218" s="28"/>
      <c r="EEE218" s="29"/>
      <c r="EEF218" s="30"/>
      <c r="EEG218" s="31"/>
      <c r="EEH218" s="32"/>
      <c r="EEI218" s="33"/>
      <c r="EEJ218" s="33"/>
      <c r="EEK218" s="33"/>
      <c r="EEL218" s="34"/>
      <c r="EEM218" s="28"/>
      <c r="EEN218" s="29"/>
      <c r="EEO218" s="30"/>
      <c r="EEP218" s="31"/>
      <c r="EEQ218" s="32"/>
      <c r="EER218" s="33"/>
      <c r="EES218" s="33"/>
      <c r="EET218" s="33"/>
      <c r="EEU218" s="34"/>
      <c r="EEV218" s="28"/>
      <c r="EEW218" s="29"/>
      <c r="EEX218" s="30"/>
      <c r="EEY218" s="31"/>
      <c r="EEZ218" s="32"/>
      <c r="EFA218" s="33"/>
      <c r="EFB218" s="33"/>
      <c r="EFC218" s="33"/>
      <c r="EFD218" s="34"/>
      <c r="EFE218" s="28"/>
      <c r="EFF218" s="29"/>
      <c r="EFG218" s="30"/>
      <c r="EFH218" s="31"/>
      <c r="EFI218" s="32"/>
      <c r="EFJ218" s="33"/>
      <c r="EFK218" s="33"/>
      <c r="EFL218" s="33"/>
      <c r="EFM218" s="34"/>
      <c r="EFN218" s="28"/>
      <c r="EFO218" s="29"/>
      <c r="EFP218" s="30"/>
      <c r="EFQ218" s="31"/>
      <c r="EFR218" s="32"/>
      <c r="EFS218" s="33"/>
      <c r="EFT218" s="33"/>
      <c r="EFU218" s="33"/>
      <c r="EFV218" s="34"/>
      <c r="EFW218" s="28"/>
      <c r="EFX218" s="29"/>
      <c r="EFY218" s="30"/>
      <c r="EFZ218" s="31"/>
      <c r="EGA218" s="32"/>
      <c r="EGB218" s="33"/>
      <c r="EGC218" s="33"/>
      <c r="EGD218" s="33"/>
      <c r="EGE218" s="34"/>
      <c r="EGF218" s="28"/>
      <c r="EGG218" s="29"/>
      <c r="EGH218" s="30"/>
      <c r="EGI218" s="31"/>
      <c r="EGJ218" s="32"/>
      <c r="EGK218" s="33"/>
      <c r="EGL218" s="33"/>
      <c r="EGM218" s="33"/>
      <c r="EGN218" s="34"/>
      <c r="EGO218" s="28"/>
      <c r="EGP218" s="29"/>
      <c r="EGQ218" s="30"/>
      <c r="EGR218" s="31"/>
      <c r="EGS218" s="32"/>
      <c r="EGT218" s="33"/>
      <c r="EGU218" s="33"/>
      <c r="EGV218" s="33"/>
      <c r="EGW218" s="34"/>
      <c r="EGX218" s="28"/>
      <c r="EGY218" s="29"/>
      <c r="EGZ218" s="30"/>
      <c r="EHA218" s="31"/>
      <c r="EHB218" s="32"/>
      <c r="EHC218" s="33"/>
      <c r="EHD218" s="33"/>
      <c r="EHE218" s="33"/>
      <c r="EHF218" s="34"/>
      <c r="EHG218" s="28"/>
      <c r="EHH218" s="29"/>
      <c r="EHI218" s="30"/>
      <c r="EHJ218" s="31"/>
      <c r="EHK218" s="32"/>
      <c r="EHL218" s="33"/>
      <c r="EHM218" s="33"/>
      <c r="EHN218" s="33"/>
      <c r="EHO218" s="34"/>
      <c r="EHP218" s="28"/>
      <c r="EHQ218" s="29"/>
      <c r="EHR218" s="30"/>
      <c r="EHS218" s="31"/>
      <c r="EHT218" s="32"/>
      <c r="EHU218" s="33"/>
      <c r="EHV218" s="33"/>
      <c r="EHW218" s="33"/>
      <c r="EHX218" s="34"/>
      <c r="EHY218" s="28"/>
      <c r="EHZ218" s="29"/>
      <c r="EIA218" s="30"/>
      <c r="EIB218" s="31"/>
      <c r="EIC218" s="32"/>
      <c r="EID218" s="33"/>
      <c r="EIE218" s="33"/>
      <c r="EIF218" s="33"/>
      <c r="EIG218" s="34"/>
      <c r="EIH218" s="28"/>
      <c r="EII218" s="29"/>
      <c r="EIJ218" s="30"/>
      <c r="EIK218" s="31"/>
      <c r="EIL218" s="32"/>
      <c r="EIM218" s="33"/>
      <c r="EIN218" s="33"/>
      <c r="EIO218" s="33"/>
      <c r="EIP218" s="34"/>
      <c r="EIQ218" s="28"/>
      <c r="EIR218" s="29"/>
      <c r="EIS218" s="30"/>
      <c r="EIT218" s="31"/>
      <c r="EIU218" s="32"/>
      <c r="EIV218" s="33"/>
      <c r="EIW218" s="33"/>
      <c r="EIX218" s="33"/>
      <c r="EIY218" s="34"/>
      <c r="EIZ218" s="28"/>
      <c r="EJA218" s="29"/>
      <c r="EJB218" s="30"/>
      <c r="EJC218" s="31"/>
      <c r="EJD218" s="32"/>
      <c r="EJE218" s="33"/>
      <c r="EJF218" s="33"/>
      <c r="EJG218" s="33"/>
      <c r="EJH218" s="34"/>
      <c r="EJI218" s="28"/>
      <c r="EJJ218" s="29"/>
      <c r="EJK218" s="30"/>
      <c r="EJL218" s="31"/>
      <c r="EJM218" s="32"/>
      <c r="EJN218" s="33"/>
      <c r="EJO218" s="33"/>
      <c r="EJP218" s="33"/>
      <c r="EJQ218" s="34"/>
      <c r="EJR218" s="28"/>
      <c r="EJS218" s="29"/>
      <c r="EJT218" s="30"/>
      <c r="EJU218" s="31"/>
      <c r="EJV218" s="32"/>
      <c r="EJW218" s="33"/>
      <c r="EJX218" s="33"/>
      <c r="EJY218" s="33"/>
      <c r="EJZ218" s="34"/>
      <c r="EKA218" s="28"/>
      <c r="EKB218" s="29"/>
      <c r="EKC218" s="30"/>
      <c r="EKD218" s="31"/>
      <c r="EKE218" s="32"/>
      <c r="EKF218" s="33"/>
      <c r="EKG218" s="33"/>
      <c r="EKH218" s="33"/>
      <c r="EKI218" s="34"/>
      <c r="EKJ218" s="28"/>
      <c r="EKK218" s="29"/>
      <c r="EKL218" s="30"/>
      <c r="EKM218" s="31"/>
      <c r="EKN218" s="32"/>
      <c r="EKO218" s="33"/>
      <c r="EKP218" s="33"/>
      <c r="EKQ218" s="33"/>
      <c r="EKR218" s="34"/>
      <c r="EKS218" s="28"/>
      <c r="EKT218" s="29"/>
      <c r="EKU218" s="30"/>
      <c r="EKV218" s="31"/>
      <c r="EKW218" s="32"/>
      <c r="EKX218" s="33"/>
      <c r="EKY218" s="33"/>
      <c r="EKZ218" s="33"/>
      <c r="ELA218" s="34"/>
      <c r="ELB218" s="28"/>
      <c r="ELC218" s="29"/>
      <c r="ELD218" s="30"/>
      <c r="ELE218" s="31"/>
      <c r="ELF218" s="32"/>
      <c r="ELG218" s="33"/>
      <c r="ELH218" s="33"/>
      <c r="ELI218" s="33"/>
      <c r="ELJ218" s="34"/>
      <c r="ELK218" s="28"/>
      <c r="ELL218" s="29"/>
      <c r="ELM218" s="30"/>
      <c r="ELN218" s="31"/>
      <c r="ELO218" s="32"/>
      <c r="ELP218" s="33"/>
      <c r="ELQ218" s="33"/>
      <c r="ELR218" s="33"/>
      <c r="ELS218" s="34"/>
      <c r="ELT218" s="28"/>
      <c r="ELU218" s="29"/>
      <c r="ELV218" s="30"/>
      <c r="ELW218" s="31"/>
      <c r="ELX218" s="32"/>
      <c r="ELY218" s="33"/>
      <c r="ELZ218" s="33"/>
      <c r="EMA218" s="33"/>
      <c r="EMB218" s="34"/>
      <c r="EMC218" s="28"/>
      <c r="EMD218" s="29"/>
      <c r="EME218" s="30"/>
      <c r="EMF218" s="31"/>
      <c r="EMG218" s="32"/>
      <c r="EMH218" s="33"/>
      <c r="EMI218" s="33"/>
      <c r="EMJ218" s="33"/>
      <c r="EMK218" s="34"/>
      <c r="EML218" s="28"/>
      <c r="EMM218" s="29"/>
      <c r="EMN218" s="30"/>
      <c r="EMO218" s="31"/>
      <c r="EMP218" s="32"/>
      <c r="EMQ218" s="33"/>
      <c r="EMR218" s="33"/>
      <c r="EMS218" s="33"/>
      <c r="EMT218" s="34"/>
      <c r="EMU218" s="28"/>
      <c r="EMV218" s="29"/>
      <c r="EMW218" s="30"/>
      <c r="EMX218" s="31"/>
      <c r="EMY218" s="32"/>
      <c r="EMZ218" s="33"/>
      <c r="ENA218" s="33"/>
      <c r="ENB218" s="33"/>
      <c r="ENC218" s="34"/>
      <c r="END218" s="28"/>
      <c r="ENE218" s="29"/>
      <c r="ENF218" s="30"/>
      <c r="ENG218" s="31"/>
      <c r="ENH218" s="32"/>
      <c r="ENI218" s="33"/>
      <c r="ENJ218" s="33"/>
      <c r="ENK218" s="33"/>
      <c r="ENL218" s="34"/>
      <c r="ENM218" s="28"/>
      <c r="ENN218" s="29"/>
      <c r="ENO218" s="30"/>
      <c r="ENP218" s="31"/>
      <c r="ENQ218" s="32"/>
      <c r="ENR218" s="33"/>
      <c r="ENS218" s="33"/>
      <c r="ENT218" s="33"/>
      <c r="ENU218" s="34"/>
      <c r="ENV218" s="28"/>
      <c r="ENW218" s="29"/>
      <c r="ENX218" s="30"/>
      <c r="ENY218" s="31"/>
      <c r="ENZ218" s="32"/>
      <c r="EOA218" s="33"/>
      <c r="EOB218" s="33"/>
      <c r="EOC218" s="33"/>
      <c r="EOD218" s="34"/>
      <c r="EOE218" s="28"/>
      <c r="EOF218" s="29"/>
      <c r="EOG218" s="30"/>
      <c r="EOH218" s="31"/>
      <c r="EOI218" s="32"/>
      <c r="EOJ218" s="33"/>
      <c r="EOK218" s="33"/>
      <c r="EOL218" s="33"/>
      <c r="EOM218" s="34"/>
      <c r="EON218" s="28"/>
      <c r="EOO218" s="29"/>
      <c r="EOP218" s="30"/>
      <c r="EOQ218" s="31"/>
      <c r="EOR218" s="32"/>
      <c r="EOS218" s="33"/>
      <c r="EOT218" s="33"/>
      <c r="EOU218" s="33"/>
      <c r="EOV218" s="34"/>
      <c r="EOW218" s="28"/>
      <c r="EOX218" s="29"/>
      <c r="EOY218" s="30"/>
      <c r="EOZ218" s="31"/>
      <c r="EPA218" s="32"/>
      <c r="EPB218" s="33"/>
      <c r="EPC218" s="33"/>
      <c r="EPD218" s="33"/>
      <c r="EPE218" s="34"/>
      <c r="EPF218" s="28"/>
      <c r="EPG218" s="29"/>
      <c r="EPH218" s="30"/>
      <c r="EPI218" s="31"/>
      <c r="EPJ218" s="32"/>
      <c r="EPK218" s="33"/>
      <c r="EPL218" s="33"/>
      <c r="EPM218" s="33"/>
      <c r="EPN218" s="34"/>
      <c r="EPO218" s="28"/>
      <c r="EPP218" s="29"/>
      <c r="EPQ218" s="30"/>
      <c r="EPR218" s="31"/>
      <c r="EPS218" s="32"/>
      <c r="EPT218" s="33"/>
      <c r="EPU218" s="33"/>
      <c r="EPV218" s="33"/>
      <c r="EPW218" s="34"/>
      <c r="EPX218" s="28"/>
      <c r="EPY218" s="29"/>
      <c r="EPZ218" s="30"/>
      <c r="EQA218" s="31"/>
      <c r="EQB218" s="32"/>
      <c r="EQC218" s="33"/>
      <c r="EQD218" s="33"/>
      <c r="EQE218" s="33"/>
      <c r="EQF218" s="34"/>
      <c r="EQG218" s="28"/>
      <c r="EQH218" s="29"/>
      <c r="EQI218" s="30"/>
      <c r="EQJ218" s="31"/>
      <c r="EQK218" s="32"/>
      <c r="EQL218" s="33"/>
      <c r="EQM218" s="33"/>
      <c r="EQN218" s="33"/>
      <c r="EQO218" s="34"/>
      <c r="EQP218" s="28"/>
      <c r="EQQ218" s="29"/>
      <c r="EQR218" s="30"/>
      <c r="EQS218" s="31"/>
      <c r="EQT218" s="32"/>
      <c r="EQU218" s="33"/>
      <c r="EQV218" s="33"/>
      <c r="EQW218" s="33"/>
      <c r="EQX218" s="34"/>
      <c r="EQY218" s="28"/>
      <c r="EQZ218" s="29"/>
      <c r="ERA218" s="30"/>
      <c r="ERB218" s="31"/>
      <c r="ERC218" s="32"/>
      <c r="ERD218" s="33"/>
      <c r="ERE218" s="33"/>
      <c r="ERF218" s="33"/>
      <c r="ERG218" s="34"/>
      <c r="ERH218" s="28"/>
      <c r="ERI218" s="29"/>
      <c r="ERJ218" s="30"/>
      <c r="ERK218" s="31"/>
      <c r="ERL218" s="32"/>
      <c r="ERM218" s="33"/>
      <c r="ERN218" s="33"/>
      <c r="ERO218" s="33"/>
      <c r="ERP218" s="34"/>
      <c r="ERQ218" s="28"/>
      <c r="ERR218" s="29"/>
      <c r="ERS218" s="30"/>
      <c r="ERT218" s="31"/>
      <c r="ERU218" s="32"/>
      <c r="ERV218" s="33"/>
      <c r="ERW218" s="33"/>
      <c r="ERX218" s="33"/>
      <c r="ERY218" s="34"/>
      <c r="ERZ218" s="28"/>
      <c r="ESA218" s="29"/>
      <c r="ESB218" s="30"/>
      <c r="ESC218" s="31"/>
      <c r="ESD218" s="32"/>
      <c r="ESE218" s="33"/>
      <c r="ESF218" s="33"/>
      <c r="ESG218" s="33"/>
      <c r="ESH218" s="34"/>
      <c r="ESI218" s="28"/>
      <c r="ESJ218" s="29"/>
      <c r="ESK218" s="30"/>
      <c r="ESL218" s="31"/>
      <c r="ESM218" s="32"/>
      <c r="ESN218" s="33"/>
      <c r="ESO218" s="33"/>
      <c r="ESP218" s="33"/>
      <c r="ESQ218" s="34"/>
      <c r="ESR218" s="28"/>
      <c r="ESS218" s="29"/>
      <c r="EST218" s="30"/>
      <c r="ESU218" s="31"/>
      <c r="ESV218" s="32"/>
      <c r="ESW218" s="33"/>
      <c r="ESX218" s="33"/>
      <c r="ESY218" s="33"/>
      <c r="ESZ218" s="34"/>
      <c r="ETA218" s="28"/>
      <c r="ETB218" s="29"/>
      <c r="ETC218" s="30"/>
      <c r="ETD218" s="31"/>
      <c r="ETE218" s="32"/>
      <c r="ETF218" s="33"/>
      <c r="ETG218" s="33"/>
      <c r="ETH218" s="33"/>
      <c r="ETI218" s="34"/>
      <c r="ETJ218" s="28"/>
      <c r="ETK218" s="29"/>
      <c r="ETL218" s="30"/>
      <c r="ETM218" s="31"/>
      <c r="ETN218" s="32"/>
      <c r="ETO218" s="33"/>
      <c r="ETP218" s="33"/>
      <c r="ETQ218" s="33"/>
      <c r="ETR218" s="34"/>
      <c r="ETS218" s="28"/>
      <c r="ETT218" s="29"/>
      <c r="ETU218" s="30"/>
      <c r="ETV218" s="31"/>
      <c r="ETW218" s="32"/>
      <c r="ETX218" s="33"/>
      <c r="ETY218" s="33"/>
      <c r="ETZ218" s="33"/>
      <c r="EUA218" s="34"/>
      <c r="EUB218" s="28"/>
      <c r="EUC218" s="29"/>
      <c r="EUD218" s="30"/>
      <c r="EUE218" s="31"/>
      <c r="EUF218" s="32"/>
      <c r="EUG218" s="33"/>
      <c r="EUH218" s="33"/>
      <c r="EUI218" s="33"/>
      <c r="EUJ218" s="34"/>
      <c r="EUK218" s="28"/>
      <c r="EUL218" s="29"/>
      <c r="EUM218" s="30"/>
      <c r="EUN218" s="31"/>
      <c r="EUO218" s="32"/>
      <c r="EUP218" s="33"/>
      <c r="EUQ218" s="33"/>
      <c r="EUR218" s="33"/>
      <c r="EUS218" s="34"/>
      <c r="EUT218" s="28"/>
      <c r="EUU218" s="29"/>
      <c r="EUV218" s="30"/>
      <c r="EUW218" s="31"/>
      <c r="EUX218" s="32"/>
      <c r="EUY218" s="33"/>
      <c r="EUZ218" s="33"/>
      <c r="EVA218" s="33"/>
      <c r="EVB218" s="34"/>
      <c r="EVC218" s="28"/>
      <c r="EVD218" s="29"/>
      <c r="EVE218" s="30"/>
      <c r="EVF218" s="31"/>
      <c r="EVG218" s="32"/>
      <c r="EVH218" s="33"/>
      <c r="EVI218" s="33"/>
      <c r="EVJ218" s="33"/>
      <c r="EVK218" s="34"/>
      <c r="EVL218" s="28"/>
      <c r="EVM218" s="29"/>
      <c r="EVN218" s="30"/>
      <c r="EVO218" s="31"/>
      <c r="EVP218" s="32"/>
      <c r="EVQ218" s="33"/>
      <c r="EVR218" s="33"/>
      <c r="EVS218" s="33"/>
      <c r="EVT218" s="34"/>
      <c r="EVU218" s="28"/>
      <c r="EVV218" s="29"/>
      <c r="EVW218" s="30"/>
      <c r="EVX218" s="31"/>
      <c r="EVY218" s="32"/>
      <c r="EVZ218" s="33"/>
      <c r="EWA218" s="33"/>
      <c r="EWB218" s="33"/>
      <c r="EWC218" s="34"/>
      <c r="EWD218" s="28"/>
      <c r="EWE218" s="29"/>
      <c r="EWF218" s="30"/>
      <c r="EWG218" s="31"/>
      <c r="EWH218" s="32"/>
      <c r="EWI218" s="33"/>
      <c r="EWJ218" s="33"/>
      <c r="EWK218" s="33"/>
      <c r="EWL218" s="34"/>
      <c r="EWM218" s="28"/>
      <c r="EWN218" s="29"/>
      <c r="EWO218" s="30"/>
      <c r="EWP218" s="31"/>
      <c r="EWQ218" s="32"/>
      <c r="EWR218" s="33"/>
      <c r="EWS218" s="33"/>
      <c r="EWT218" s="33"/>
      <c r="EWU218" s="34"/>
      <c r="EWV218" s="28"/>
      <c r="EWW218" s="29"/>
      <c r="EWX218" s="30"/>
      <c r="EWY218" s="31"/>
      <c r="EWZ218" s="32"/>
      <c r="EXA218" s="33"/>
      <c r="EXB218" s="33"/>
      <c r="EXC218" s="33"/>
      <c r="EXD218" s="34"/>
      <c r="EXE218" s="28"/>
      <c r="EXF218" s="29"/>
      <c r="EXG218" s="30"/>
      <c r="EXH218" s="31"/>
      <c r="EXI218" s="32"/>
      <c r="EXJ218" s="33"/>
      <c r="EXK218" s="33"/>
      <c r="EXL218" s="33"/>
      <c r="EXM218" s="34"/>
      <c r="EXN218" s="28"/>
      <c r="EXO218" s="29"/>
      <c r="EXP218" s="30"/>
      <c r="EXQ218" s="31"/>
      <c r="EXR218" s="32"/>
      <c r="EXS218" s="33"/>
      <c r="EXT218" s="33"/>
      <c r="EXU218" s="33"/>
      <c r="EXV218" s="34"/>
      <c r="EXW218" s="28"/>
      <c r="EXX218" s="29"/>
      <c r="EXY218" s="30"/>
      <c r="EXZ218" s="31"/>
      <c r="EYA218" s="32"/>
      <c r="EYB218" s="33"/>
      <c r="EYC218" s="33"/>
      <c r="EYD218" s="33"/>
      <c r="EYE218" s="34"/>
      <c r="EYF218" s="28"/>
      <c r="EYG218" s="29"/>
      <c r="EYH218" s="30"/>
      <c r="EYI218" s="31"/>
      <c r="EYJ218" s="32"/>
      <c r="EYK218" s="33"/>
      <c r="EYL218" s="33"/>
      <c r="EYM218" s="33"/>
      <c r="EYN218" s="34"/>
      <c r="EYO218" s="28"/>
      <c r="EYP218" s="29"/>
      <c r="EYQ218" s="30"/>
      <c r="EYR218" s="31"/>
      <c r="EYS218" s="32"/>
      <c r="EYT218" s="33"/>
      <c r="EYU218" s="33"/>
      <c r="EYV218" s="33"/>
      <c r="EYW218" s="34"/>
      <c r="EYX218" s="28"/>
      <c r="EYY218" s="29"/>
      <c r="EYZ218" s="30"/>
      <c r="EZA218" s="31"/>
      <c r="EZB218" s="32"/>
      <c r="EZC218" s="33"/>
      <c r="EZD218" s="33"/>
      <c r="EZE218" s="33"/>
      <c r="EZF218" s="34"/>
      <c r="EZG218" s="28"/>
      <c r="EZH218" s="29"/>
      <c r="EZI218" s="30"/>
      <c r="EZJ218" s="31"/>
      <c r="EZK218" s="32"/>
      <c r="EZL218" s="33"/>
      <c r="EZM218" s="33"/>
      <c r="EZN218" s="33"/>
      <c r="EZO218" s="34"/>
      <c r="EZP218" s="28"/>
      <c r="EZQ218" s="29"/>
      <c r="EZR218" s="30"/>
      <c r="EZS218" s="31"/>
      <c r="EZT218" s="32"/>
      <c r="EZU218" s="33"/>
      <c r="EZV218" s="33"/>
      <c r="EZW218" s="33"/>
      <c r="EZX218" s="34"/>
      <c r="EZY218" s="28"/>
      <c r="EZZ218" s="29"/>
      <c r="FAA218" s="30"/>
      <c r="FAB218" s="31"/>
      <c r="FAC218" s="32"/>
      <c r="FAD218" s="33"/>
      <c r="FAE218" s="33"/>
      <c r="FAF218" s="33"/>
      <c r="FAG218" s="34"/>
      <c r="FAH218" s="28"/>
      <c r="FAI218" s="29"/>
      <c r="FAJ218" s="30"/>
      <c r="FAK218" s="31"/>
      <c r="FAL218" s="32"/>
      <c r="FAM218" s="33"/>
      <c r="FAN218" s="33"/>
      <c r="FAO218" s="33"/>
      <c r="FAP218" s="34"/>
      <c r="FAQ218" s="28"/>
      <c r="FAR218" s="29"/>
      <c r="FAS218" s="30"/>
      <c r="FAT218" s="31"/>
      <c r="FAU218" s="32"/>
      <c r="FAV218" s="33"/>
      <c r="FAW218" s="33"/>
      <c r="FAX218" s="33"/>
      <c r="FAY218" s="34"/>
      <c r="FAZ218" s="28"/>
      <c r="FBA218" s="29"/>
      <c r="FBB218" s="30"/>
      <c r="FBC218" s="31"/>
      <c r="FBD218" s="32"/>
      <c r="FBE218" s="33"/>
      <c r="FBF218" s="33"/>
      <c r="FBG218" s="33"/>
      <c r="FBH218" s="34"/>
      <c r="FBI218" s="28"/>
      <c r="FBJ218" s="29"/>
      <c r="FBK218" s="30"/>
      <c r="FBL218" s="31"/>
      <c r="FBM218" s="32"/>
      <c r="FBN218" s="33"/>
      <c r="FBO218" s="33"/>
      <c r="FBP218" s="33"/>
      <c r="FBQ218" s="34"/>
      <c r="FBR218" s="28"/>
      <c r="FBS218" s="29"/>
      <c r="FBT218" s="30"/>
      <c r="FBU218" s="31"/>
      <c r="FBV218" s="32"/>
      <c r="FBW218" s="33"/>
      <c r="FBX218" s="33"/>
      <c r="FBY218" s="33"/>
      <c r="FBZ218" s="34"/>
      <c r="FCA218" s="28"/>
      <c r="FCB218" s="29"/>
      <c r="FCC218" s="30"/>
      <c r="FCD218" s="31"/>
      <c r="FCE218" s="32"/>
      <c r="FCF218" s="33"/>
      <c r="FCG218" s="33"/>
      <c r="FCH218" s="33"/>
      <c r="FCI218" s="34"/>
      <c r="FCJ218" s="28"/>
      <c r="FCK218" s="29"/>
      <c r="FCL218" s="30"/>
      <c r="FCM218" s="31"/>
      <c r="FCN218" s="32"/>
      <c r="FCO218" s="33"/>
      <c r="FCP218" s="33"/>
      <c r="FCQ218" s="33"/>
      <c r="FCR218" s="34"/>
      <c r="FCS218" s="28"/>
      <c r="FCT218" s="29"/>
      <c r="FCU218" s="30"/>
      <c r="FCV218" s="31"/>
      <c r="FCW218" s="32"/>
      <c r="FCX218" s="33"/>
      <c r="FCY218" s="33"/>
      <c r="FCZ218" s="33"/>
      <c r="FDA218" s="34"/>
      <c r="FDB218" s="28"/>
      <c r="FDC218" s="29"/>
      <c r="FDD218" s="30"/>
      <c r="FDE218" s="31"/>
      <c r="FDF218" s="32"/>
      <c r="FDG218" s="33"/>
      <c r="FDH218" s="33"/>
      <c r="FDI218" s="33"/>
      <c r="FDJ218" s="34"/>
      <c r="FDK218" s="28"/>
      <c r="FDL218" s="29"/>
      <c r="FDM218" s="30"/>
      <c r="FDN218" s="31"/>
      <c r="FDO218" s="32"/>
      <c r="FDP218" s="33"/>
      <c r="FDQ218" s="33"/>
      <c r="FDR218" s="33"/>
      <c r="FDS218" s="34"/>
      <c r="FDT218" s="28"/>
      <c r="FDU218" s="29"/>
      <c r="FDV218" s="30"/>
      <c r="FDW218" s="31"/>
      <c r="FDX218" s="32"/>
      <c r="FDY218" s="33"/>
      <c r="FDZ218" s="33"/>
      <c r="FEA218" s="33"/>
      <c r="FEB218" s="34"/>
      <c r="FEC218" s="28"/>
      <c r="FED218" s="29"/>
      <c r="FEE218" s="30"/>
      <c r="FEF218" s="31"/>
      <c r="FEG218" s="32"/>
      <c r="FEH218" s="33"/>
      <c r="FEI218" s="33"/>
      <c r="FEJ218" s="33"/>
      <c r="FEK218" s="34"/>
      <c r="FEL218" s="28"/>
      <c r="FEM218" s="29"/>
      <c r="FEN218" s="30"/>
      <c r="FEO218" s="31"/>
      <c r="FEP218" s="32"/>
      <c r="FEQ218" s="33"/>
      <c r="FER218" s="33"/>
      <c r="FES218" s="33"/>
      <c r="FET218" s="34"/>
      <c r="FEU218" s="28"/>
      <c r="FEV218" s="29"/>
      <c r="FEW218" s="30"/>
      <c r="FEX218" s="31"/>
      <c r="FEY218" s="32"/>
      <c r="FEZ218" s="33"/>
      <c r="FFA218" s="33"/>
      <c r="FFB218" s="33"/>
      <c r="FFC218" s="34"/>
      <c r="FFD218" s="28"/>
      <c r="FFE218" s="29"/>
      <c r="FFF218" s="30"/>
      <c r="FFG218" s="31"/>
      <c r="FFH218" s="32"/>
      <c r="FFI218" s="33"/>
      <c r="FFJ218" s="33"/>
      <c r="FFK218" s="33"/>
      <c r="FFL218" s="34"/>
      <c r="FFM218" s="28"/>
      <c r="FFN218" s="29"/>
      <c r="FFO218" s="30"/>
      <c r="FFP218" s="31"/>
      <c r="FFQ218" s="32"/>
      <c r="FFR218" s="33"/>
      <c r="FFS218" s="33"/>
      <c r="FFT218" s="33"/>
      <c r="FFU218" s="34"/>
      <c r="FFV218" s="28"/>
      <c r="FFW218" s="29"/>
      <c r="FFX218" s="30"/>
      <c r="FFY218" s="31"/>
      <c r="FFZ218" s="32"/>
      <c r="FGA218" s="33"/>
      <c r="FGB218" s="33"/>
      <c r="FGC218" s="33"/>
      <c r="FGD218" s="34"/>
      <c r="FGE218" s="28"/>
      <c r="FGF218" s="29"/>
      <c r="FGG218" s="30"/>
      <c r="FGH218" s="31"/>
      <c r="FGI218" s="32"/>
      <c r="FGJ218" s="33"/>
      <c r="FGK218" s="33"/>
      <c r="FGL218" s="33"/>
      <c r="FGM218" s="34"/>
      <c r="FGN218" s="28"/>
      <c r="FGO218" s="29"/>
      <c r="FGP218" s="30"/>
      <c r="FGQ218" s="31"/>
      <c r="FGR218" s="32"/>
      <c r="FGS218" s="33"/>
      <c r="FGT218" s="33"/>
      <c r="FGU218" s="33"/>
      <c r="FGV218" s="34"/>
      <c r="FGW218" s="28"/>
      <c r="FGX218" s="29"/>
      <c r="FGY218" s="30"/>
      <c r="FGZ218" s="31"/>
      <c r="FHA218" s="32"/>
      <c r="FHB218" s="33"/>
      <c r="FHC218" s="33"/>
      <c r="FHD218" s="33"/>
      <c r="FHE218" s="34"/>
      <c r="FHF218" s="28"/>
      <c r="FHG218" s="29"/>
      <c r="FHH218" s="30"/>
      <c r="FHI218" s="31"/>
      <c r="FHJ218" s="32"/>
      <c r="FHK218" s="33"/>
      <c r="FHL218" s="33"/>
      <c r="FHM218" s="33"/>
      <c r="FHN218" s="34"/>
      <c r="FHO218" s="28"/>
      <c r="FHP218" s="29"/>
      <c r="FHQ218" s="30"/>
      <c r="FHR218" s="31"/>
      <c r="FHS218" s="32"/>
      <c r="FHT218" s="33"/>
      <c r="FHU218" s="33"/>
      <c r="FHV218" s="33"/>
      <c r="FHW218" s="34"/>
      <c r="FHX218" s="28"/>
      <c r="FHY218" s="29"/>
      <c r="FHZ218" s="30"/>
      <c r="FIA218" s="31"/>
      <c r="FIB218" s="32"/>
      <c r="FIC218" s="33"/>
      <c r="FID218" s="33"/>
      <c r="FIE218" s="33"/>
      <c r="FIF218" s="34"/>
      <c r="FIG218" s="28"/>
      <c r="FIH218" s="29"/>
      <c r="FII218" s="30"/>
      <c r="FIJ218" s="31"/>
      <c r="FIK218" s="32"/>
      <c r="FIL218" s="33"/>
      <c r="FIM218" s="33"/>
      <c r="FIN218" s="33"/>
      <c r="FIO218" s="34"/>
      <c r="FIP218" s="28"/>
      <c r="FIQ218" s="29"/>
      <c r="FIR218" s="30"/>
      <c r="FIS218" s="31"/>
      <c r="FIT218" s="32"/>
      <c r="FIU218" s="33"/>
      <c r="FIV218" s="33"/>
      <c r="FIW218" s="33"/>
      <c r="FIX218" s="34"/>
      <c r="FIY218" s="28"/>
      <c r="FIZ218" s="29"/>
      <c r="FJA218" s="30"/>
      <c r="FJB218" s="31"/>
      <c r="FJC218" s="32"/>
      <c r="FJD218" s="33"/>
      <c r="FJE218" s="33"/>
      <c r="FJF218" s="33"/>
      <c r="FJG218" s="34"/>
      <c r="FJH218" s="28"/>
      <c r="FJI218" s="29"/>
      <c r="FJJ218" s="30"/>
      <c r="FJK218" s="31"/>
      <c r="FJL218" s="32"/>
      <c r="FJM218" s="33"/>
      <c r="FJN218" s="33"/>
      <c r="FJO218" s="33"/>
      <c r="FJP218" s="34"/>
      <c r="FJQ218" s="28"/>
      <c r="FJR218" s="29"/>
      <c r="FJS218" s="30"/>
      <c r="FJT218" s="31"/>
      <c r="FJU218" s="32"/>
      <c r="FJV218" s="33"/>
      <c r="FJW218" s="33"/>
      <c r="FJX218" s="33"/>
      <c r="FJY218" s="34"/>
      <c r="FJZ218" s="28"/>
      <c r="FKA218" s="29"/>
      <c r="FKB218" s="30"/>
      <c r="FKC218" s="31"/>
      <c r="FKD218" s="32"/>
      <c r="FKE218" s="33"/>
      <c r="FKF218" s="33"/>
      <c r="FKG218" s="33"/>
      <c r="FKH218" s="34"/>
      <c r="FKI218" s="28"/>
      <c r="FKJ218" s="29"/>
      <c r="FKK218" s="30"/>
      <c r="FKL218" s="31"/>
      <c r="FKM218" s="32"/>
      <c r="FKN218" s="33"/>
      <c r="FKO218" s="33"/>
      <c r="FKP218" s="33"/>
      <c r="FKQ218" s="34"/>
      <c r="FKR218" s="28"/>
      <c r="FKS218" s="29"/>
      <c r="FKT218" s="30"/>
      <c r="FKU218" s="31"/>
      <c r="FKV218" s="32"/>
      <c r="FKW218" s="33"/>
      <c r="FKX218" s="33"/>
      <c r="FKY218" s="33"/>
      <c r="FKZ218" s="34"/>
      <c r="FLA218" s="28"/>
      <c r="FLB218" s="29"/>
      <c r="FLC218" s="30"/>
      <c r="FLD218" s="31"/>
      <c r="FLE218" s="32"/>
      <c r="FLF218" s="33"/>
      <c r="FLG218" s="33"/>
      <c r="FLH218" s="33"/>
      <c r="FLI218" s="34"/>
      <c r="FLJ218" s="28"/>
      <c r="FLK218" s="29"/>
      <c r="FLL218" s="30"/>
      <c r="FLM218" s="31"/>
      <c r="FLN218" s="32"/>
      <c r="FLO218" s="33"/>
      <c r="FLP218" s="33"/>
      <c r="FLQ218" s="33"/>
      <c r="FLR218" s="34"/>
      <c r="FLS218" s="28"/>
      <c r="FLT218" s="29"/>
      <c r="FLU218" s="30"/>
      <c r="FLV218" s="31"/>
      <c r="FLW218" s="32"/>
      <c r="FLX218" s="33"/>
      <c r="FLY218" s="33"/>
      <c r="FLZ218" s="33"/>
      <c r="FMA218" s="34"/>
      <c r="FMB218" s="28"/>
      <c r="FMC218" s="29"/>
      <c r="FMD218" s="30"/>
      <c r="FME218" s="31"/>
      <c r="FMF218" s="32"/>
      <c r="FMG218" s="33"/>
      <c r="FMH218" s="33"/>
      <c r="FMI218" s="33"/>
      <c r="FMJ218" s="34"/>
      <c r="FMK218" s="28"/>
      <c r="FML218" s="29"/>
      <c r="FMM218" s="30"/>
      <c r="FMN218" s="31"/>
      <c r="FMO218" s="32"/>
      <c r="FMP218" s="33"/>
      <c r="FMQ218" s="33"/>
      <c r="FMR218" s="33"/>
      <c r="FMS218" s="34"/>
      <c r="FMT218" s="28"/>
      <c r="FMU218" s="29"/>
      <c r="FMV218" s="30"/>
      <c r="FMW218" s="31"/>
      <c r="FMX218" s="32"/>
      <c r="FMY218" s="33"/>
      <c r="FMZ218" s="33"/>
      <c r="FNA218" s="33"/>
      <c r="FNB218" s="34"/>
      <c r="FNC218" s="28"/>
      <c r="FND218" s="29"/>
      <c r="FNE218" s="30"/>
      <c r="FNF218" s="31"/>
      <c r="FNG218" s="32"/>
      <c r="FNH218" s="33"/>
      <c r="FNI218" s="33"/>
      <c r="FNJ218" s="33"/>
      <c r="FNK218" s="34"/>
      <c r="FNL218" s="28"/>
      <c r="FNM218" s="29"/>
      <c r="FNN218" s="30"/>
      <c r="FNO218" s="31"/>
      <c r="FNP218" s="32"/>
      <c r="FNQ218" s="33"/>
      <c r="FNR218" s="33"/>
      <c r="FNS218" s="33"/>
      <c r="FNT218" s="34"/>
      <c r="FNU218" s="28"/>
      <c r="FNV218" s="29"/>
      <c r="FNW218" s="30"/>
      <c r="FNX218" s="31"/>
      <c r="FNY218" s="32"/>
      <c r="FNZ218" s="33"/>
      <c r="FOA218" s="33"/>
      <c r="FOB218" s="33"/>
      <c r="FOC218" s="34"/>
      <c r="FOD218" s="28"/>
      <c r="FOE218" s="29"/>
      <c r="FOF218" s="30"/>
      <c r="FOG218" s="31"/>
      <c r="FOH218" s="32"/>
      <c r="FOI218" s="33"/>
      <c r="FOJ218" s="33"/>
      <c r="FOK218" s="33"/>
      <c r="FOL218" s="34"/>
      <c r="FOM218" s="28"/>
      <c r="FON218" s="29"/>
      <c r="FOO218" s="30"/>
      <c r="FOP218" s="31"/>
      <c r="FOQ218" s="32"/>
      <c r="FOR218" s="33"/>
      <c r="FOS218" s="33"/>
      <c r="FOT218" s="33"/>
      <c r="FOU218" s="34"/>
      <c r="FOV218" s="28"/>
      <c r="FOW218" s="29"/>
      <c r="FOX218" s="30"/>
      <c r="FOY218" s="31"/>
      <c r="FOZ218" s="32"/>
      <c r="FPA218" s="33"/>
      <c r="FPB218" s="33"/>
      <c r="FPC218" s="33"/>
      <c r="FPD218" s="34"/>
      <c r="FPE218" s="28"/>
      <c r="FPF218" s="29"/>
      <c r="FPG218" s="30"/>
      <c r="FPH218" s="31"/>
      <c r="FPI218" s="32"/>
      <c r="FPJ218" s="33"/>
      <c r="FPK218" s="33"/>
      <c r="FPL218" s="33"/>
      <c r="FPM218" s="34"/>
      <c r="FPN218" s="28"/>
      <c r="FPO218" s="29"/>
      <c r="FPP218" s="30"/>
      <c r="FPQ218" s="31"/>
      <c r="FPR218" s="32"/>
      <c r="FPS218" s="33"/>
      <c r="FPT218" s="33"/>
      <c r="FPU218" s="33"/>
      <c r="FPV218" s="34"/>
      <c r="FPW218" s="28"/>
      <c r="FPX218" s="29"/>
      <c r="FPY218" s="30"/>
      <c r="FPZ218" s="31"/>
      <c r="FQA218" s="32"/>
      <c r="FQB218" s="33"/>
      <c r="FQC218" s="33"/>
      <c r="FQD218" s="33"/>
      <c r="FQE218" s="34"/>
      <c r="FQF218" s="28"/>
      <c r="FQG218" s="29"/>
      <c r="FQH218" s="30"/>
      <c r="FQI218" s="31"/>
      <c r="FQJ218" s="32"/>
      <c r="FQK218" s="33"/>
      <c r="FQL218" s="33"/>
      <c r="FQM218" s="33"/>
      <c r="FQN218" s="34"/>
      <c r="FQO218" s="28"/>
      <c r="FQP218" s="29"/>
      <c r="FQQ218" s="30"/>
      <c r="FQR218" s="31"/>
      <c r="FQS218" s="32"/>
      <c r="FQT218" s="33"/>
      <c r="FQU218" s="33"/>
      <c r="FQV218" s="33"/>
      <c r="FQW218" s="34"/>
      <c r="FQX218" s="28"/>
      <c r="FQY218" s="29"/>
      <c r="FQZ218" s="30"/>
      <c r="FRA218" s="31"/>
      <c r="FRB218" s="32"/>
      <c r="FRC218" s="33"/>
      <c r="FRD218" s="33"/>
      <c r="FRE218" s="33"/>
      <c r="FRF218" s="34"/>
      <c r="FRG218" s="28"/>
      <c r="FRH218" s="29"/>
      <c r="FRI218" s="30"/>
      <c r="FRJ218" s="31"/>
      <c r="FRK218" s="32"/>
      <c r="FRL218" s="33"/>
      <c r="FRM218" s="33"/>
      <c r="FRN218" s="33"/>
      <c r="FRO218" s="34"/>
      <c r="FRP218" s="28"/>
      <c r="FRQ218" s="29"/>
      <c r="FRR218" s="30"/>
      <c r="FRS218" s="31"/>
      <c r="FRT218" s="32"/>
      <c r="FRU218" s="33"/>
      <c r="FRV218" s="33"/>
      <c r="FRW218" s="33"/>
      <c r="FRX218" s="34"/>
      <c r="FRY218" s="28"/>
      <c r="FRZ218" s="29"/>
      <c r="FSA218" s="30"/>
      <c r="FSB218" s="31"/>
      <c r="FSC218" s="32"/>
      <c r="FSD218" s="33"/>
      <c r="FSE218" s="33"/>
      <c r="FSF218" s="33"/>
      <c r="FSG218" s="34"/>
      <c r="FSH218" s="28"/>
      <c r="FSI218" s="29"/>
      <c r="FSJ218" s="30"/>
      <c r="FSK218" s="31"/>
      <c r="FSL218" s="32"/>
      <c r="FSM218" s="33"/>
      <c r="FSN218" s="33"/>
      <c r="FSO218" s="33"/>
      <c r="FSP218" s="34"/>
      <c r="FSQ218" s="28"/>
      <c r="FSR218" s="29"/>
      <c r="FSS218" s="30"/>
      <c r="FST218" s="31"/>
      <c r="FSU218" s="32"/>
      <c r="FSV218" s="33"/>
      <c r="FSW218" s="33"/>
      <c r="FSX218" s="33"/>
      <c r="FSY218" s="34"/>
      <c r="FSZ218" s="28"/>
      <c r="FTA218" s="29"/>
      <c r="FTB218" s="30"/>
      <c r="FTC218" s="31"/>
      <c r="FTD218" s="32"/>
      <c r="FTE218" s="33"/>
      <c r="FTF218" s="33"/>
      <c r="FTG218" s="33"/>
      <c r="FTH218" s="34"/>
      <c r="FTI218" s="28"/>
      <c r="FTJ218" s="29"/>
      <c r="FTK218" s="30"/>
      <c r="FTL218" s="31"/>
      <c r="FTM218" s="32"/>
      <c r="FTN218" s="33"/>
      <c r="FTO218" s="33"/>
      <c r="FTP218" s="33"/>
      <c r="FTQ218" s="34"/>
      <c r="FTR218" s="28"/>
      <c r="FTS218" s="29"/>
      <c r="FTT218" s="30"/>
      <c r="FTU218" s="31"/>
      <c r="FTV218" s="32"/>
      <c r="FTW218" s="33"/>
      <c r="FTX218" s="33"/>
      <c r="FTY218" s="33"/>
      <c r="FTZ218" s="34"/>
      <c r="FUA218" s="28"/>
      <c r="FUB218" s="29"/>
      <c r="FUC218" s="30"/>
      <c r="FUD218" s="31"/>
      <c r="FUE218" s="32"/>
      <c r="FUF218" s="33"/>
      <c r="FUG218" s="33"/>
      <c r="FUH218" s="33"/>
      <c r="FUI218" s="34"/>
      <c r="FUJ218" s="28"/>
      <c r="FUK218" s="29"/>
      <c r="FUL218" s="30"/>
      <c r="FUM218" s="31"/>
      <c r="FUN218" s="32"/>
      <c r="FUO218" s="33"/>
      <c r="FUP218" s="33"/>
      <c r="FUQ218" s="33"/>
      <c r="FUR218" s="34"/>
      <c r="FUS218" s="28"/>
      <c r="FUT218" s="29"/>
      <c r="FUU218" s="30"/>
      <c r="FUV218" s="31"/>
      <c r="FUW218" s="32"/>
      <c r="FUX218" s="33"/>
      <c r="FUY218" s="33"/>
      <c r="FUZ218" s="33"/>
      <c r="FVA218" s="34"/>
      <c r="FVB218" s="28"/>
      <c r="FVC218" s="29"/>
      <c r="FVD218" s="30"/>
      <c r="FVE218" s="31"/>
      <c r="FVF218" s="32"/>
      <c r="FVG218" s="33"/>
      <c r="FVH218" s="33"/>
      <c r="FVI218" s="33"/>
      <c r="FVJ218" s="34"/>
      <c r="FVK218" s="28"/>
      <c r="FVL218" s="29"/>
      <c r="FVM218" s="30"/>
      <c r="FVN218" s="31"/>
      <c r="FVO218" s="32"/>
      <c r="FVP218" s="33"/>
      <c r="FVQ218" s="33"/>
      <c r="FVR218" s="33"/>
      <c r="FVS218" s="34"/>
      <c r="FVT218" s="28"/>
      <c r="FVU218" s="29"/>
      <c r="FVV218" s="30"/>
      <c r="FVW218" s="31"/>
      <c r="FVX218" s="32"/>
      <c r="FVY218" s="33"/>
      <c r="FVZ218" s="33"/>
      <c r="FWA218" s="33"/>
      <c r="FWB218" s="34"/>
      <c r="FWC218" s="28"/>
      <c r="FWD218" s="29"/>
      <c r="FWE218" s="30"/>
      <c r="FWF218" s="31"/>
      <c r="FWG218" s="32"/>
      <c r="FWH218" s="33"/>
      <c r="FWI218" s="33"/>
      <c r="FWJ218" s="33"/>
      <c r="FWK218" s="34"/>
      <c r="FWL218" s="28"/>
      <c r="FWM218" s="29"/>
      <c r="FWN218" s="30"/>
      <c r="FWO218" s="31"/>
      <c r="FWP218" s="32"/>
      <c r="FWQ218" s="33"/>
      <c r="FWR218" s="33"/>
      <c r="FWS218" s="33"/>
      <c r="FWT218" s="34"/>
      <c r="FWU218" s="28"/>
      <c r="FWV218" s="29"/>
      <c r="FWW218" s="30"/>
      <c r="FWX218" s="31"/>
      <c r="FWY218" s="32"/>
      <c r="FWZ218" s="33"/>
      <c r="FXA218" s="33"/>
      <c r="FXB218" s="33"/>
      <c r="FXC218" s="34"/>
      <c r="FXD218" s="28"/>
      <c r="FXE218" s="29"/>
      <c r="FXF218" s="30"/>
      <c r="FXG218" s="31"/>
      <c r="FXH218" s="32"/>
      <c r="FXI218" s="33"/>
      <c r="FXJ218" s="33"/>
      <c r="FXK218" s="33"/>
      <c r="FXL218" s="34"/>
      <c r="FXM218" s="28"/>
      <c r="FXN218" s="29"/>
      <c r="FXO218" s="30"/>
      <c r="FXP218" s="31"/>
      <c r="FXQ218" s="32"/>
      <c r="FXR218" s="33"/>
      <c r="FXS218" s="33"/>
      <c r="FXT218" s="33"/>
      <c r="FXU218" s="34"/>
      <c r="FXV218" s="28"/>
      <c r="FXW218" s="29"/>
      <c r="FXX218" s="30"/>
      <c r="FXY218" s="31"/>
      <c r="FXZ218" s="32"/>
      <c r="FYA218" s="33"/>
      <c r="FYB218" s="33"/>
      <c r="FYC218" s="33"/>
      <c r="FYD218" s="34"/>
      <c r="FYE218" s="28"/>
      <c r="FYF218" s="29"/>
      <c r="FYG218" s="30"/>
      <c r="FYH218" s="31"/>
      <c r="FYI218" s="32"/>
      <c r="FYJ218" s="33"/>
      <c r="FYK218" s="33"/>
      <c r="FYL218" s="33"/>
      <c r="FYM218" s="34"/>
      <c r="FYN218" s="28"/>
      <c r="FYO218" s="29"/>
      <c r="FYP218" s="30"/>
      <c r="FYQ218" s="31"/>
      <c r="FYR218" s="32"/>
      <c r="FYS218" s="33"/>
      <c r="FYT218" s="33"/>
      <c r="FYU218" s="33"/>
      <c r="FYV218" s="34"/>
      <c r="FYW218" s="28"/>
      <c r="FYX218" s="29"/>
      <c r="FYY218" s="30"/>
      <c r="FYZ218" s="31"/>
      <c r="FZA218" s="32"/>
      <c r="FZB218" s="33"/>
      <c r="FZC218" s="33"/>
      <c r="FZD218" s="33"/>
      <c r="FZE218" s="34"/>
      <c r="FZF218" s="28"/>
      <c r="FZG218" s="29"/>
      <c r="FZH218" s="30"/>
      <c r="FZI218" s="31"/>
      <c r="FZJ218" s="32"/>
      <c r="FZK218" s="33"/>
      <c r="FZL218" s="33"/>
      <c r="FZM218" s="33"/>
      <c r="FZN218" s="34"/>
      <c r="FZO218" s="28"/>
      <c r="FZP218" s="29"/>
      <c r="FZQ218" s="30"/>
      <c r="FZR218" s="31"/>
      <c r="FZS218" s="32"/>
      <c r="FZT218" s="33"/>
      <c r="FZU218" s="33"/>
      <c r="FZV218" s="33"/>
      <c r="FZW218" s="34"/>
      <c r="FZX218" s="28"/>
      <c r="FZY218" s="29"/>
      <c r="FZZ218" s="30"/>
      <c r="GAA218" s="31"/>
      <c r="GAB218" s="32"/>
      <c r="GAC218" s="33"/>
      <c r="GAD218" s="33"/>
      <c r="GAE218" s="33"/>
      <c r="GAF218" s="34"/>
      <c r="GAG218" s="28"/>
      <c r="GAH218" s="29"/>
      <c r="GAI218" s="30"/>
      <c r="GAJ218" s="31"/>
      <c r="GAK218" s="32"/>
      <c r="GAL218" s="33"/>
      <c r="GAM218" s="33"/>
      <c r="GAN218" s="33"/>
      <c r="GAO218" s="34"/>
      <c r="GAP218" s="28"/>
      <c r="GAQ218" s="29"/>
      <c r="GAR218" s="30"/>
      <c r="GAS218" s="31"/>
      <c r="GAT218" s="32"/>
      <c r="GAU218" s="33"/>
      <c r="GAV218" s="33"/>
      <c r="GAW218" s="33"/>
      <c r="GAX218" s="34"/>
      <c r="GAY218" s="28"/>
      <c r="GAZ218" s="29"/>
      <c r="GBA218" s="30"/>
      <c r="GBB218" s="31"/>
      <c r="GBC218" s="32"/>
      <c r="GBD218" s="33"/>
      <c r="GBE218" s="33"/>
      <c r="GBF218" s="33"/>
      <c r="GBG218" s="34"/>
      <c r="GBH218" s="28"/>
      <c r="GBI218" s="29"/>
      <c r="GBJ218" s="30"/>
      <c r="GBK218" s="31"/>
      <c r="GBL218" s="32"/>
      <c r="GBM218" s="33"/>
      <c r="GBN218" s="33"/>
      <c r="GBO218" s="33"/>
      <c r="GBP218" s="34"/>
      <c r="GBQ218" s="28"/>
      <c r="GBR218" s="29"/>
      <c r="GBS218" s="30"/>
      <c r="GBT218" s="31"/>
      <c r="GBU218" s="32"/>
      <c r="GBV218" s="33"/>
      <c r="GBW218" s="33"/>
      <c r="GBX218" s="33"/>
      <c r="GBY218" s="34"/>
      <c r="GBZ218" s="28"/>
      <c r="GCA218" s="29"/>
      <c r="GCB218" s="30"/>
      <c r="GCC218" s="31"/>
      <c r="GCD218" s="32"/>
      <c r="GCE218" s="33"/>
      <c r="GCF218" s="33"/>
      <c r="GCG218" s="33"/>
      <c r="GCH218" s="34"/>
      <c r="GCI218" s="28"/>
      <c r="GCJ218" s="29"/>
      <c r="GCK218" s="30"/>
      <c r="GCL218" s="31"/>
      <c r="GCM218" s="32"/>
      <c r="GCN218" s="33"/>
      <c r="GCO218" s="33"/>
      <c r="GCP218" s="33"/>
      <c r="GCQ218" s="34"/>
      <c r="GCR218" s="28"/>
      <c r="GCS218" s="29"/>
      <c r="GCT218" s="30"/>
      <c r="GCU218" s="31"/>
      <c r="GCV218" s="32"/>
      <c r="GCW218" s="33"/>
      <c r="GCX218" s="33"/>
      <c r="GCY218" s="33"/>
      <c r="GCZ218" s="34"/>
      <c r="GDA218" s="28"/>
      <c r="GDB218" s="29"/>
      <c r="GDC218" s="30"/>
      <c r="GDD218" s="31"/>
      <c r="GDE218" s="32"/>
      <c r="GDF218" s="33"/>
      <c r="GDG218" s="33"/>
      <c r="GDH218" s="33"/>
      <c r="GDI218" s="34"/>
      <c r="GDJ218" s="28"/>
      <c r="GDK218" s="29"/>
      <c r="GDL218" s="30"/>
      <c r="GDM218" s="31"/>
      <c r="GDN218" s="32"/>
      <c r="GDO218" s="33"/>
      <c r="GDP218" s="33"/>
      <c r="GDQ218" s="33"/>
      <c r="GDR218" s="34"/>
      <c r="GDS218" s="28"/>
      <c r="GDT218" s="29"/>
      <c r="GDU218" s="30"/>
      <c r="GDV218" s="31"/>
      <c r="GDW218" s="32"/>
      <c r="GDX218" s="33"/>
      <c r="GDY218" s="33"/>
      <c r="GDZ218" s="33"/>
      <c r="GEA218" s="34"/>
      <c r="GEB218" s="28"/>
      <c r="GEC218" s="29"/>
      <c r="GED218" s="30"/>
      <c r="GEE218" s="31"/>
      <c r="GEF218" s="32"/>
      <c r="GEG218" s="33"/>
      <c r="GEH218" s="33"/>
      <c r="GEI218" s="33"/>
      <c r="GEJ218" s="34"/>
      <c r="GEK218" s="28"/>
      <c r="GEL218" s="29"/>
      <c r="GEM218" s="30"/>
      <c r="GEN218" s="31"/>
      <c r="GEO218" s="32"/>
      <c r="GEP218" s="33"/>
      <c r="GEQ218" s="33"/>
      <c r="GER218" s="33"/>
      <c r="GES218" s="34"/>
      <c r="GET218" s="28"/>
      <c r="GEU218" s="29"/>
      <c r="GEV218" s="30"/>
      <c r="GEW218" s="31"/>
      <c r="GEX218" s="32"/>
      <c r="GEY218" s="33"/>
      <c r="GEZ218" s="33"/>
      <c r="GFA218" s="33"/>
      <c r="GFB218" s="34"/>
      <c r="GFC218" s="28"/>
      <c r="GFD218" s="29"/>
      <c r="GFE218" s="30"/>
      <c r="GFF218" s="31"/>
      <c r="GFG218" s="32"/>
      <c r="GFH218" s="33"/>
      <c r="GFI218" s="33"/>
      <c r="GFJ218" s="33"/>
      <c r="GFK218" s="34"/>
      <c r="GFL218" s="28"/>
      <c r="GFM218" s="29"/>
      <c r="GFN218" s="30"/>
      <c r="GFO218" s="31"/>
      <c r="GFP218" s="32"/>
      <c r="GFQ218" s="33"/>
      <c r="GFR218" s="33"/>
      <c r="GFS218" s="33"/>
      <c r="GFT218" s="34"/>
      <c r="GFU218" s="28"/>
      <c r="GFV218" s="29"/>
      <c r="GFW218" s="30"/>
      <c r="GFX218" s="31"/>
      <c r="GFY218" s="32"/>
      <c r="GFZ218" s="33"/>
      <c r="GGA218" s="33"/>
      <c r="GGB218" s="33"/>
      <c r="GGC218" s="34"/>
      <c r="GGD218" s="28"/>
      <c r="GGE218" s="29"/>
      <c r="GGF218" s="30"/>
      <c r="GGG218" s="31"/>
      <c r="GGH218" s="32"/>
      <c r="GGI218" s="33"/>
      <c r="GGJ218" s="33"/>
      <c r="GGK218" s="33"/>
      <c r="GGL218" s="34"/>
      <c r="GGM218" s="28"/>
      <c r="GGN218" s="29"/>
      <c r="GGO218" s="30"/>
      <c r="GGP218" s="31"/>
      <c r="GGQ218" s="32"/>
      <c r="GGR218" s="33"/>
      <c r="GGS218" s="33"/>
      <c r="GGT218" s="33"/>
      <c r="GGU218" s="34"/>
      <c r="GGV218" s="28"/>
      <c r="GGW218" s="29"/>
      <c r="GGX218" s="30"/>
      <c r="GGY218" s="31"/>
      <c r="GGZ218" s="32"/>
      <c r="GHA218" s="33"/>
      <c r="GHB218" s="33"/>
      <c r="GHC218" s="33"/>
      <c r="GHD218" s="34"/>
      <c r="GHE218" s="28"/>
      <c r="GHF218" s="29"/>
      <c r="GHG218" s="30"/>
      <c r="GHH218" s="31"/>
      <c r="GHI218" s="32"/>
      <c r="GHJ218" s="33"/>
      <c r="GHK218" s="33"/>
      <c r="GHL218" s="33"/>
      <c r="GHM218" s="34"/>
      <c r="GHN218" s="28"/>
      <c r="GHO218" s="29"/>
      <c r="GHP218" s="30"/>
      <c r="GHQ218" s="31"/>
      <c r="GHR218" s="32"/>
      <c r="GHS218" s="33"/>
      <c r="GHT218" s="33"/>
      <c r="GHU218" s="33"/>
      <c r="GHV218" s="34"/>
      <c r="GHW218" s="28"/>
      <c r="GHX218" s="29"/>
      <c r="GHY218" s="30"/>
      <c r="GHZ218" s="31"/>
      <c r="GIA218" s="32"/>
      <c r="GIB218" s="33"/>
      <c r="GIC218" s="33"/>
      <c r="GID218" s="33"/>
      <c r="GIE218" s="34"/>
      <c r="GIF218" s="28"/>
      <c r="GIG218" s="29"/>
      <c r="GIH218" s="30"/>
      <c r="GII218" s="31"/>
      <c r="GIJ218" s="32"/>
      <c r="GIK218" s="33"/>
      <c r="GIL218" s="33"/>
      <c r="GIM218" s="33"/>
      <c r="GIN218" s="34"/>
      <c r="GIO218" s="28"/>
      <c r="GIP218" s="29"/>
      <c r="GIQ218" s="30"/>
      <c r="GIR218" s="31"/>
      <c r="GIS218" s="32"/>
      <c r="GIT218" s="33"/>
      <c r="GIU218" s="33"/>
      <c r="GIV218" s="33"/>
      <c r="GIW218" s="34"/>
      <c r="GIX218" s="28"/>
      <c r="GIY218" s="29"/>
      <c r="GIZ218" s="30"/>
      <c r="GJA218" s="31"/>
      <c r="GJB218" s="32"/>
      <c r="GJC218" s="33"/>
      <c r="GJD218" s="33"/>
      <c r="GJE218" s="33"/>
      <c r="GJF218" s="34"/>
      <c r="GJG218" s="28"/>
      <c r="GJH218" s="29"/>
      <c r="GJI218" s="30"/>
      <c r="GJJ218" s="31"/>
      <c r="GJK218" s="32"/>
      <c r="GJL218" s="33"/>
      <c r="GJM218" s="33"/>
      <c r="GJN218" s="33"/>
      <c r="GJO218" s="34"/>
      <c r="GJP218" s="28"/>
      <c r="GJQ218" s="29"/>
      <c r="GJR218" s="30"/>
      <c r="GJS218" s="31"/>
      <c r="GJT218" s="32"/>
      <c r="GJU218" s="33"/>
      <c r="GJV218" s="33"/>
      <c r="GJW218" s="33"/>
      <c r="GJX218" s="34"/>
      <c r="GJY218" s="28"/>
      <c r="GJZ218" s="29"/>
      <c r="GKA218" s="30"/>
      <c r="GKB218" s="31"/>
      <c r="GKC218" s="32"/>
      <c r="GKD218" s="33"/>
      <c r="GKE218" s="33"/>
      <c r="GKF218" s="33"/>
      <c r="GKG218" s="34"/>
      <c r="GKH218" s="28"/>
      <c r="GKI218" s="29"/>
      <c r="GKJ218" s="30"/>
      <c r="GKK218" s="31"/>
      <c r="GKL218" s="32"/>
      <c r="GKM218" s="33"/>
      <c r="GKN218" s="33"/>
      <c r="GKO218" s="33"/>
      <c r="GKP218" s="34"/>
      <c r="GKQ218" s="28"/>
      <c r="GKR218" s="29"/>
      <c r="GKS218" s="30"/>
      <c r="GKT218" s="31"/>
      <c r="GKU218" s="32"/>
      <c r="GKV218" s="33"/>
      <c r="GKW218" s="33"/>
      <c r="GKX218" s="33"/>
      <c r="GKY218" s="34"/>
      <c r="GKZ218" s="28"/>
      <c r="GLA218" s="29"/>
      <c r="GLB218" s="30"/>
      <c r="GLC218" s="31"/>
      <c r="GLD218" s="32"/>
      <c r="GLE218" s="33"/>
      <c r="GLF218" s="33"/>
      <c r="GLG218" s="33"/>
      <c r="GLH218" s="34"/>
      <c r="GLI218" s="28"/>
      <c r="GLJ218" s="29"/>
      <c r="GLK218" s="30"/>
      <c r="GLL218" s="31"/>
      <c r="GLM218" s="32"/>
      <c r="GLN218" s="33"/>
      <c r="GLO218" s="33"/>
      <c r="GLP218" s="33"/>
      <c r="GLQ218" s="34"/>
      <c r="GLR218" s="28"/>
      <c r="GLS218" s="29"/>
      <c r="GLT218" s="30"/>
      <c r="GLU218" s="31"/>
      <c r="GLV218" s="32"/>
      <c r="GLW218" s="33"/>
      <c r="GLX218" s="33"/>
      <c r="GLY218" s="33"/>
      <c r="GLZ218" s="34"/>
      <c r="GMA218" s="28"/>
      <c r="GMB218" s="29"/>
      <c r="GMC218" s="30"/>
      <c r="GMD218" s="31"/>
      <c r="GME218" s="32"/>
      <c r="GMF218" s="33"/>
      <c r="GMG218" s="33"/>
      <c r="GMH218" s="33"/>
      <c r="GMI218" s="34"/>
      <c r="GMJ218" s="28"/>
      <c r="GMK218" s="29"/>
      <c r="GML218" s="30"/>
      <c r="GMM218" s="31"/>
      <c r="GMN218" s="32"/>
      <c r="GMO218" s="33"/>
      <c r="GMP218" s="33"/>
      <c r="GMQ218" s="33"/>
      <c r="GMR218" s="34"/>
      <c r="GMS218" s="28"/>
      <c r="GMT218" s="29"/>
      <c r="GMU218" s="30"/>
      <c r="GMV218" s="31"/>
      <c r="GMW218" s="32"/>
      <c r="GMX218" s="33"/>
      <c r="GMY218" s="33"/>
      <c r="GMZ218" s="33"/>
      <c r="GNA218" s="34"/>
      <c r="GNB218" s="28"/>
      <c r="GNC218" s="29"/>
      <c r="GND218" s="30"/>
      <c r="GNE218" s="31"/>
      <c r="GNF218" s="32"/>
      <c r="GNG218" s="33"/>
      <c r="GNH218" s="33"/>
      <c r="GNI218" s="33"/>
      <c r="GNJ218" s="34"/>
      <c r="GNK218" s="28"/>
      <c r="GNL218" s="29"/>
      <c r="GNM218" s="30"/>
      <c r="GNN218" s="31"/>
      <c r="GNO218" s="32"/>
      <c r="GNP218" s="33"/>
      <c r="GNQ218" s="33"/>
      <c r="GNR218" s="33"/>
      <c r="GNS218" s="34"/>
      <c r="GNT218" s="28"/>
      <c r="GNU218" s="29"/>
      <c r="GNV218" s="30"/>
      <c r="GNW218" s="31"/>
      <c r="GNX218" s="32"/>
      <c r="GNY218" s="33"/>
      <c r="GNZ218" s="33"/>
      <c r="GOA218" s="33"/>
      <c r="GOB218" s="34"/>
      <c r="GOC218" s="28"/>
      <c r="GOD218" s="29"/>
      <c r="GOE218" s="30"/>
      <c r="GOF218" s="31"/>
      <c r="GOG218" s="32"/>
      <c r="GOH218" s="33"/>
      <c r="GOI218" s="33"/>
      <c r="GOJ218" s="33"/>
      <c r="GOK218" s="34"/>
      <c r="GOL218" s="28"/>
      <c r="GOM218" s="29"/>
      <c r="GON218" s="30"/>
      <c r="GOO218" s="31"/>
      <c r="GOP218" s="32"/>
      <c r="GOQ218" s="33"/>
      <c r="GOR218" s="33"/>
      <c r="GOS218" s="33"/>
      <c r="GOT218" s="34"/>
      <c r="GOU218" s="28"/>
      <c r="GOV218" s="29"/>
      <c r="GOW218" s="30"/>
      <c r="GOX218" s="31"/>
      <c r="GOY218" s="32"/>
      <c r="GOZ218" s="33"/>
      <c r="GPA218" s="33"/>
      <c r="GPB218" s="33"/>
      <c r="GPC218" s="34"/>
      <c r="GPD218" s="28"/>
      <c r="GPE218" s="29"/>
      <c r="GPF218" s="30"/>
      <c r="GPG218" s="31"/>
      <c r="GPH218" s="32"/>
      <c r="GPI218" s="33"/>
      <c r="GPJ218" s="33"/>
      <c r="GPK218" s="33"/>
      <c r="GPL218" s="34"/>
      <c r="GPM218" s="28"/>
      <c r="GPN218" s="29"/>
      <c r="GPO218" s="30"/>
      <c r="GPP218" s="31"/>
      <c r="GPQ218" s="32"/>
      <c r="GPR218" s="33"/>
      <c r="GPS218" s="33"/>
      <c r="GPT218" s="33"/>
      <c r="GPU218" s="34"/>
      <c r="GPV218" s="28"/>
      <c r="GPW218" s="29"/>
      <c r="GPX218" s="30"/>
      <c r="GPY218" s="31"/>
      <c r="GPZ218" s="32"/>
      <c r="GQA218" s="33"/>
      <c r="GQB218" s="33"/>
      <c r="GQC218" s="33"/>
      <c r="GQD218" s="34"/>
      <c r="GQE218" s="28"/>
      <c r="GQF218" s="29"/>
      <c r="GQG218" s="30"/>
      <c r="GQH218" s="31"/>
      <c r="GQI218" s="32"/>
      <c r="GQJ218" s="33"/>
      <c r="GQK218" s="33"/>
      <c r="GQL218" s="33"/>
      <c r="GQM218" s="34"/>
      <c r="GQN218" s="28"/>
      <c r="GQO218" s="29"/>
      <c r="GQP218" s="30"/>
      <c r="GQQ218" s="31"/>
      <c r="GQR218" s="32"/>
      <c r="GQS218" s="33"/>
      <c r="GQT218" s="33"/>
      <c r="GQU218" s="33"/>
      <c r="GQV218" s="34"/>
      <c r="GQW218" s="28"/>
      <c r="GQX218" s="29"/>
      <c r="GQY218" s="30"/>
      <c r="GQZ218" s="31"/>
      <c r="GRA218" s="32"/>
      <c r="GRB218" s="33"/>
      <c r="GRC218" s="33"/>
      <c r="GRD218" s="33"/>
      <c r="GRE218" s="34"/>
      <c r="GRF218" s="28"/>
      <c r="GRG218" s="29"/>
      <c r="GRH218" s="30"/>
      <c r="GRI218" s="31"/>
      <c r="GRJ218" s="32"/>
      <c r="GRK218" s="33"/>
      <c r="GRL218" s="33"/>
      <c r="GRM218" s="33"/>
      <c r="GRN218" s="34"/>
      <c r="GRO218" s="28"/>
      <c r="GRP218" s="29"/>
      <c r="GRQ218" s="30"/>
      <c r="GRR218" s="31"/>
      <c r="GRS218" s="32"/>
      <c r="GRT218" s="33"/>
      <c r="GRU218" s="33"/>
      <c r="GRV218" s="33"/>
      <c r="GRW218" s="34"/>
      <c r="GRX218" s="28"/>
      <c r="GRY218" s="29"/>
      <c r="GRZ218" s="30"/>
      <c r="GSA218" s="31"/>
      <c r="GSB218" s="32"/>
      <c r="GSC218" s="33"/>
      <c r="GSD218" s="33"/>
      <c r="GSE218" s="33"/>
      <c r="GSF218" s="34"/>
      <c r="GSG218" s="28"/>
      <c r="GSH218" s="29"/>
      <c r="GSI218" s="30"/>
      <c r="GSJ218" s="31"/>
      <c r="GSK218" s="32"/>
      <c r="GSL218" s="33"/>
      <c r="GSM218" s="33"/>
      <c r="GSN218" s="33"/>
      <c r="GSO218" s="34"/>
      <c r="GSP218" s="28"/>
      <c r="GSQ218" s="29"/>
      <c r="GSR218" s="30"/>
      <c r="GSS218" s="31"/>
      <c r="GST218" s="32"/>
      <c r="GSU218" s="33"/>
      <c r="GSV218" s="33"/>
      <c r="GSW218" s="33"/>
      <c r="GSX218" s="34"/>
      <c r="GSY218" s="28"/>
      <c r="GSZ218" s="29"/>
      <c r="GTA218" s="30"/>
      <c r="GTB218" s="31"/>
      <c r="GTC218" s="32"/>
      <c r="GTD218" s="33"/>
      <c r="GTE218" s="33"/>
      <c r="GTF218" s="33"/>
      <c r="GTG218" s="34"/>
      <c r="GTH218" s="28"/>
      <c r="GTI218" s="29"/>
      <c r="GTJ218" s="30"/>
      <c r="GTK218" s="31"/>
      <c r="GTL218" s="32"/>
      <c r="GTM218" s="33"/>
      <c r="GTN218" s="33"/>
      <c r="GTO218" s="33"/>
      <c r="GTP218" s="34"/>
      <c r="GTQ218" s="28"/>
      <c r="GTR218" s="29"/>
      <c r="GTS218" s="30"/>
      <c r="GTT218" s="31"/>
      <c r="GTU218" s="32"/>
      <c r="GTV218" s="33"/>
      <c r="GTW218" s="33"/>
      <c r="GTX218" s="33"/>
      <c r="GTY218" s="34"/>
      <c r="GTZ218" s="28"/>
      <c r="GUA218" s="29"/>
      <c r="GUB218" s="30"/>
      <c r="GUC218" s="31"/>
      <c r="GUD218" s="32"/>
      <c r="GUE218" s="33"/>
      <c r="GUF218" s="33"/>
      <c r="GUG218" s="33"/>
      <c r="GUH218" s="34"/>
      <c r="GUI218" s="28"/>
      <c r="GUJ218" s="29"/>
      <c r="GUK218" s="30"/>
      <c r="GUL218" s="31"/>
      <c r="GUM218" s="32"/>
      <c r="GUN218" s="33"/>
      <c r="GUO218" s="33"/>
      <c r="GUP218" s="33"/>
      <c r="GUQ218" s="34"/>
      <c r="GUR218" s="28"/>
      <c r="GUS218" s="29"/>
      <c r="GUT218" s="30"/>
      <c r="GUU218" s="31"/>
      <c r="GUV218" s="32"/>
      <c r="GUW218" s="33"/>
      <c r="GUX218" s="33"/>
      <c r="GUY218" s="33"/>
      <c r="GUZ218" s="34"/>
      <c r="GVA218" s="28"/>
      <c r="GVB218" s="29"/>
      <c r="GVC218" s="30"/>
      <c r="GVD218" s="31"/>
      <c r="GVE218" s="32"/>
      <c r="GVF218" s="33"/>
      <c r="GVG218" s="33"/>
      <c r="GVH218" s="33"/>
      <c r="GVI218" s="34"/>
      <c r="GVJ218" s="28"/>
      <c r="GVK218" s="29"/>
      <c r="GVL218" s="30"/>
      <c r="GVM218" s="31"/>
      <c r="GVN218" s="32"/>
      <c r="GVO218" s="33"/>
      <c r="GVP218" s="33"/>
      <c r="GVQ218" s="33"/>
      <c r="GVR218" s="34"/>
      <c r="GVS218" s="28"/>
      <c r="GVT218" s="29"/>
      <c r="GVU218" s="30"/>
      <c r="GVV218" s="31"/>
      <c r="GVW218" s="32"/>
      <c r="GVX218" s="33"/>
      <c r="GVY218" s="33"/>
      <c r="GVZ218" s="33"/>
      <c r="GWA218" s="34"/>
      <c r="GWB218" s="28"/>
      <c r="GWC218" s="29"/>
      <c r="GWD218" s="30"/>
      <c r="GWE218" s="31"/>
      <c r="GWF218" s="32"/>
      <c r="GWG218" s="33"/>
      <c r="GWH218" s="33"/>
      <c r="GWI218" s="33"/>
      <c r="GWJ218" s="34"/>
      <c r="GWK218" s="28"/>
      <c r="GWL218" s="29"/>
      <c r="GWM218" s="30"/>
      <c r="GWN218" s="31"/>
      <c r="GWO218" s="32"/>
      <c r="GWP218" s="33"/>
      <c r="GWQ218" s="33"/>
      <c r="GWR218" s="33"/>
      <c r="GWS218" s="34"/>
      <c r="GWT218" s="28"/>
      <c r="GWU218" s="29"/>
      <c r="GWV218" s="30"/>
      <c r="GWW218" s="31"/>
      <c r="GWX218" s="32"/>
      <c r="GWY218" s="33"/>
      <c r="GWZ218" s="33"/>
      <c r="GXA218" s="33"/>
      <c r="GXB218" s="34"/>
      <c r="GXC218" s="28"/>
      <c r="GXD218" s="29"/>
      <c r="GXE218" s="30"/>
      <c r="GXF218" s="31"/>
      <c r="GXG218" s="32"/>
      <c r="GXH218" s="33"/>
      <c r="GXI218" s="33"/>
      <c r="GXJ218" s="33"/>
      <c r="GXK218" s="34"/>
      <c r="GXL218" s="28"/>
      <c r="GXM218" s="29"/>
      <c r="GXN218" s="30"/>
      <c r="GXO218" s="31"/>
      <c r="GXP218" s="32"/>
      <c r="GXQ218" s="33"/>
      <c r="GXR218" s="33"/>
      <c r="GXS218" s="33"/>
      <c r="GXT218" s="34"/>
      <c r="GXU218" s="28"/>
      <c r="GXV218" s="29"/>
      <c r="GXW218" s="30"/>
      <c r="GXX218" s="31"/>
      <c r="GXY218" s="32"/>
      <c r="GXZ218" s="33"/>
      <c r="GYA218" s="33"/>
      <c r="GYB218" s="33"/>
      <c r="GYC218" s="34"/>
      <c r="GYD218" s="28"/>
      <c r="GYE218" s="29"/>
      <c r="GYF218" s="30"/>
      <c r="GYG218" s="31"/>
      <c r="GYH218" s="32"/>
      <c r="GYI218" s="33"/>
      <c r="GYJ218" s="33"/>
      <c r="GYK218" s="33"/>
      <c r="GYL218" s="34"/>
      <c r="GYM218" s="28"/>
      <c r="GYN218" s="29"/>
      <c r="GYO218" s="30"/>
      <c r="GYP218" s="31"/>
      <c r="GYQ218" s="32"/>
      <c r="GYR218" s="33"/>
      <c r="GYS218" s="33"/>
      <c r="GYT218" s="33"/>
      <c r="GYU218" s="34"/>
      <c r="GYV218" s="28"/>
      <c r="GYW218" s="29"/>
      <c r="GYX218" s="30"/>
      <c r="GYY218" s="31"/>
      <c r="GYZ218" s="32"/>
      <c r="GZA218" s="33"/>
      <c r="GZB218" s="33"/>
      <c r="GZC218" s="33"/>
      <c r="GZD218" s="34"/>
      <c r="GZE218" s="28"/>
      <c r="GZF218" s="29"/>
      <c r="GZG218" s="30"/>
      <c r="GZH218" s="31"/>
      <c r="GZI218" s="32"/>
      <c r="GZJ218" s="33"/>
      <c r="GZK218" s="33"/>
      <c r="GZL218" s="33"/>
      <c r="GZM218" s="34"/>
      <c r="GZN218" s="28"/>
      <c r="GZO218" s="29"/>
      <c r="GZP218" s="30"/>
      <c r="GZQ218" s="31"/>
      <c r="GZR218" s="32"/>
      <c r="GZS218" s="33"/>
      <c r="GZT218" s="33"/>
      <c r="GZU218" s="33"/>
      <c r="GZV218" s="34"/>
      <c r="GZW218" s="28"/>
      <c r="GZX218" s="29"/>
      <c r="GZY218" s="30"/>
      <c r="GZZ218" s="31"/>
      <c r="HAA218" s="32"/>
      <c r="HAB218" s="33"/>
      <c r="HAC218" s="33"/>
      <c r="HAD218" s="33"/>
      <c r="HAE218" s="34"/>
      <c r="HAF218" s="28"/>
      <c r="HAG218" s="29"/>
      <c r="HAH218" s="30"/>
      <c r="HAI218" s="31"/>
      <c r="HAJ218" s="32"/>
      <c r="HAK218" s="33"/>
      <c r="HAL218" s="33"/>
      <c r="HAM218" s="33"/>
      <c r="HAN218" s="34"/>
      <c r="HAO218" s="28"/>
      <c r="HAP218" s="29"/>
      <c r="HAQ218" s="30"/>
      <c r="HAR218" s="31"/>
      <c r="HAS218" s="32"/>
      <c r="HAT218" s="33"/>
      <c r="HAU218" s="33"/>
      <c r="HAV218" s="33"/>
      <c r="HAW218" s="34"/>
      <c r="HAX218" s="28"/>
      <c r="HAY218" s="29"/>
      <c r="HAZ218" s="30"/>
      <c r="HBA218" s="31"/>
      <c r="HBB218" s="32"/>
      <c r="HBC218" s="33"/>
      <c r="HBD218" s="33"/>
      <c r="HBE218" s="33"/>
      <c r="HBF218" s="34"/>
      <c r="HBG218" s="28"/>
      <c r="HBH218" s="29"/>
      <c r="HBI218" s="30"/>
      <c r="HBJ218" s="31"/>
      <c r="HBK218" s="32"/>
      <c r="HBL218" s="33"/>
      <c r="HBM218" s="33"/>
      <c r="HBN218" s="33"/>
      <c r="HBO218" s="34"/>
      <c r="HBP218" s="28"/>
      <c r="HBQ218" s="29"/>
      <c r="HBR218" s="30"/>
      <c r="HBS218" s="31"/>
      <c r="HBT218" s="32"/>
      <c r="HBU218" s="33"/>
      <c r="HBV218" s="33"/>
      <c r="HBW218" s="33"/>
      <c r="HBX218" s="34"/>
      <c r="HBY218" s="28"/>
      <c r="HBZ218" s="29"/>
      <c r="HCA218" s="30"/>
      <c r="HCB218" s="31"/>
      <c r="HCC218" s="32"/>
      <c r="HCD218" s="33"/>
      <c r="HCE218" s="33"/>
      <c r="HCF218" s="33"/>
      <c r="HCG218" s="34"/>
      <c r="HCH218" s="28"/>
      <c r="HCI218" s="29"/>
      <c r="HCJ218" s="30"/>
      <c r="HCK218" s="31"/>
      <c r="HCL218" s="32"/>
      <c r="HCM218" s="33"/>
      <c r="HCN218" s="33"/>
      <c r="HCO218" s="33"/>
      <c r="HCP218" s="34"/>
      <c r="HCQ218" s="28"/>
      <c r="HCR218" s="29"/>
      <c r="HCS218" s="30"/>
      <c r="HCT218" s="31"/>
      <c r="HCU218" s="32"/>
      <c r="HCV218" s="33"/>
      <c r="HCW218" s="33"/>
      <c r="HCX218" s="33"/>
      <c r="HCY218" s="34"/>
      <c r="HCZ218" s="28"/>
      <c r="HDA218" s="29"/>
      <c r="HDB218" s="30"/>
      <c r="HDC218" s="31"/>
      <c r="HDD218" s="32"/>
      <c r="HDE218" s="33"/>
      <c r="HDF218" s="33"/>
      <c r="HDG218" s="33"/>
      <c r="HDH218" s="34"/>
      <c r="HDI218" s="28"/>
      <c r="HDJ218" s="29"/>
      <c r="HDK218" s="30"/>
      <c r="HDL218" s="31"/>
      <c r="HDM218" s="32"/>
      <c r="HDN218" s="33"/>
      <c r="HDO218" s="33"/>
      <c r="HDP218" s="33"/>
      <c r="HDQ218" s="34"/>
      <c r="HDR218" s="28"/>
      <c r="HDS218" s="29"/>
      <c r="HDT218" s="30"/>
      <c r="HDU218" s="31"/>
      <c r="HDV218" s="32"/>
      <c r="HDW218" s="33"/>
      <c r="HDX218" s="33"/>
      <c r="HDY218" s="33"/>
      <c r="HDZ218" s="34"/>
      <c r="HEA218" s="28"/>
      <c r="HEB218" s="29"/>
      <c r="HEC218" s="30"/>
      <c r="HED218" s="31"/>
      <c r="HEE218" s="32"/>
      <c r="HEF218" s="33"/>
      <c r="HEG218" s="33"/>
      <c r="HEH218" s="33"/>
      <c r="HEI218" s="34"/>
      <c r="HEJ218" s="28"/>
      <c r="HEK218" s="29"/>
      <c r="HEL218" s="30"/>
      <c r="HEM218" s="31"/>
      <c r="HEN218" s="32"/>
      <c r="HEO218" s="33"/>
      <c r="HEP218" s="33"/>
      <c r="HEQ218" s="33"/>
      <c r="HER218" s="34"/>
      <c r="HES218" s="28"/>
      <c r="HET218" s="29"/>
      <c r="HEU218" s="30"/>
      <c r="HEV218" s="31"/>
      <c r="HEW218" s="32"/>
      <c r="HEX218" s="33"/>
      <c r="HEY218" s="33"/>
      <c r="HEZ218" s="33"/>
      <c r="HFA218" s="34"/>
      <c r="HFB218" s="28"/>
      <c r="HFC218" s="29"/>
      <c r="HFD218" s="30"/>
      <c r="HFE218" s="31"/>
      <c r="HFF218" s="32"/>
      <c r="HFG218" s="33"/>
      <c r="HFH218" s="33"/>
      <c r="HFI218" s="33"/>
      <c r="HFJ218" s="34"/>
      <c r="HFK218" s="28"/>
      <c r="HFL218" s="29"/>
      <c r="HFM218" s="30"/>
      <c r="HFN218" s="31"/>
      <c r="HFO218" s="32"/>
      <c r="HFP218" s="33"/>
      <c r="HFQ218" s="33"/>
      <c r="HFR218" s="33"/>
      <c r="HFS218" s="34"/>
      <c r="HFT218" s="28"/>
      <c r="HFU218" s="29"/>
      <c r="HFV218" s="30"/>
      <c r="HFW218" s="31"/>
      <c r="HFX218" s="32"/>
      <c r="HFY218" s="33"/>
      <c r="HFZ218" s="33"/>
      <c r="HGA218" s="33"/>
      <c r="HGB218" s="34"/>
      <c r="HGC218" s="28"/>
      <c r="HGD218" s="29"/>
      <c r="HGE218" s="30"/>
      <c r="HGF218" s="31"/>
      <c r="HGG218" s="32"/>
      <c r="HGH218" s="33"/>
      <c r="HGI218" s="33"/>
      <c r="HGJ218" s="33"/>
      <c r="HGK218" s="34"/>
      <c r="HGL218" s="28"/>
      <c r="HGM218" s="29"/>
      <c r="HGN218" s="30"/>
      <c r="HGO218" s="31"/>
      <c r="HGP218" s="32"/>
      <c r="HGQ218" s="33"/>
      <c r="HGR218" s="33"/>
      <c r="HGS218" s="33"/>
      <c r="HGT218" s="34"/>
      <c r="HGU218" s="28"/>
      <c r="HGV218" s="29"/>
      <c r="HGW218" s="30"/>
      <c r="HGX218" s="31"/>
      <c r="HGY218" s="32"/>
      <c r="HGZ218" s="33"/>
      <c r="HHA218" s="33"/>
      <c r="HHB218" s="33"/>
      <c r="HHC218" s="34"/>
      <c r="HHD218" s="28"/>
      <c r="HHE218" s="29"/>
      <c r="HHF218" s="30"/>
      <c r="HHG218" s="31"/>
      <c r="HHH218" s="32"/>
      <c r="HHI218" s="33"/>
      <c r="HHJ218" s="33"/>
      <c r="HHK218" s="33"/>
      <c r="HHL218" s="34"/>
      <c r="HHM218" s="28"/>
      <c r="HHN218" s="29"/>
      <c r="HHO218" s="30"/>
      <c r="HHP218" s="31"/>
      <c r="HHQ218" s="32"/>
      <c r="HHR218" s="33"/>
      <c r="HHS218" s="33"/>
      <c r="HHT218" s="33"/>
      <c r="HHU218" s="34"/>
      <c r="HHV218" s="28"/>
      <c r="HHW218" s="29"/>
      <c r="HHX218" s="30"/>
      <c r="HHY218" s="31"/>
      <c r="HHZ218" s="32"/>
      <c r="HIA218" s="33"/>
      <c r="HIB218" s="33"/>
      <c r="HIC218" s="33"/>
      <c r="HID218" s="34"/>
      <c r="HIE218" s="28"/>
      <c r="HIF218" s="29"/>
      <c r="HIG218" s="30"/>
      <c r="HIH218" s="31"/>
      <c r="HII218" s="32"/>
      <c r="HIJ218" s="33"/>
      <c r="HIK218" s="33"/>
      <c r="HIL218" s="33"/>
      <c r="HIM218" s="34"/>
      <c r="HIN218" s="28"/>
      <c r="HIO218" s="29"/>
      <c r="HIP218" s="30"/>
      <c r="HIQ218" s="31"/>
      <c r="HIR218" s="32"/>
      <c r="HIS218" s="33"/>
      <c r="HIT218" s="33"/>
      <c r="HIU218" s="33"/>
      <c r="HIV218" s="34"/>
      <c r="HIW218" s="28"/>
      <c r="HIX218" s="29"/>
      <c r="HIY218" s="30"/>
      <c r="HIZ218" s="31"/>
      <c r="HJA218" s="32"/>
      <c r="HJB218" s="33"/>
      <c r="HJC218" s="33"/>
      <c r="HJD218" s="33"/>
      <c r="HJE218" s="34"/>
      <c r="HJF218" s="28"/>
      <c r="HJG218" s="29"/>
      <c r="HJH218" s="30"/>
      <c r="HJI218" s="31"/>
      <c r="HJJ218" s="32"/>
      <c r="HJK218" s="33"/>
      <c r="HJL218" s="33"/>
      <c r="HJM218" s="33"/>
      <c r="HJN218" s="34"/>
      <c r="HJO218" s="28"/>
      <c r="HJP218" s="29"/>
      <c r="HJQ218" s="30"/>
      <c r="HJR218" s="31"/>
      <c r="HJS218" s="32"/>
      <c r="HJT218" s="33"/>
      <c r="HJU218" s="33"/>
      <c r="HJV218" s="33"/>
      <c r="HJW218" s="34"/>
      <c r="HJX218" s="28"/>
      <c r="HJY218" s="29"/>
      <c r="HJZ218" s="30"/>
      <c r="HKA218" s="31"/>
      <c r="HKB218" s="32"/>
      <c r="HKC218" s="33"/>
      <c r="HKD218" s="33"/>
      <c r="HKE218" s="33"/>
      <c r="HKF218" s="34"/>
      <c r="HKG218" s="28"/>
      <c r="HKH218" s="29"/>
      <c r="HKI218" s="30"/>
      <c r="HKJ218" s="31"/>
      <c r="HKK218" s="32"/>
      <c r="HKL218" s="33"/>
      <c r="HKM218" s="33"/>
      <c r="HKN218" s="33"/>
      <c r="HKO218" s="34"/>
      <c r="HKP218" s="28"/>
      <c r="HKQ218" s="29"/>
      <c r="HKR218" s="30"/>
      <c r="HKS218" s="31"/>
      <c r="HKT218" s="32"/>
      <c r="HKU218" s="33"/>
      <c r="HKV218" s="33"/>
      <c r="HKW218" s="33"/>
      <c r="HKX218" s="34"/>
      <c r="HKY218" s="28"/>
      <c r="HKZ218" s="29"/>
      <c r="HLA218" s="30"/>
      <c r="HLB218" s="31"/>
      <c r="HLC218" s="32"/>
      <c r="HLD218" s="33"/>
      <c r="HLE218" s="33"/>
      <c r="HLF218" s="33"/>
      <c r="HLG218" s="34"/>
      <c r="HLH218" s="28"/>
      <c r="HLI218" s="29"/>
      <c r="HLJ218" s="30"/>
      <c r="HLK218" s="31"/>
      <c r="HLL218" s="32"/>
      <c r="HLM218" s="33"/>
      <c r="HLN218" s="33"/>
      <c r="HLO218" s="33"/>
      <c r="HLP218" s="34"/>
      <c r="HLQ218" s="28"/>
      <c r="HLR218" s="29"/>
      <c r="HLS218" s="30"/>
      <c r="HLT218" s="31"/>
      <c r="HLU218" s="32"/>
      <c r="HLV218" s="33"/>
      <c r="HLW218" s="33"/>
      <c r="HLX218" s="33"/>
      <c r="HLY218" s="34"/>
      <c r="HLZ218" s="28"/>
      <c r="HMA218" s="29"/>
      <c r="HMB218" s="30"/>
      <c r="HMC218" s="31"/>
      <c r="HMD218" s="32"/>
      <c r="HME218" s="33"/>
      <c r="HMF218" s="33"/>
      <c r="HMG218" s="33"/>
      <c r="HMH218" s="34"/>
      <c r="HMI218" s="28"/>
      <c r="HMJ218" s="29"/>
      <c r="HMK218" s="30"/>
      <c r="HML218" s="31"/>
      <c r="HMM218" s="32"/>
      <c r="HMN218" s="33"/>
      <c r="HMO218" s="33"/>
      <c r="HMP218" s="33"/>
      <c r="HMQ218" s="34"/>
      <c r="HMR218" s="28"/>
      <c r="HMS218" s="29"/>
      <c r="HMT218" s="30"/>
      <c r="HMU218" s="31"/>
      <c r="HMV218" s="32"/>
      <c r="HMW218" s="33"/>
      <c r="HMX218" s="33"/>
      <c r="HMY218" s="33"/>
      <c r="HMZ218" s="34"/>
      <c r="HNA218" s="28"/>
      <c r="HNB218" s="29"/>
      <c r="HNC218" s="30"/>
      <c r="HND218" s="31"/>
      <c r="HNE218" s="32"/>
      <c r="HNF218" s="33"/>
      <c r="HNG218" s="33"/>
      <c r="HNH218" s="33"/>
      <c r="HNI218" s="34"/>
      <c r="HNJ218" s="28"/>
      <c r="HNK218" s="29"/>
      <c r="HNL218" s="30"/>
      <c r="HNM218" s="31"/>
      <c r="HNN218" s="32"/>
      <c r="HNO218" s="33"/>
      <c r="HNP218" s="33"/>
      <c r="HNQ218" s="33"/>
      <c r="HNR218" s="34"/>
      <c r="HNS218" s="28"/>
      <c r="HNT218" s="29"/>
      <c r="HNU218" s="30"/>
      <c r="HNV218" s="31"/>
      <c r="HNW218" s="32"/>
      <c r="HNX218" s="33"/>
      <c r="HNY218" s="33"/>
      <c r="HNZ218" s="33"/>
      <c r="HOA218" s="34"/>
      <c r="HOB218" s="28"/>
      <c r="HOC218" s="29"/>
      <c r="HOD218" s="30"/>
      <c r="HOE218" s="31"/>
      <c r="HOF218" s="32"/>
      <c r="HOG218" s="33"/>
      <c r="HOH218" s="33"/>
      <c r="HOI218" s="33"/>
      <c r="HOJ218" s="34"/>
      <c r="HOK218" s="28"/>
      <c r="HOL218" s="29"/>
      <c r="HOM218" s="30"/>
      <c r="HON218" s="31"/>
      <c r="HOO218" s="32"/>
      <c r="HOP218" s="33"/>
      <c r="HOQ218" s="33"/>
      <c r="HOR218" s="33"/>
      <c r="HOS218" s="34"/>
      <c r="HOT218" s="28"/>
      <c r="HOU218" s="29"/>
      <c r="HOV218" s="30"/>
      <c r="HOW218" s="31"/>
      <c r="HOX218" s="32"/>
      <c r="HOY218" s="33"/>
      <c r="HOZ218" s="33"/>
      <c r="HPA218" s="33"/>
      <c r="HPB218" s="34"/>
      <c r="HPC218" s="28"/>
      <c r="HPD218" s="29"/>
      <c r="HPE218" s="30"/>
      <c r="HPF218" s="31"/>
      <c r="HPG218" s="32"/>
      <c r="HPH218" s="33"/>
      <c r="HPI218" s="33"/>
      <c r="HPJ218" s="33"/>
      <c r="HPK218" s="34"/>
      <c r="HPL218" s="28"/>
      <c r="HPM218" s="29"/>
      <c r="HPN218" s="30"/>
      <c r="HPO218" s="31"/>
      <c r="HPP218" s="32"/>
      <c r="HPQ218" s="33"/>
      <c r="HPR218" s="33"/>
      <c r="HPS218" s="33"/>
      <c r="HPT218" s="34"/>
      <c r="HPU218" s="28"/>
      <c r="HPV218" s="29"/>
      <c r="HPW218" s="30"/>
      <c r="HPX218" s="31"/>
      <c r="HPY218" s="32"/>
      <c r="HPZ218" s="33"/>
      <c r="HQA218" s="33"/>
      <c r="HQB218" s="33"/>
      <c r="HQC218" s="34"/>
      <c r="HQD218" s="28"/>
      <c r="HQE218" s="29"/>
      <c r="HQF218" s="30"/>
      <c r="HQG218" s="31"/>
      <c r="HQH218" s="32"/>
      <c r="HQI218" s="33"/>
      <c r="HQJ218" s="33"/>
      <c r="HQK218" s="33"/>
      <c r="HQL218" s="34"/>
      <c r="HQM218" s="28"/>
      <c r="HQN218" s="29"/>
      <c r="HQO218" s="30"/>
      <c r="HQP218" s="31"/>
      <c r="HQQ218" s="32"/>
      <c r="HQR218" s="33"/>
      <c r="HQS218" s="33"/>
      <c r="HQT218" s="33"/>
      <c r="HQU218" s="34"/>
      <c r="HQV218" s="28"/>
      <c r="HQW218" s="29"/>
      <c r="HQX218" s="30"/>
      <c r="HQY218" s="31"/>
      <c r="HQZ218" s="32"/>
      <c r="HRA218" s="33"/>
      <c r="HRB218" s="33"/>
      <c r="HRC218" s="33"/>
      <c r="HRD218" s="34"/>
      <c r="HRE218" s="28"/>
      <c r="HRF218" s="29"/>
      <c r="HRG218" s="30"/>
      <c r="HRH218" s="31"/>
      <c r="HRI218" s="32"/>
      <c r="HRJ218" s="33"/>
      <c r="HRK218" s="33"/>
      <c r="HRL218" s="33"/>
      <c r="HRM218" s="34"/>
      <c r="HRN218" s="28"/>
      <c r="HRO218" s="29"/>
      <c r="HRP218" s="30"/>
      <c r="HRQ218" s="31"/>
      <c r="HRR218" s="32"/>
      <c r="HRS218" s="33"/>
      <c r="HRT218" s="33"/>
      <c r="HRU218" s="33"/>
      <c r="HRV218" s="34"/>
      <c r="HRW218" s="28"/>
      <c r="HRX218" s="29"/>
      <c r="HRY218" s="30"/>
      <c r="HRZ218" s="31"/>
      <c r="HSA218" s="32"/>
      <c r="HSB218" s="33"/>
      <c r="HSC218" s="33"/>
      <c r="HSD218" s="33"/>
      <c r="HSE218" s="34"/>
      <c r="HSF218" s="28"/>
      <c r="HSG218" s="29"/>
      <c r="HSH218" s="30"/>
      <c r="HSI218" s="31"/>
      <c r="HSJ218" s="32"/>
      <c r="HSK218" s="33"/>
      <c r="HSL218" s="33"/>
      <c r="HSM218" s="33"/>
      <c r="HSN218" s="34"/>
      <c r="HSO218" s="28"/>
      <c r="HSP218" s="29"/>
      <c r="HSQ218" s="30"/>
      <c r="HSR218" s="31"/>
      <c r="HSS218" s="32"/>
      <c r="HST218" s="33"/>
      <c r="HSU218" s="33"/>
      <c r="HSV218" s="33"/>
      <c r="HSW218" s="34"/>
      <c r="HSX218" s="28"/>
      <c r="HSY218" s="29"/>
      <c r="HSZ218" s="30"/>
      <c r="HTA218" s="31"/>
      <c r="HTB218" s="32"/>
      <c r="HTC218" s="33"/>
      <c r="HTD218" s="33"/>
      <c r="HTE218" s="33"/>
      <c r="HTF218" s="34"/>
      <c r="HTG218" s="28"/>
      <c r="HTH218" s="29"/>
      <c r="HTI218" s="30"/>
      <c r="HTJ218" s="31"/>
      <c r="HTK218" s="32"/>
      <c r="HTL218" s="33"/>
      <c r="HTM218" s="33"/>
      <c r="HTN218" s="33"/>
      <c r="HTO218" s="34"/>
      <c r="HTP218" s="28"/>
      <c r="HTQ218" s="29"/>
      <c r="HTR218" s="30"/>
      <c r="HTS218" s="31"/>
      <c r="HTT218" s="32"/>
      <c r="HTU218" s="33"/>
      <c r="HTV218" s="33"/>
      <c r="HTW218" s="33"/>
      <c r="HTX218" s="34"/>
      <c r="HTY218" s="28"/>
      <c r="HTZ218" s="29"/>
      <c r="HUA218" s="30"/>
      <c r="HUB218" s="31"/>
      <c r="HUC218" s="32"/>
      <c r="HUD218" s="33"/>
      <c r="HUE218" s="33"/>
      <c r="HUF218" s="33"/>
      <c r="HUG218" s="34"/>
      <c r="HUH218" s="28"/>
      <c r="HUI218" s="29"/>
      <c r="HUJ218" s="30"/>
      <c r="HUK218" s="31"/>
      <c r="HUL218" s="32"/>
      <c r="HUM218" s="33"/>
      <c r="HUN218" s="33"/>
      <c r="HUO218" s="33"/>
      <c r="HUP218" s="34"/>
      <c r="HUQ218" s="28"/>
      <c r="HUR218" s="29"/>
      <c r="HUS218" s="30"/>
      <c r="HUT218" s="31"/>
      <c r="HUU218" s="32"/>
      <c r="HUV218" s="33"/>
      <c r="HUW218" s="33"/>
      <c r="HUX218" s="33"/>
      <c r="HUY218" s="34"/>
      <c r="HUZ218" s="28"/>
      <c r="HVA218" s="29"/>
      <c r="HVB218" s="30"/>
      <c r="HVC218" s="31"/>
      <c r="HVD218" s="32"/>
      <c r="HVE218" s="33"/>
      <c r="HVF218" s="33"/>
      <c r="HVG218" s="33"/>
      <c r="HVH218" s="34"/>
      <c r="HVI218" s="28"/>
      <c r="HVJ218" s="29"/>
      <c r="HVK218" s="30"/>
      <c r="HVL218" s="31"/>
      <c r="HVM218" s="32"/>
      <c r="HVN218" s="33"/>
      <c r="HVO218" s="33"/>
      <c r="HVP218" s="33"/>
      <c r="HVQ218" s="34"/>
      <c r="HVR218" s="28"/>
      <c r="HVS218" s="29"/>
      <c r="HVT218" s="30"/>
      <c r="HVU218" s="31"/>
      <c r="HVV218" s="32"/>
      <c r="HVW218" s="33"/>
      <c r="HVX218" s="33"/>
      <c r="HVY218" s="33"/>
      <c r="HVZ218" s="34"/>
      <c r="HWA218" s="28"/>
      <c r="HWB218" s="29"/>
      <c r="HWC218" s="30"/>
      <c r="HWD218" s="31"/>
      <c r="HWE218" s="32"/>
      <c r="HWF218" s="33"/>
      <c r="HWG218" s="33"/>
      <c r="HWH218" s="33"/>
      <c r="HWI218" s="34"/>
      <c r="HWJ218" s="28"/>
      <c r="HWK218" s="29"/>
      <c r="HWL218" s="30"/>
      <c r="HWM218" s="31"/>
      <c r="HWN218" s="32"/>
      <c r="HWO218" s="33"/>
      <c r="HWP218" s="33"/>
      <c r="HWQ218" s="33"/>
      <c r="HWR218" s="34"/>
      <c r="HWS218" s="28"/>
      <c r="HWT218" s="29"/>
      <c r="HWU218" s="30"/>
      <c r="HWV218" s="31"/>
      <c r="HWW218" s="32"/>
      <c r="HWX218" s="33"/>
      <c r="HWY218" s="33"/>
      <c r="HWZ218" s="33"/>
      <c r="HXA218" s="34"/>
      <c r="HXB218" s="28"/>
      <c r="HXC218" s="29"/>
      <c r="HXD218" s="30"/>
      <c r="HXE218" s="31"/>
      <c r="HXF218" s="32"/>
      <c r="HXG218" s="33"/>
      <c r="HXH218" s="33"/>
      <c r="HXI218" s="33"/>
      <c r="HXJ218" s="34"/>
      <c r="HXK218" s="28"/>
      <c r="HXL218" s="29"/>
      <c r="HXM218" s="30"/>
      <c r="HXN218" s="31"/>
      <c r="HXO218" s="32"/>
      <c r="HXP218" s="33"/>
      <c r="HXQ218" s="33"/>
      <c r="HXR218" s="33"/>
      <c r="HXS218" s="34"/>
      <c r="HXT218" s="28"/>
      <c r="HXU218" s="29"/>
      <c r="HXV218" s="30"/>
      <c r="HXW218" s="31"/>
      <c r="HXX218" s="32"/>
      <c r="HXY218" s="33"/>
      <c r="HXZ218" s="33"/>
      <c r="HYA218" s="33"/>
      <c r="HYB218" s="34"/>
      <c r="HYC218" s="28"/>
      <c r="HYD218" s="29"/>
      <c r="HYE218" s="30"/>
      <c r="HYF218" s="31"/>
      <c r="HYG218" s="32"/>
      <c r="HYH218" s="33"/>
      <c r="HYI218" s="33"/>
      <c r="HYJ218" s="33"/>
      <c r="HYK218" s="34"/>
      <c r="HYL218" s="28"/>
      <c r="HYM218" s="29"/>
      <c r="HYN218" s="30"/>
      <c r="HYO218" s="31"/>
      <c r="HYP218" s="32"/>
      <c r="HYQ218" s="33"/>
      <c r="HYR218" s="33"/>
      <c r="HYS218" s="33"/>
      <c r="HYT218" s="34"/>
      <c r="HYU218" s="28"/>
      <c r="HYV218" s="29"/>
      <c r="HYW218" s="30"/>
      <c r="HYX218" s="31"/>
      <c r="HYY218" s="32"/>
      <c r="HYZ218" s="33"/>
      <c r="HZA218" s="33"/>
      <c r="HZB218" s="33"/>
      <c r="HZC218" s="34"/>
      <c r="HZD218" s="28"/>
      <c r="HZE218" s="29"/>
      <c r="HZF218" s="30"/>
      <c r="HZG218" s="31"/>
      <c r="HZH218" s="32"/>
      <c r="HZI218" s="33"/>
      <c r="HZJ218" s="33"/>
      <c r="HZK218" s="33"/>
      <c r="HZL218" s="34"/>
      <c r="HZM218" s="28"/>
      <c r="HZN218" s="29"/>
      <c r="HZO218" s="30"/>
      <c r="HZP218" s="31"/>
      <c r="HZQ218" s="32"/>
      <c r="HZR218" s="33"/>
      <c r="HZS218" s="33"/>
      <c r="HZT218" s="33"/>
      <c r="HZU218" s="34"/>
      <c r="HZV218" s="28"/>
      <c r="HZW218" s="29"/>
      <c r="HZX218" s="30"/>
      <c r="HZY218" s="31"/>
      <c r="HZZ218" s="32"/>
      <c r="IAA218" s="33"/>
      <c r="IAB218" s="33"/>
      <c r="IAC218" s="33"/>
      <c r="IAD218" s="34"/>
      <c r="IAE218" s="28"/>
      <c r="IAF218" s="29"/>
      <c r="IAG218" s="30"/>
      <c r="IAH218" s="31"/>
      <c r="IAI218" s="32"/>
      <c r="IAJ218" s="33"/>
      <c r="IAK218" s="33"/>
      <c r="IAL218" s="33"/>
      <c r="IAM218" s="34"/>
      <c r="IAN218" s="28"/>
      <c r="IAO218" s="29"/>
      <c r="IAP218" s="30"/>
      <c r="IAQ218" s="31"/>
      <c r="IAR218" s="32"/>
      <c r="IAS218" s="33"/>
      <c r="IAT218" s="33"/>
      <c r="IAU218" s="33"/>
      <c r="IAV218" s="34"/>
      <c r="IAW218" s="28"/>
      <c r="IAX218" s="29"/>
      <c r="IAY218" s="30"/>
      <c r="IAZ218" s="31"/>
      <c r="IBA218" s="32"/>
      <c r="IBB218" s="33"/>
      <c r="IBC218" s="33"/>
      <c r="IBD218" s="33"/>
      <c r="IBE218" s="34"/>
      <c r="IBF218" s="28"/>
      <c r="IBG218" s="29"/>
      <c r="IBH218" s="30"/>
      <c r="IBI218" s="31"/>
      <c r="IBJ218" s="32"/>
      <c r="IBK218" s="33"/>
      <c r="IBL218" s="33"/>
      <c r="IBM218" s="33"/>
      <c r="IBN218" s="34"/>
      <c r="IBO218" s="28"/>
      <c r="IBP218" s="29"/>
      <c r="IBQ218" s="30"/>
      <c r="IBR218" s="31"/>
      <c r="IBS218" s="32"/>
      <c r="IBT218" s="33"/>
      <c r="IBU218" s="33"/>
      <c r="IBV218" s="33"/>
      <c r="IBW218" s="34"/>
      <c r="IBX218" s="28"/>
      <c r="IBY218" s="29"/>
      <c r="IBZ218" s="30"/>
      <c r="ICA218" s="31"/>
      <c r="ICB218" s="32"/>
      <c r="ICC218" s="33"/>
      <c r="ICD218" s="33"/>
      <c r="ICE218" s="33"/>
      <c r="ICF218" s="34"/>
      <c r="ICG218" s="28"/>
      <c r="ICH218" s="29"/>
      <c r="ICI218" s="30"/>
      <c r="ICJ218" s="31"/>
      <c r="ICK218" s="32"/>
      <c r="ICL218" s="33"/>
      <c r="ICM218" s="33"/>
      <c r="ICN218" s="33"/>
      <c r="ICO218" s="34"/>
      <c r="ICP218" s="28"/>
      <c r="ICQ218" s="29"/>
      <c r="ICR218" s="30"/>
      <c r="ICS218" s="31"/>
      <c r="ICT218" s="32"/>
      <c r="ICU218" s="33"/>
      <c r="ICV218" s="33"/>
      <c r="ICW218" s="33"/>
      <c r="ICX218" s="34"/>
      <c r="ICY218" s="28"/>
      <c r="ICZ218" s="29"/>
      <c r="IDA218" s="30"/>
      <c r="IDB218" s="31"/>
      <c r="IDC218" s="32"/>
      <c r="IDD218" s="33"/>
      <c r="IDE218" s="33"/>
      <c r="IDF218" s="33"/>
      <c r="IDG218" s="34"/>
      <c r="IDH218" s="28"/>
      <c r="IDI218" s="29"/>
      <c r="IDJ218" s="30"/>
      <c r="IDK218" s="31"/>
      <c r="IDL218" s="32"/>
      <c r="IDM218" s="33"/>
      <c r="IDN218" s="33"/>
      <c r="IDO218" s="33"/>
      <c r="IDP218" s="34"/>
      <c r="IDQ218" s="28"/>
      <c r="IDR218" s="29"/>
      <c r="IDS218" s="30"/>
      <c r="IDT218" s="31"/>
      <c r="IDU218" s="32"/>
      <c r="IDV218" s="33"/>
      <c r="IDW218" s="33"/>
      <c r="IDX218" s="33"/>
      <c r="IDY218" s="34"/>
      <c r="IDZ218" s="28"/>
      <c r="IEA218" s="29"/>
      <c r="IEB218" s="30"/>
      <c r="IEC218" s="31"/>
      <c r="IED218" s="32"/>
      <c r="IEE218" s="33"/>
      <c r="IEF218" s="33"/>
      <c r="IEG218" s="33"/>
      <c r="IEH218" s="34"/>
      <c r="IEI218" s="28"/>
      <c r="IEJ218" s="29"/>
      <c r="IEK218" s="30"/>
      <c r="IEL218" s="31"/>
      <c r="IEM218" s="32"/>
      <c r="IEN218" s="33"/>
      <c r="IEO218" s="33"/>
      <c r="IEP218" s="33"/>
      <c r="IEQ218" s="34"/>
      <c r="IER218" s="28"/>
      <c r="IES218" s="29"/>
      <c r="IET218" s="30"/>
      <c r="IEU218" s="31"/>
      <c r="IEV218" s="32"/>
      <c r="IEW218" s="33"/>
      <c r="IEX218" s="33"/>
      <c r="IEY218" s="33"/>
      <c r="IEZ218" s="34"/>
      <c r="IFA218" s="28"/>
      <c r="IFB218" s="29"/>
      <c r="IFC218" s="30"/>
      <c r="IFD218" s="31"/>
      <c r="IFE218" s="32"/>
      <c r="IFF218" s="33"/>
      <c r="IFG218" s="33"/>
      <c r="IFH218" s="33"/>
      <c r="IFI218" s="34"/>
      <c r="IFJ218" s="28"/>
      <c r="IFK218" s="29"/>
      <c r="IFL218" s="30"/>
      <c r="IFM218" s="31"/>
      <c r="IFN218" s="32"/>
      <c r="IFO218" s="33"/>
      <c r="IFP218" s="33"/>
      <c r="IFQ218" s="33"/>
      <c r="IFR218" s="34"/>
      <c r="IFS218" s="28"/>
      <c r="IFT218" s="29"/>
      <c r="IFU218" s="30"/>
      <c r="IFV218" s="31"/>
      <c r="IFW218" s="32"/>
      <c r="IFX218" s="33"/>
      <c r="IFY218" s="33"/>
      <c r="IFZ218" s="33"/>
      <c r="IGA218" s="34"/>
      <c r="IGB218" s="28"/>
      <c r="IGC218" s="29"/>
      <c r="IGD218" s="30"/>
      <c r="IGE218" s="31"/>
      <c r="IGF218" s="32"/>
      <c r="IGG218" s="33"/>
      <c r="IGH218" s="33"/>
      <c r="IGI218" s="33"/>
      <c r="IGJ218" s="34"/>
      <c r="IGK218" s="28"/>
      <c r="IGL218" s="29"/>
      <c r="IGM218" s="30"/>
      <c r="IGN218" s="31"/>
      <c r="IGO218" s="32"/>
      <c r="IGP218" s="33"/>
      <c r="IGQ218" s="33"/>
      <c r="IGR218" s="33"/>
      <c r="IGS218" s="34"/>
      <c r="IGT218" s="28"/>
      <c r="IGU218" s="29"/>
      <c r="IGV218" s="30"/>
      <c r="IGW218" s="31"/>
      <c r="IGX218" s="32"/>
      <c r="IGY218" s="33"/>
      <c r="IGZ218" s="33"/>
      <c r="IHA218" s="33"/>
      <c r="IHB218" s="34"/>
      <c r="IHC218" s="28"/>
      <c r="IHD218" s="29"/>
      <c r="IHE218" s="30"/>
      <c r="IHF218" s="31"/>
      <c r="IHG218" s="32"/>
      <c r="IHH218" s="33"/>
      <c r="IHI218" s="33"/>
      <c r="IHJ218" s="33"/>
      <c r="IHK218" s="34"/>
      <c r="IHL218" s="28"/>
      <c r="IHM218" s="29"/>
      <c r="IHN218" s="30"/>
      <c r="IHO218" s="31"/>
      <c r="IHP218" s="32"/>
      <c r="IHQ218" s="33"/>
      <c r="IHR218" s="33"/>
      <c r="IHS218" s="33"/>
      <c r="IHT218" s="34"/>
      <c r="IHU218" s="28"/>
      <c r="IHV218" s="29"/>
      <c r="IHW218" s="30"/>
      <c r="IHX218" s="31"/>
      <c r="IHY218" s="32"/>
      <c r="IHZ218" s="33"/>
      <c r="IIA218" s="33"/>
      <c r="IIB218" s="33"/>
      <c r="IIC218" s="34"/>
      <c r="IID218" s="28"/>
      <c r="IIE218" s="29"/>
      <c r="IIF218" s="30"/>
      <c r="IIG218" s="31"/>
      <c r="IIH218" s="32"/>
      <c r="III218" s="33"/>
      <c r="IIJ218" s="33"/>
      <c r="IIK218" s="33"/>
      <c r="IIL218" s="34"/>
      <c r="IIM218" s="28"/>
      <c r="IIN218" s="29"/>
      <c r="IIO218" s="30"/>
      <c r="IIP218" s="31"/>
      <c r="IIQ218" s="32"/>
      <c r="IIR218" s="33"/>
      <c r="IIS218" s="33"/>
      <c r="IIT218" s="33"/>
      <c r="IIU218" s="34"/>
      <c r="IIV218" s="28"/>
      <c r="IIW218" s="29"/>
      <c r="IIX218" s="30"/>
      <c r="IIY218" s="31"/>
      <c r="IIZ218" s="32"/>
      <c r="IJA218" s="33"/>
      <c r="IJB218" s="33"/>
      <c r="IJC218" s="33"/>
      <c r="IJD218" s="34"/>
      <c r="IJE218" s="28"/>
      <c r="IJF218" s="29"/>
      <c r="IJG218" s="30"/>
      <c r="IJH218" s="31"/>
      <c r="IJI218" s="32"/>
      <c r="IJJ218" s="33"/>
      <c r="IJK218" s="33"/>
      <c r="IJL218" s="33"/>
      <c r="IJM218" s="34"/>
      <c r="IJN218" s="28"/>
      <c r="IJO218" s="29"/>
      <c r="IJP218" s="30"/>
      <c r="IJQ218" s="31"/>
      <c r="IJR218" s="32"/>
      <c r="IJS218" s="33"/>
      <c r="IJT218" s="33"/>
      <c r="IJU218" s="33"/>
      <c r="IJV218" s="34"/>
      <c r="IJW218" s="28"/>
      <c r="IJX218" s="29"/>
      <c r="IJY218" s="30"/>
      <c r="IJZ218" s="31"/>
      <c r="IKA218" s="32"/>
      <c r="IKB218" s="33"/>
      <c r="IKC218" s="33"/>
      <c r="IKD218" s="33"/>
      <c r="IKE218" s="34"/>
      <c r="IKF218" s="28"/>
      <c r="IKG218" s="29"/>
      <c r="IKH218" s="30"/>
      <c r="IKI218" s="31"/>
      <c r="IKJ218" s="32"/>
      <c r="IKK218" s="33"/>
      <c r="IKL218" s="33"/>
      <c r="IKM218" s="33"/>
      <c r="IKN218" s="34"/>
      <c r="IKO218" s="28"/>
      <c r="IKP218" s="29"/>
      <c r="IKQ218" s="30"/>
      <c r="IKR218" s="31"/>
      <c r="IKS218" s="32"/>
      <c r="IKT218" s="33"/>
      <c r="IKU218" s="33"/>
      <c r="IKV218" s="33"/>
      <c r="IKW218" s="34"/>
      <c r="IKX218" s="28"/>
      <c r="IKY218" s="29"/>
      <c r="IKZ218" s="30"/>
      <c r="ILA218" s="31"/>
      <c r="ILB218" s="32"/>
      <c r="ILC218" s="33"/>
      <c r="ILD218" s="33"/>
      <c r="ILE218" s="33"/>
      <c r="ILF218" s="34"/>
      <c r="ILG218" s="28"/>
      <c r="ILH218" s="29"/>
      <c r="ILI218" s="30"/>
      <c r="ILJ218" s="31"/>
      <c r="ILK218" s="32"/>
      <c r="ILL218" s="33"/>
      <c r="ILM218" s="33"/>
      <c r="ILN218" s="33"/>
      <c r="ILO218" s="34"/>
      <c r="ILP218" s="28"/>
      <c r="ILQ218" s="29"/>
      <c r="ILR218" s="30"/>
      <c r="ILS218" s="31"/>
      <c r="ILT218" s="32"/>
      <c r="ILU218" s="33"/>
      <c r="ILV218" s="33"/>
      <c r="ILW218" s="33"/>
      <c r="ILX218" s="34"/>
      <c r="ILY218" s="28"/>
      <c r="ILZ218" s="29"/>
      <c r="IMA218" s="30"/>
      <c r="IMB218" s="31"/>
      <c r="IMC218" s="32"/>
      <c r="IMD218" s="33"/>
      <c r="IME218" s="33"/>
      <c r="IMF218" s="33"/>
      <c r="IMG218" s="34"/>
      <c r="IMH218" s="28"/>
      <c r="IMI218" s="29"/>
      <c r="IMJ218" s="30"/>
      <c r="IMK218" s="31"/>
      <c r="IML218" s="32"/>
      <c r="IMM218" s="33"/>
      <c r="IMN218" s="33"/>
      <c r="IMO218" s="33"/>
      <c r="IMP218" s="34"/>
      <c r="IMQ218" s="28"/>
      <c r="IMR218" s="29"/>
      <c r="IMS218" s="30"/>
      <c r="IMT218" s="31"/>
      <c r="IMU218" s="32"/>
      <c r="IMV218" s="33"/>
      <c r="IMW218" s="33"/>
      <c r="IMX218" s="33"/>
      <c r="IMY218" s="34"/>
      <c r="IMZ218" s="28"/>
      <c r="INA218" s="29"/>
      <c r="INB218" s="30"/>
      <c r="INC218" s="31"/>
      <c r="IND218" s="32"/>
      <c r="INE218" s="33"/>
      <c r="INF218" s="33"/>
      <c r="ING218" s="33"/>
      <c r="INH218" s="34"/>
      <c r="INI218" s="28"/>
      <c r="INJ218" s="29"/>
      <c r="INK218" s="30"/>
      <c r="INL218" s="31"/>
      <c r="INM218" s="32"/>
      <c r="INN218" s="33"/>
      <c r="INO218" s="33"/>
      <c r="INP218" s="33"/>
      <c r="INQ218" s="34"/>
      <c r="INR218" s="28"/>
      <c r="INS218" s="29"/>
      <c r="INT218" s="30"/>
      <c r="INU218" s="31"/>
      <c r="INV218" s="32"/>
      <c r="INW218" s="33"/>
      <c r="INX218" s="33"/>
      <c r="INY218" s="33"/>
      <c r="INZ218" s="34"/>
      <c r="IOA218" s="28"/>
      <c r="IOB218" s="29"/>
      <c r="IOC218" s="30"/>
      <c r="IOD218" s="31"/>
      <c r="IOE218" s="32"/>
      <c r="IOF218" s="33"/>
      <c r="IOG218" s="33"/>
      <c r="IOH218" s="33"/>
      <c r="IOI218" s="34"/>
      <c r="IOJ218" s="28"/>
      <c r="IOK218" s="29"/>
      <c r="IOL218" s="30"/>
      <c r="IOM218" s="31"/>
      <c r="ION218" s="32"/>
      <c r="IOO218" s="33"/>
      <c r="IOP218" s="33"/>
      <c r="IOQ218" s="33"/>
      <c r="IOR218" s="34"/>
      <c r="IOS218" s="28"/>
      <c r="IOT218" s="29"/>
      <c r="IOU218" s="30"/>
      <c r="IOV218" s="31"/>
      <c r="IOW218" s="32"/>
      <c r="IOX218" s="33"/>
      <c r="IOY218" s="33"/>
      <c r="IOZ218" s="33"/>
      <c r="IPA218" s="34"/>
      <c r="IPB218" s="28"/>
      <c r="IPC218" s="29"/>
      <c r="IPD218" s="30"/>
      <c r="IPE218" s="31"/>
      <c r="IPF218" s="32"/>
      <c r="IPG218" s="33"/>
      <c r="IPH218" s="33"/>
      <c r="IPI218" s="33"/>
      <c r="IPJ218" s="34"/>
      <c r="IPK218" s="28"/>
      <c r="IPL218" s="29"/>
      <c r="IPM218" s="30"/>
      <c r="IPN218" s="31"/>
      <c r="IPO218" s="32"/>
      <c r="IPP218" s="33"/>
      <c r="IPQ218" s="33"/>
      <c r="IPR218" s="33"/>
      <c r="IPS218" s="34"/>
      <c r="IPT218" s="28"/>
      <c r="IPU218" s="29"/>
      <c r="IPV218" s="30"/>
      <c r="IPW218" s="31"/>
      <c r="IPX218" s="32"/>
      <c r="IPY218" s="33"/>
      <c r="IPZ218" s="33"/>
      <c r="IQA218" s="33"/>
      <c r="IQB218" s="34"/>
      <c r="IQC218" s="28"/>
      <c r="IQD218" s="29"/>
      <c r="IQE218" s="30"/>
      <c r="IQF218" s="31"/>
      <c r="IQG218" s="32"/>
      <c r="IQH218" s="33"/>
      <c r="IQI218" s="33"/>
      <c r="IQJ218" s="33"/>
      <c r="IQK218" s="34"/>
      <c r="IQL218" s="28"/>
      <c r="IQM218" s="29"/>
      <c r="IQN218" s="30"/>
      <c r="IQO218" s="31"/>
      <c r="IQP218" s="32"/>
      <c r="IQQ218" s="33"/>
      <c r="IQR218" s="33"/>
      <c r="IQS218" s="33"/>
      <c r="IQT218" s="34"/>
      <c r="IQU218" s="28"/>
      <c r="IQV218" s="29"/>
      <c r="IQW218" s="30"/>
      <c r="IQX218" s="31"/>
      <c r="IQY218" s="32"/>
      <c r="IQZ218" s="33"/>
      <c r="IRA218" s="33"/>
      <c r="IRB218" s="33"/>
      <c r="IRC218" s="34"/>
      <c r="IRD218" s="28"/>
      <c r="IRE218" s="29"/>
      <c r="IRF218" s="30"/>
      <c r="IRG218" s="31"/>
      <c r="IRH218" s="32"/>
      <c r="IRI218" s="33"/>
      <c r="IRJ218" s="33"/>
      <c r="IRK218" s="33"/>
      <c r="IRL218" s="34"/>
      <c r="IRM218" s="28"/>
      <c r="IRN218" s="29"/>
      <c r="IRO218" s="30"/>
      <c r="IRP218" s="31"/>
      <c r="IRQ218" s="32"/>
      <c r="IRR218" s="33"/>
      <c r="IRS218" s="33"/>
      <c r="IRT218" s="33"/>
      <c r="IRU218" s="34"/>
      <c r="IRV218" s="28"/>
      <c r="IRW218" s="29"/>
      <c r="IRX218" s="30"/>
      <c r="IRY218" s="31"/>
      <c r="IRZ218" s="32"/>
      <c r="ISA218" s="33"/>
      <c r="ISB218" s="33"/>
      <c r="ISC218" s="33"/>
      <c r="ISD218" s="34"/>
      <c r="ISE218" s="28"/>
      <c r="ISF218" s="29"/>
      <c r="ISG218" s="30"/>
      <c r="ISH218" s="31"/>
      <c r="ISI218" s="32"/>
      <c r="ISJ218" s="33"/>
      <c r="ISK218" s="33"/>
      <c r="ISL218" s="33"/>
      <c r="ISM218" s="34"/>
      <c r="ISN218" s="28"/>
      <c r="ISO218" s="29"/>
      <c r="ISP218" s="30"/>
      <c r="ISQ218" s="31"/>
      <c r="ISR218" s="32"/>
      <c r="ISS218" s="33"/>
      <c r="IST218" s="33"/>
      <c r="ISU218" s="33"/>
      <c r="ISV218" s="34"/>
      <c r="ISW218" s="28"/>
      <c r="ISX218" s="29"/>
      <c r="ISY218" s="30"/>
      <c r="ISZ218" s="31"/>
      <c r="ITA218" s="32"/>
      <c r="ITB218" s="33"/>
      <c r="ITC218" s="33"/>
      <c r="ITD218" s="33"/>
      <c r="ITE218" s="34"/>
      <c r="ITF218" s="28"/>
      <c r="ITG218" s="29"/>
      <c r="ITH218" s="30"/>
      <c r="ITI218" s="31"/>
      <c r="ITJ218" s="32"/>
      <c r="ITK218" s="33"/>
      <c r="ITL218" s="33"/>
      <c r="ITM218" s="33"/>
      <c r="ITN218" s="34"/>
      <c r="ITO218" s="28"/>
      <c r="ITP218" s="29"/>
      <c r="ITQ218" s="30"/>
      <c r="ITR218" s="31"/>
      <c r="ITS218" s="32"/>
      <c r="ITT218" s="33"/>
      <c r="ITU218" s="33"/>
      <c r="ITV218" s="33"/>
      <c r="ITW218" s="34"/>
      <c r="ITX218" s="28"/>
      <c r="ITY218" s="29"/>
      <c r="ITZ218" s="30"/>
      <c r="IUA218" s="31"/>
      <c r="IUB218" s="32"/>
      <c r="IUC218" s="33"/>
      <c r="IUD218" s="33"/>
      <c r="IUE218" s="33"/>
      <c r="IUF218" s="34"/>
      <c r="IUG218" s="28"/>
      <c r="IUH218" s="29"/>
      <c r="IUI218" s="30"/>
      <c r="IUJ218" s="31"/>
      <c r="IUK218" s="32"/>
      <c r="IUL218" s="33"/>
      <c r="IUM218" s="33"/>
      <c r="IUN218" s="33"/>
      <c r="IUO218" s="34"/>
      <c r="IUP218" s="28"/>
      <c r="IUQ218" s="29"/>
      <c r="IUR218" s="30"/>
      <c r="IUS218" s="31"/>
      <c r="IUT218" s="32"/>
      <c r="IUU218" s="33"/>
      <c r="IUV218" s="33"/>
      <c r="IUW218" s="33"/>
      <c r="IUX218" s="34"/>
      <c r="IUY218" s="28"/>
      <c r="IUZ218" s="29"/>
      <c r="IVA218" s="30"/>
      <c r="IVB218" s="31"/>
      <c r="IVC218" s="32"/>
      <c r="IVD218" s="33"/>
      <c r="IVE218" s="33"/>
      <c r="IVF218" s="33"/>
      <c r="IVG218" s="34"/>
      <c r="IVH218" s="28"/>
      <c r="IVI218" s="29"/>
      <c r="IVJ218" s="30"/>
      <c r="IVK218" s="31"/>
      <c r="IVL218" s="32"/>
      <c r="IVM218" s="33"/>
      <c r="IVN218" s="33"/>
      <c r="IVO218" s="33"/>
      <c r="IVP218" s="34"/>
      <c r="IVQ218" s="28"/>
      <c r="IVR218" s="29"/>
      <c r="IVS218" s="30"/>
      <c r="IVT218" s="31"/>
      <c r="IVU218" s="32"/>
      <c r="IVV218" s="33"/>
      <c r="IVW218" s="33"/>
      <c r="IVX218" s="33"/>
      <c r="IVY218" s="34"/>
      <c r="IVZ218" s="28"/>
      <c r="IWA218" s="29"/>
      <c r="IWB218" s="30"/>
      <c r="IWC218" s="31"/>
      <c r="IWD218" s="32"/>
      <c r="IWE218" s="33"/>
      <c r="IWF218" s="33"/>
      <c r="IWG218" s="33"/>
      <c r="IWH218" s="34"/>
      <c r="IWI218" s="28"/>
      <c r="IWJ218" s="29"/>
      <c r="IWK218" s="30"/>
      <c r="IWL218" s="31"/>
      <c r="IWM218" s="32"/>
      <c r="IWN218" s="33"/>
      <c r="IWO218" s="33"/>
      <c r="IWP218" s="33"/>
      <c r="IWQ218" s="34"/>
      <c r="IWR218" s="28"/>
      <c r="IWS218" s="29"/>
      <c r="IWT218" s="30"/>
      <c r="IWU218" s="31"/>
      <c r="IWV218" s="32"/>
      <c r="IWW218" s="33"/>
      <c r="IWX218" s="33"/>
      <c r="IWY218" s="33"/>
      <c r="IWZ218" s="34"/>
      <c r="IXA218" s="28"/>
      <c r="IXB218" s="29"/>
      <c r="IXC218" s="30"/>
      <c r="IXD218" s="31"/>
      <c r="IXE218" s="32"/>
      <c r="IXF218" s="33"/>
      <c r="IXG218" s="33"/>
      <c r="IXH218" s="33"/>
      <c r="IXI218" s="34"/>
      <c r="IXJ218" s="28"/>
      <c r="IXK218" s="29"/>
      <c r="IXL218" s="30"/>
      <c r="IXM218" s="31"/>
      <c r="IXN218" s="32"/>
      <c r="IXO218" s="33"/>
      <c r="IXP218" s="33"/>
      <c r="IXQ218" s="33"/>
      <c r="IXR218" s="34"/>
      <c r="IXS218" s="28"/>
      <c r="IXT218" s="29"/>
      <c r="IXU218" s="30"/>
      <c r="IXV218" s="31"/>
      <c r="IXW218" s="32"/>
      <c r="IXX218" s="33"/>
      <c r="IXY218" s="33"/>
      <c r="IXZ218" s="33"/>
      <c r="IYA218" s="34"/>
      <c r="IYB218" s="28"/>
      <c r="IYC218" s="29"/>
      <c r="IYD218" s="30"/>
      <c r="IYE218" s="31"/>
      <c r="IYF218" s="32"/>
      <c r="IYG218" s="33"/>
      <c r="IYH218" s="33"/>
      <c r="IYI218" s="33"/>
      <c r="IYJ218" s="34"/>
      <c r="IYK218" s="28"/>
      <c r="IYL218" s="29"/>
      <c r="IYM218" s="30"/>
      <c r="IYN218" s="31"/>
      <c r="IYO218" s="32"/>
      <c r="IYP218" s="33"/>
      <c r="IYQ218" s="33"/>
      <c r="IYR218" s="33"/>
      <c r="IYS218" s="34"/>
      <c r="IYT218" s="28"/>
      <c r="IYU218" s="29"/>
      <c r="IYV218" s="30"/>
      <c r="IYW218" s="31"/>
      <c r="IYX218" s="32"/>
      <c r="IYY218" s="33"/>
      <c r="IYZ218" s="33"/>
      <c r="IZA218" s="33"/>
      <c r="IZB218" s="34"/>
      <c r="IZC218" s="28"/>
      <c r="IZD218" s="29"/>
      <c r="IZE218" s="30"/>
      <c r="IZF218" s="31"/>
      <c r="IZG218" s="32"/>
      <c r="IZH218" s="33"/>
      <c r="IZI218" s="33"/>
      <c r="IZJ218" s="33"/>
      <c r="IZK218" s="34"/>
      <c r="IZL218" s="28"/>
      <c r="IZM218" s="29"/>
      <c r="IZN218" s="30"/>
      <c r="IZO218" s="31"/>
      <c r="IZP218" s="32"/>
      <c r="IZQ218" s="33"/>
      <c r="IZR218" s="33"/>
      <c r="IZS218" s="33"/>
      <c r="IZT218" s="34"/>
      <c r="IZU218" s="28"/>
      <c r="IZV218" s="29"/>
      <c r="IZW218" s="30"/>
      <c r="IZX218" s="31"/>
      <c r="IZY218" s="32"/>
      <c r="IZZ218" s="33"/>
      <c r="JAA218" s="33"/>
      <c r="JAB218" s="33"/>
      <c r="JAC218" s="34"/>
      <c r="JAD218" s="28"/>
      <c r="JAE218" s="29"/>
      <c r="JAF218" s="30"/>
      <c r="JAG218" s="31"/>
      <c r="JAH218" s="32"/>
      <c r="JAI218" s="33"/>
      <c r="JAJ218" s="33"/>
      <c r="JAK218" s="33"/>
      <c r="JAL218" s="34"/>
      <c r="JAM218" s="28"/>
      <c r="JAN218" s="29"/>
      <c r="JAO218" s="30"/>
      <c r="JAP218" s="31"/>
      <c r="JAQ218" s="32"/>
      <c r="JAR218" s="33"/>
      <c r="JAS218" s="33"/>
      <c r="JAT218" s="33"/>
      <c r="JAU218" s="34"/>
      <c r="JAV218" s="28"/>
      <c r="JAW218" s="29"/>
      <c r="JAX218" s="30"/>
      <c r="JAY218" s="31"/>
      <c r="JAZ218" s="32"/>
      <c r="JBA218" s="33"/>
      <c r="JBB218" s="33"/>
      <c r="JBC218" s="33"/>
      <c r="JBD218" s="34"/>
      <c r="JBE218" s="28"/>
      <c r="JBF218" s="29"/>
      <c r="JBG218" s="30"/>
      <c r="JBH218" s="31"/>
      <c r="JBI218" s="32"/>
      <c r="JBJ218" s="33"/>
      <c r="JBK218" s="33"/>
      <c r="JBL218" s="33"/>
      <c r="JBM218" s="34"/>
      <c r="JBN218" s="28"/>
      <c r="JBO218" s="29"/>
      <c r="JBP218" s="30"/>
      <c r="JBQ218" s="31"/>
      <c r="JBR218" s="32"/>
      <c r="JBS218" s="33"/>
      <c r="JBT218" s="33"/>
      <c r="JBU218" s="33"/>
      <c r="JBV218" s="34"/>
      <c r="JBW218" s="28"/>
      <c r="JBX218" s="29"/>
      <c r="JBY218" s="30"/>
      <c r="JBZ218" s="31"/>
      <c r="JCA218" s="32"/>
      <c r="JCB218" s="33"/>
      <c r="JCC218" s="33"/>
      <c r="JCD218" s="33"/>
      <c r="JCE218" s="34"/>
      <c r="JCF218" s="28"/>
      <c r="JCG218" s="29"/>
      <c r="JCH218" s="30"/>
      <c r="JCI218" s="31"/>
      <c r="JCJ218" s="32"/>
      <c r="JCK218" s="33"/>
      <c r="JCL218" s="33"/>
      <c r="JCM218" s="33"/>
      <c r="JCN218" s="34"/>
      <c r="JCO218" s="28"/>
      <c r="JCP218" s="29"/>
      <c r="JCQ218" s="30"/>
      <c r="JCR218" s="31"/>
      <c r="JCS218" s="32"/>
      <c r="JCT218" s="33"/>
      <c r="JCU218" s="33"/>
      <c r="JCV218" s="33"/>
      <c r="JCW218" s="34"/>
      <c r="JCX218" s="28"/>
      <c r="JCY218" s="29"/>
      <c r="JCZ218" s="30"/>
      <c r="JDA218" s="31"/>
      <c r="JDB218" s="32"/>
      <c r="JDC218" s="33"/>
      <c r="JDD218" s="33"/>
      <c r="JDE218" s="33"/>
      <c r="JDF218" s="34"/>
      <c r="JDG218" s="28"/>
      <c r="JDH218" s="29"/>
      <c r="JDI218" s="30"/>
      <c r="JDJ218" s="31"/>
      <c r="JDK218" s="32"/>
      <c r="JDL218" s="33"/>
      <c r="JDM218" s="33"/>
      <c r="JDN218" s="33"/>
      <c r="JDO218" s="34"/>
      <c r="JDP218" s="28"/>
      <c r="JDQ218" s="29"/>
      <c r="JDR218" s="30"/>
      <c r="JDS218" s="31"/>
      <c r="JDT218" s="32"/>
      <c r="JDU218" s="33"/>
      <c r="JDV218" s="33"/>
      <c r="JDW218" s="33"/>
      <c r="JDX218" s="34"/>
      <c r="JDY218" s="28"/>
      <c r="JDZ218" s="29"/>
      <c r="JEA218" s="30"/>
      <c r="JEB218" s="31"/>
      <c r="JEC218" s="32"/>
      <c r="JED218" s="33"/>
      <c r="JEE218" s="33"/>
      <c r="JEF218" s="33"/>
      <c r="JEG218" s="34"/>
      <c r="JEH218" s="28"/>
      <c r="JEI218" s="29"/>
      <c r="JEJ218" s="30"/>
      <c r="JEK218" s="31"/>
      <c r="JEL218" s="32"/>
      <c r="JEM218" s="33"/>
      <c r="JEN218" s="33"/>
      <c r="JEO218" s="33"/>
      <c r="JEP218" s="34"/>
      <c r="JEQ218" s="28"/>
      <c r="JER218" s="29"/>
      <c r="JES218" s="30"/>
      <c r="JET218" s="31"/>
      <c r="JEU218" s="32"/>
      <c r="JEV218" s="33"/>
      <c r="JEW218" s="33"/>
      <c r="JEX218" s="33"/>
      <c r="JEY218" s="34"/>
      <c r="JEZ218" s="28"/>
      <c r="JFA218" s="29"/>
      <c r="JFB218" s="30"/>
      <c r="JFC218" s="31"/>
      <c r="JFD218" s="32"/>
      <c r="JFE218" s="33"/>
      <c r="JFF218" s="33"/>
      <c r="JFG218" s="33"/>
      <c r="JFH218" s="34"/>
      <c r="JFI218" s="28"/>
      <c r="JFJ218" s="29"/>
      <c r="JFK218" s="30"/>
      <c r="JFL218" s="31"/>
      <c r="JFM218" s="32"/>
      <c r="JFN218" s="33"/>
      <c r="JFO218" s="33"/>
      <c r="JFP218" s="33"/>
      <c r="JFQ218" s="34"/>
      <c r="JFR218" s="28"/>
      <c r="JFS218" s="29"/>
      <c r="JFT218" s="30"/>
      <c r="JFU218" s="31"/>
      <c r="JFV218" s="32"/>
      <c r="JFW218" s="33"/>
      <c r="JFX218" s="33"/>
      <c r="JFY218" s="33"/>
      <c r="JFZ218" s="34"/>
      <c r="JGA218" s="28"/>
      <c r="JGB218" s="29"/>
      <c r="JGC218" s="30"/>
      <c r="JGD218" s="31"/>
      <c r="JGE218" s="32"/>
      <c r="JGF218" s="33"/>
      <c r="JGG218" s="33"/>
      <c r="JGH218" s="33"/>
      <c r="JGI218" s="34"/>
      <c r="JGJ218" s="28"/>
      <c r="JGK218" s="29"/>
      <c r="JGL218" s="30"/>
      <c r="JGM218" s="31"/>
      <c r="JGN218" s="32"/>
      <c r="JGO218" s="33"/>
      <c r="JGP218" s="33"/>
      <c r="JGQ218" s="33"/>
      <c r="JGR218" s="34"/>
      <c r="JGS218" s="28"/>
      <c r="JGT218" s="29"/>
      <c r="JGU218" s="30"/>
      <c r="JGV218" s="31"/>
      <c r="JGW218" s="32"/>
      <c r="JGX218" s="33"/>
      <c r="JGY218" s="33"/>
      <c r="JGZ218" s="33"/>
      <c r="JHA218" s="34"/>
      <c r="JHB218" s="28"/>
      <c r="JHC218" s="29"/>
      <c r="JHD218" s="30"/>
      <c r="JHE218" s="31"/>
      <c r="JHF218" s="32"/>
      <c r="JHG218" s="33"/>
      <c r="JHH218" s="33"/>
      <c r="JHI218" s="33"/>
      <c r="JHJ218" s="34"/>
      <c r="JHK218" s="28"/>
      <c r="JHL218" s="29"/>
      <c r="JHM218" s="30"/>
      <c r="JHN218" s="31"/>
      <c r="JHO218" s="32"/>
      <c r="JHP218" s="33"/>
      <c r="JHQ218" s="33"/>
      <c r="JHR218" s="33"/>
      <c r="JHS218" s="34"/>
      <c r="JHT218" s="28"/>
      <c r="JHU218" s="29"/>
      <c r="JHV218" s="30"/>
      <c r="JHW218" s="31"/>
      <c r="JHX218" s="32"/>
      <c r="JHY218" s="33"/>
      <c r="JHZ218" s="33"/>
      <c r="JIA218" s="33"/>
      <c r="JIB218" s="34"/>
      <c r="JIC218" s="28"/>
      <c r="JID218" s="29"/>
      <c r="JIE218" s="30"/>
      <c r="JIF218" s="31"/>
      <c r="JIG218" s="32"/>
      <c r="JIH218" s="33"/>
      <c r="JII218" s="33"/>
      <c r="JIJ218" s="33"/>
      <c r="JIK218" s="34"/>
      <c r="JIL218" s="28"/>
      <c r="JIM218" s="29"/>
      <c r="JIN218" s="30"/>
      <c r="JIO218" s="31"/>
      <c r="JIP218" s="32"/>
      <c r="JIQ218" s="33"/>
      <c r="JIR218" s="33"/>
      <c r="JIS218" s="33"/>
      <c r="JIT218" s="34"/>
      <c r="JIU218" s="28"/>
      <c r="JIV218" s="29"/>
      <c r="JIW218" s="30"/>
      <c r="JIX218" s="31"/>
      <c r="JIY218" s="32"/>
      <c r="JIZ218" s="33"/>
      <c r="JJA218" s="33"/>
      <c r="JJB218" s="33"/>
      <c r="JJC218" s="34"/>
      <c r="JJD218" s="28"/>
      <c r="JJE218" s="29"/>
      <c r="JJF218" s="30"/>
      <c r="JJG218" s="31"/>
      <c r="JJH218" s="32"/>
      <c r="JJI218" s="33"/>
      <c r="JJJ218" s="33"/>
      <c r="JJK218" s="33"/>
      <c r="JJL218" s="34"/>
      <c r="JJM218" s="28"/>
      <c r="JJN218" s="29"/>
      <c r="JJO218" s="30"/>
      <c r="JJP218" s="31"/>
      <c r="JJQ218" s="32"/>
      <c r="JJR218" s="33"/>
      <c r="JJS218" s="33"/>
      <c r="JJT218" s="33"/>
      <c r="JJU218" s="34"/>
      <c r="JJV218" s="28"/>
      <c r="JJW218" s="29"/>
      <c r="JJX218" s="30"/>
      <c r="JJY218" s="31"/>
      <c r="JJZ218" s="32"/>
      <c r="JKA218" s="33"/>
      <c r="JKB218" s="33"/>
      <c r="JKC218" s="33"/>
      <c r="JKD218" s="34"/>
      <c r="JKE218" s="28"/>
      <c r="JKF218" s="29"/>
      <c r="JKG218" s="30"/>
      <c r="JKH218" s="31"/>
      <c r="JKI218" s="32"/>
      <c r="JKJ218" s="33"/>
      <c r="JKK218" s="33"/>
      <c r="JKL218" s="33"/>
      <c r="JKM218" s="34"/>
      <c r="JKN218" s="28"/>
      <c r="JKO218" s="29"/>
      <c r="JKP218" s="30"/>
      <c r="JKQ218" s="31"/>
      <c r="JKR218" s="32"/>
      <c r="JKS218" s="33"/>
      <c r="JKT218" s="33"/>
      <c r="JKU218" s="33"/>
      <c r="JKV218" s="34"/>
      <c r="JKW218" s="28"/>
      <c r="JKX218" s="29"/>
      <c r="JKY218" s="30"/>
      <c r="JKZ218" s="31"/>
      <c r="JLA218" s="32"/>
      <c r="JLB218" s="33"/>
      <c r="JLC218" s="33"/>
      <c r="JLD218" s="33"/>
      <c r="JLE218" s="34"/>
      <c r="JLF218" s="28"/>
      <c r="JLG218" s="29"/>
      <c r="JLH218" s="30"/>
      <c r="JLI218" s="31"/>
      <c r="JLJ218" s="32"/>
      <c r="JLK218" s="33"/>
      <c r="JLL218" s="33"/>
      <c r="JLM218" s="33"/>
      <c r="JLN218" s="34"/>
      <c r="JLO218" s="28"/>
      <c r="JLP218" s="29"/>
      <c r="JLQ218" s="30"/>
      <c r="JLR218" s="31"/>
      <c r="JLS218" s="32"/>
      <c r="JLT218" s="33"/>
      <c r="JLU218" s="33"/>
      <c r="JLV218" s="33"/>
      <c r="JLW218" s="34"/>
      <c r="JLX218" s="28"/>
      <c r="JLY218" s="29"/>
      <c r="JLZ218" s="30"/>
      <c r="JMA218" s="31"/>
      <c r="JMB218" s="32"/>
      <c r="JMC218" s="33"/>
      <c r="JMD218" s="33"/>
      <c r="JME218" s="33"/>
      <c r="JMF218" s="34"/>
      <c r="JMG218" s="28"/>
      <c r="JMH218" s="29"/>
      <c r="JMI218" s="30"/>
      <c r="JMJ218" s="31"/>
      <c r="JMK218" s="32"/>
      <c r="JML218" s="33"/>
      <c r="JMM218" s="33"/>
      <c r="JMN218" s="33"/>
      <c r="JMO218" s="34"/>
      <c r="JMP218" s="28"/>
      <c r="JMQ218" s="29"/>
      <c r="JMR218" s="30"/>
      <c r="JMS218" s="31"/>
      <c r="JMT218" s="32"/>
      <c r="JMU218" s="33"/>
      <c r="JMV218" s="33"/>
      <c r="JMW218" s="33"/>
      <c r="JMX218" s="34"/>
      <c r="JMY218" s="28"/>
      <c r="JMZ218" s="29"/>
      <c r="JNA218" s="30"/>
      <c r="JNB218" s="31"/>
      <c r="JNC218" s="32"/>
      <c r="JND218" s="33"/>
      <c r="JNE218" s="33"/>
      <c r="JNF218" s="33"/>
      <c r="JNG218" s="34"/>
      <c r="JNH218" s="28"/>
      <c r="JNI218" s="29"/>
      <c r="JNJ218" s="30"/>
      <c r="JNK218" s="31"/>
      <c r="JNL218" s="32"/>
      <c r="JNM218" s="33"/>
      <c r="JNN218" s="33"/>
      <c r="JNO218" s="33"/>
      <c r="JNP218" s="34"/>
      <c r="JNQ218" s="28"/>
      <c r="JNR218" s="29"/>
      <c r="JNS218" s="30"/>
      <c r="JNT218" s="31"/>
      <c r="JNU218" s="32"/>
      <c r="JNV218" s="33"/>
      <c r="JNW218" s="33"/>
      <c r="JNX218" s="33"/>
      <c r="JNY218" s="34"/>
      <c r="JNZ218" s="28"/>
      <c r="JOA218" s="29"/>
      <c r="JOB218" s="30"/>
      <c r="JOC218" s="31"/>
      <c r="JOD218" s="32"/>
      <c r="JOE218" s="33"/>
      <c r="JOF218" s="33"/>
      <c r="JOG218" s="33"/>
      <c r="JOH218" s="34"/>
      <c r="JOI218" s="28"/>
      <c r="JOJ218" s="29"/>
      <c r="JOK218" s="30"/>
      <c r="JOL218" s="31"/>
      <c r="JOM218" s="32"/>
      <c r="JON218" s="33"/>
      <c r="JOO218" s="33"/>
      <c r="JOP218" s="33"/>
      <c r="JOQ218" s="34"/>
      <c r="JOR218" s="28"/>
      <c r="JOS218" s="29"/>
      <c r="JOT218" s="30"/>
      <c r="JOU218" s="31"/>
      <c r="JOV218" s="32"/>
      <c r="JOW218" s="33"/>
      <c r="JOX218" s="33"/>
      <c r="JOY218" s="33"/>
      <c r="JOZ218" s="34"/>
      <c r="JPA218" s="28"/>
      <c r="JPB218" s="29"/>
      <c r="JPC218" s="30"/>
      <c r="JPD218" s="31"/>
      <c r="JPE218" s="32"/>
      <c r="JPF218" s="33"/>
      <c r="JPG218" s="33"/>
      <c r="JPH218" s="33"/>
      <c r="JPI218" s="34"/>
      <c r="JPJ218" s="28"/>
      <c r="JPK218" s="29"/>
      <c r="JPL218" s="30"/>
      <c r="JPM218" s="31"/>
      <c r="JPN218" s="32"/>
      <c r="JPO218" s="33"/>
      <c r="JPP218" s="33"/>
      <c r="JPQ218" s="33"/>
      <c r="JPR218" s="34"/>
      <c r="JPS218" s="28"/>
      <c r="JPT218" s="29"/>
      <c r="JPU218" s="30"/>
      <c r="JPV218" s="31"/>
      <c r="JPW218" s="32"/>
      <c r="JPX218" s="33"/>
      <c r="JPY218" s="33"/>
      <c r="JPZ218" s="33"/>
      <c r="JQA218" s="34"/>
      <c r="JQB218" s="28"/>
      <c r="JQC218" s="29"/>
      <c r="JQD218" s="30"/>
      <c r="JQE218" s="31"/>
      <c r="JQF218" s="32"/>
      <c r="JQG218" s="33"/>
      <c r="JQH218" s="33"/>
      <c r="JQI218" s="33"/>
      <c r="JQJ218" s="34"/>
      <c r="JQK218" s="28"/>
      <c r="JQL218" s="29"/>
      <c r="JQM218" s="30"/>
      <c r="JQN218" s="31"/>
      <c r="JQO218" s="32"/>
      <c r="JQP218" s="33"/>
      <c r="JQQ218" s="33"/>
      <c r="JQR218" s="33"/>
      <c r="JQS218" s="34"/>
      <c r="JQT218" s="28"/>
      <c r="JQU218" s="29"/>
      <c r="JQV218" s="30"/>
      <c r="JQW218" s="31"/>
      <c r="JQX218" s="32"/>
      <c r="JQY218" s="33"/>
      <c r="JQZ218" s="33"/>
      <c r="JRA218" s="33"/>
      <c r="JRB218" s="34"/>
      <c r="JRC218" s="28"/>
      <c r="JRD218" s="29"/>
      <c r="JRE218" s="30"/>
      <c r="JRF218" s="31"/>
      <c r="JRG218" s="32"/>
      <c r="JRH218" s="33"/>
      <c r="JRI218" s="33"/>
      <c r="JRJ218" s="33"/>
      <c r="JRK218" s="34"/>
      <c r="JRL218" s="28"/>
      <c r="JRM218" s="29"/>
      <c r="JRN218" s="30"/>
      <c r="JRO218" s="31"/>
      <c r="JRP218" s="32"/>
      <c r="JRQ218" s="33"/>
      <c r="JRR218" s="33"/>
      <c r="JRS218" s="33"/>
      <c r="JRT218" s="34"/>
      <c r="JRU218" s="28"/>
      <c r="JRV218" s="29"/>
      <c r="JRW218" s="30"/>
      <c r="JRX218" s="31"/>
      <c r="JRY218" s="32"/>
      <c r="JRZ218" s="33"/>
      <c r="JSA218" s="33"/>
      <c r="JSB218" s="33"/>
      <c r="JSC218" s="34"/>
      <c r="JSD218" s="28"/>
      <c r="JSE218" s="29"/>
      <c r="JSF218" s="30"/>
      <c r="JSG218" s="31"/>
      <c r="JSH218" s="32"/>
      <c r="JSI218" s="33"/>
      <c r="JSJ218" s="33"/>
      <c r="JSK218" s="33"/>
      <c r="JSL218" s="34"/>
      <c r="JSM218" s="28"/>
      <c r="JSN218" s="29"/>
      <c r="JSO218" s="30"/>
      <c r="JSP218" s="31"/>
      <c r="JSQ218" s="32"/>
      <c r="JSR218" s="33"/>
      <c r="JSS218" s="33"/>
      <c r="JST218" s="33"/>
      <c r="JSU218" s="34"/>
      <c r="JSV218" s="28"/>
      <c r="JSW218" s="29"/>
      <c r="JSX218" s="30"/>
      <c r="JSY218" s="31"/>
      <c r="JSZ218" s="32"/>
      <c r="JTA218" s="33"/>
      <c r="JTB218" s="33"/>
      <c r="JTC218" s="33"/>
      <c r="JTD218" s="34"/>
      <c r="JTE218" s="28"/>
      <c r="JTF218" s="29"/>
      <c r="JTG218" s="30"/>
      <c r="JTH218" s="31"/>
      <c r="JTI218" s="32"/>
      <c r="JTJ218" s="33"/>
      <c r="JTK218" s="33"/>
      <c r="JTL218" s="33"/>
      <c r="JTM218" s="34"/>
      <c r="JTN218" s="28"/>
      <c r="JTO218" s="29"/>
      <c r="JTP218" s="30"/>
      <c r="JTQ218" s="31"/>
      <c r="JTR218" s="32"/>
      <c r="JTS218" s="33"/>
      <c r="JTT218" s="33"/>
      <c r="JTU218" s="33"/>
      <c r="JTV218" s="34"/>
      <c r="JTW218" s="28"/>
      <c r="JTX218" s="29"/>
      <c r="JTY218" s="30"/>
      <c r="JTZ218" s="31"/>
      <c r="JUA218" s="32"/>
      <c r="JUB218" s="33"/>
      <c r="JUC218" s="33"/>
      <c r="JUD218" s="33"/>
      <c r="JUE218" s="34"/>
      <c r="JUF218" s="28"/>
      <c r="JUG218" s="29"/>
      <c r="JUH218" s="30"/>
      <c r="JUI218" s="31"/>
      <c r="JUJ218" s="32"/>
      <c r="JUK218" s="33"/>
      <c r="JUL218" s="33"/>
      <c r="JUM218" s="33"/>
      <c r="JUN218" s="34"/>
      <c r="JUO218" s="28"/>
      <c r="JUP218" s="29"/>
      <c r="JUQ218" s="30"/>
      <c r="JUR218" s="31"/>
      <c r="JUS218" s="32"/>
      <c r="JUT218" s="33"/>
      <c r="JUU218" s="33"/>
      <c r="JUV218" s="33"/>
      <c r="JUW218" s="34"/>
      <c r="JUX218" s="28"/>
      <c r="JUY218" s="29"/>
      <c r="JUZ218" s="30"/>
      <c r="JVA218" s="31"/>
      <c r="JVB218" s="32"/>
      <c r="JVC218" s="33"/>
      <c r="JVD218" s="33"/>
      <c r="JVE218" s="33"/>
      <c r="JVF218" s="34"/>
      <c r="JVG218" s="28"/>
      <c r="JVH218" s="29"/>
      <c r="JVI218" s="30"/>
      <c r="JVJ218" s="31"/>
      <c r="JVK218" s="32"/>
      <c r="JVL218" s="33"/>
      <c r="JVM218" s="33"/>
      <c r="JVN218" s="33"/>
      <c r="JVO218" s="34"/>
      <c r="JVP218" s="28"/>
      <c r="JVQ218" s="29"/>
      <c r="JVR218" s="30"/>
      <c r="JVS218" s="31"/>
      <c r="JVT218" s="32"/>
      <c r="JVU218" s="33"/>
      <c r="JVV218" s="33"/>
      <c r="JVW218" s="33"/>
      <c r="JVX218" s="34"/>
      <c r="JVY218" s="28"/>
      <c r="JVZ218" s="29"/>
      <c r="JWA218" s="30"/>
      <c r="JWB218" s="31"/>
      <c r="JWC218" s="32"/>
      <c r="JWD218" s="33"/>
      <c r="JWE218" s="33"/>
      <c r="JWF218" s="33"/>
      <c r="JWG218" s="34"/>
      <c r="JWH218" s="28"/>
      <c r="JWI218" s="29"/>
      <c r="JWJ218" s="30"/>
      <c r="JWK218" s="31"/>
      <c r="JWL218" s="32"/>
      <c r="JWM218" s="33"/>
      <c r="JWN218" s="33"/>
      <c r="JWO218" s="33"/>
      <c r="JWP218" s="34"/>
      <c r="JWQ218" s="28"/>
      <c r="JWR218" s="29"/>
      <c r="JWS218" s="30"/>
      <c r="JWT218" s="31"/>
      <c r="JWU218" s="32"/>
      <c r="JWV218" s="33"/>
      <c r="JWW218" s="33"/>
      <c r="JWX218" s="33"/>
      <c r="JWY218" s="34"/>
      <c r="JWZ218" s="28"/>
      <c r="JXA218" s="29"/>
      <c r="JXB218" s="30"/>
      <c r="JXC218" s="31"/>
      <c r="JXD218" s="32"/>
      <c r="JXE218" s="33"/>
      <c r="JXF218" s="33"/>
      <c r="JXG218" s="33"/>
      <c r="JXH218" s="34"/>
      <c r="JXI218" s="28"/>
      <c r="JXJ218" s="29"/>
      <c r="JXK218" s="30"/>
      <c r="JXL218" s="31"/>
      <c r="JXM218" s="32"/>
      <c r="JXN218" s="33"/>
      <c r="JXO218" s="33"/>
      <c r="JXP218" s="33"/>
      <c r="JXQ218" s="34"/>
      <c r="JXR218" s="28"/>
      <c r="JXS218" s="29"/>
      <c r="JXT218" s="30"/>
      <c r="JXU218" s="31"/>
      <c r="JXV218" s="32"/>
      <c r="JXW218" s="33"/>
      <c r="JXX218" s="33"/>
      <c r="JXY218" s="33"/>
      <c r="JXZ218" s="34"/>
      <c r="JYA218" s="28"/>
      <c r="JYB218" s="29"/>
      <c r="JYC218" s="30"/>
      <c r="JYD218" s="31"/>
      <c r="JYE218" s="32"/>
      <c r="JYF218" s="33"/>
      <c r="JYG218" s="33"/>
      <c r="JYH218" s="33"/>
      <c r="JYI218" s="34"/>
      <c r="JYJ218" s="28"/>
      <c r="JYK218" s="29"/>
      <c r="JYL218" s="30"/>
      <c r="JYM218" s="31"/>
      <c r="JYN218" s="32"/>
      <c r="JYO218" s="33"/>
      <c r="JYP218" s="33"/>
      <c r="JYQ218" s="33"/>
      <c r="JYR218" s="34"/>
      <c r="JYS218" s="28"/>
      <c r="JYT218" s="29"/>
      <c r="JYU218" s="30"/>
      <c r="JYV218" s="31"/>
      <c r="JYW218" s="32"/>
      <c r="JYX218" s="33"/>
      <c r="JYY218" s="33"/>
      <c r="JYZ218" s="33"/>
      <c r="JZA218" s="34"/>
      <c r="JZB218" s="28"/>
      <c r="JZC218" s="29"/>
      <c r="JZD218" s="30"/>
      <c r="JZE218" s="31"/>
      <c r="JZF218" s="32"/>
      <c r="JZG218" s="33"/>
      <c r="JZH218" s="33"/>
      <c r="JZI218" s="33"/>
      <c r="JZJ218" s="34"/>
      <c r="JZK218" s="28"/>
      <c r="JZL218" s="29"/>
      <c r="JZM218" s="30"/>
      <c r="JZN218" s="31"/>
      <c r="JZO218" s="32"/>
      <c r="JZP218" s="33"/>
      <c r="JZQ218" s="33"/>
      <c r="JZR218" s="33"/>
      <c r="JZS218" s="34"/>
      <c r="JZT218" s="28"/>
      <c r="JZU218" s="29"/>
      <c r="JZV218" s="30"/>
      <c r="JZW218" s="31"/>
      <c r="JZX218" s="32"/>
      <c r="JZY218" s="33"/>
      <c r="JZZ218" s="33"/>
      <c r="KAA218" s="33"/>
      <c r="KAB218" s="34"/>
      <c r="KAC218" s="28"/>
      <c r="KAD218" s="29"/>
      <c r="KAE218" s="30"/>
      <c r="KAF218" s="31"/>
      <c r="KAG218" s="32"/>
      <c r="KAH218" s="33"/>
      <c r="KAI218" s="33"/>
      <c r="KAJ218" s="33"/>
      <c r="KAK218" s="34"/>
      <c r="KAL218" s="28"/>
      <c r="KAM218" s="29"/>
      <c r="KAN218" s="30"/>
      <c r="KAO218" s="31"/>
      <c r="KAP218" s="32"/>
      <c r="KAQ218" s="33"/>
      <c r="KAR218" s="33"/>
      <c r="KAS218" s="33"/>
      <c r="KAT218" s="34"/>
      <c r="KAU218" s="28"/>
      <c r="KAV218" s="29"/>
      <c r="KAW218" s="30"/>
      <c r="KAX218" s="31"/>
      <c r="KAY218" s="32"/>
      <c r="KAZ218" s="33"/>
      <c r="KBA218" s="33"/>
      <c r="KBB218" s="33"/>
      <c r="KBC218" s="34"/>
      <c r="KBD218" s="28"/>
      <c r="KBE218" s="29"/>
      <c r="KBF218" s="30"/>
      <c r="KBG218" s="31"/>
      <c r="KBH218" s="32"/>
      <c r="KBI218" s="33"/>
      <c r="KBJ218" s="33"/>
      <c r="KBK218" s="33"/>
      <c r="KBL218" s="34"/>
      <c r="KBM218" s="28"/>
      <c r="KBN218" s="29"/>
      <c r="KBO218" s="30"/>
      <c r="KBP218" s="31"/>
      <c r="KBQ218" s="32"/>
      <c r="KBR218" s="33"/>
      <c r="KBS218" s="33"/>
      <c r="KBT218" s="33"/>
      <c r="KBU218" s="34"/>
      <c r="KBV218" s="28"/>
      <c r="KBW218" s="29"/>
      <c r="KBX218" s="30"/>
      <c r="KBY218" s="31"/>
      <c r="KBZ218" s="32"/>
      <c r="KCA218" s="33"/>
      <c r="KCB218" s="33"/>
      <c r="KCC218" s="33"/>
      <c r="KCD218" s="34"/>
      <c r="KCE218" s="28"/>
      <c r="KCF218" s="29"/>
      <c r="KCG218" s="30"/>
      <c r="KCH218" s="31"/>
      <c r="KCI218" s="32"/>
      <c r="KCJ218" s="33"/>
      <c r="KCK218" s="33"/>
      <c r="KCL218" s="33"/>
      <c r="KCM218" s="34"/>
      <c r="KCN218" s="28"/>
      <c r="KCO218" s="29"/>
      <c r="KCP218" s="30"/>
      <c r="KCQ218" s="31"/>
      <c r="KCR218" s="32"/>
      <c r="KCS218" s="33"/>
      <c r="KCT218" s="33"/>
      <c r="KCU218" s="33"/>
      <c r="KCV218" s="34"/>
      <c r="KCW218" s="28"/>
      <c r="KCX218" s="29"/>
      <c r="KCY218" s="30"/>
      <c r="KCZ218" s="31"/>
      <c r="KDA218" s="32"/>
      <c r="KDB218" s="33"/>
      <c r="KDC218" s="33"/>
      <c r="KDD218" s="33"/>
      <c r="KDE218" s="34"/>
      <c r="KDF218" s="28"/>
      <c r="KDG218" s="29"/>
      <c r="KDH218" s="30"/>
      <c r="KDI218" s="31"/>
      <c r="KDJ218" s="32"/>
      <c r="KDK218" s="33"/>
      <c r="KDL218" s="33"/>
      <c r="KDM218" s="33"/>
      <c r="KDN218" s="34"/>
      <c r="KDO218" s="28"/>
      <c r="KDP218" s="29"/>
      <c r="KDQ218" s="30"/>
      <c r="KDR218" s="31"/>
      <c r="KDS218" s="32"/>
      <c r="KDT218" s="33"/>
      <c r="KDU218" s="33"/>
      <c r="KDV218" s="33"/>
      <c r="KDW218" s="34"/>
      <c r="KDX218" s="28"/>
      <c r="KDY218" s="29"/>
      <c r="KDZ218" s="30"/>
      <c r="KEA218" s="31"/>
      <c r="KEB218" s="32"/>
      <c r="KEC218" s="33"/>
      <c r="KED218" s="33"/>
      <c r="KEE218" s="33"/>
      <c r="KEF218" s="34"/>
      <c r="KEG218" s="28"/>
      <c r="KEH218" s="29"/>
      <c r="KEI218" s="30"/>
      <c r="KEJ218" s="31"/>
      <c r="KEK218" s="32"/>
      <c r="KEL218" s="33"/>
      <c r="KEM218" s="33"/>
      <c r="KEN218" s="33"/>
      <c r="KEO218" s="34"/>
      <c r="KEP218" s="28"/>
      <c r="KEQ218" s="29"/>
      <c r="KER218" s="30"/>
      <c r="KES218" s="31"/>
      <c r="KET218" s="32"/>
      <c r="KEU218" s="33"/>
      <c r="KEV218" s="33"/>
      <c r="KEW218" s="33"/>
      <c r="KEX218" s="34"/>
      <c r="KEY218" s="28"/>
      <c r="KEZ218" s="29"/>
      <c r="KFA218" s="30"/>
      <c r="KFB218" s="31"/>
      <c r="KFC218" s="32"/>
      <c r="KFD218" s="33"/>
      <c r="KFE218" s="33"/>
      <c r="KFF218" s="33"/>
      <c r="KFG218" s="34"/>
      <c r="KFH218" s="28"/>
      <c r="KFI218" s="29"/>
      <c r="KFJ218" s="30"/>
      <c r="KFK218" s="31"/>
      <c r="KFL218" s="32"/>
      <c r="KFM218" s="33"/>
      <c r="KFN218" s="33"/>
      <c r="KFO218" s="33"/>
      <c r="KFP218" s="34"/>
      <c r="KFQ218" s="28"/>
      <c r="KFR218" s="29"/>
      <c r="KFS218" s="30"/>
      <c r="KFT218" s="31"/>
      <c r="KFU218" s="32"/>
      <c r="KFV218" s="33"/>
      <c r="KFW218" s="33"/>
      <c r="KFX218" s="33"/>
      <c r="KFY218" s="34"/>
      <c r="KFZ218" s="28"/>
      <c r="KGA218" s="29"/>
      <c r="KGB218" s="30"/>
      <c r="KGC218" s="31"/>
      <c r="KGD218" s="32"/>
      <c r="KGE218" s="33"/>
      <c r="KGF218" s="33"/>
      <c r="KGG218" s="33"/>
      <c r="KGH218" s="34"/>
      <c r="KGI218" s="28"/>
      <c r="KGJ218" s="29"/>
      <c r="KGK218" s="30"/>
      <c r="KGL218" s="31"/>
      <c r="KGM218" s="32"/>
      <c r="KGN218" s="33"/>
      <c r="KGO218" s="33"/>
      <c r="KGP218" s="33"/>
      <c r="KGQ218" s="34"/>
      <c r="KGR218" s="28"/>
      <c r="KGS218" s="29"/>
      <c r="KGT218" s="30"/>
      <c r="KGU218" s="31"/>
      <c r="KGV218" s="32"/>
      <c r="KGW218" s="33"/>
      <c r="KGX218" s="33"/>
      <c r="KGY218" s="33"/>
      <c r="KGZ218" s="34"/>
      <c r="KHA218" s="28"/>
      <c r="KHB218" s="29"/>
      <c r="KHC218" s="30"/>
      <c r="KHD218" s="31"/>
      <c r="KHE218" s="32"/>
      <c r="KHF218" s="33"/>
      <c r="KHG218" s="33"/>
      <c r="KHH218" s="33"/>
      <c r="KHI218" s="34"/>
      <c r="KHJ218" s="28"/>
      <c r="KHK218" s="29"/>
      <c r="KHL218" s="30"/>
      <c r="KHM218" s="31"/>
      <c r="KHN218" s="32"/>
      <c r="KHO218" s="33"/>
      <c r="KHP218" s="33"/>
      <c r="KHQ218" s="33"/>
      <c r="KHR218" s="34"/>
      <c r="KHS218" s="28"/>
      <c r="KHT218" s="29"/>
      <c r="KHU218" s="30"/>
      <c r="KHV218" s="31"/>
      <c r="KHW218" s="32"/>
      <c r="KHX218" s="33"/>
      <c r="KHY218" s="33"/>
      <c r="KHZ218" s="33"/>
      <c r="KIA218" s="34"/>
      <c r="KIB218" s="28"/>
      <c r="KIC218" s="29"/>
      <c r="KID218" s="30"/>
      <c r="KIE218" s="31"/>
      <c r="KIF218" s="32"/>
      <c r="KIG218" s="33"/>
      <c r="KIH218" s="33"/>
      <c r="KII218" s="33"/>
      <c r="KIJ218" s="34"/>
      <c r="KIK218" s="28"/>
      <c r="KIL218" s="29"/>
      <c r="KIM218" s="30"/>
      <c r="KIN218" s="31"/>
      <c r="KIO218" s="32"/>
      <c r="KIP218" s="33"/>
      <c r="KIQ218" s="33"/>
      <c r="KIR218" s="33"/>
      <c r="KIS218" s="34"/>
      <c r="KIT218" s="28"/>
      <c r="KIU218" s="29"/>
      <c r="KIV218" s="30"/>
      <c r="KIW218" s="31"/>
      <c r="KIX218" s="32"/>
      <c r="KIY218" s="33"/>
      <c r="KIZ218" s="33"/>
      <c r="KJA218" s="33"/>
      <c r="KJB218" s="34"/>
      <c r="KJC218" s="28"/>
      <c r="KJD218" s="29"/>
      <c r="KJE218" s="30"/>
      <c r="KJF218" s="31"/>
      <c r="KJG218" s="32"/>
      <c r="KJH218" s="33"/>
      <c r="KJI218" s="33"/>
      <c r="KJJ218" s="33"/>
      <c r="KJK218" s="34"/>
      <c r="KJL218" s="28"/>
      <c r="KJM218" s="29"/>
      <c r="KJN218" s="30"/>
      <c r="KJO218" s="31"/>
      <c r="KJP218" s="32"/>
      <c r="KJQ218" s="33"/>
      <c r="KJR218" s="33"/>
      <c r="KJS218" s="33"/>
      <c r="KJT218" s="34"/>
      <c r="KJU218" s="28"/>
      <c r="KJV218" s="29"/>
      <c r="KJW218" s="30"/>
      <c r="KJX218" s="31"/>
      <c r="KJY218" s="32"/>
      <c r="KJZ218" s="33"/>
      <c r="KKA218" s="33"/>
      <c r="KKB218" s="33"/>
      <c r="KKC218" s="34"/>
      <c r="KKD218" s="28"/>
      <c r="KKE218" s="29"/>
      <c r="KKF218" s="30"/>
      <c r="KKG218" s="31"/>
      <c r="KKH218" s="32"/>
      <c r="KKI218" s="33"/>
      <c r="KKJ218" s="33"/>
      <c r="KKK218" s="33"/>
      <c r="KKL218" s="34"/>
      <c r="KKM218" s="28"/>
      <c r="KKN218" s="29"/>
      <c r="KKO218" s="30"/>
      <c r="KKP218" s="31"/>
      <c r="KKQ218" s="32"/>
      <c r="KKR218" s="33"/>
      <c r="KKS218" s="33"/>
      <c r="KKT218" s="33"/>
      <c r="KKU218" s="34"/>
      <c r="KKV218" s="28"/>
      <c r="KKW218" s="29"/>
      <c r="KKX218" s="30"/>
      <c r="KKY218" s="31"/>
      <c r="KKZ218" s="32"/>
      <c r="KLA218" s="33"/>
      <c r="KLB218" s="33"/>
      <c r="KLC218" s="33"/>
      <c r="KLD218" s="34"/>
      <c r="KLE218" s="28"/>
      <c r="KLF218" s="29"/>
      <c r="KLG218" s="30"/>
      <c r="KLH218" s="31"/>
      <c r="KLI218" s="32"/>
      <c r="KLJ218" s="33"/>
      <c r="KLK218" s="33"/>
      <c r="KLL218" s="33"/>
      <c r="KLM218" s="34"/>
      <c r="KLN218" s="28"/>
      <c r="KLO218" s="29"/>
      <c r="KLP218" s="30"/>
      <c r="KLQ218" s="31"/>
      <c r="KLR218" s="32"/>
      <c r="KLS218" s="33"/>
      <c r="KLT218" s="33"/>
      <c r="KLU218" s="33"/>
      <c r="KLV218" s="34"/>
      <c r="KLW218" s="28"/>
      <c r="KLX218" s="29"/>
      <c r="KLY218" s="30"/>
      <c r="KLZ218" s="31"/>
      <c r="KMA218" s="32"/>
      <c r="KMB218" s="33"/>
      <c r="KMC218" s="33"/>
      <c r="KMD218" s="33"/>
      <c r="KME218" s="34"/>
      <c r="KMF218" s="28"/>
      <c r="KMG218" s="29"/>
      <c r="KMH218" s="30"/>
      <c r="KMI218" s="31"/>
      <c r="KMJ218" s="32"/>
      <c r="KMK218" s="33"/>
      <c r="KML218" s="33"/>
      <c r="KMM218" s="33"/>
      <c r="KMN218" s="34"/>
      <c r="KMO218" s="28"/>
      <c r="KMP218" s="29"/>
      <c r="KMQ218" s="30"/>
      <c r="KMR218" s="31"/>
      <c r="KMS218" s="32"/>
      <c r="KMT218" s="33"/>
      <c r="KMU218" s="33"/>
      <c r="KMV218" s="33"/>
      <c r="KMW218" s="34"/>
      <c r="KMX218" s="28"/>
      <c r="KMY218" s="29"/>
      <c r="KMZ218" s="30"/>
      <c r="KNA218" s="31"/>
      <c r="KNB218" s="32"/>
      <c r="KNC218" s="33"/>
      <c r="KND218" s="33"/>
      <c r="KNE218" s="33"/>
      <c r="KNF218" s="34"/>
      <c r="KNG218" s="28"/>
      <c r="KNH218" s="29"/>
      <c r="KNI218" s="30"/>
      <c r="KNJ218" s="31"/>
      <c r="KNK218" s="32"/>
      <c r="KNL218" s="33"/>
      <c r="KNM218" s="33"/>
      <c r="KNN218" s="33"/>
      <c r="KNO218" s="34"/>
      <c r="KNP218" s="28"/>
      <c r="KNQ218" s="29"/>
      <c r="KNR218" s="30"/>
      <c r="KNS218" s="31"/>
      <c r="KNT218" s="32"/>
      <c r="KNU218" s="33"/>
      <c r="KNV218" s="33"/>
      <c r="KNW218" s="33"/>
      <c r="KNX218" s="34"/>
      <c r="KNY218" s="28"/>
      <c r="KNZ218" s="29"/>
      <c r="KOA218" s="30"/>
      <c r="KOB218" s="31"/>
      <c r="KOC218" s="32"/>
      <c r="KOD218" s="33"/>
      <c r="KOE218" s="33"/>
      <c r="KOF218" s="33"/>
      <c r="KOG218" s="34"/>
      <c r="KOH218" s="28"/>
      <c r="KOI218" s="29"/>
      <c r="KOJ218" s="30"/>
      <c r="KOK218" s="31"/>
      <c r="KOL218" s="32"/>
      <c r="KOM218" s="33"/>
      <c r="KON218" s="33"/>
      <c r="KOO218" s="33"/>
      <c r="KOP218" s="34"/>
      <c r="KOQ218" s="28"/>
      <c r="KOR218" s="29"/>
      <c r="KOS218" s="30"/>
      <c r="KOT218" s="31"/>
      <c r="KOU218" s="32"/>
      <c r="KOV218" s="33"/>
      <c r="KOW218" s="33"/>
      <c r="KOX218" s="33"/>
      <c r="KOY218" s="34"/>
      <c r="KOZ218" s="28"/>
      <c r="KPA218" s="29"/>
      <c r="KPB218" s="30"/>
      <c r="KPC218" s="31"/>
      <c r="KPD218" s="32"/>
      <c r="KPE218" s="33"/>
      <c r="KPF218" s="33"/>
      <c r="KPG218" s="33"/>
      <c r="KPH218" s="34"/>
      <c r="KPI218" s="28"/>
      <c r="KPJ218" s="29"/>
      <c r="KPK218" s="30"/>
      <c r="KPL218" s="31"/>
      <c r="KPM218" s="32"/>
      <c r="KPN218" s="33"/>
      <c r="KPO218" s="33"/>
      <c r="KPP218" s="33"/>
      <c r="KPQ218" s="34"/>
      <c r="KPR218" s="28"/>
      <c r="KPS218" s="29"/>
      <c r="KPT218" s="30"/>
      <c r="KPU218" s="31"/>
      <c r="KPV218" s="32"/>
      <c r="KPW218" s="33"/>
      <c r="KPX218" s="33"/>
      <c r="KPY218" s="33"/>
      <c r="KPZ218" s="34"/>
      <c r="KQA218" s="28"/>
      <c r="KQB218" s="29"/>
      <c r="KQC218" s="30"/>
      <c r="KQD218" s="31"/>
      <c r="KQE218" s="32"/>
      <c r="KQF218" s="33"/>
      <c r="KQG218" s="33"/>
      <c r="KQH218" s="33"/>
      <c r="KQI218" s="34"/>
      <c r="KQJ218" s="28"/>
      <c r="KQK218" s="29"/>
      <c r="KQL218" s="30"/>
      <c r="KQM218" s="31"/>
      <c r="KQN218" s="32"/>
      <c r="KQO218" s="33"/>
      <c r="KQP218" s="33"/>
      <c r="KQQ218" s="33"/>
      <c r="KQR218" s="34"/>
      <c r="KQS218" s="28"/>
      <c r="KQT218" s="29"/>
      <c r="KQU218" s="30"/>
      <c r="KQV218" s="31"/>
      <c r="KQW218" s="32"/>
      <c r="KQX218" s="33"/>
      <c r="KQY218" s="33"/>
      <c r="KQZ218" s="33"/>
      <c r="KRA218" s="34"/>
      <c r="KRB218" s="28"/>
      <c r="KRC218" s="29"/>
      <c r="KRD218" s="30"/>
      <c r="KRE218" s="31"/>
      <c r="KRF218" s="32"/>
      <c r="KRG218" s="33"/>
      <c r="KRH218" s="33"/>
      <c r="KRI218" s="33"/>
      <c r="KRJ218" s="34"/>
      <c r="KRK218" s="28"/>
      <c r="KRL218" s="29"/>
      <c r="KRM218" s="30"/>
      <c r="KRN218" s="31"/>
      <c r="KRO218" s="32"/>
      <c r="KRP218" s="33"/>
      <c r="KRQ218" s="33"/>
      <c r="KRR218" s="33"/>
      <c r="KRS218" s="34"/>
      <c r="KRT218" s="28"/>
      <c r="KRU218" s="29"/>
      <c r="KRV218" s="30"/>
      <c r="KRW218" s="31"/>
      <c r="KRX218" s="32"/>
      <c r="KRY218" s="33"/>
      <c r="KRZ218" s="33"/>
      <c r="KSA218" s="33"/>
      <c r="KSB218" s="34"/>
      <c r="KSC218" s="28"/>
      <c r="KSD218" s="29"/>
      <c r="KSE218" s="30"/>
      <c r="KSF218" s="31"/>
      <c r="KSG218" s="32"/>
      <c r="KSH218" s="33"/>
      <c r="KSI218" s="33"/>
      <c r="KSJ218" s="33"/>
      <c r="KSK218" s="34"/>
      <c r="KSL218" s="28"/>
      <c r="KSM218" s="29"/>
      <c r="KSN218" s="30"/>
      <c r="KSO218" s="31"/>
      <c r="KSP218" s="32"/>
      <c r="KSQ218" s="33"/>
      <c r="KSR218" s="33"/>
      <c r="KSS218" s="33"/>
      <c r="KST218" s="34"/>
      <c r="KSU218" s="28"/>
      <c r="KSV218" s="29"/>
      <c r="KSW218" s="30"/>
      <c r="KSX218" s="31"/>
      <c r="KSY218" s="32"/>
      <c r="KSZ218" s="33"/>
      <c r="KTA218" s="33"/>
      <c r="KTB218" s="33"/>
      <c r="KTC218" s="34"/>
      <c r="KTD218" s="28"/>
      <c r="KTE218" s="29"/>
      <c r="KTF218" s="30"/>
      <c r="KTG218" s="31"/>
      <c r="KTH218" s="32"/>
      <c r="KTI218" s="33"/>
      <c r="KTJ218" s="33"/>
      <c r="KTK218" s="33"/>
      <c r="KTL218" s="34"/>
      <c r="KTM218" s="28"/>
      <c r="KTN218" s="29"/>
      <c r="KTO218" s="30"/>
      <c r="KTP218" s="31"/>
      <c r="KTQ218" s="32"/>
      <c r="KTR218" s="33"/>
      <c r="KTS218" s="33"/>
      <c r="KTT218" s="33"/>
      <c r="KTU218" s="34"/>
      <c r="KTV218" s="28"/>
      <c r="KTW218" s="29"/>
      <c r="KTX218" s="30"/>
      <c r="KTY218" s="31"/>
      <c r="KTZ218" s="32"/>
      <c r="KUA218" s="33"/>
      <c r="KUB218" s="33"/>
      <c r="KUC218" s="33"/>
      <c r="KUD218" s="34"/>
      <c r="KUE218" s="28"/>
      <c r="KUF218" s="29"/>
      <c r="KUG218" s="30"/>
      <c r="KUH218" s="31"/>
      <c r="KUI218" s="32"/>
      <c r="KUJ218" s="33"/>
      <c r="KUK218" s="33"/>
      <c r="KUL218" s="33"/>
      <c r="KUM218" s="34"/>
      <c r="KUN218" s="28"/>
      <c r="KUO218" s="29"/>
      <c r="KUP218" s="30"/>
      <c r="KUQ218" s="31"/>
      <c r="KUR218" s="32"/>
      <c r="KUS218" s="33"/>
      <c r="KUT218" s="33"/>
      <c r="KUU218" s="33"/>
      <c r="KUV218" s="34"/>
      <c r="KUW218" s="28"/>
      <c r="KUX218" s="29"/>
      <c r="KUY218" s="30"/>
      <c r="KUZ218" s="31"/>
      <c r="KVA218" s="32"/>
      <c r="KVB218" s="33"/>
      <c r="KVC218" s="33"/>
      <c r="KVD218" s="33"/>
      <c r="KVE218" s="34"/>
      <c r="KVF218" s="28"/>
      <c r="KVG218" s="29"/>
      <c r="KVH218" s="30"/>
      <c r="KVI218" s="31"/>
      <c r="KVJ218" s="32"/>
      <c r="KVK218" s="33"/>
      <c r="KVL218" s="33"/>
      <c r="KVM218" s="33"/>
      <c r="KVN218" s="34"/>
      <c r="KVO218" s="28"/>
      <c r="KVP218" s="29"/>
      <c r="KVQ218" s="30"/>
      <c r="KVR218" s="31"/>
      <c r="KVS218" s="32"/>
      <c r="KVT218" s="33"/>
      <c r="KVU218" s="33"/>
      <c r="KVV218" s="33"/>
      <c r="KVW218" s="34"/>
      <c r="KVX218" s="28"/>
      <c r="KVY218" s="29"/>
      <c r="KVZ218" s="30"/>
      <c r="KWA218" s="31"/>
      <c r="KWB218" s="32"/>
      <c r="KWC218" s="33"/>
      <c r="KWD218" s="33"/>
      <c r="KWE218" s="33"/>
      <c r="KWF218" s="34"/>
      <c r="KWG218" s="28"/>
      <c r="KWH218" s="29"/>
      <c r="KWI218" s="30"/>
      <c r="KWJ218" s="31"/>
      <c r="KWK218" s="32"/>
      <c r="KWL218" s="33"/>
      <c r="KWM218" s="33"/>
      <c r="KWN218" s="33"/>
      <c r="KWO218" s="34"/>
      <c r="KWP218" s="28"/>
      <c r="KWQ218" s="29"/>
      <c r="KWR218" s="30"/>
      <c r="KWS218" s="31"/>
      <c r="KWT218" s="32"/>
      <c r="KWU218" s="33"/>
      <c r="KWV218" s="33"/>
      <c r="KWW218" s="33"/>
      <c r="KWX218" s="34"/>
      <c r="KWY218" s="28"/>
      <c r="KWZ218" s="29"/>
      <c r="KXA218" s="30"/>
      <c r="KXB218" s="31"/>
      <c r="KXC218" s="32"/>
      <c r="KXD218" s="33"/>
      <c r="KXE218" s="33"/>
      <c r="KXF218" s="33"/>
      <c r="KXG218" s="34"/>
      <c r="KXH218" s="28"/>
      <c r="KXI218" s="29"/>
      <c r="KXJ218" s="30"/>
      <c r="KXK218" s="31"/>
      <c r="KXL218" s="32"/>
      <c r="KXM218" s="33"/>
      <c r="KXN218" s="33"/>
      <c r="KXO218" s="33"/>
      <c r="KXP218" s="34"/>
      <c r="KXQ218" s="28"/>
      <c r="KXR218" s="29"/>
      <c r="KXS218" s="30"/>
      <c r="KXT218" s="31"/>
      <c r="KXU218" s="32"/>
      <c r="KXV218" s="33"/>
      <c r="KXW218" s="33"/>
      <c r="KXX218" s="33"/>
      <c r="KXY218" s="34"/>
      <c r="KXZ218" s="28"/>
      <c r="KYA218" s="29"/>
      <c r="KYB218" s="30"/>
      <c r="KYC218" s="31"/>
      <c r="KYD218" s="32"/>
      <c r="KYE218" s="33"/>
      <c r="KYF218" s="33"/>
      <c r="KYG218" s="33"/>
      <c r="KYH218" s="34"/>
      <c r="KYI218" s="28"/>
      <c r="KYJ218" s="29"/>
      <c r="KYK218" s="30"/>
      <c r="KYL218" s="31"/>
      <c r="KYM218" s="32"/>
      <c r="KYN218" s="33"/>
      <c r="KYO218" s="33"/>
      <c r="KYP218" s="33"/>
      <c r="KYQ218" s="34"/>
      <c r="KYR218" s="28"/>
      <c r="KYS218" s="29"/>
      <c r="KYT218" s="30"/>
      <c r="KYU218" s="31"/>
      <c r="KYV218" s="32"/>
      <c r="KYW218" s="33"/>
      <c r="KYX218" s="33"/>
      <c r="KYY218" s="33"/>
      <c r="KYZ218" s="34"/>
      <c r="KZA218" s="28"/>
      <c r="KZB218" s="29"/>
      <c r="KZC218" s="30"/>
      <c r="KZD218" s="31"/>
      <c r="KZE218" s="32"/>
      <c r="KZF218" s="33"/>
      <c r="KZG218" s="33"/>
      <c r="KZH218" s="33"/>
      <c r="KZI218" s="34"/>
      <c r="KZJ218" s="28"/>
      <c r="KZK218" s="29"/>
      <c r="KZL218" s="30"/>
      <c r="KZM218" s="31"/>
      <c r="KZN218" s="32"/>
      <c r="KZO218" s="33"/>
      <c r="KZP218" s="33"/>
      <c r="KZQ218" s="33"/>
      <c r="KZR218" s="34"/>
      <c r="KZS218" s="28"/>
      <c r="KZT218" s="29"/>
      <c r="KZU218" s="30"/>
      <c r="KZV218" s="31"/>
      <c r="KZW218" s="32"/>
      <c r="KZX218" s="33"/>
      <c r="KZY218" s="33"/>
      <c r="KZZ218" s="33"/>
      <c r="LAA218" s="34"/>
      <c r="LAB218" s="28"/>
      <c r="LAC218" s="29"/>
      <c r="LAD218" s="30"/>
      <c r="LAE218" s="31"/>
      <c r="LAF218" s="32"/>
      <c r="LAG218" s="33"/>
      <c r="LAH218" s="33"/>
      <c r="LAI218" s="33"/>
      <c r="LAJ218" s="34"/>
      <c r="LAK218" s="28"/>
      <c r="LAL218" s="29"/>
      <c r="LAM218" s="30"/>
      <c r="LAN218" s="31"/>
      <c r="LAO218" s="32"/>
      <c r="LAP218" s="33"/>
      <c r="LAQ218" s="33"/>
      <c r="LAR218" s="33"/>
      <c r="LAS218" s="34"/>
      <c r="LAT218" s="28"/>
      <c r="LAU218" s="29"/>
      <c r="LAV218" s="30"/>
      <c r="LAW218" s="31"/>
      <c r="LAX218" s="32"/>
      <c r="LAY218" s="33"/>
      <c r="LAZ218" s="33"/>
      <c r="LBA218" s="33"/>
      <c r="LBB218" s="34"/>
      <c r="LBC218" s="28"/>
      <c r="LBD218" s="29"/>
      <c r="LBE218" s="30"/>
      <c r="LBF218" s="31"/>
      <c r="LBG218" s="32"/>
      <c r="LBH218" s="33"/>
      <c r="LBI218" s="33"/>
      <c r="LBJ218" s="33"/>
      <c r="LBK218" s="34"/>
      <c r="LBL218" s="28"/>
      <c r="LBM218" s="29"/>
      <c r="LBN218" s="30"/>
      <c r="LBO218" s="31"/>
      <c r="LBP218" s="32"/>
      <c r="LBQ218" s="33"/>
      <c r="LBR218" s="33"/>
      <c r="LBS218" s="33"/>
      <c r="LBT218" s="34"/>
      <c r="LBU218" s="28"/>
      <c r="LBV218" s="29"/>
      <c r="LBW218" s="30"/>
      <c r="LBX218" s="31"/>
      <c r="LBY218" s="32"/>
      <c r="LBZ218" s="33"/>
      <c r="LCA218" s="33"/>
      <c r="LCB218" s="33"/>
      <c r="LCC218" s="34"/>
      <c r="LCD218" s="28"/>
      <c r="LCE218" s="29"/>
      <c r="LCF218" s="30"/>
      <c r="LCG218" s="31"/>
      <c r="LCH218" s="32"/>
      <c r="LCI218" s="33"/>
      <c r="LCJ218" s="33"/>
      <c r="LCK218" s="33"/>
      <c r="LCL218" s="34"/>
      <c r="LCM218" s="28"/>
      <c r="LCN218" s="29"/>
      <c r="LCO218" s="30"/>
      <c r="LCP218" s="31"/>
      <c r="LCQ218" s="32"/>
      <c r="LCR218" s="33"/>
      <c r="LCS218" s="33"/>
      <c r="LCT218" s="33"/>
      <c r="LCU218" s="34"/>
      <c r="LCV218" s="28"/>
      <c r="LCW218" s="29"/>
      <c r="LCX218" s="30"/>
      <c r="LCY218" s="31"/>
      <c r="LCZ218" s="32"/>
      <c r="LDA218" s="33"/>
      <c r="LDB218" s="33"/>
      <c r="LDC218" s="33"/>
      <c r="LDD218" s="34"/>
      <c r="LDE218" s="28"/>
      <c r="LDF218" s="29"/>
      <c r="LDG218" s="30"/>
      <c r="LDH218" s="31"/>
      <c r="LDI218" s="32"/>
      <c r="LDJ218" s="33"/>
      <c r="LDK218" s="33"/>
      <c r="LDL218" s="33"/>
      <c r="LDM218" s="34"/>
      <c r="LDN218" s="28"/>
      <c r="LDO218" s="29"/>
      <c r="LDP218" s="30"/>
      <c r="LDQ218" s="31"/>
      <c r="LDR218" s="32"/>
      <c r="LDS218" s="33"/>
      <c r="LDT218" s="33"/>
      <c r="LDU218" s="33"/>
      <c r="LDV218" s="34"/>
      <c r="LDW218" s="28"/>
      <c r="LDX218" s="29"/>
      <c r="LDY218" s="30"/>
      <c r="LDZ218" s="31"/>
      <c r="LEA218" s="32"/>
      <c r="LEB218" s="33"/>
      <c r="LEC218" s="33"/>
      <c r="LED218" s="33"/>
      <c r="LEE218" s="34"/>
      <c r="LEF218" s="28"/>
      <c r="LEG218" s="29"/>
      <c r="LEH218" s="30"/>
      <c r="LEI218" s="31"/>
      <c r="LEJ218" s="32"/>
      <c r="LEK218" s="33"/>
      <c r="LEL218" s="33"/>
      <c r="LEM218" s="33"/>
      <c r="LEN218" s="34"/>
      <c r="LEO218" s="28"/>
      <c r="LEP218" s="29"/>
      <c r="LEQ218" s="30"/>
      <c r="LER218" s="31"/>
      <c r="LES218" s="32"/>
      <c r="LET218" s="33"/>
      <c r="LEU218" s="33"/>
      <c r="LEV218" s="33"/>
      <c r="LEW218" s="34"/>
      <c r="LEX218" s="28"/>
      <c r="LEY218" s="29"/>
      <c r="LEZ218" s="30"/>
      <c r="LFA218" s="31"/>
      <c r="LFB218" s="32"/>
      <c r="LFC218" s="33"/>
      <c r="LFD218" s="33"/>
      <c r="LFE218" s="33"/>
      <c r="LFF218" s="34"/>
      <c r="LFG218" s="28"/>
      <c r="LFH218" s="29"/>
      <c r="LFI218" s="30"/>
      <c r="LFJ218" s="31"/>
      <c r="LFK218" s="32"/>
      <c r="LFL218" s="33"/>
      <c r="LFM218" s="33"/>
      <c r="LFN218" s="33"/>
      <c r="LFO218" s="34"/>
      <c r="LFP218" s="28"/>
      <c r="LFQ218" s="29"/>
      <c r="LFR218" s="30"/>
      <c r="LFS218" s="31"/>
      <c r="LFT218" s="32"/>
      <c r="LFU218" s="33"/>
      <c r="LFV218" s="33"/>
      <c r="LFW218" s="33"/>
      <c r="LFX218" s="34"/>
      <c r="LFY218" s="28"/>
      <c r="LFZ218" s="29"/>
      <c r="LGA218" s="30"/>
      <c r="LGB218" s="31"/>
      <c r="LGC218" s="32"/>
      <c r="LGD218" s="33"/>
      <c r="LGE218" s="33"/>
      <c r="LGF218" s="33"/>
      <c r="LGG218" s="34"/>
      <c r="LGH218" s="28"/>
      <c r="LGI218" s="29"/>
      <c r="LGJ218" s="30"/>
      <c r="LGK218" s="31"/>
      <c r="LGL218" s="32"/>
      <c r="LGM218" s="33"/>
      <c r="LGN218" s="33"/>
      <c r="LGO218" s="33"/>
      <c r="LGP218" s="34"/>
      <c r="LGQ218" s="28"/>
      <c r="LGR218" s="29"/>
      <c r="LGS218" s="30"/>
      <c r="LGT218" s="31"/>
      <c r="LGU218" s="32"/>
      <c r="LGV218" s="33"/>
      <c r="LGW218" s="33"/>
      <c r="LGX218" s="33"/>
      <c r="LGY218" s="34"/>
      <c r="LGZ218" s="28"/>
      <c r="LHA218" s="29"/>
      <c r="LHB218" s="30"/>
      <c r="LHC218" s="31"/>
      <c r="LHD218" s="32"/>
      <c r="LHE218" s="33"/>
      <c r="LHF218" s="33"/>
      <c r="LHG218" s="33"/>
      <c r="LHH218" s="34"/>
      <c r="LHI218" s="28"/>
      <c r="LHJ218" s="29"/>
      <c r="LHK218" s="30"/>
      <c r="LHL218" s="31"/>
      <c r="LHM218" s="32"/>
      <c r="LHN218" s="33"/>
      <c r="LHO218" s="33"/>
      <c r="LHP218" s="33"/>
      <c r="LHQ218" s="34"/>
      <c r="LHR218" s="28"/>
      <c r="LHS218" s="29"/>
      <c r="LHT218" s="30"/>
      <c r="LHU218" s="31"/>
      <c r="LHV218" s="32"/>
      <c r="LHW218" s="33"/>
      <c r="LHX218" s="33"/>
      <c r="LHY218" s="33"/>
      <c r="LHZ218" s="34"/>
      <c r="LIA218" s="28"/>
      <c r="LIB218" s="29"/>
      <c r="LIC218" s="30"/>
      <c r="LID218" s="31"/>
      <c r="LIE218" s="32"/>
      <c r="LIF218" s="33"/>
      <c r="LIG218" s="33"/>
      <c r="LIH218" s="33"/>
      <c r="LII218" s="34"/>
      <c r="LIJ218" s="28"/>
      <c r="LIK218" s="29"/>
      <c r="LIL218" s="30"/>
      <c r="LIM218" s="31"/>
      <c r="LIN218" s="32"/>
      <c r="LIO218" s="33"/>
      <c r="LIP218" s="33"/>
      <c r="LIQ218" s="33"/>
      <c r="LIR218" s="34"/>
      <c r="LIS218" s="28"/>
      <c r="LIT218" s="29"/>
      <c r="LIU218" s="30"/>
      <c r="LIV218" s="31"/>
      <c r="LIW218" s="32"/>
      <c r="LIX218" s="33"/>
      <c r="LIY218" s="33"/>
      <c r="LIZ218" s="33"/>
      <c r="LJA218" s="34"/>
      <c r="LJB218" s="28"/>
      <c r="LJC218" s="29"/>
      <c r="LJD218" s="30"/>
      <c r="LJE218" s="31"/>
      <c r="LJF218" s="32"/>
      <c r="LJG218" s="33"/>
      <c r="LJH218" s="33"/>
      <c r="LJI218" s="33"/>
      <c r="LJJ218" s="34"/>
      <c r="LJK218" s="28"/>
      <c r="LJL218" s="29"/>
      <c r="LJM218" s="30"/>
      <c r="LJN218" s="31"/>
      <c r="LJO218" s="32"/>
      <c r="LJP218" s="33"/>
      <c r="LJQ218" s="33"/>
      <c r="LJR218" s="33"/>
      <c r="LJS218" s="34"/>
      <c r="LJT218" s="28"/>
      <c r="LJU218" s="29"/>
      <c r="LJV218" s="30"/>
      <c r="LJW218" s="31"/>
      <c r="LJX218" s="32"/>
      <c r="LJY218" s="33"/>
      <c r="LJZ218" s="33"/>
      <c r="LKA218" s="33"/>
      <c r="LKB218" s="34"/>
      <c r="LKC218" s="28"/>
      <c r="LKD218" s="29"/>
      <c r="LKE218" s="30"/>
      <c r="LKF218" s="31"/>
      <c r="LKG218" s="32"/>
      <c r="LKH218" s="33"/>
      <c r="LKI218" s="33"/>
      <c r="LKJ218" s="33"/>
      <c r="LKK218" s="34"/>
      <c r="LKL218" s="28"/>
      <c r="LKM218" s="29"/>
      <c r="LKN218" s="30"/>
      <c r="LKO218" s="31"/>
      <c r="LKP218" s="32"/>
      <c r="LKQ218" s="33"/>
      <c r="LKR218" s="33"/>
      <c r="LKS218" s="33"/>
      <c r="LKT218" s="34"/>
      <c r="LKU218" s="28"/>
      <c r="LKV218" s="29"/>
      <c r="LKW218" s="30"/>
      <c r="LKX218" s="31"/>
      <c r="LKY218" s="32"/>
      <c r="LKZ218" s="33"/>
      <c r="LLA218" s="33"/>
      <c r="LLB218" s="33"/>
      <c r="LLC218" s="34"/>
      <c r="LLD218" s="28"/>
      <c r="LLE218" s="29"/>
      <c r="LLF218" s="30"/>
      <c r="LLG218" s="31"/>
      <c r="LLH218" s="32"/>
      <c r="LLI218" s="33"/>
      <c r="LLJ218" s="33"/>
      <c r="LLK218" s="33"/>
      <c r="LLL218" s="34"/>
      <c r="LLM218" s="28"/>
      <c r="LLN218" s="29"/>
      <c r="LLO218" s="30"/>
      <c r="LLP218" s="31"/>
      <c r="LLQ218" s="32"/>
      <c r="LLR218" s="33"/>
      <c r="LLS218" s="33"/>
      <c r="LLT218" s="33"/>
      <c r="LLU218" s="34"/>
      <c r="LLV218" s="28"/>
      <c r="LLW218" s="29"/>
      <c r="LLX218" s="30"/>
      <c r="LLY218" s="31"/>
      <c r="LLZ218" s="32"/>
      <c r="LMA218" s="33"/>
      <c r="LMB218" s="33"/>
      <c r="LMC218" s="33"/>
      <c r="LMD218" s="34"/>
      <c r="LME218" s="28"/>
      <c r="LMF218" s="29"/>
      <c r="LMG218" s="30"/>
      <c r="LMH218" s="31"/>
      <c r="LMI218" s="32"/>
      <c r="LMJ218" s="33"/>
      <c r="LMK218" s="33"/>
      <c r="LML218" s="33"/>
      <c r="LMM218" s="34"/>
      <c r="LMN218" s="28"/>
      <c r="LMO218" s="29"/>
      <c r="LMP218" s="30"/>
      <c r="LMQ218" s="31"/>
      <c r="LMR218" s="32"/>
      <c r="LMS218" s="33"/>
      <c r="LMT218" s="33"/>
      <c r="LMU218" s="33"/>
      <c r="LMV218" s="34"/>
      <c r="LMW218" s="28"/>
      <c r="LMX218" s="29"/>
      <c r="LMY218" s="30"/>
      <c r="LMZ218" s="31"/>
      <c r="LNA218" s="32"/>
      <c r="LNB218" s="33"/>
      <c r="LNC218" s="33"/>
      <c r="LND218" s="33"/>
      <c r="LNE218" s="34"/>
      <c r="LNF218" s="28"/>
      <c r="LNG218" s="29"/>
      <c r="LNH218" s="30"/>
      <c r="LNI218" s="31"/>
      <c r="LNJ218" s="32"/>
      <c r="LNK218" s="33"/>
      <c r="LNL218" s="33"/>
      <c r="LNM218" s="33"/>
      <c r="LNN218" s="34"/>
      <c r="LNO218" s="28"/>
      <c r="LNP218" s="29"/>
      <c r="LNQ218" s="30"/>
      <c r="LNR218" s="31"/>
      <c r="LNS218" s="32"/>
      <c r="LNT218" s="33"/>
      <c r="LNU218" s="33"/>
      <c r="LNV218" s="33"/>
      <c r="LNW218" s="34"/>
      <c r="LNX218" s="28"/>
      <c r="LNY218" s="29"/>
      <c r="LNZ218" s="30"/>
      <c r="LOA218" s="31"/>
      <c r="LOB218" s="32"/>
      <c r="LOC218" s="33"/>
      <c r="LOD218" s="33"/>
      <c r="LOE218" s="33"/>
      <c r="LOF218" s="34"/>
      <c r="LOG218" s="28"/>
      <c r="LOH218" s="29"/>
      <c r="LOI218" s="30"/>
      <c r="LOJ218" s="31"/>
      <c r="LOK218" s="32"/>
      <c r="LOL218" s="33"/>
      <c r="LOM218" s="33"/>
      <c r="LON218" s="33"/>
      <c r="LOO218" s="34"/>
      <c r="LOP218" s="28"/>
      <c r="LOQ218" s="29"/>
      <c r="LOR218" s="30"/>
      <c r="LOS218" s="31"/>
      <c r="LOT218" s="32"/>
      <c r="LOU218" s="33"/>
      <c r="LOV218" s="33"/>
      <c r="LOW218" s="33"/>
      <c r="LOX218" s="34"/>
      <c r="LOY218" s="28"/>
      <c r="LOZ218" s="29"/>
      <c r="LPA218" s="30"/>
      <c r="LPB218" s="31"/>
      <c r="LPC218" s="32"/>
      <c r="LPD218" s="33"/>
      <c r="LPE218" s="33"/>
      <c r="LPF218" s="33"/>
      <c r="LPG218" s="34"/>
      <c r="LPH218" s="28"/>
      <c r="LPI218" s="29"/>
      <c r="LPJ218" s="30"/>
      <c r="LPK218" s="31"/>
      <c r="LPL218" s="32"/>
      <c r="LPM218" s="33"/>
      <c r="LPN218" s="33"/>
      <c r="LPO218" s="33"/>
      <c r="LPP218" s="34"/>
      <c r="LPQ218" s="28"/>
      <c r="LPR218" s="29"/>
      <c r="LPS218" s="30"/>
      <c r="LPT218" s="31"/>
      <c r="LPU218" s="32"/>
      <c r="LPV218" s="33"/>
      <c r="LPW218" s="33"/>
      <c r="LPX218" s="33"/>
      <c r="LPY218" s="34"/>
      <c r="LPZ218" s="28"/>
      <c r="LQA218" s="29"/>
      <c r="LQB218" s="30"/>
      <c r="LQC218" s="31"/>
      <c r="LQD218" s="32"/>
      <c r="LQE218" s="33"/>
      <c r="LQF218" s="33"/>
      <c r="LQG218" s="33"/>
      <c r="LQH218" s="34"/>
      <c r="LQI218" s="28"/>
      <c r="LQJ218" s="29"/>
      <c r="LQK218" s="30"/>
      <c r="LQL218" s="31"/>
      <c r="LQM218" s="32"/>
      <c r="LQN218" s="33"/>
      <c r="LQO218" s="33"/>
      <c r="LQP218" s="33"/>
      <c r="LQQ218" s="34"/>
      <c r="LQR218" s="28"/>
      <c r="LQS218" s="29"/>
      <c r="LQT218" s="30"/>
      <c r="LQU218" s="31"/>
      <c r="LQV218" s="32"/>
      <c r="LQW218" s="33"/>
      <c r="LQX218" s="33"/>
      <c r="LQY218" s="33"/>
      <c r="LQZ218" s="34"/>
      <c r="LRA218" s="28"/>
      <c r="LRB218" s="29"/>
      <c r="LRC218" s="30"/>
      <c r="LRD218" s="31"/>
      <c r="LRE218" s="32"/>
      <c r="LRF218" s="33"/>
      <c r="LRG218" s="33"/>
      <c r="LRH218" s="33"/>
      <c r="LRI218" s="34"/>
      <c r="LRJ218" s="28"/>
      <c r="LRK218" s="29"/>
      <c r="LRL218" s="30"/>
      <c r="LRM218" s="31"/>
      <c r="LRN218" s="32"/>
      <c r="LRO218" s="33"/>
      <c r="LRP218" s="33"/>
      <c r="LRQ218" s="33"/>
      <c r="LRR218" s="34"/>
      <c r="LRS218" s="28"/>
      <c r="LRT218" s="29"/>
      <c r="LRU218" s="30"/>
      <c r="LRV218" s="31"/>
      <c r="LRW218" s="32"/>
      <c r="LRX218" s="33"/>
      <c r="LRY218" s="33"/>
      <c r="LRZ218" s="33"/>
      <c r="LSA218" s="34"/>
      <c r="LSB218" s="28"/>
      <c r="LSC218" s="29"/>
      <c r="LSD218" s="30"/>
      <c r="LSE218" s="31"/>
      <c r="LSF218" s="32"/>
      <c r="LSG218" s="33"/>
      <c r="LSH218" s="33"/>
      <c r="LSI218" s="33"/>
      <c r="LSJ218" s="34"/>
      <c r="LSK218" s="28"/>
      <c r="LSL218" s="29"/>
      <c r="LSM218" s="30"/>
      <c r="LSN218" s="31"/>
      <c r="LSO218" s="32"/>
      <c r="LSP218" s="33"/>
      <c r="LSQ218" s="33"/>
      <c r="LSR218" s="33"/>
      <c r="LSS218" s="34"/>
      <c r="LST218" s="28"/>
      <c r="LSU218" s="29"/>
      <c r="LSV218" s="30"/>
      <c r="LSW218" s="31"/>
      <c r="LSX218" s="32"/>
      <c r="LSY218" s="33"/>
      <c r="LSZ218" s="33"/>
      <c r="LTA218" s="33"/>
      <c r="LTB218" s="34"/>
      <c r="LTC218" s="28"/>
      <c r="LTD218" s="29"/>
      <c r="LTE218" s="30"/>
      <c r="LTF218" s="31"/>
      <c r="LTG218" s="32"/>
      <c r="LTH218" s="33"/>
      <c r="LTI218" s="33"/>
      <c r="LTJ218" s="33"/>
      <c r="LTK218" s="34"/>
      <c r="LTL218" s="28"/>
      <c r="LTM218" s="29"/>
      <c r="LTN218" s="30"/>
      <c r="LTO218" s="31"/>
      <c r="LTP218" s="32"/>
      <c r="LTQ218" s="33"/>
      <c r="LTR218" s="33"/>
      <c r="LTS218" s="33"/>
      <c r="LTT218" s="34"/>
      <c r="LTU218" s="28"/>
      <c r="LTV218" s="29"/>
      <c r="LTW218" s="30"/>
      <c r="LTX218" s="31"/>
      <c r="LTY218" s="32"/>
      <c r="LTZ218" s="33"/>
      <c r="LUA218" s="33"/>
      <c r="LUB218" s="33"/>
      <c r="LUC218" s="34"/>
      <c r="LUD218" s="28"/>
      <c r="LUE218" s="29"/>
      <c r="LUF218" s="30"/>
      <c r="LUG218" s="31"/>
      <c r="LUH218" s="32"/>
      <c r="LUI218" s="33"/>
      <c r="LUJ218" s="33"/>
      <c r="LUK218" s="33"/>
      <c r="LUL218" s="34"/>
      <c r="LUM218" s="28"/>
      <c r="LUN218" s="29"/>
      <c r="LUO218" s="30"/>
      <c r="LUP218" s="31"/>
      <c r="LUQ218" s="32"/>
      <c r="LUR218" s="33"/>
      <c r="LUS218" s="33"/>
      <c r="LUT218" s="33"/>
      <c r="LUU218" s="34"/>
      <c r="LUV218" s="28"/>
      <c r="LUW218" s="29"/>
      <c r="LUX218" s="30"/>
      <c r="LUY218" s="31"/>
      <c r="LUZ218" s="32"/>
      <c r="LVA218" s="33"/>
      <c r="LVB218" s="33"/>
      <c r="LVC218" s="33"/>
      <c r="LVD218" s="34"/>
      <c r="LVE218" s="28"/>
      <c r="LVF218" s="29"/>
      <c r="LVG218" s="30"/>
      <c r="LVH218" s="31"/>
      <c r="LVI218" s="32"/>
      <c r="LVJ218" s="33"/>
      <c r="LVK218" s="33"/>
      <c r="LVL218" s="33"/>
      <c r="LVM218" s="34"/>
      <c r="LVN218" s="28"/>
      <c r="LVO218" s="29"/>
      <c r="LVP218" s="30"/>
      <c r="LVQ218" s="31"/>
      <c r="LVR218" s="32"/>
      <c r="LVS218" s="33"/>
      <c r="LVT218" s="33"/>
      <c r="LVU218" s="33"/>
      <c r="LVV218" s="34"/>
      <c r="LVW218" s="28"/>
      <c r="LVX218" s="29"/>
      <c r="LVY218" s="30"/>
      <c r="LVZ218" s="31"/>
      <c r="LWA218" s="32"/>
      <c r="LWB218" s="33"/>
      <c r="LWC218" s="33"/>
      <c r="LWD218" s="33"/>
      <c r="LWE218" s="34"/>
      <c r="LWF218" s="28"/>
      <c r="LWG218" s="29"/>
      <c r="LWH218" s="30"/>
      <c r="LWI218" s="31"/>
      <c r="LWJ218" s="32"/>
      <c r="LWK218" s="33"/>
      <c r="LWL218" s="33"/>
      <c r="LWM218" s="33"/>
      <c r="LWN218" s="34"/>
      <c r="LWO218" s="28"/>
      <c r="LWP218" s="29"/>
      <c r="LWQ218" s="30"/>
      <c r="LWR218" s="31"/>
      <c r="LWS218" s="32"/>
      <c r="LWT218" s="33"/>
      <c r="LWU218" s="33"/>
      <c r="LWV218" s="33"/>
      <c r="LWW218" s="34"/>
      <c r="LWX218" s="28"/>
      <c r="LWY218" s="29"/>
      <c r="LWZ218" s="30"/>
      <c r="LXA218" s="31"/>
      <c r="LXB218" s="32"/>
      <c r="LXC218" s="33"/>
      <c r="LXD218" s="33"/>
      <c r="LXE218" s="33"/>
      <c r="LXF218" s="34"/>
      <c r="LXG218" s="28"/>
      <c r="LXH218" s="29"/>
      <c r="LXI218" s="30"/>
      <c r="LXJ218" s="31"/>
      <c r="LXK218" s="32"/>
      <c r="LXL218" s="33"/>
      <c r="LXM218" s="33"/>
      <c r="LXN218" s="33"/>
      <c r="LXO218" s="34"/>
      <c r="LXP218" s="28"/>
      <c r="LXQ218" s="29"/>
      <c r="LXR218" s="30"/>
      <c r="LXS218" s="31"/>
      <c r="LXT218" s="32"/>
      <c r="LXU218" s="33"/>
      <c r="LXV218" s="33"/>
      <c r="LXW218" s="33"/>
      <c r="LXX218" s="34"/>
      <c r="LXY218" s="28"/>
      <c r="LXZ218" s="29"/>
      <c r="LYA218" s="30"/>
      <c r="LYB218" s="31"/>
      <c r="LYC218" s="32"/>
      <c r="LYD218" s="33"/>
      <c r="LYE218" s="33"/>
      <c r="LYF218" s="33"/>
      <c r="LYG218" s="34"/>
      <c r="LYH218" s="28"/>
      <c r="LYI218" s="29"/>
      <c r="LYJ218" s="30"/>
      <c r="LYK218" s="31"/>
      <c r="LYL218" s="32"/>
      <c r="LYM218" s="33"/>
      <c r="LYN218" s="33"/>
      <c r="LYO218" s="33"/>
      <c r="LYP218" s="34"/>
      <c r="LYQ218" s="28"/>
      <c r="LYR218" s="29"/>
      <c r="LYS218" s="30"/>
      <c r="LYT218" s="31"/>
      <c r="LYU218" s="32"/>
      <c r="LYV218" s="33"/>
      <c r="LYW218" s="33"/>
      <c r="LYX218" s="33"/>
      <c r="LYY218" s="34"/>
      <c r="LYZ218" s="28"/>
      <c r="LZA218" s="29"/>
      <c r="LZB218" s="30"/>
      <c r="LZC218" s="31"/>
      <c r="LZD218" s="32"/>
      <c r="LZE218" s="33"/>
      <c r="LZF218" s="33"/>
      <c r="LZG218" s="33"/>
      <c r="LZH218" s="34"/>
      <c r="LZI218" s="28"/>
      <c r="LZJ218" s="29"/>
      <c r="LZK218" s="30"/>
      <c r="LZL218" s="31"/>
      <c r="LZM218" s="32"/>
      <c r="LZN218" s="33"/>
      <c r="LZO218" s="33"/>
      <c r="LZP218" s="33"/>
      <c r="LZQ218" s="34"/>
      <c r="LZR218" s="28"/>
      <c r="LZS218" s="29"/>
      <c r="LZT218" s="30"/>
      <c r="LZU218" s="31"/>
      <c r="LZV218" s="32"/>
      <c r="LZW218" s="33"/>
      <c r="LZX218" s="33"/>
      <c r="LZY218" s="33"/>
      <c r="LZZ218" s="34"/>
      <c r="MAA218" s="28"/>
      <c r="MAB218" s="29"/>
      <c r="MAC218" s="30"/>
      <c r="MAD218" s="31"/>
      <c r="MAE218" s="32"/>
      <c r="MAF218" s="33"/>
      <c r="MAG218" s="33"/>
      <c r="MAH218" s="33"/>
      <c r="MAI218" s="34"/>
      <c r="MAJ218" s="28"/>
      <c r="MAK218" s="29"/>
      <c r="MAL218" s="30"/>
      <c r="MAM218" s="31"/>
      <c r="MAN218" s="32"/>
      <c r="MAO218" s="33"/>
      <c r="MAP218" s="33"/>
      <c r="MAQ218" s="33"/>
      <c r="MAR218" s="34"/>
      <c r="MAS218" s="28"/>
      <c r="MAT218" s="29"/>
      <c r="MAU218" s="30"/>
      <c r="MAV218" s="31"/>
      <c r="MAW218" s="32"/>
      <c r="MAX218" s="33"/>
      <c r="MAY218" s="33"/>
      <c r="MAZ218" s="33"/>
      <c r="MBA218" s="34"/>
      <c r="MBB218" s="28"/>
      <c r="MBC218" s="29"/>
      <c r="MBD218" s="30"/>
      <c r="MBE218" s="31"/>
      <c r="MBF218" s="32"/>
      <c r="MBG218" s="33"/>
      <c r="MBH218" s="33"/>
      <c r="MBI218" s="33"/>
      <c r="MBJ218" s="34"/>
      <c r="MBK218" s="28"/>
      <c r="MBL218" s="29"/>
      <c r="MBM218" s="30"/>
      <c r="MBN218" s="31"/>
      <c r="MBO218" s="32"/>
      <c r="MBP218" s="33"/>
      <c r="MBQ218" s="33"/>
      <c r="MBR218" s="33"/>
      <c r="MBS218" s="34"/>
      <c r="MBT218" s="28"/>
      <c r="MBU218" s="29"/>
      <c r="MBV218" s="30"/>
      <c r="MBW218" s="31"/>
      <c r="MBX218" s="32"/>
      <c r="MBY218" s="33"/>
      <c r="MBZ218" s="33"/>
      <c r="MCA218" s="33"/>
      <c r="MCB218" s="34"/>
      <c r="MCC218" s="28"/>
      <c r="MCD218" s="29"/>
      <c r="MCE218" s="30"/>
      <c r="MCF218" s="31"/>
      <c r="MCG218" s="32"/>
      <c r="MCH218" s="33"/>
      <c r="MCI218" s="33"/>
      <c r="MCJ218" s="33"/>
      <c r="MCK218" s="34"/>
      <c r="MCL218" s="28"/>
      <c r="MCM218" s="29"/>
      <c r="MCN218" s="30"/>
      <c r="MCO218" s="31"/>
      <c r="MCP218" s="32"/>
      <c r="MCQ218" s="33"/>
      <c r="MCR218" s="33"/>
      <c r="MCS218" s="33"/>
      <c r="MCT218" s="34"/>
      <c r="MCU218" s="28"/>
      <c r="MCV218" s="29"/>
      <c r="MCW218" s="30"/>
      <c r="MCX218" s="31"/>
      <c r="MCY218" s="32"/>
      <c r="MCZ218" s="33"/>
      <c r="MDA218" s="33"/>
      <c r="MDB218" s="33"/>
      <c r="MDC218" s="34"/>
      <c r="MDD218" s="28"/>
      <c r="MDE218" s="29"/>
      <c r="MDF218" s="30"/>
      <c r="MDG218" s="31"/>
      <c r="MDH218" s="32"/>
      <c r="MDI218" s="33"/>
      <c r="MDJ218" s="33"/>
      <c r="MDK218" s="33"/>
      <c r="MDL218" s="34"/>
      <c r="MDM218" s="28"/>
      <c r="MDN218" s="29"/>
      <c r="MDO218" s="30"/>
      <c r="MDP218" s="31"/>
      <c r="MDQ218" s="32"/>
      <c r="MDR218" s="33"/>
      <c r="MDS218" s="33"/>
      <c r="MDT218" s="33"/>
      <c r="MDU218" s="34"/>
      <c r="MDV218" s="28"/>
      <c r="MDW218" s="29"/>
      <c r="MDX218" s="30"/>
      <c r="MDY218" s="31"/>
      <c r="MDZ218" s="32"/>
      <c r="MEA218" s="33"/>
      <c r="MEB218" s="33"/>
      <c r="MEC218" s="33"/>
      <c r="MED218" s="34"/>
      <c r="MEE218" s="28"/>
      <c r="MEF218" s="29"/>
      <c r="MEG218" s="30"/>
      <c r="MEH218" s="31"/>
      <c r="MEI218" s="32"/>
      <c r="MEJ218" s="33"/>
      <c r="MEK218" s="33"/>
      <c r="MEL218" s="33"/>
      <c r="MEM218" s="34"/>
      <c r="MEN218" s="28"/>
      <c r="MEO218" s="29"/>
      <c r="MEP218" s="30"/>
      <c r="MEQ218" s="31"/>
      <c r="MER218" s="32"/>
      <c r="MES218" s="33"/>
      <c r="MET218" s="33"/>
      <c r="MEU218" s="33"/>
      <c r="MEV218" s="34"/>
      <c r="MEW218" s="28"/>
      <c r="MEX218" s="29"/>
      <c r="MEY218" s="30"/>
      <c r="MEZ218" s="31"/>
      <c r="MFA218" s="32"/>
      <c r="MFB218" s="33"/>
      <c r="MFC218" s="33"/>
      <c r="MFD218" s="33"/>
      <c r="MFE218" s="34"/>
      <c r="MFF218" s="28"/>
      <c r="MFG218" s="29"/>
      <c r="MFH218" s="30"/>
      <c r="MFI218" s="31"/>
      <c r="MFJ218" s="32"/>
      <c r="MFK218" s="33"/>
      <c r="MFL218" s="33"/>
      <c r="MFM218" s="33"/>
      <c r="MFN218" s="34"/>
      <c r="MFO218" s="28"/>
      <c r="MFP218" s="29"/>
      <c r="MFQ218" s="30"/>
      <c r="MFR218" s="31"/>
      <c r="MFS218" s="32"/>
      <c r="MFT218" s="33"/>
      <c r="MFU218" s="33"/>
      <c r="MFV218" s="33"/>
      <c r="MFW218" s="34"/>
      <c r="MFX218" s="28"/>
      <c r="MFY218" s="29"/>
      <c r="MFZ218" s="30"/>
      <c r="MGA218" s="31"/>
      <c r="MGB218" s="32"/>
      <c r="MGC218" s="33"/>
      <c r="MGD218" s="33"/>
      <c r="MGE218" s="33"/>
      <c r="MGF218" s="34"/>
      <c r="MGG218" s="28"/>
      <c r="MGH218" s="29"/>
      <c r="MGI218" s="30"/>
      <c r="MGJ218" s="31"/>
      <c r="MGK218" s="32"/>
      <c r="MGL218" s="33"/>
      <c r="MGM218" s="33"/>
      <c r="MGN218" s="33"/>
      <c r="MGO218" s="34"/>
      <c r="MGP218" s="28"/>
      <c r="MGQ218" s="29"/>
      <c r="MGR218" s="30"/>
      <c r="MGS218" s="31"/>
      <c r="MGT218" s="32"/>
      <c r="MGU218" s="33"/>
      <c r="MGV218" s="33"/>
      <c r="MGW218" s="33"/>
      <c r="MGX218" s="34"/>
      <c r="MGY218" s="28"/>
      <c r="MGZ218" s="29"/>
      <c r="MHA218" s="30"/>
      <c r="MHB218" s="31"/>
      <c r="MHC218" s="32"/>
      <c r="MHD218" s="33"/>
      <c r="MHE218" s="33"/>
      <c r="MHF218" s="33"/>
      <c r="MHG218" s="34"/>
      <c r="MHH218" s="28"/>
      <c r="MHI218" s="29"/>
      <c r="MHJ218" s="30"/>
      <c r="MHK218" s="31"/>
      <c r="MHL218" s="32"/>
      <c r="MHM218" s="33"/>
      <c r="MHN218" s="33"/>
      <c r="MHO218" s="33"/>
      <c r="MHP218" s="34"/>
      <c r="MHQ218" s="28"/>
      <c r="MHR218" s="29"/>
      <c r="MHS218" s="30"/>
      <c r="MHT218" s="31"/>
      <c r="MHU218" s="32"/>
      <c r="MHV218" s="33"/>
      <c r="MHW218" s="33"/>
      <c r="MHX218" s="33"/>
      <c r="MHY218" s="34"/>
      <c r="MHZ218" s="28"/>
      <c r="MIA218" s="29"/>
      <c r="MIB218" s="30"/>
      <c r="MIC218" s="31"/>
      <c r="MID218" s="32"/>
      <c r="MIE218" s="33"/>
      <c r="MIF218" s="33"/>
      <c r="MIG218" s="33"/>
      <c r="MIH218" s="34"/>
      <c r="MII218" s="28"/>
      <c r="MIJ218" s="29"/>
      <c r="MIK218" s="30"/>
      <c r="MIL218" s="31"/>
      <c r="MIM218" s="32"/>
      <c r="MIN218" s="33"/>
      <c r="MIO218" s="33"/>
      <c r="MIP218" s="33"/>
      <c r="MIQ218" s="34"/>
      <c r="MIR218" s="28"/>
      <c r="MIS218" s="29"/>
      <c r="MIT218" s="30"/>
      <c r="MIU218" s="31"/>
      <c r="MIV218" s="32"/>
      <c r="MIW218" s="33"/>
      <c r="MIX218" s="33"/>
      <c r="MIY218" s="33"/>
      <c r="MIZ218" s="34"/>
      <c r="MJA218" s="28"/>
      <c r="MJB218" s="29"/>
      <c r="MJC218" s="30"/>
      <c r="MJD218" s="31"/>
      <c r="MJE218" s="32"/>
      <c r="MJF218" s="33"/>
      <c r="MJG218" s="33"/>
      <c r="MJH218" s="33"/>
      <c r="MJI218" s="34"/>
      <c r="MJJ218" s="28"/>
      <c r="MJK218" s="29"/>
      <c r="MJL218" s="30"/>
      <c r="MJM218" s="31"/>
      <c r="MJN218" s="32"/>
      <c r="MJO218" s="33"/>
      <c r="MJP218" s="33"/>
      <c r="MJQ218" s="33"/>
      <c r="MJR218" s="34"/>
      <c r="MJS218" s="28"/>
      <c r="MJT218" s="29"/>
      <c r="MJU218" s="30"/>
      <c r="MJV218" s="31"/>
      <c r="MJW218" s="32"/>
      <c r="MJX218" s="33"/>
      <c r="MJY218" s="33"/>
      <c r="MJZ218" s="33"/>
      <c r="MKA218" s="34"/>
      <c r="MKB218" s="28"/>
      <c r="MKC218" s="29"/>
      <c r="MKD218" s="30"/>
      <c r="MKE218" s="31"/>
      <c r="MKF218" s="32"/>
      <c r="MKG218" s="33"/>
      <c r="MKH218" s="33"/>
      <c r="MKI218" s="33"/>
      <c r="MKJ218" s="34"/>
      <c r="MKK218" s="28"/>
      <c r="MKL218" s="29"/>
      <c r="MKM218" s="30"/>
      <c r="MKN218" s="31"/>
      <c r="MKO218" s="32"/>
      <c r="MKP218" s="33"/>
      <c r="MKQ218" s="33"/>
      <c r="MKR218" s="33"/>
      <c r="MKS218" s="34"/>
      <c r="MKT218" s="28"/>
      <c r="MKU218" s="29"/>
      <c r="MKV218" s="30"/>
      <c r="MKW218" s="31"/>
      <c r="MKX218" s="32"/>
      <c r="MKY218" s="33"/>
      <c r="MKZ218" s="33"/>
      <c r="MLA218" s="33"/>
      <c r="MLB218" s="34"/>
      <c r="MLC218" s="28"/>
      <c r="MLD218" s="29"/>
      <c r="MLE218" s="30"/>
      <c r="MLF218" s="31"/>
      <c r="MLG218" s="32"/>
      <c r="MLH218" s="33"/>
      <c r="MLI218" s="33"/>
      <c r="MLJ218" s="33"/>
      <c r="MLK218" s="34"/>
      <c r="MLL218" s="28"/>
      <c r="MLM218" s="29"/>
      <c r="MLN218" s="30"/>
      <c r="MLO218" s="31"/>
      <c r="MLP218" s="32"/>
      <c r="MLQ218" s="33"/>
      <c r="MLR218" s="33"/>
      <c r="MLS218" s="33"/>
      <c r="MLT218" s="34"/>
      <c r="MLU218" s="28"/>
      <c r="MLV218" s="29"/>
      <c r="MLW218" s="30"/>
      <c r="MLX218" s="31"/>
      <c r="MLY218" s="32"/>
      <c r="MLZ218" s="33"/>
      <c r="MMA218" s="33"/>
      <c r="MMB218" s="33"/>
      <c r="MMC218" s="34"/>
      <c r="MMD218" s="28"/>
      <c r="MME218" s="29"/>
      <c r="MMF218" s="30"/>
      <c r="MMG218" s="31"/>
      <c r="MMH218" s="32"/>
      <c r="MMI218" s="33"/>
      <c r="MMJ218" s="33"/>
      <c r="MMK218" s="33"/>
      <c r="MML218" s="34"/>
      <c r="MMM218" s="28"/>
      <c r="MMN218" s="29"/>
      <c r="MMO218" s="30"/>
      <c r="MMP218" s="31"/>
      <c r="MMQ218" s="32"/>
      <c r="MMR218" s="33"/>
      <c r="MMS218" s="33"/>
      <c r="MMT218" s="33"/>
      <c r="MMU218" s="34"/>
      <c r="MMV218" s="28"/>
      <c r="MMW218" s="29"/>
      <c r="MMX218" s="30"/>
      <c r="MMY218" s="31"/>
      <c r="MMZ218" s="32"/>
      <c r="MNA218" s="33"/>
      <c r="MNB218" s="33"/>
      <c r="MNC218" s="33"/>
      <c r="MND218" s="34"/>
      <c r="MNE218" s="28"/>
      <c r="MNF218" s="29"/>
      <c r="MNG218" s="30"/>
      <c r="MNH218" s="31"/>
      <c r="MNI218" s="32"/>
      <c r="MNJ218" s="33"/>
      <c r="MNK218" s="33"/>
      <c r="MNL218" s="33"/>
      <c r="MNM218" s="34"/>
      <c r="MNN218" s="28"/>
      <c r="MNO218" s="29"/>
      <c r="MNP218" s="30"/>
      <c r="MNQ218" s="31"/>
      <c r="MNR218" s="32"/>
      <c r="MNS218" s="33"/>
      <c r="MNT218" s="33"/>
      <c r="MNU218" s="33"/>
      <c r="MNV218" s="34"/>
      <c r="MNW218" s="28"/>
      <c r="MNX218" s="29"/>
      <c r="MNY218" s="30"/>
      <c r="MNZ218" s="31"/>
      <c r="MOA218" s="32"/>
      <c r="MOB218" s="33"/>
      <c r="MOC218" s="33"/>
      <c r="MOD218" s="33"/>
      <c r="MOE218" s="34"/>
      <c r="MOF218" s="28"/>
      <c r="MOG218" s="29"/>
      <c r="MOH218" s="30"/>
      <c r="MOI218" s="31"/>
      <c r="MOJ218" s="32"/>
      <c r="MOK218" s="33"/>
      <c r="MOL218" s="33"/>
      <c r="MOM218" s="33"/>
      <c r="MON218" s="34"/>
      <c r="MOO218" s="28"/>
      <c r="MOP218" s="29"/>
      <c r="MOQ218" s="30"/>
      <c r="MOR218" s="31"/>
      <c r="MOS218" s="32"/>
      <c r="MOT218" s="33"/>
      <c r="MOU218" s="33"/>
      <c r="MOV218" s="33"/>
      <c r="MOW218" s="34"/>
      <c r="MOX218" s="28"/>
      <c r="MOY218" s="29"/>
      <c r="MOZ218" s="30"/>
      <c r="MPA218" s="31"/>
      <c r="MPB218" s="32"/>
      <c r="MPC218" s="33"/>
      <c r="MPD218" s="33"/>
      <c r="MPE218" s="33"/>
      <c r="MPF218" s="34"/>
      <c r="MPG218" s="28"/>
      <c r="MPH218" s="29"/>
      <c r="MPI218" s="30"/>
      <c r="MPJ218" s="31"/>
      <c r="MPK218" s="32"/>
      <c r="MPL218" s="33"/>
      <c r="MPM218" s="33"/>
      <c r="MPN218" s="33"/>
      <c r="MPO218" s="34"/>
      <c r="MPP218" s="28"/>
      <c r="MPQ218" s="29"/>
      <c r="MPR218" s="30"/>
      <c r="MPS218" s="31"/>
      <c r="MPT218" s="32"/>
      <c r="MPU218" s="33"/>
      <c r="MPV218" s="33"/>
      <c r="MPW218" s="33"/>
      <c r="MPX218" s="34"/>
      <c r="MPY218" s="28"/>
      <c r="MPZ218" s="29"/>
      <c r="MQA218" s="30"/>
      <c r="MQB218" s="31"/>
      <c r="MQC218" s="32"/>
      <c r="MQD218" s="33"/>
      <c r="MQE218" s="33"/>
      <c r="MQF218" s="33"/>
      <c r="MQG218" s="34"/>
      <c r="MQH218" s="28"/>
      <c r="MQI218" s="29"/>
      <c r="MQJ218" s="30"/>
      <c r="MQK218" s="31"/>
      <c r="MQL218" s="32"/>
      <c r="MQM218" s="33"/>
      <c r="MQN218" s="33"/>
      <c r="MQO218" s="33"/>
      <c r="MQP218" s="34"/>
      <c r="MQQ218" s="28"/>
      <c r="MQR218" s="29"/>
      <c r="MQS218" s="30"/>
      <c r="MQT218" s="31"/>
      <c r="MQU218" s="32"/>
      <c r="MQV218" s="33"/>
      <c r="MQW218" s="33"/>
      <c r="MQX218" s="33"/>
      <c r="MQY218" s="34"/>
      <c r="MQZ218" s="28"/>
      <c r="MRA218" s="29"/>
      <c r="MRB218" s="30"/>
      <c r="MRC218" s="31"/>
      <c r="MRD218" s="32"/>
      <c r="MRE218" s="33"/>
      <c r="MRF218" s="33"/>
      <c r="MRG218" s="33"/>
      <c r="MRH218" s="34"/>
      <c r="MRI218" s="28"/>
      <c r="MRJ218" s="29"/>
      <c r="MRK218" s="30"/>
      <c r="MRL218" s="31"/>
      <c r="MRM218" s="32"/>
      <c r="MRN218" s="33"/>
      <c r="MRO218" s="33"/>
      <c r="MRP218" s="33"/>
      <c r="MRQ218" s="34"/>
      <c r="MRR218" s="28"/>
      <c r="MRS218" s="29"/>
      <c r="MRT218" s="30"/>
      <c r="MRU218" s="31"/>
      <c r="MRV218" s="32"/>
      <c r="MRW218" s="33"/>
      <c r="MRX218" s="33"/>
      <c r="MRY218" s="33"/>
      <c r="MRZ218" s="34"/>
      <c r="MSA218" s="28"/>
      <c r="MSB218" s="29"/>
      <c r="MSC218" s="30"/>
      <c r="MSD218" s="31"/>
      <c r="MSE218" s="32"/>
      <c r="MSF218" s="33"/>
      <c r="MSG218" s="33"/>
      <c r="MSH218" s="33"/>
      <c r="MSI218" s="34"/>
      <c r="MSJ218" s="28"/>
      <c r="MSK218" s="29"/>
      <c r="MSL218" s="30"/>
      <c r="MSM218" s="31"/>
      <c r="MSN218" s="32"/>
      <c r="MSO218" s="33"/>
      <c r="MSP218" s="33"/>
      <c r="MSQ218" s="33"/>
      <c r="MSR218" s="34"/>
      <c r="MSS218" s="28"/>
      <c r="MST218" s="29"/>
      <c r="MSU218" s="30"/>
      <c r="MSV218" s="31"/>
      <c r="MSW218" s="32"/>
      <c r="MSX218" s="33"/>
      <c r="MSY218" s="33"/>
      <c r="MSZ218" s="33"/>
      <c r="MTA218" s="34"/>
      <c r="MTB218" s="28"/>
      <c r="MTC218" s="29"/>
      <c r="MTD218" s="30"/>
      <c r="MTE218" s="31"/>
      <c r="MTF218" s="32"/>
      <c r="MTG218" s="33"/>
      <c r="MTH218" s="33"/>
      <c r="MTI218" s="33"/>
      <c r="MTJ218" s="34"/>
      <c r="MTK218" s="28"/>
      <c r="MTL218" s="29"/>
      <c r="MTM218" s="30"/>
      <c r="MTN218" s="31"/>
      <c r="MTO218" s="32"/>
      <c r="MTP218" s="33"/>
      <c r="MTQ218" s="33"/>
      <c r="MTR218" s="33"/>
      <c r="MTS218" s="34"/>
      <c r="MTT218" s="28"/>
      <c r="MTU218" s="29"/>
      <c r="MTV218" s="30"/>
      <c r="MTW218" s="31"/>
      <c r="MTX218" s="32"/>
      <c r="MTY218" s="33"/>
      <c r="MTZ218" s="33"/>
      <c r="MUA218" s="33"/>
      <c r="MUB218" s="34"/>
      <c r="MUC218" s="28"/>
      <c r="MUD218" s="29"/>
      <c r="MUE218" s="30"/>
      <c r="MUF218" s="31"/>
      <c r="MUG218" s="32"/>
      <c r="MUH218" s="33"/>
      <c r="MUI218" s="33"/>
      <c r="MUJ218" s="33"/>
      <c r="MUK218" s="34"/>
      <c r="MUL218" s="28"/>
      <c r="MUM218" s="29"/>
      <c r="MUN218" s="30"/>
      <c r="MUO218" s="31"/>
      <c r="MUP218" s="32"/>
      <c r="MUQ218" s="33"/>
      <c r="MUR218" s="33"/>
      <c r="MUS218" s="33"/>
      <c r="MUT218" s="34"/>
      <c r="MUU218" s="28"/>
      <c r="MUV218" s="29"/>
      <c r="MUW218" s="30"/>
      <c r="MUX218" s="31"/>
      <c r="MUY218" s="32"/>
      <c r="MUZ218" s="33"/>
      <c r="MVA218" s="33"/>
      <c r="MVB218" s="33"/>
      <c r="MVC218" s="34"/>
      <c r="MVD218" s="28"/>
      <c r="MVE218" s="29"/>
      <c r="MVF218" s="30"/>
      <c r="MVG218" s="31"/>
      <c r="MVH218" s="32"/>
      <c r="MVI218" s="33"/>
      <c r="MVJ218" s="33"/>
      <c r="MVK218" s="33"/>
      <c r="MVL218" s="34"/>
      <c r="MVM218" s="28"/>
      <c r="MVN218" s="29"/>
      <c r="MVO218" s="30"/>
      <c r="MVP218" s="31"/>
      <c r="MVQ218" s="32"/>
      <c r="MVR218" s="33"/>
      <c r="MVS218" s="33"/>
      <c r="MVT218" s="33"/>
      <c r="MVU218" s="34"/>
      <c r="MVV218" s="28"/>
      <c r="MVW218" s="29"/>
      <c r="MVX218" s="30"/>
      <c r="MVY218" s="31"/>
      <c r="MVZ218" s="32"/>
      <c r="MWA218" s="33"/>
      <c r="MWB218" s="33"/>
      <c r="MWC218" s="33"/>
      <c r="MWD218" s="34"/>
      <c r="MWE218" s="28"/>
      <c r="MWF218" s="29"/>
      <c r="MWG218" s="30"/>
      <c r="MWH218" s="31"/>
      <c r="MWI218" s="32"/>
      <c r="MWJ218" s="33"/>
      <c r="MWK218" s="33"/>
      <c r="MWL218" s="33"/>
      <c r="MWM218" s="34"/>
      <c r="MWN218" s="28"/>
      <c r="MWO218" s="29"/>
      <c r="MWP218" s="30"/>
      <c r="MWQ218" s="31"/>
      <c r="MWR218" s="32"/>
      <c r="MWS218" s="33"/>
      <c r="MWT218" s="33"/>
      <c r="MWU218" s="33"/>
      <c r="MWV218" s="34"/>
      <c r="MWW218" s="28"/>
      <c r="MWX218" s="29"/>
      <c r="MWY218" s="30"/>
      <c r="MWZ218" s="31"/>
      <c r="MXA218" s="32"/>
      <c r="MXB218" s="33"/>
      <c r="MXC218" s="33"/>
      <c r="MXD218" s="33"/>
      <c r="MXE218" s="34"/>
      <c r="MXF218" s="28"/>
      <c r="MXG218" s="29"/>
      <c r="MXH218" s="30"/>
      <c r="MXI218" s="31"/>
      <c r="MXJ218" s="32"/>
      <c r="MXK218" s="33"/>
      <c r="MXL218" s="33"/>
      <c r="MXM218" s="33"/>
      <c r="MXN218" s="34"/>
      <c r="MXO218" s="28"/>
      <c r="MXP218" s="29"/>
      <c r="MXQ218" s="30"/>
      <c r="MXR218" s="31"/>
      <c r="MXS218" s="32"/>
      <c r="MXT218" s="33"/>
      <c r="MXU218" s="33"/>
      <c r="MXV218" s="33"/>
      <c r="MXW218" s="34"/>
      <c r="MXX218" s="28"/>
      <c r="MXY218" s="29"/>
      <c r="MXZ218" s="30"/>
      <c r="MYA218" s="31"/>
      <c r="MYB218" s="32"/>
      <c r="MYC218" s="33"/>
      <c r="MYD218" s="33"/>
      <c r="MYE218" s="33"/>
      <c r="MYF218" s="34"/>
      <c r="MYG218" s="28"/>
      <c r="MYH218" s="29"/>
      <c r="MYI218" s="30"/>
      <c r="MYJ218" s="31"/>
      <c r="MYK218" s="32"/>
      <c r="MYL218" s="33"/>
      <c r="MYM218" s="33"/>
      <c r="MYN218" s="33"/>
      <c r="MYO218" s="34"/>
      <c r="MYP218" s="28"/>
      <c r="MYQ218" s="29"/>
      <c r="MYR218" s="30"/>
      <c r="MYS218" s="31"/>
      <c r="MYT218" s="32"/>
      <c r="MYU218" s="33"/>
      <c r="MYV218" s="33"/>
      <c r="MYW218" s="33"/>
      <c r="MYX218" s="34"/>
      <c r="MYY218" s="28"/>
      <c r="MYZ218" s="29"/>
      <c r="MZA218" s="30"/>
      <c r="MZB218" s="31"/>
      <c r="MZC218" s="32"/>
      <c r="MZD218" s="33"/>
      <c r="MZE218" s="33"/>
      <c r="MZF218" s="33"/>
      <c r="MZG218" s="34"/>
      <c r="MZH218" s="28"/>
      <c r="MZI218" s="29"/>
      <c r="MZJ218" s="30"/>
      <c r="MZK218" s="31"/>
      <c r="MZL218" s="32"/>
      <c r="MZM218" s="33"/>
      <c r="MZN218" s="33"/>
      <c r="MZO218" s="33"/>
      <c r="MZP218" s="34"/>
      <c r="MZQ218" s="28"/>
      <c r="MZR218" s="29"/>
      <c r="MZS218" s="30"/>
      <c r="MZT218" s="31"/>
      <c r="MZU218" s="32"/>
      <c r="MZV218" s="33"/>
      <c r="MZW218" s="33"/>
      <c r="MZX218" s="33"/>
      <c r="MZY218" s="34"/>
      <c r="MZZ218" s="28"/>
      <c r="NAA218" s="29"/>
      <c r="NAB218" s="30"/>
      <c r="NAC218" s="31"/>
      <c r="NAD218" s="32"/>
      <c r="NAE218" s="33"/>
      <c r="NAF218" s="33"/>
      <c r="NAG218" s="33"/>
      <c r="NAH218" s="34"/>
      <c r="NAI218" s="28"/>
      <c r="NAJ218" s="29"/>
      <c r="NAK218" s="30"/>
      <c r="NAL218" s="31"/>
      <c r="NAM218" s="32"/>
      <c r="NAN218" s="33"/>
      <c r="NAO218" s="33"/>
      <c r="NAP218" s="33"/>
      <c r="NAQ218" s="34"/>
      <c r="NAR218" s="28"/>
      <c r="NAS218" s="29"/>
      <c r="NAT218" s="30"/>
      <c r="NAU218" s="31"/>
      <c r="NAV218" s="32"/>
      <c r="NAW218" s="33"/>
      <c r="NAX218" s="33"/>
      <c r="NAY218" s="33"/>
      <c r="NAZ218" s="34"/>
      <c r="NBA218" s="28"/>
      <c r="NBB218" s="29"/>
      <c r="NBC218" s="30"/>
      <c r="NBD218" s="31"/>
      <c r="NBE218" s="32"/>
      <c r="NBF218" s="33"/>
      <c r="NBG218" s="33"/>
      <c r="NBH218" s="33"/>
      <c r="NBI218" s="34"/>
      <c r="NBJ218" s="28"/>
      <c r="NBK218" s="29"/>
      <c r="NBL218" s="30"/>
      <c r="NBM218" s="31"/>
      <c r="NBN218" s="32"/>
      <c r="NBO218" s="33"/>
      <c r="NBP218" s="33"/>
      <c r="NBQ218" s="33"/>
      <c r="NBR218" s="34"/>
      <c r="NBS218" s="28"/>
      <c r="NBT218" s="29"/>
      <c r="NBU218" s="30"/>
      <c r="NBV218" s="31"/>
      <c r="NBW218" s="32"/>
      <c r="NBX218" s="33"/>
      <c r="NBY218" s="33"/>
      <c r="NBZ218" s="33"/>
      <c r="NCA218" s="34"/>
      <c r="NCB218" s="28"/>
      <c r="NCC218" s="29"/>
      <c r="NCD218" s="30"/>
      <c r="NCE218" s="31"/>
      <c r="NCF218" s="32"/>
      <c r="NCG218" s="33"/>
      <c r="NCH218" s="33"/>
      <c r="NCI218" s="33"/>
      <c r="NCJ218" s="34"/>
      <c r="NCK218" s="28"/>
      <c r="NCL218" s="29"/>
      <c r="NCM218" s="30"/>
      <c r="NCN218" s="31"/>
      <c r="NCO218" s="32"/>
      <c r="NCP218" s="33"/>
      <c r="NCQ218" s="33"/>
      <c r="NCR218" s="33"/>
      <c r="NCS218" s="34"/>
      <c r="NCT218" s="28"/>
      <c r="NCU218" s="29"/>
      <c r="NCV218" s="30"/>
      <c r="NCW218" s="31"/>
      <c r="NCX218" s="32"/>
      <c r="NCY218" s="33"/>
      <c r="NCZ218" s="33"/>
      <c r="NDA218" s="33"/>
      <c r="NDB218" s="34"/>
      <c r="NDC218" s="28"/>
      <c r="NDD218" s="29"/>
      <c r="NDE218" s="30"/>
      <c r="NDF218" s="31"/>
      <c r="NDG218" s="32"/>
      <c r="NDH218" s="33"/>
      <c r="NDI218" s="33"/>
      <c r="NDJ218" s="33"/>
      <c r="NDK218" s="34"/>
      <c r="NDL218" s="28"/>
      <c r="NDM218" s="29"/>
      <c r="NDN218" s="30"/>
      <c r="NDO218" s="31"/>
      <c r="NDP218" s="32"/>
      <c r="NDQ218" s="33"/>
      <c r="NDR218" s="33"/>
      <c r="NDS218" s="33"/>
      <c r="NDT218" s="34"/>
      <c r="NDU218" s="28"/>
      <c r="NDV218" s="29"/>
      <c r="NDW218" s="30"/>
      <c r="NDX218" s="31"/>
      <c r="NDY218" s="32"/>
      <c r="NDZ218" s="33"/>
      <c r="NEA218" s="33"/>
      <c r="NEB218" s="33"/>
      <c r="NEC218" s="34"/>
      <c r="NED218" s="28"/>
      <c r="NEE218" s="29"/>
      <c r="NEF218" s="30"/>
      <c r="NEG218" s="31"/>
      <c r="NEH218" s="32"/>
      <c r="NEI218" s="33"/>
      <c r="NEJ218" s="33"/>
      <c r="NEK218" s="33"/>
      <c r="NEL218" s="34"/>
      <c r="NEM218" s="28"/>
      <c r="NEN218" s="29"/>
      <c r="NEO218" s="30"/>
      <c r="NEP218" s="31"/>
      <c r="NEQ218" s="32"/>
      <c r="NER218" s="33"/>
      <c r="NES218" s="33"/>
      <c r="NET218" s="33"/>
      <c r="NEU218" s="34"/>
      <c r="NEV218" s="28"/>
      <c r="NEW218" s="29"/>
      <c r="NEX218" s="30"/>
      <c r="NEY218" s="31"/>
      <c r="NEZ218" s="32"/>
      <c r="NFA218" s="33"/>
      <c r="NFB218" s="33"/>
      <c r="NFC218" s="33"/>
      <c r="NFD218" s="34"/>
      <c r="NFE218" s="28"/>
      <c r="NFF218" s="29"/>
      <c r="NFG218" s="30"/>
      <c r="NFH218" s="31"/>
      <c r="NFI218" s="32"/>
      <c r="NFJ218" s="33"/>
      <c r="NFK218" s="33"/>
      <c r="NFL218" s="33"/>
      <c r="NFM218" s="34"/>
      <c r="NFN218" s="28"/>
      <c r="NFO218" s="29"/>
      <c r="NFP218" s="30"/>
      <c r="NFQ218" s="31"/>
      <c r="NFR218" s="32"/>
      <c r="NFS218" s="33"/>
      <c r="NFT218" s="33"/>
      <c r="NFU218" s="33"/>
      <c r="NFV218" s="34"/>
      <c r="NFW218" s="28"/>
      <c r="NFX218" s="29"/>
      <c r="NFY218" s="30"/>
      <c r="NFZ218" s="31"/>
      <c r="NGA218" s="32"/>
      <c r="NGB218" s="33"/>
      <c r="NGC218" s="33"/>
      <c r="NGD218" s="33"/>
      <c r="NGE218" s="34"/>
      <c r="NGF218" s="28"/>
      <c r="NGG218" s="29"/>
      <c r="NGH218" s="30"/>
      <c r="NGI218" s="31"/>
      <c r="NGJ218" s="32"/>
      <c r="NGK218" s="33"/>
      <c r="NGL218" s="33"/>
      <c r="NGM218" s="33"/>
      <c r="NGN218" s="34"/>
      <c r="NGO218" s="28"/>
      <c r="NGP218" s="29"/>
      <c r="NGQ218" s="30"/>
      <c r="NGR218" s="31"/>
      <c r="NGS218" s="32"/>
      <c r="NGT218" s="33"/>
      <c r="NGU218" s="33"/>
      <c r="NGV218" s="33"/>
      <c r="NGW218" s="34"/>
      <c r="NGX218" s="28"/>
      <c r="NGY218" s="29"/>
      <c r="NGZ218" s="30"/>
      <c r="NHA218" s="31"/>
      <c r="NHB218" s="32"/>
      <c r="NHC218" s="33"/>
      <c r="NHD218" s="33"/>
      <c r="NHE218" s="33"/>
      <c r="NHF218" s="34"/>
      <c r="NHG218" s="28"/>
      <c r="NHH218" s="29"/>
      <c r="NHI218" s="30"/>
      <c r="NHJ218" s="31"/>
      <c r="NHK218" s="32"/>
      <c r="NHL218" s="33"/>
      <c r="NHM218" s="33"/>
      <c r="NHN218" s="33"/>
      <c r="NHO218" s="34"/>
      <c r="NHP218" s="28"/>
      <c r="NHQ218" s="29"/>
      <c r="NHR218" s="30"/>
      <c r="NHS218" s="31"/>
      <c r="NHT218" s="32"/>
      <c r="NHU218" s="33"/>
      <c r="NHV218" s="33"/>
      <c r="NHW218" s="33"/>
      <c r="NHX218" s="34"/>
      <c r="NHY218" s="28"/>
      <c r="NHZ218" s="29"/>
      <c r="NIA218" s="30"/>
      <c r="NIB218" s="31"/>
      <c r="NIC218" s="32"/>
      <c r="NID218" s="33"/>
      <c r="NIE218" s="33"/>
      <c r="NIF218" s="33"/>
      <c r="NIG218" s="34"/>
      <c r="NIH218" s="28"/>
      <c r="NII218" s="29"/>
      <c r="NIJ218" s="30"/>
      <c r="NIK218" s="31"/>
      <c r="NIL218" s="32"/>
      <c r="NIM218" s="33"/>
      <c r="NIN218" s="33"/>
      <c r="NIO218" s="33"/>
      <c r="NIP218" s="34"/>
      <c r="NIQ218" s="28"/>
      <c r="NIR218" s="29"/>
      <c r="NIS218" s="30"/>
      <c r="NIT218" s="31"/>
      <c r="NIU218" s="32"/>
      <c r="NIV218" s="33"/>
      <c r="NIW218" s="33"/>
      <c r="NIX218" s="33"/>
      <c r="NIY218" s="34"/>
      <c r="NIZ218" s="28"/>
      <c r="NJA218" s="29"/>
      <c r="NJB218" s="30"/>
      <c r="NJC218" s="31"/>
      <c r="NJD218" s="32"/>
      <c r="NJE218" s="33"/>
      <c r="NJF218" s="33"/>
      <c r="NJG218" s="33"/>
      <c r="NJH218" s="34"/>
      <c r="NJI218" s="28"/>
      <c r="NJJ218" s="29"/>
      <c r="NJK218" s="30"/>
      <c r="NJL218" s="31"/>
      <c r="NJM218" s="32"/>
      <c r="NJN218" s="33"/>
      <c r="NJO218" s="33"/>
      <c r="NJP218" s="33"/>
      <c r="NJQ218" s="34"/>
      <c r="NJR218" s="28"/>
      <c r="NJS218" s="29"/>
      <c r="NJT218" s="30"/>
      <c r="NJU218" s="31"/>
      <c r="NJV218" s="32"/>
      <c r="NJW218" s="33"/>
      <c r="NJX218" s="33"/>
      <c r="NJY218" s="33"/>
      <c r="NJZ218" s="34"/>
      <c r="NKA218" s="28"/>
      <c r="NKB218" s="29"/>
      <c r="NKC218" s="30"/>
      <c r="NKD218" s="31"/>
      <c r="NKE218" s="32"/>
      <c r="NKF218" s="33"/>
      <c r="NKG218" s="33"/>
      <c r="NKH218" s="33"/>
      <c r="NKI218" s="34"/>
      <c r="NKJ218" s="28"/>
      <c r="NKK218" s="29"/>
      <c r="NKL218" s="30"/>
      <c r="NKM218" s="31"/>
      <c r="NKN218" s="32"/>
      <c r="NKO218" s="33"/>
      <c r="NKP218" s="33"/>
      <c r="NKQ218" s="33"/>
      <c r="NKR218" s="34"/>
      <c r="NKS218" s="28"/>
      <c r="NKT218" s="29"/>
      <c r="NKU218" s="30"/>
      <c r="NKV218" s="31"/>
      <c r="NKW218" s="32"/>
      <c r="NKX218" s="33"/>
      <c r="NKY218" s="33"/>
      <c r="NKZ218" s="33"/>
      <c r="NLA218" s="34"/>
      <c r="NLB218" s="28"/>
      <c r="NLC218" s="29"/>
      <c r="NLD218" s="30"/>
      <c r="NLE218" s="31"/>
      <c r="NLF218" s="32"/>
      <c r="NLG218" s="33"/>
      <c r="NLH218" s="33"/>
      <c r="NLI218" s="33"/>
      <c r="NLJ218" s="34"/>
      <c r="NLK218" s="28"/>
      <c r="NLL218" s="29"/>
      <c r="NLM218" s="30"/>
      <c r="NLN218" s="31"/>
      <c r="NLO218" s="32"/>
      <c r="NLP218" s="33"/>
      <c r="NLQ218" s="33"/>
      <c r="NLR218" s="33"/>
      <c r="NLS218" s="34"/>
      <c r="NLT218" s="28"/>
      <c r="NLU218" s="29"/>
      <c r="NLV218" s="30"/>
      <c r="NLW218" s="31"/>
      <c r="NLX218" s="32"/>
      <c r="NLY218" s="33"/>
      <c r="NLZ218" s="33"/>
      <c r="NMA218" s="33"/>
      <c r="NMB218" s="34"/>
      <c r="NMC218" s="28"/>
      <c r="NMD218" s="29"/>
      <c r="NME218" s="30"/>
      <c r="NMF218" s="31"/>
      <c r="NMG218" s="32"/>
      <c r="NMH218" s="33"/>
      <c r="NMI218" s="33"/>
      <c r="NMJ218" s="33"/>
      <c r="NMK218" s="34"/>
      <c r="NML218" s="28"/>
      <c r="NMM218" s="29"/>
      <c r="NMN218" s="30"/>
      <c r="NMO218" s="31"/>
      <c r="NMP218" s="32"/>
      <c r="NMQ218" s="33"/>
      <c r="NMR218" s="33"/>
      <c r="NMS218" s="33"/>
      <c r="NMT218" s="34"/>
      <c r="NMU218" s="28"/>
      <c r="NMV218" s="29"/>
      <c r="NMW218" s="30"/>
      <c r="NMX218" s="31"/>
      <c r="NMY218" s="32"/>
      <c r="NMZ218" s="33"/>
      <c r="NNA218" s="33"/>
      <c r="NNB218" s="33"/>
      <c r="NNC218" s="34"/>
      <c r="NND218" s="28"/>
      <c r="NNE218" s="29"/>
      <c r="NNF218" s="30"/>
      <c r="NNG218" s="31"/>
      <c r="NNH218" s="32"/>
      <c r="NNI218" s="33"/>
      <c r="NNJ218" s="33"/>
      <c r="NNK218" s="33"/>
      <c r="NNL218" s="34"/>
      <c r="NNM218" s="28"/>
      <c r="NNN218" s="29"/>
      <c r="NNO218" s="30"/>
      <c r="NNP218" s="31"/>
      <c r="NNQ218" s="32"/>
      <c r="NNR218" s="33"/>
      <c r="NNS218" s="33"/>
      <c r="NNT218" s="33"/>
      <c r="NNU218" s="34"/>
      <c r="NNV218" s="28"/>
      <c r="NNW218" s="29"/>
      <c r="NNX218" s="30"/>
      <c r="NNY218" s="31"/>
      <c r="NNZ218" s="32"/>
      <c r="NOA218" s="33"/>
      <c r="NOB218" s="33"/>
      <c r="NOC218" s="33"/>
      <c r="NOD218" s="34"/>
      <c r="NOE218" s="28"/>
      <c r="NOF218" s="29"/>
      <c r="NOG218" s="30"/>
      <c r="NOH218" s="31"/>
      <c r="NOI218" s="32"/>
      <c r="NOJ218" s="33"/>
      <c r="NOK218" s="33"/>
      <c r="NOL218" s="33"/>
      <c r="NOM218" s="34"/>
      <c r="NON218" s="28"/>
      <c r="NOO218" s="29"/>
      <c r="NOP218" s="30"/>
      <c r="NOQ218" s="31"/>
      <c r="NOR218" s="32"/>
      <c r="NOS218" s="33"/>
      <c r="NOT218" s="33"/>
      <c r="NOU218" s="33"/>
      <c r="NOV218" s="34"/>
      <c r="NOW218" s="28"/>
      <c r="NOX218" s="29"/>
      <c r="NOY218" s="30"/>
      <c r="NOZ218" s="31"/>
      <c r="NPA218" s="32"/>
      <c r="NPB218" s="33"/>
      <c r="NPC218" s="33"/>
      <c r="NPD218" s="33"/>
      <c r="NPE218" s="34"/>
      <c r="NPF218" s="28"/>
      <c r="NPG218" s="29"/>
      <c r="NPH218" s="30"/>
      <c r="NPI218" s="31"/>
      <c r="NPJ218" s="32"/>
      <c r="NPK218" s="33"/>
      <c r="NPL218" s="33"/>
      <c r="NPM218" s="33"/>
      <c r="NPN218" s="34"/>
      <c r="NPO218" s="28"/>
      <c r="NPP218" s="29"/>
      <c r="NPQ218" s="30"/>
      <c r="NPR218" s="31"/>
      <c r="NPS218" s="32"/>
      <c r="NPT218" s="33"/>
      <c r="NPU218" s="33"/>
      <c r="NPV218" s="33"/>
      <c r="NPW218" s="34"/>
      <c r="NPX218" s="28"/>
      <c r="NPY218" s="29"/>
      <c r="NPZ218" s="30"/>
      <c r="NQA218" s="31"/>
      <c r="NQB218" s="32"/>
      <c r="NQC218" s="33"/>
      <c r="NQD218" s="33"/>
      <c r="NQE218" s="33"/>
      <c r="NQF218" s="34"/>
      <c r="NQG218" s="28"/>
      <c r="NQH218" s="29"/>
      <c r="NQI218" s="30"/>
      <c r="NQJ218" s="31"/>
      <c r="NQK218" s="32"/>
      <c r="NQL218" s="33"/>
      <c r="NQM218" s="33"/>
      <c r="NQN218" s="33"/>
      <c r="NQO218" s="34"/>
      <c r="NQP218" s="28"/>
      <c r="NQQ218" s="29"/>
      <c r="NQR218" s="30"/>
      <c r="NQS218" s="31"/>
      <c r="NQT218" s="32"/>
      <c r="NQU218" s="33"/>
      <c r="NQV218" s="33"/>
      <c r="NQW218" s="33"/>
      <c r="NQX218" s="34"/>
      <c r="NQY218" s="28"/>
      <c r="NQZ218" s="29"/>
      <c r="NRA218" s="30"/>
      <c r="NRB218" s="31"/>
      <c r="NRC218" s="32"/>
      <c r="NRD218" s="33"/>
      <c r="NRE218" s="33"/>
      <c r="NRF218" s="33"/>
      <c r="NRG218" s="34"/>
      <c r="NRH218" s="28"/>
      <c r="NRI218" s="29"/>
      <c r="NRJ218" s="30"/>
      <c r="NRK218" s="31"/>
      <c r="NRL218" s="32"/>
      <c r="NRM218" s="33"/>
      <c r="NRN218" s="33"/>
      <c r="NRO218" s="33"/>
      <c r="NRP218" s="34"/>
      <c r="NRQ218" s="28"/>
      <c r="NRR218" s="29"/>
      <c r="NRS218" s="30"/>
      <c r="NRT218" s="31"/>
      <c r="NRU218" s="32"/>
      <c r="NRV218" s="33"/>
      <c r="NRW218" s="33"/>
      <c r="NRX218" s="33"/>
      <c r="NRY218" s="34"/>
      <c r="NRZ218" s="28"/>
      <c r="NSA218" s="29"/>
      <c r="NSB218" s="30"/>
      <c r="NSC218" s="31"/>
      <c r="NSD218" s="32"/>
      <c r="NSE218" s="33"/>
      <c r="NSF218" s="33"/>
      <c r="NSG218" s="33"/>
      <c r="NSH218" s="34"/>
      <c r="NSI218" s="28"/>
      <c r="NSJ218" s="29"/>
      <c r="NSK218" s="30"/>
      <c r="NSL218" s="31"/>
      <c r="NSM218" s="32"/>
      <c r="NSN218" s="33"/>
      <c r="NSO218" s="33"/>
      <c r="NSP218" s="33"/>
      <c r="NSQ218" s="34"/>
      <c r="NSR218" s="28"/>
      <c r="NSS218" s="29"/>
      <c r="NST218" s="30"/>
      <c r="NSU218" s="31"/>
      <c r="NSV218" s="32"/>
      <c r="NSW218" s="33"/>
      <c r="NSX218" s="33"/>
      <c r="NSY218" s="33"/>
      <c r="NSZ218" s="34"/>
      <c r="NTA218" s="28"/>
      <c r="NTB218" s="29"/>
      <c r="NTC218" s="30"/>
      <c r="NTD218" s="31"/>
      <c r="NTE218" s="32"/>
      <c r="NTF218" s="33"/>
      <c r="NTG218" s="33"/>
      <c r="NTH218" s="33"/>
      <c r="NTI218" s="34"/>
      <c r="NTJ218" s="28"/>
      <c r="NTK218" s="29"/>
      <c r="NTL218" s="30"/>
      <c r="NTM218" s="31"/>
      <c r="NTN218" s="32"/>
      <c r="NTO218" s="33"/>
      <c r="NTP218" s="33"/>
      <c r="NTQ218" s="33"/>
      <c r="NTR218" s="34"/>
      <c r="NTS218" s="28"/>
      <c r="NTT218" s="29"/>
      <c r="NTU218" s="30"/>
      <c r="NTV218" s="31"/>
      <c r="NTW218" s="32"/>
      <c r="NTX218" s="33"/>
      <c r="NTY218" s="33"/>
      <c r="NTZ218" s="33"/>
      <c r="NUA218" s="34"/>
      <c r="NUB218" s="28"/>
      <c r="NUC218" s="29"/>
      <c r="NUD218" s="30"/>
      <c r="NUE218" s="31"/>
      <c r="NUF218" s="32"/>
      <c r="NUG218" s="33"/>
      <c r="NUH218" s="33"/>
      <c r="NUI218" s="33"/>
      <c r="NUJ218" s="34"/>
      <c r="NUK218" s="28"/>
      <c r="NUL218" s="29"/>
      <c r="NUM218" s="30"/>
      <c r="NUN218" s="31"/>
      <c r="NUO218" s="32"/>
      <c r="NUP218" s="33"/>
      <c r="NUQ218" s="33"/>
      <c r="NUR218" s="33"/>
      <c r="NUS218" s="34"/>
      <c r="NUT218" s="28"/>
      <c r="NUU218" s="29"/>
      <c r="NUV218" s="30"/>
      <c r="NUW218" s="31"/>
      <c r="NUX218" s="32"/>
      <c r="NUY218" s="33"/>
      <c r="NUZ218" s="33"/>
      <c r="NVA218" s="33"/>
      <c r="NVB218" s="34"/>
      <c r="NVC218" s="28"/>
      <c r="NVD218" s="29"/>
      <c r="NVE218" s="30"/>
      <c r="NVF218" s="31"/>
      <c r="NVG218" s="32"/>
      <c r="NVH218" s="33"/>
      <c r="NVI218" s="33"/>
      <c r="NVJ218" s="33"/>
      <c r="NVK218" s="34"/>
      <c r="NVL218" s="28"/>
      <c r="NVM218" s="29"/>
      <c r="NVN218" s="30"/>
      <c r="NVO218" s="31"/>
      <c r="NVP218" s="32"/>
      <c r="NVQ218" s="33"/>
      <c r="NVR218" s="33"/>
      <c r="NVS218" s="33"/>
      <c r="NVT218" s="34"/>
      <c r="NVU218" s="28"/>
      <c r="NVV218" s="29"/>
      <c r="NVW218" s="30"/>
      <c r="NVX218" s="31"/>
      <c r="NVY218" s="32"/>
      <c r="NVZ218" s="33"/>
      <c r="NWA218" s="33"/>
      <c r="NWB218" s="33"/>
      <c r="NWC218" s="34"/>
      <c r="NWD218" s="28"/>
      <c r="NWE218" s="29"/>
      <c r="NWF218" s="30"/>
      <c r="NWG218" s="31"/>
      <c r="NWH218" s="32"/>
      <c r="NWI218" s="33"/>
      <c r="NWJ218" s="33"/>
      <c r="NWK218" s="33"/>
      <c r="NWL218" s="34"/>
      <c r="NWM218" s="28"/>
      <c r="NWN218" s="29"/>
      <c r="NWO218" s="30"/>
      <c r="NWP218" s="31"/>
      <c r="NWQ218" s="32"/>
      <c r="NWR218" s="33"/>
      <c r="NWS218" s="33"/>
      <c r="NWT218" s="33"/>
      <c r="NWU218" s="34"/>
      <c r="NWV218" s="28"/>
      <c r="NWW218" s="29"/>
      <c r="NWX218" s="30"/>
      <c r="NWY218" s="31"/>
      <c r="NWZ218" s="32"/>
      <c r="NXA218" s="33"/>
      <c r="NXB218" s="33"/>
      <c r="NXC218" s="33"/>
      <c r="NXD218" s="34"/>
      <c r="NXE218" s="28"/>
      <c r="NXF218" s="29"/>
      <c r="NXG218" s="30"/>
      <c r="NXH218" s="31"/>
      <c r="NXI218" s="32"/>
      <c r="NXJ218" s="33"/>
      <c r="NXK218" s="33"/>
      <c r="NXL218" s="33"/>
      <c r="NXM218" s="34"/>
      <c r="NXN218" s="28"/>
      <c r="NXO218" s="29"/>
      <c r="NXP218" s="30"/>
      <c r="NXQ218" s="31"/>
      <c r="NXR218" s="32"/>
      <c r="NXS218" s="33"/>
      <c r="NXT218" s="33"/>
      <c r="NXU218" s="33"/>
      <c r="NXV218" s="34"/>
      <c r="NXW218" s="28"/>
      <c r="NXX218" s="29"/>
      <c r="NXY218" s="30"/>
      <c r="NXZ218" s="31"/>
      <c r="NYA218" s="32"/>
      <c r="NYB218" s="33"/>
      <c r="NYC218" s="33"/>
      <c r="NYD218" s="33"/>
      <c r="NYE218" s="34"/>
      <c r="NYF218" s="28"/>
      <c r="NYG218" s="29"/>
      <c r="NYH218" s="30"/>
      <c r="NYI218" s="31"/>
      <c r="NYJ218" s="32"/>
      <c r="NYK218" s="33"/>
      <c r="NYL218" s="33"/>
      <c r="NYM218" s="33"/>
      <c r="NYN218" s="34"/>
      <c r="NYO218" s="28"/>
      <c r="NYP218" s="29"/>
      <c r="NYQ218" s="30"/>
      <c r="NYR218" s="31"/>
      <c r="NYS218" s="32"/>
      <c r="NYT218" s="33"/>
      <c r="NYU218" s="33"/>
      <c r="NYV218" s="33"/>
      <c r="NYW218" s="34"/>
      <c r="NYX218" s="28"/>
      <c r="NYY218" s="29"/>
      <c r="NYZ218" s="30"/>
      <c r="NZA218" s="31"/>
      <c r="NZB218" s="32"/>
      <c r="NZC218" s="33"/>
      <c r="NZD218" s="33"/>
      <c r="NZE218" s="33"/>
      <c r="NZF218" s="34"/>
      <c r="NZG218" s="28"/>
      <c r="NZH218" s="29"/>
      <c r="NZI218" s="30"/>
      <c r="NZJ218" s="31"/>
      <c r="NZK218" s="32"/>
      <c r="NZL218" s="33"/>
      <c r="NZM218" s="33"/>
      <c r="NZN218" s="33"/>
      <c r="NZO218" s="34"/>
      <c r="NZP218" s="28"/>
      <c r="NZQ218" s="29"/>
      <c r="NZR218" s="30"/>
      <c r="NZS218" s="31"/>
      <c r="NZT218" s="32"/>
      <c r="NZU218" s="33"/>
      <c r="NZV218" s="33"/>
      <c r="NZW218" s="33"/>
      <c r="NZX218" s="34"/>
      <c r="NZY218" s="28"/>
      <c r="NZZ218" s="29"/>
      <c r="OAA218" s="30"/>
      <c r="OAB218" s="31"/>
      <c r="OAC218" s="32"/>
      <c r="OAD218" s="33"/>
      <c r="OAE218" s="33"/>
      <c r="OAF218" s="33"/>
      <c r="OAG218" s="34"/>
      <c r="OAH218" s="28"/>
      <c r="OAI218" s="29"/>
      <c r="OAJ218" s="30"/>
      <c r="OAK218" s="31"/>
      <c r="OAL218" s="32"/>
      <c r="OAM218" s="33"/>
      <c r="OAN218" s="33"/>
      <c r="OAO218" s="33"/>
      <c r="OAP218" s="34"/>
      <c r="OAQ218" s="28"/>
      <c r="OAR218" s="29"/>
      <c r="OAS218" s="30"/>
      <c r="OAT218" s="31"/>
      <c r="OAU218" s="32"/>
      <c r="OAV218" s="33"/>
      <c r="OAW218" s="33"/>
      <c r="OAX218" s="33"/>
      <c r="OAY218" s="34"/>
      <c r="OAZ218" s="28"/>
      <c r="OBA218" s="29"/>
      <c r="OBB218" s="30"/>
      <c r="OBC218" s="31"/>
      <c r="OBD218" s="32"/>
      <c r="OBE218" s="33"/>
      <c r="OBF218" s="33"/>
      <c r="OBG218" s="33"/>
      <c r="OBH218" s="34"/>
      <c r="OBI218" s="28"/>
      <c r="OBJ218" s="29"/>
      <c r="OBK218" s="30"/>
      <c r="OBL218" s="31"/>
      <c r="OBM218" s="32"/>
      <c r="OBN218" s="33"/>
      <c r="OBO218" s="33"/>
      <c r="OBP218" s="33"/>
      <c r="OBQ218" s="34"/>
      <c r="OBR218" s="28"/>
      <c r="OBS218" s="29"/>
      <c r="OBT218" s="30"/>
      <c r="OBU218" s="31"/>
      <c r="OBV218" s="32"/>
      <c r="OBW218" s="33"/>
      <c r="OBX218" s="33"/>
      <c r="OBY218" s="33"/>
      <c r="OBZ218" s="34"/>
      <c r="OCA218" s="28"/>
      <c r="OCB218" s="29"/>
      <c r="OCC218" s="30"/>
      <c r="OCD218" s="31"/>
      <c r="OCE218" s="32"/>
      <c r="OCF218" s="33"/>
      <c r="OCG218" s="33"/>
      <c r="OCH218" s="33"/>
      <c r="OCI218" s="34"/>
      <c r="OCJ218" s="28"/>
      <c r="OCK218" s="29"/>
      <c r="OCL218" s="30"/>
      <c r="OCM218" s="31"/>
      <c r="OCN218" s="32"/>
      <c r="OCO218" s="33"/>
      <c r="OCP218" s="33"/>
      <c r="OCQ218" s="33"/>
      <c r="OCR218" s="34"/>
      <c r="OCS218" s="28"/>
      <c r="OCT218" s="29"/>
      <c r="OCU218" s="30"/>
      <c r="OCV218" s="31"/>
      <c r="OCW218" s="32"/>
      <c r="OCX218" s="33"/>
      <c r="OCY218" s="33"/>
      <c r="OCZ218" s="33"/>
      <c r="ODA218" s="34"/>
      <c r="ODB218" s="28"/>
      <c r="ODC218" s="29"/>
      <c r="ODD218" s="30"/>
      <c r="ODE218" s="31"/>
      <c r="ODF218" s="32"/>
      <c r="ODG218" s="33"/>
      <c r="ODH218" s="33"/>
      <c r="ODI218" s="33"/>
      <c r="ODJ218" s="34"/>
      <c r="ODK218" s="28"/>
      <c r="ODL218" s="29"/>
      <c r="ODM218" s="30"/>
      <c r="ODN218" s="31"/>
      <c r="ODO218" s="32"/>
      <c r="ODP218" s="33"/>
      <c r="ODQ218" s="33"/>
      <c r="ODR218" s="33"/>
      <c r="ODS218" s="34"/>
      <c r="ODT218" s="28"/>
      <c r="ODU218" s="29"/>
      <c r="ODV218" s="30"/>
      <c r="ODW218" s="31"/>
      <c r="ODX218" s="32"/>
      <c r="ODY218" s="33"/>
      <c r="ODZ218" s="33"/>
      <c r="OEA218" s="33"/>
      <c r="OEB218" s="34"/>
      <c r="OEC218" s="28"/>
      <c r="OED218" s="29"/>
      <c r="OEE218" s="30"/>
      <c r="OEF218" s="31"/>
      <c r="OEG218" s="32"/>
      <c r="OEH218" s="33"/>
      <c r="OEI218" s="33"/>
      <c r="OEJ218" s="33"/>
      <c r="OEK218" s="34"/>
      <c r="OEL218" s="28"/>
      <c r="OEM218" s="29"/>
      <c r="OEN218" s="30"/>
      <c r="OEO218" s="31"/>
      <c r="OEP218" s="32"/>
      <c r="OEQ218" s="33"/>
      <c r="OER218" s="33"/>
      <c r="OES218" s="33"/>
      <c r="OET218" s="34"/>
      <c r="OEU218" s="28"/>
      <c r="OEV218" s="29"/>
      <c r="OEW218" s="30"/>
      <c r="OEX218" s="31"/>
      <c r="OEY218" s="32"/>
      <c r="OEZ218" s="33"/>
      <c r="OFA218" s="33"/>
      <c r="OFB218" s="33"/>
      <c r="OFC218" s="34"/>
      <c r="OFD218" s="28"/>
      <c r="OFE218" s="29"/>
      <c r="OFF218" s="30"/>
      <c r="OFG218" s="31"/>
      <c r="OFH218" s="32"/>
      <c r="OFI218" s="33"/>
      <c r="OFJ218" s="33"/>
      <c r="OFK218" s="33"/>
      <c r="OFL218" s="34"/>
      <c r="OFM218" s="28"/>
      <c r="OFN218" s="29"/>
      <c r="OFO218" s="30"/>
      <c r="OFP218" s="31"/>
      <c r="OFQ218" s="32"/>
      <c r="OFR218" s="33"/>
      <c r="OFS218" s="33"/>
      <c r="OFT218" s="33"/>
      <c r="OFU218" s="34"/>
      <c r="OFV218" s="28"/>
      <c r="OFW218" s="29"/>
      <c r="OFX218" s="30"/>
      <c r="OFY218" s="31"/>
      <c r="OFZ218" s="32"/>
      <c r="OGA218" s="33"/>
      <c r="OGB218" s="33"/>
      <c r="OGC218" s="33"/>
      <c r="OGD218" s="34"/>
      <c r="OGE218" s="28"/>
      <c r="OGF218" s="29"/>
      <c r="OGG218" s="30"/>
      <c r="OGH218" s="31"/>
      <c r="OGI218" s="32"/>
      <c r="OGJ218" s="33"/>
      <c r="OGK218" s="33"/>
      <c r="OGL218" s="33"/>
      <c r="OGM218" s="34"/>
      <c r="OGN218" s="28"/>
      <c r="OGO218" s="29"/>
      <c r="OGP218" s="30"/>
      <c r="OGQ218" s="31"/>
      <c r="OGR218" s="32"/>
      <c r="OGS218" s="33"/>
      <c r="OGT218" s="33"/>
      <c r="OGU218" s="33"/>
      <c r="OGV218" s="34"/>
      <c r="OGW218" s="28"/>
      <c r="OGX218" s="29"/>
      <c r="OGY218" s="30"/>
      <c r="OGZ218" s="31"/>
      <c r="OHA218" s="32"/>
      <c r="OHB218" s="33"/>
      <c r="OHC218" s="33"/>
      <c r="OHD218" s="33"/>
      <c r="OHE218" s="34"/>
      <c r="OHF218" s="28"/>
      <c r="OHG218" s="29"/>
      <c r="OHH218" s="30"/>
      <c r="OHI218" s="31"/>
      <c r="OHJ218" s="32"/>
      <c r="OHK218" s="33"/>
      <c r="OHL218" s="33"/>
      <c r="OHM218" s="33"/>
      <c r="OHN218" s="34"/>
      <c r="OHO218" s="28"/>
      <c r="OHP218" s="29"/>
      <c r="OHQ218" s="30"/>
      <c r="OHR218" s="31"/>
      <c r="OHS218" s="32"/>
      <c r="OHT218" s="33"/>
      <c r="OHU218" s="33"/>
      <c r="OHV218" s="33"/>
      <c r="OHW218" s="34"/>
      <c r="OHX218" s="28"/>
      <c r="OHY218" s="29"/>
      <c r="OHZ218" s="30"/>
      <c r="OIA218" s="31"/>
      <c r="OIB218" s="32"/>
      <c r="OIC218" s="33"/>
      <c r="OID218" s="33"/>
      <c r="OIE218" s="33"/>
      <c r="OIF218" s="34"/>
      <c r="OIG218" s="28"/>
      <c r="OIH218" s="29"/>
      <c r="OII218" s="30"/>
      <c r="OIJ218" s="31"/>
      <c r="OIK218" s="32"/>
      <c r="OIL218" s="33"/>
      <c r="OIM218" s="33"/>
      <c r="OIN218" s="33"/>
      <c r="OIO218" s="34"/>
      <c r="OIP218" s="28"/>
      <c r="OIQ218" s="29"/>
      <c r="OIR218" s="30"/>
      <c r="OIS218" s="31"/>
      <c r="OIT218" s="32"/>
      <c r="OIU218" s="33"/>
      <c r="OIV218" s="33"/>
      <c r="OIW218" s="33"/>
      <c r="OIX218" s="34"/>
      <c r="OIY218" s="28"/>
      <c r="OIZ218" s="29"/>
      <c r="OJA218" s="30"/>
      <c r="OJB218" s="31"/>
      <c r="OJC218" s="32"/>
      <c r="OJD218" s="33"/>
      <c r="OJE218" s="33"/>
      <c r="OJF218" s="33"/>
      <c r="OJG218" s="34"/>
      <c r="OJH218" s="28"/>
      <c r="OJI218" s="29"/>
      <c r="OJJ218" s="30"/>
      <c r="OJK218" s="31"/>
      <c r="OJL218" s="32"/>
      <c r="OJM218" s="33"/>
      <c r="OJN218" s="33"/>
      <c r="OJO218" s="33"/>
      <c r="OJP218" s="34"/>
      <c r="OJQ218" s="28"/>
      <c r="OJR218" s="29"/>
      <c r="OJS218" s="30"/>
      <c r="OJT218" s="31"/>
      <c r="OJU218" s="32"/>
      <c r="OJV218" s="33"/>
      <c r="OJW218" s="33"/>
      <c r="OJX218" s="33"/>
      <c r="OJY218" s="34"/>
      <c r="OJZ218" s="28"/>
      <c r="OKA218" s="29"/>
      <c r="OKB218" s="30"/>
      <c r="OKC218" s="31"/>
      <c r="OKD218" s="32"/>
      <c r="OKE218" s="33"/>
      <c r="OKF218" s="33"/>
      <c r="OKG218" s="33"/>
      <c r="OKH218" s="34"/>
      <c r="OKI218" s="28"/>
      <c r="OKJ218" s="29"/>
      <c r="OKK218" s="30"/>
      <c r="OKL218" s="31"/>
      <c r="OKM218" s="32"/>
      <c r="OKN218" s="33"/>
      <c r="OKO218" s="33"/>
      <c r="OKP218" s="33"/>
      <c r="OKQ218" s="34"/>
      <c r="OKR218" s="28"/>
      <c r="OKS218" s="29"/>
      <c r="OKT218" s="30"/>
      <c r="OKU218" s="31"/>
      <c r="OKV218" s="32"/>
      <c r="OKW218" s="33"/>
      <c r="OKX218" s="33"/>
      <c r="OKY218" s="33"/>
      <c r="OKZ218" s="34"/>
      <c r="OLA218" s="28"/>
      <c r="OLB218" s="29"/>
      <c r="OLC218" s="30"/>
      <c r="OLD218" s="31"/>
      <c r="OLE218" s="32"/>
      <c r="OLF218" s="33"/>
      <c r="OLG218" s="33"/>
      <c r="OLH218" s="33"/>
      <c r="OLI218" s="34"/>
      <c r="OLJ218" s="28"/>
      <c r="OLK218" s="29"/>
      <c r="OLL218" s="30"/>
      <c r="OLM218" s="31"/>
      <c r="OLN218" s="32"/>
      <c r="OLO218" s="33"/>
      <c r="OLP218" s="33"/>
      <c r="OLQ218" s="33"/>
      <c r="OLR218" s="34"/>
      <c r="OLS218" s="28"/>
      <c r="OLT218" s="29"/>
      <c r="OLU218" s="30"/>
      <c r="OLV218" s="31"/>
      <c r="OLW218" s="32"/>
      <c r="OLX218" s="33"/>
      <c r="OLY218" s="33"/>
      <c r="OLZ218" s="33"/>
      <c r="OMA218" s="34"/>
      <c r="OMB218" s="28"/>
      <c r="OMC218" s="29"/>
      <c r="OMD218" s="30"/>
      <c r="OME218" s="31"/>
      <c r="OMF218" s="32"/>
      <c r="OMG218" s="33"/>
      <c r="OMH218" s="33"/>
      <c r="OMI218" s="33"/>
      <c r="OMJ218" s="34"/>
      <c r="OMK218" s="28"/>
      <c r="OML218" s="29"/>
      <c r="OMM218" s="30"/>
      <c r="OMN218" s="31"/>
      <c r="OMO218" s="32"/>
      <c r="OMP218" s="33"/>
      <c r="OMQ218" s="33"/>
      <c r="OMR218" s="33"/>
      <c r="OMS218" s="34"/>
      <c r="OMT218" s="28"/>
      <c r="OMU218" s="29"/>
      <c r="OMV218" s="30"/>
      <c r="OMW218" s="31"/>
      <c r="OMX218" s="32"/>
      <c r="OMY218" s="33"/>
      <c r="OMZ218" s="33"/>
      <c r="ONA218" s="33"/>
      <c r="ONB218" s="34"/>
      <c r="ONC218" s="28"/>
      <c r="OND218" s="29"/>
      <c r="ONE218" s="30"/>
      <c r="ONF218" s="31"/>
      <c r="ONG218" s="32"/>
      <c r="ONH218" s="33"/>
      <c r="ONI218" s="33"/>
      <c r="ONJ218" s="33"/>
      <c r="ONK218" s="34"/>
      <c r="ONL218" s="28"/>
      <c r="ONM218" s="29"/>
      <c r="ONN218" s="30"/>
      <c r="ONO218" s="31"/>
      <c r="ONP218" s="32"/>
      <c r="ONQ218" s="33"/>
      <c r="ONR218" s="33"/>
      <c r="ONS218" s="33"/>
      <c r="ONT218" s="34"/>
      <c r="ONU218" s="28"/>
      <c r="ONV218" s="29"/>
      <c r="ONW218" s="30"/>
      <c r="ONX218" s="31"/>
      <c r="ONY218" s="32"/>
      <c r="ONZ218" s="33"/>
      <c r="OOA218" s="33"/>
      <c r="OOB218" s="33"/>
      <c r="OOC218" s="34"/>
      <c r="OOD218" s="28"/>
      <c r="OOE218" s="29"/>
      <c r="OOF218" s="30"/>
      <c r="OOG218" s="31"/>
      <c r="OOH218" s="32"/>
      <c r="OOI218" s="33"/>
      <c r="OOJ218" s="33"/>
      <c r="OOK218" s="33"/>
      <c r="OOL218" s="34"/>
      <c r="OOM218" s="28"/>
      <c r="OON218" s="29"/>
      <c r="OOO218" s="30"/>
      <c r="OOP218" s="31"/>
      <c r="OOQ218" s="32"/>
      <c r="OOR218" s="33"/>
      <c r="OOS218" s="33"/>
      <c r="OOT218" s="33"/>
      <c r="OOU218" s="34"/>
      <c r="OOV218" s="28"/>
      <c r="OOW218" s="29"/>
      <c r="OOX218" s="30"/>
      <c r="OOY218" s="31"/>
      <c r="OOZ218" s="32"/>
      <c r="OPA218" s="33"/>
      <c r="OPB218" s="33"/>
      <c r="OPC218" s="33"/>
      <c r="OPD218" s="34"/>
      <c r="OPE218" s="28"/>
      <c r="OPF218" s="29"/>
      <c r="OPG218" s="30"/>
      <c r="OPH218" s="31"/>
      <c r="OPI218" s="32"/>
      <c r="OPJ218" s="33"/>
      <c r="OPK218" s="33"/>
      <c r="OPL218" s="33"/>
      <c r="OPM218" s="34"/>
      <c r="OPN218" s="28"/>
      <c r="OPO218" s="29"/>
      <c r="OPP218" s="30"/>
      <c r="OPQ218" s="31"/>
      <c r="OPR218" s="32"/>
      <c r="OPS218" s="33"/>
      <c r="OPT218" s="33"/>
      <c r="OPU218" s="33"/>
      <c r="OPV218" s="34"/>
      <c r="OPW218" s="28"/>
      <c r="OPX218" s="29"/>
      <c r="OPY218" s="30"/>
      <c r="OPZ218" s="31"/>
      <c r="OQA218" s="32"/>
      <c r="OQB218" s="33"/>
      <c r="OQC218" s="33"/>
      <c r="OQD218" s="33"/>
      <c r="OQE218" s="34"/>
      <c r="OQF218" s="28"/>
      <c r="OQG218" s="29"/>
      <c r="OQH218" s="30"/>
      <c r="OQI218" s="31"/>
      <c r="OQJ218" s="32"/>
      <c r="OQK218" s="33"/>
      <c r="OQL218" s="33"/>
      <c r="OQM218" s="33"/>
      <c r="OQN218" s="34"/>
      <c r="OQO218" s="28"/>
      <c r="OQP218" s="29"/>
      <c r="OQQ218" s="30"/>
      <c r="OQR218" s="31"/>
      <c r="OQS218" s="32"/>
      <c r="OQT218" s="33"/>
      <c r="OQU218" s="33"/>
      <c r="OQV218" s="33"/>
      <c r="OQW218" s="34"/>
      <c r="OQX218" s="28"/>
      <c r="OQY218" s="29"/>
      <c r="OQZ218" s="30"/>
      <c r="ORA218" s="31"/>
      <c r="ORB218" s="32"/>
      <c r="ORC218" s="33"/>
      <c r="ORD218" s="33"/>
      <c r="ORE218" s="33"/>
      <c r="ORF218" s="34"/>
      <c r="ORG218" s="28"/>
      <c r="ORH218" s="29"/>
      <c r="ORI218" s="30"/>
      <c r="ORJ218" s="31"/>
      <c r="ORK218" s="32"/>
      <c r="ORL218" s="33"/>
      <c r="ORM218" s="33"/>
      <c r="ORN218" s="33"/>
      <c r="ORO218" s="34"/>
      <c r="ORP218" s="28"/>
      <c r="ORQ218" s="29"/>
      <c r="ORR218" s="30"/>
      <c r="ORS218" s="31"/>
      <c r="ORT218" s="32"/>
      <c r="ORU218" s="33"/>
      <c r="ORV218" s="33"/>
      <c r="ORW218" s="33"/>
      <c r="ORX218" s="34"/>
      <c r="ORY218" s="28"/>
      <c r="ORZ218" s="29"/>
      <c r="OSA218" s="30"/>
      <c r="OSB218" s="31"/>
      <c r="OSC218" s="32"/>
      <c r="OSD218" s="33"/>
      <c r="OSE218" s="33"/>
      <c r="OSF218" s="33"/>
      <c r="OSG218" s="34"/>
      <c r="OSH218" s="28"/>
      <c r="OSI218" s="29"/>
      <c r="OSJ218" s="30"/>
      <c r="OSK218" s="31"/>
      <c r="OSL218" s="32"/>
      <c r="OSM218" s="33"/>
      <c r="OSN218" s="33"/>
      <c r="OSO218" s="33"/>
      <c r="OSP218" s="34"/>
      <c r="OSQ218" s="28"/>
      <c r="OSR218" s="29"/>
      <c r="OSS218" s="30"/>
      <c r="OST218" s="31"/>
      <c r="OSU218" s="32"/>
      <c r="OSV218" s="33"/>
      <c r="OSW218" s="33"/>
      <c r="OSX218" s="33"/>
      <c r="OSY218" s="34"/>
      <c r="OSZ218" s="28"/>
      <c r="OTA218" s="29"/>
      <c r="OTB218" s="30"/>
      <c r="OTC218" s="31"/>
      <c r="OTD218" s="32"/>
      <c r="OTE218" s="33"/>
      <c r="OTF218" s="33"/>
      <c r="OTG218" s="33"/>
      <c r="OTH218" s="34"/>
      <c r="OTI218" s="28"/>
      <c r="OTJ218" s="29"/>
      <c r="OTK218" s="30"/>
      <c r="OTL218" s="31"/>
      <c r="OTM218" s="32"/>
      <c r="OTN218" s="33"/>
      <c r="OTO218" s="33"/>
      <c r="OTP218" s="33"/>
      <c r="OTQ218" s="34"/>
      <c r="OTR218" s="28"/>
      <c r="OTS218" s="29"/>
      <c r="OTT218" s="30"/>
      <c r="OTU218" s="31"/>
      <c r="OTV218" s="32"/>
      <c r="OTW218" s="33"/>
      <c r="OTX218" s="33"/>
      <c r="OTY218" s="33"/>
      <c r="OTZ218" s="34"/>
      <c r="OUA218" s="28"/>
      <c r="OUB218" s="29"/>
      <c r="OUC218" s="30"/>
      <c r="OUD218" s="31"/>
      <c r="OUE218" s="32"/>
      <c r="OUF218" s="33"/>
      <c r="OUG218" s="33"/>
      <c r="OUH218" s="33"/>
      <c r="OUI218" s="34"/>
      <c r="OUJ218" s="28"/>
      <c r="OUK218" s="29"/>
      <c r="OUL218" s="30"/>
      <c r="OUM218" s="31"/>
      <c r="OUN218" s="32"/>
      <c r="OUO218" s="33"/>
      <c r="OUP218" s="33"/>
      <c r="OUQ218" s="33"/>
      <c r="OUR218" s="34"/>
      <c r="OUS218" s="28"/>
      <c r="OUT218" s="29"/>
      <c r="OUU218" s="30"/>
      <c r="OUV218" s="31"/>
      <c r="OUW218" s="32"/>
      <c r="OUX218" s="33"/>
      <c r="OUY218" s="33"/>
      <c r="OUZ218" s="33"/>
      <c r="OVA218" s="34"/>
      <c r="OVB218" s="28"/>
      <c r="OVC218" s="29"/>
      <c r="OVD218" s="30"/>
      <c r="OVE218" s="31"/>
      <c r="OVF218" s="32"/>
      <c r="OVG218" s="33"/>
      <c r="OVH218" s="33"/>
      <c r="OVI218" s="33"/>
      <c r="OVJ218" s="34"/>
      <c r="OVK218" s="28"/>
      <c r="OVL218" s="29"/>
      <c r="OVM218" s="30"/>
      <c r="OVN218" s="31"/>
      <c r="OVO218" s="32"/>
      <c r="OVP218" s="33"/>
      <c r="OVQ218" s="33"/>
      <c r="OVR218" s="33"/>
      <c r="OVS218" s="34"/>
      <c r="OVT218" s="28"/>
      <c r="OVU218" s="29"/>
      <c r="OVV218" s="30"/>
      <c r="OVW218" s="31"/>
      <c r="OVX218" s="32"/>
      <c r="OVY218" s="33"/>
      <c r="OVZ218" s="33"/>
      <c r="OWA218" s="33"/>
      <c r="OWB218" s="34"/>
      <c r="OWC218" s="28"/>
      <c r="OWD218" s="29"/>
      <c r="OWE218" s="30"/>
      <c r="OWF218" s="31"/>
      <c r="OWG218" s="32"/>
      <c r="OWH218" s="33"/>
      <c r="OWI218" s="33"/>
      <c r="OWJ218" s="33"/>
      <c r="OWK218" s="34"/>
      <c r="OWL218" s="28"/>
      <c r="OWM218" s="29"/>
      <c r="OWN218" s="30"/>
      <c r="OWO218" s="31"/>
      <c r="OWP218" s="32"/>
      <c r="OWQ218" s="33"/>
      <c r="OWR218" s="33"/>
      <c r="OWS218" s="33"/>
      <c r="OWT218" s="34"/>
      <c r="OWU218" s="28"/>
      <c r="OWV218" s="29"/>
      <c r="OWW218" s="30"/>
      <c r="OWX218" s="31"/>
      <c r="OWY218" s="32"/>
      <c r="OWZ218" s="33"/>
      <c r="OXA218" s="33"/>
      <c r="OXB218" s="33"/>
      <c r="OXC218" s="34"/>
      <c r="OXD218" s="28"/>
      <c r="OXE218" s="29"/>
      <c r="OXF218" s="30"/>
      <c r="OXG218" s="31"/>
      <c r="OXH218" s="32"/>
      <c r="OXI218" s="33"/>
      <c r="OXJ218" s="33"/>
      <c r="OXK218" s="33"/>
      <c r="OXL218" s="34"/>
      <c r="OXM218" s="28"/>
      <c r="OXN218" s="29"/>
      <c r="OXO218" s="30"/>
      <c r="OXP218" s="31"/>
      <c r="OXQ218" s="32"/>
      <c r="OXR218" s="33"/>
      <c r="OXS218" s="33"/>
      <c r="OXT218" s="33"/>
      <c r="OXU218" s="34"/>
      <c r="OXV218" s="28"/>
      <c r="OXW218" s="29"/>
      <c r="OXX218" s="30"/>
      <c r="OXY218" s="31"/>
      <c r="OXZ218" s="32"/>
      <c r="OYA218" s="33"/>
      <c r="OYB218" s="33"/>
      <c r="OYC218" s="33"/>
      <c r="OYD218" s="34"/>
      <c r="OYE218" s="28"/>
      <c r="OYF218" s="29"/>
      <c r="OYG218" s="30"/>
      <c r="OYH218" s="31"/>
      <c r="OYI218" s="32"/>
      <c r="OYJ218" s="33"/>
      <c r="OYK218" s="33"/>
      <c r="OYL218" s="33"/>
      <c r="OYM218" s="34"/>
      <c r="OYN218" s="28"/>
      <c r="OYO218" s="29"/>
      <c r="OYP218" s="30"/>
      <c r="OYQ218" s="31"/>
      <c r="OYR218" s="32"/>
      <c r="OYS218" s="33"/>
      <c r="OYT218" s="33"/>
      <c r="OYU218" s="33"/>
      <c r="OYV218" s="34"/>
      <c r="OYW218" s="28"/>
      <c r="OYX218" s="29"/>
      <c r="OYY218" s="30"/>
      <c r="OYZ218" s="31"/>
      <c r="OZA218" s="32"/>
      <c r="OZB218" s="33"/>
      <c r="OZC218" s="33"/>
      <c r="OZD218" s="33"/>
      <c r="OZE218" s="34"/>
      <c r="OZF218" s="28"/>
      <c r="OZG218" s="29"/>
      <c r="OZH218" s="30"/>
      <c r="OZI218" s="31"/>
      <c r="OZJ218" s="32"/>
      <c r="OZK218" s="33"/>
      <c r="OZL218" s="33"/>
      <c r="OZM218" s="33"/>
      <c r="OZN218" s="34"/>
      <c r="OZO218" s="28"/>
      <c r="OZP218" s="29"/>
      <c r="OZQ218" s="30"/>
      <c r="OZR218" s="31"/>
      <c r="OZS218" s="32"/>
      <c r="OZT218" s="33"/>
      <c r="OZU218" s="33"/>
      <c r="OZV218" s="33"/>
      <c r="OZW218" s="34"/>
      <c r="OZX218" s="28"/>
      <c r="OZY218" s="29"/>
      <c r="OZZ218" s="30"/>
      <c r="PAA218" s="31"/>
      <c r="PAB218" s="32"/>
      <c r="PAC218" s="33"/>
      <c r="PAD218" s="33"/>
      <c r="PAE218" s="33"/>
      <c r="PAF218" s="34"/>
      <c r="PAG218" s="28"/>
      <c r="PAH218" s="29"/>
      <c r="PAI218" s="30"/>
      <c r="PAJ218" s="31"/>
      <c r="PAK218" s="32"/>
      <c r="PAL218" s="33"/>
      <c r="PAM218" s="33"/>
      <c r="PAN218" s="33"/>
      <c r="PAO218" s="34"/>
      <c r="PAP218" s="28"/>
      <c r="PAQ218" s="29"/>
      <c r="PAR218" s="30"/>
      <c r="PAS218" s="31"/>
      <c r="PAT218" s="32"/>
      <c r="PAU218" s="33"/>
      <c r="PAV218" s="33"/>
      <c r="PAW218" s="33"/>
      <c r="PAX218" s="34"/>
      <c r="PAY218" s="28"/>
      <c r="PAZ218" s="29"/>
      <c r="PBA218" s="30"/>
      <c r="PBB218" s="31"/>
      <c r="PBC218" s="32"/>
      <c r="PBD218" s="33"/>
      <c r="PBE218" s="33"/>
      <c r="PBF218" s="33"/>
      <c r="PBG218" s="34"/>
      <c r="PBH218" s="28"/>
      <c r="PBI218" s="29"/>
      <c r="PBJ218" s="30"/>
      <c r="PBK218" s="31"/>
      <c r="PBL218" s="32"/>
      <c r="PBM218" s="33"/>
      <c r="PBN218" s="33"/>
      <c r="PBO218" s="33"/>
      <c r="PBP218" s="34"/>
      <c r="PBQ218" s="28"/>
      <c r="PBR218" s="29"/>
      <c r="PBS218" s="30"/>
      <c r="PBT218" s="31"/>
      <c r="PBU218" s="32"/>
      <c r="PBV218" s="33"/>
      <c r="PBW218" s="33"/>
      <c r="PBX218" s="33"/>
      <c r="PBY218" s="34"/>
      <c r="PBZ218" s="28"/>
      <c r="PCA218" s="29"/>
      <c r="PCB218" s="30"/>
      <c r="PCC218" s="31"/>
      <c r="PCD218" s="32"/>
      <c r="PCE218" s="33"/>
      <c r="PCF218" s="33"/>
      <c r="PCG218" s="33"/>
      <c r="PCH218" s="34"/>
      <c r="PCI218" s="28"/>
      <c r="PCJ218" s="29"/>
      <c r="PCK218" s="30"/>
      <c r="PCL218" s="31"/>
      <c r="PCM218" s="32"/>
      <c r="PCN218" s="33"/>
      <c r="PCO218" s="33"/>
      <c r="PCP218" s="33"/>
      <c r="PCQ218" s="34"/>
      <c r="PCR218" s="28"/>
      <c r="PCS218" s="29"/>
      <c r="PCT218" s="30"/>
      <c r="PCU218" s="31"/>
      <c r="PCV218" s="32"/>
      <c r="PCW218" s="33"/>
      <c r="PCX218" s="33"/>
      <c r="PCY218" s="33"/>
      <c r="PCZ218" s="34"/>
      <c r="PDA218" s="28"/>
      <c r="PDB218" s="29"/>
      <c r="PDC218" s="30"/>
      <c r="PDD218" s="31"/>
      <c r="PDE218" s="32"/>
      <c r="PDF218" s="33"/>
      <c r="PDG218" s="33"/>
      <c r="PDH218" s="33"/>
      <c r="PDI218" s="34"/>
      <c r="PDJ218" s="28"/>
      <c r="PDK218" s="29"/>
      <c r="PDL218" s="30"/>
      <c r="PDM218" s="31"/>
      <c r="PDN218" s="32"/>
      <c r="PDO218" s="33"/>
      <c r="PDP218" s="33"/>
      <c r="PDQ218" s="33"/>
      <c r="PDR218" s="34"/>
      <c r="PDS218" s="28"/>
      <c r="PDT218" s="29"/>
      <c r="PDU218" s="30"/>
      <c r="PDV218" s="31"/>
      <c r="PDW218" s="32"/>
      <c r="PDX218" s="33"/>
      <c r="PDY218" s="33"/>
      <c r="PDZ218" s="33"/>
      <c r="PEA218" s="34"/>
      <c r="PEB218" s="28"/>
      <c r="PEC218" s="29"/>
      <c r="PED218" s="30"/>
      <c r="PEE218" s="31"/>
      <c r="PEF218" s="32"/>
      <c r="PEG218" s="33"/>
      <c r="PEH218" s="33"/>
      <c r="PEI218" s="33"/>
      <c r="PEJ218" s="34"/>
      <c r="PEK218" s="28"/>
      <c r="PEL218" s="29"/>
      <c r="PEM218" s="30"/>
      <c r="PEN218" s="31"/>
      <c r="PEO218" s="32"/>
      <c r="PEP218" s="33"/>
      <c r="PEQ218" s="33"/>
      <c r="PER218" s="33"/>
      <c r="PES218" s="34"/>
      <c r="PET218" s="28"/>
      <c r="PEU218" s="29"/>
      <c r="PEV218" s="30"/>
      <c r="PEW218" s="31"/>
      <c r="PEX218" s="32"/>
      <c r="PEY218" s="33"/>
      <c r="PEZ218" s="33"/>
      <c r="PFA218" s="33"/>
      <c r="PFB218" s="34"/>
      <c r="PFC218" s="28"/>
      <c r="PFD218" s="29"/>
      <c r="PFE218" s="30"/>
      <c r="PFF218" s="31"/>
      <c r="PFG218" s="32"/>
      <c r="PFH218" s="33"/>
      <c r="PFI218" s="33"/>
      <c r="PFJ218" s="33"/>
      <c r="PFK218" s="34"/>
      <c r="PFL218" s="28"/>
      <c r="PFM218" s="29"/>
      <c r="PFN218" s="30"/>
      <c r="PFO218" s="31"/>
      <c r="PFP218" s="32"/>
      <c r="PFQ218" s="33"/>
      <c r="PFR218" s="33"/>
      <c r="PFS218" s="33"/>
      <c r="PFT218" s="34"/>
      <c r="PFU218" s="28"/>
      <c r="PFV218" s="29"/>
      <c r="PFW218" s="30"/>
      <c r="PFX218" s="31"/>
      <c r="PFY218" s="32"/>
      <c r="PFZ218" s="33"/>
      <c r="PGA218" s="33"/>
      <c r="PGB218" s="33"/>
      <c r="PGC218" s="34"/>
      <c r="PGD218" s="28"/>
      <c r="PGE218" s="29"/>
      <c r="PGF218" s="30"/>
      <c r="PGG218" s="31"/>
      <c r="PGH218" s="32"/>
      <c r="PGI218" s="33"/>
      <c r="PGJ218" s="33"/>
      <c r="PGK218" s="33"/>
      <c r="PGL218" s="34"/>
      <c r="PGM218" s="28"/>
      <c r="PGN218" s="29"/>
      <c r="PGO218" s="30"/>
      <c r="PGP218" s="31"/>
      <c r="PGQ218" s="32"/>
      <c r="PGR218" s="33"/>
      <c r="PGS218" s="33"/>
      <c r="PGT218" s="33"/>
      <c r="PGU218" s="34"/>
      <c r="PGV218" s="28"/>
      <c r="PGW218" s="29"/>
      <c r="PGX218" s="30"/>
      <c r="PGY218" s="31"/>
      <c r="PGZ218" s="32"/>
      <c r="PHA218" s="33"/>
      <c r="PHB218" s="33"/>
      <c r="PHC218" s="33"/>
      <c r="PHD218" s="34"/>
      <c r="PHE218" s="28"/>
      <c r="PHF218" s="29"/>
      <c r="PHG218" s="30"/>
      <c r="PHH218" s="31"/>
      <c r="PHI218" s="32"/>
      <c r="PHJ218" s="33"/>
      <c r="PHK218" s="33"/>
      <c r="PHL218" s="33"/>
      <c r="PHM218" s="34"/>
      <c r="PHN218" s="28"/>
      <c r="PHO218" s="29"/>
      <c r="PHP218" s="30"/>
      <c r="PHQ218" s="31"/>
      <c r="PHR218" s="32"/>
      <c r="PHS218" s="33"/>
      <c r="PHT218" s="33"/>
      <c r="PHU218" s="33"/>
      <c r="PHV218" s="34"/>
      <c r="PHW218" s="28"/>
      <c r="PHX218" s="29"/>
      <c r="PHY218" s="30"/>
      <c r="PHZ218" s="31"/>
      <c r="PIA218" s="32"/>
      <c r="PIB218" s="33"/>
      <c r="PIC218" s="33"/>
      <c r="PID218" s="33"/>
      <c r="PIE218" s="34"/>
      <c r="PIF218" s="28"/>
      <c r="PIG218" s="29"/>
      <c r="PIH218" s="30"/>
      <c r="PII218" s="31"/>
      <c r="PIJ218" s="32"/>
      <c r="PIK218" s="33"/>
      <c r="PIL218" s="33"/>
      <c r="PIM218" s="33"/>
      <c r="PIN218" s="34"/>
      <c r="PIO218" s="28"/>
      <c r="PIP218" s="29"/>
      <c r="PIQ218" s="30"/>
      <c r="PIR218" s="31"/>
      <c r="PIS218" s="32"/>
      <c r="PIT218" s="33"/>
      <c r="PIU218" s="33"/>
      <c r="PIV218" s="33"/>
      <c r="PIW218" s="34"/>
      <c r="PIX218" s="28"/>
      <c r="PIY218" s="29"/>
      <c r="PIZ218" s="30"/>
      <c r="PJA218" s="31"/>
      <c r="PJB218" s="32"/>
      <c r="PJC218" s="33"/>
      <c r="PJD218" s="33"/>
      <c r="PJE218" s="33"/>
      <c r="PJF218" s="34"/>
      <c r="PJG218" s="28"/>
      <c r="PJH218" s="29"/>
      <c r="PJI218" s="30"/>
      <c r="PJJ218" s="31"/>
      <c r="PJK218" s="32"/>
      <c r="PJL218" s="33"/>
      <c r="PJM218" s="33"/>
      <c r="PJN218" s="33"/>
      <c r="PJO218" s="34"/>
      <c r="PJP218" s="28"/>
      <c r="PJQ218" s="29"/>
      <c r="PJR218" s="30"/>
      <c r="PJS218" s="31"/>
      <c r="PJT218" s="32"/>
      <c r="PJU218" s="33"/>
      <c r="PJV218" s="33"/>
      <c r="PJW218" s="33"/>
      <c r="PJX218" s="34"/>
      <c r="PJY218" s="28"/>
      <c r="PJZ218" s="29"/>
      <c r="PKA218" s="30"/>
      <c r="PKB218" s="31"/>
      <c r="PKC218" s="32"/>
      <c r="PKD218" s="33"/>
      <c r="PKE218" s="33"/>
      <c r="PKF218" s="33"/>
      <c r="PKG218" s="34"/>
      <c r="PKH218" s="28"/>
      <c r="PKI218" s="29"/>
      <c r="PKJ218" s="30"/>
      <c r="PKK218" s="31"/>
      <c r="PKL218" s="32"/>
      <c r="PKM218" s="33"/>
      <c r="PKN218" s="33"/>
      <c r="PKO218" s="33"/>
      <c r="PKP218" s="34"/>
      <c r="PKQ218" s="28"/>
      <c r="PKR218" s="29"/>
      <c r="PKS218" s="30"/>
      <c r="PKT218" s="31"/>
      <c r="PKU218" s="32"/>
      <c r="PKV218" s="33"/>
      <c r="PKW218" s="33"/>
      <c r="PKX218" s="33"/>
      <c r="PKY218" s="34"/>
      <c r="PKZ218" s="28"/>
      <c r="PLA218" s="29"/>
      <c r="PLB218" s="30"/>
      <c r="PLC218" s="31"/>
      <c r="PLD218" s="32"/>
      <c r="PLE218" s="33"/>
      <c r="PLF218" s="33"/>
      <c r="PLG218" s="33"/>
      <c r="PLH218" s="34"/>
      <c r="PLI218" s="28"/>
      <c r="PLJ218" s="29"/>
      <c r="PLK218" s="30"/>
      <c r="PLL218" s="31"/>
      <c r="PLM218" s="32"/>
      <c r="PLN218" s="33"/>
      <c r="PLO218" s="33"/>
      <c r="PLP218" s="33"/>
      <c r="PLQ218" s="34"/>
      <c r="PLR218" s="28"/>
      <c r="PLS218" s="29"/>
      <c r="PLT218" s="30"/>
      <c r="PLU218" s="31"/>
      <c r="PLV218" s="32"/>
      <c r="PLW218" s="33"/>
      <c r="PLX218" s="33"/>
      <c r="PLY218" s="33"/>
      <c r="PLZ218" s="34"/>
      <c r="PMA218" s="28"/>
      <c r="PMB218" s="29"/>
      <c r="PMC218" s="30"/>
      <c r="PMD218" s="31"/>
      <c r="PME218" s="32"/>
      <c r="PMF218" s="33"/>
      <c r="PMG218" s="33"/>
      <c r="PMH218" s="33"/>
      <c r="PMI218" s="34"/>
      <c r="PMJ218" s="28"/>
      <c r="PMK218" s="29"/>
      <c r="PML218" s="30"/>
      <c r="PMM218" s="31"/>
      <c r="PMN218" s="32"/>
      <c r="PMO218" s="33"/>
      <c r="PMP218" s="33"/>
      <c r="PMQ218" s="33"/>
      <c r="PMR218" s="34"/>
      <c r="PMS218" s="28"/>
      <c r="PMT218" s="29"/>
      <c r="PMU218" s="30"/>
      <c r="PMV218" s="31"/>
      <c r="PMW218" s="32"/>
      <c r="PMX218" s="33"/>
      <c r="PMY218" s="33"/>
      <c r="PMZ218" s="33"/>
      <c r="PNA218" s="34"/>
      <c r="PNB218" s="28"/>
      <c r="PNC218" s="29"/>
      <c r="PND218" s="30"/>
      <c r="PNE218" s="31"/>
      <c r="PNF218" s="32"/>
      <c r="PNG218" s="33"/>
      <c r="PNH218" s="33"/>
      <c r="PNI218" s="33"/>
      <c r="PNJ218" s="34"/>
      <c r="PNK218" s="28"/>
      <c r="PNL218" s="29"/>
      <c r="PNM218" s="30"/>
      <c r="PNN218" s="31"/>
      <c r="PNO218" s="32"/>
      <c r="PNP218" s="33"/>
      <c r="PNQ218" s="33"/>
      <c r="PNR218" s="33"/>
      <c r="PNS218" s="34"/>
      <c r="PNT218" s="28"/>
      <c r="PNU218" s="29"/>
      <c r="PNV218" s="30"/>
      <c r="PNW218" s="31"/>
      <c r="PNX218" s="32"/>
      <c r="PNY218" s="33"/>
      <c r="PNZ218" s="33"/>
      <c r="POA218" s="33"/>
      <c r="POB218" s="34"/>
      <c r="POC218" s="28"/>
      <c r="POD218" s="29"/>
      <c r="POE218" s="30"/>
      <c r="POF218" s="31"/>
      <c r="POG218" s="32"/>
      <c r="POH218" s="33"/>
      <c r="POI218" s="33"/>
      <c r="POJ218" s="33"/>
      <c r="POK218" s="34"/>
      <c r="POL218" s="28"/>
      <c r="POM218" s="29"/>
      <c r="PON218" s="30"/>
      <c r="POO218" s="31"/>
      <c r="POP218" s="32"/>
      <c r="POQ218" s="33"/>
      <c r="POR218" s="33"/>
      <c r="POS218" s="33"/>
      <c r="POT218" s="34"/>
      <c r="POU218" s="28"/>
      <c r="POV218" s="29"/>
      <c r="POW218" s="30"/>
      <c r="POX218" s="31"/>
      <c r="POY218" s="32"/>
      <c r="POZ218" s="33"/>
      <c r="PPA218" s="33"/>
      <c r="PPB218" s="33"/>
      <c r="PPC218" s="34"/>
      <c r="PPD218" s="28"/>
      <c r="PPE218" s="29"/>
      <c r="PPF218" s="30"/>
      <c r="PPG218" s="31"/>
      <c r="PPH218" s="32"/>
      <c r="PPI218" s="33"/>
      <c r="PPJ218" s="33"/>
      <c r="PPK218" s="33"/>
      <c r="PPL218" s="34"/>
      <c r="PPM218" s="28"/>
      <c r="PPN218" s="29"/>
      <c r="PPO218" s="30"/>
      <c r="PPP218" s="31"/>
      <c r="PPQ218" s="32"/>
      <c r="PPR218" s="33"/>
      <c r="PPS218" s="33"/>
      <c r="PPT218" s="33"/>
      <c r="PPU218" s="34"/>
      <c r="PPV218" s="28"/>
      <c r="PPW218" s="29"/>
      <c r="PPX218" s="30"/>
      <c r="PPY218" s="31"/>
      <c r="PPZ218" s="32"/>
      <c r="PQA218" s="33"/>
      <c r="PQB218" s="33"/>
      <c r="PQC218" s="33"/>
      <c r="PQD218" s="34"/>
      <c r="PQE218" s="28"/>
      <c r="PQF218" s="29"/>
      <c r="PQG218" s="30"/>
      <c r="PQH218" s="31"/>
      <c r="PQI218" s="32"/>
      <c r="PQJ218" s="33"/>
      <c r="PQK218" s="33"/>
      <c r="PQL218" s="33"/>
      <c r="PQM218" s="34"/>
      <c r="PQN218" s="28"/>
      <c r="PQO218" s="29"/>
      <c r="PQP218" s="30"/>
      <c r="PQQ218" s="31"/>
      <c r="PQR218" s="32"/>
      <c r="PQS218" s="33"/>
      <c r="PQT218" s="33"/>
      <c r="PQU218" s="33"/>
      <c r="PQV218" s="34"/>
      <c r="PQW218" s="28"/>
      <c r="PQX218" s="29"/>
      <c r="PQY218" s="30"/>
      <c r="PQZ218" s="31"/>
      <c r="PRA218" s="32"/>
      <c r="PRB218" s="33"/>
      <c r="PRC218" s="33"/>
      <c r="PRD218" s="33"/>
      <c r="PRE218" s="34"/>
      <c r="PRF218" s="28"/>
      <c r="PRG218" s="29"/>
      <c r="PRH218" s="30"/>
      <c r="PRI218" s="31"/>
      <c r="PRJ218" s="32"/>
      <c r="PRK218" s="33"/>
      <c r="PRL218" s="33"/>
      <c r="PRM218" s="33"/>
      <c r="PRN218" s="34"/>
      <c r="PRO218" s="28"/>
      <c r="PRP218" s="29"/>
      <c r="PRQ218" s="30"/>
      <c r="PRR218" s="31"/>
      <c r="PRS218" s="32"/>
      <c r="PRT218" s="33"/>
      <c r="PRU218" s="33"/>
      <c r="PRV218" s="33"/>
      <c r="PRW218" s="34"/>
      <c r="PRX218" s="28"/>
      <c r="PRY218" s="29"/>
      <c r="PRZ218" s="30"/>
      <c r="PSA218" s="31"/>
      <c r="PSB218" s="32"/>
      <c r="PSC218" s="33"/>
      <c r="PSD218" s="33"/>
      <c r="PSE218" s="33"/>
      <c r="PSF218" s="34"/>
      <c r="PSG218" s="28"/>
      <c r="PSH218" s="29"/>
      <c r="PSI218" s="30"/>
      <c r="PSJ218" s="31"/>
      <c r="PSK218" s="32"/>
      <c r="PSL218" s="33"/>
      <c r="PSM218" s="33"/>
      <c r="PSN218" s="33"/>
      <c r="PSO218" s="34"/>
      <c r="PSP218" s="28"/>
      <c r="PSQ218" s="29"/>
      <c r="PSR218" s="30"/>
      <c r="PSS218" s="31"/>
      <c r="PST218" s="32"/>
      <c r="PSU218" s="33"/>
      <c r="PSV218" s="33"/>
      <c r="PSW218" s="33"/>
      <c r="PSX218" s="34"/>
      <c r="PSY218" s="28"/>
      <c r="PSZ218" s="29"/>
      <c r="PTA218" s="30"/>
      <c r="PTB218" s="31"/>
      <c r="PTC218" s="32"/>
      <c r="PTD218" s="33"/>
      <c r="PTE218" s="33"/>
      <c r="PTF218" s="33"/>
      <c r="PTG218" s="34"/>
      <c r="PTH218" s="28"/>
      <c r="PTI218" s="29"/>
      <c r="PTJ218" s="30"/>
      <c r="PTK218" s="31"/>
      <c r="PTL218" s="32"/>
      <c r="PTM218" s="33"/>
      <c r="PTN218" s="33"/>
      <c r="PTO218" s="33"/>
      <c r="PTP218" s="34"/>
      <c r="PTQ218" s="28"/>
      <c r="PTR218" s="29"/>
      <c r="PTS218" s="30"/>
      <c r="PTT218" s="31"/>
      <c r="PTU218" s="32"/>
      <c r="PTV218" s="33"/>
      <c r="PTW218" s="33"/>
      <c r="PTX218" s="33"/>
      <c r="PTY218" s="34"/>
      <c r="PTZ218" s="28"/>
      <c r="PUA218" s="29"/>
      <c r="PUB218" s="30"/>
      <c r="PUC218" s="31"/>
      <c r="PUD218" s="32"/>
      <c r="PUE218" s="33"/>
      <c r="PUF218" s="33"/>
      <c r="PUG218" s="33"/>
      <c r="PUH218" s="34"/>
      <c r="PUI218" s="28"/>
      <c r="PUJ218" s="29"/>
      <c r="PUK218" s="30"/>
      <c r="PUL218" s="31"/>
      <c r="PUM218" s="32"/>
      <c r="PUN218" s="33"/>
      <c r="PUO218" s="33"/>
      <c r="PUP218" s="33"/>
      <c r="PUQ218" s="34"/>
      <c r="PUR218" s="28"/>
      <c r="PUS218" s="29"/>
      <c r="PUT218" s="30"/>
      <c r="PUU218" s="31"/>
      <c r="PUV218" s="32"/>
      <c r="PUW218" s="33"/>
      <c r="PUX218" s="33"/>
      <c r="PUY218" s="33"/>
      <c r="PUZ218" s="34"/>
      <c r="PVA218" s="28"/>
      <c r="PVB218" s="29"/>
      <c r="PVC218" s="30"/>
      <c r="PVD218" s="31"/>
      <c r="PVE218" s="32"/>
      <c r="PVF218" s="33"/>
      <c r="PVG218" s="33"/>
      <c r="PVH218" s="33"/>
      <c r="PVI218" s="34"/>
      <c r="PVJ218" s="28"/>
      <c r="PVK218" s="29"/>
      <c r="PVL218" s="30"/>
      <c r="PVM218" s="31"/>
      <c r="PVN218" s="32"/>
      <c r="PVO218" s="33"/>
      <c r="PVP218" s="33"/>
      <c r="PVQ218" s="33"/>
      <c r="PVR218" s="34"/>
      <c r="PVS218" s="28"/>
      <c r="PVT218" s="29"/>
      <c r="PVU218" s="30"/>
      <c r="PVV218" s="31"/>
      <c r="PVW218" s="32"/>
      <c r="PVX218" s="33"/>
      <c r="PVY218" s="33"/>
      <c r="PVZ218" s="33"/>
      <c r="PWA218" s="34"/>
      <c r="PWB218" s="28"/>
      <c r="PWC218" s="29"/>
      <c r="PWD218" s="30"/>
      <c r="PWE218" s="31"/>
      <c r="PWF218" s="32"/>
      <c r="PWG218" s="33"/>
      <c r="PWH218" s="33"/>
      <c r="PWI218" s="33"/>
      <c r="PWJ218" s="34"/>
      <c r="PWK218" s="28"/>
      <c r="PWL218" s="29"/>
      <c r="PWM218" s="30"/>
      <c r="PWN218" s="31"/>
      <c r="PWO218" s="32"/>
      <c r="PWP218" s="33"/>
      <c r="PWQ218" s="33"/>
      <c r="PWR218" s="33"/>
      <c r="PWS218" s="34"/>
      <c r="PWT218" s="28"/>
      <c r="PWU218" s="29"/>
      <c r="PWV218" s="30"/>
      <c r="PWW218" s="31"/>
      <c r="PWX218" s="32"/>
      <c r="PWY218" s="33"/>
      <c r="PWZ218" s="33"/>
      <c r="PXA218" s="33"/>
      <c r="PXB218" s="34"/>
      <c r="PXC218" s="28"/>
      <c r="PXD218" s="29"/>
      <c r="PXE218" s="30"/>
      <c r="PXF218" s="31"/>
      <c r="PXG218" s="32"/>
      <c r="PXH218" s="33"/>
      <c r="PXI218" s="33"/>
      <c r="PXJ218" s="33"/>
      <c r="PXK218" s="34"/>
      <c r="PXL218" s="28"/>
      <c r="PXM218" s="29"/>
      <c r="PXN218" s="30"/>
      <c r="PXO218" s="31"/>
      <c r="PXP218" s="32"/>
      <c r="PXQ218" s="33"/>
      <c r="PXR218" s="33"/>
      <c r="PXS218" s="33"/>
      <c r="PXT218" s="34"/>
      <c r="PXU218" s="28"/>
      <c r="PXV218" s="29"/>
      <c r="PXW218" s="30"/>
      <c r="PXX218" s="31"/>
      <c r="PXY218" s="32"/>
      <c r="PXZ218" s="33"/>
      <c r="PYA218" s="33"/>
      <c r="PYB218" s="33"/>
      <c r="PYC218" s="34"/>
      <c r="PYD218" s="28"/>
      <c r="PYE218" s="29"/>
      <c r="PYF218" s="30"/>
      <c r="PYG218" s="31"/>
      <c r="PYH218" s="32"/>
      <c r="PYI218" s="33"/>
      <c r="PYJ218" s="33"/>
      <c r="PYK218" s="33"/>
      <c r="PYL218" s="34"/>
      <c r="PYM218" s="28"/>
      <c r="PYN218" s="29"/>
      <c r="PYO218" s="30"/>
      <c r="PYP218" s="31"/>
      <c r="PYQ218" s="32"/>
      <c r="PYR218" s="33"/>
      <c r="PYS218" s="33"/>
      <c r="PYT218" s="33"/>
      <c r="PYU218" s="34"/>
      <c r="PYV218" s="28"/>
      <c r="PYW218" s="29"/>
      <c r="PYX218" s="30"/>
      <c r="PYY218" s="31"/>
      <c r="PYZ218" s="32"/>
      <c r="PZA218" s="33"/>
      <c r="PZB218" s="33"/>
      <c r="PZC218" s="33"/>
      <c r="PZD218" s="34"/>
      <c r="PZE218" s="28"/>
      <c r="PZF218" s="29"/>
      <c r="PZG218" s="30"/>
      <c r="PZH218" s="31"/>
      <c r="PZI218" s="32"/>
      <c r="PZJ218" s="33"/>
      <c r="PZK218" s="33"/>
      <c r="PZL218" s="33"/>
      <c r="PZM218" s="34"/>
      <c r="PZN218" s="28"/>
      <c r="PZO218" s="29"/>
      <c r="PZP218" s="30"/>
      <c r="PZQ218" s="31"/>
      <c r="PZR218" s="32"/>
      <c r="PZS218" s="33"/>
      <c r="PZT218" s="33"/>
      <c r="PZU218" s="33"/>
      <c r="PZV218" s="34"/>
      <c r="PZW218" s="28"/>
      <c r="PZX218" s="29"/>
      <c r="PZY218" s="30"/>
      <c r="PZZ218" s="31"/>
      <c r="QAA218" s="32"/>
      <c r="QAB218" s="33"/>
      <c r="QAC218" s="33"/>
      <c r="QAD218" s="33"/>
      <c r="QAE218" s="34"/>
      <c r="QAF218" s="28"/>
      <c r="QAG218" s="29"/>
      <c r="QAH218" s="30"/>
      <c r="QAI218" s="31"/>
      <c r="QAJ218" s="32"/>
      <c r="QAK218" s="33"/>
      <c r="QAL218" s="33"/>
      <c r="QAM218" s="33"/>
      <c r="QAN218" s="34"/>
      <c r="QAO218" s="28"/>
      <c r="QAP218" s="29"/>
      <c r="QAQ218" s="30"/>
      <c r="QAR218" s="31"/>
      <c r="QAS218" s="32"/>
      <c r="QAT218" s="33"/>
      <c r="QAU218" s="33"/>
      <c r="QAV218" s="33"/>
      <c r="QAW218" s="34"/>
      <c r="QAX218" s="28"/>
      <c r="QAY218" s="29"/>
      <c r="QAZ218" s="30"/>
      <c r="QBA218" s="31"/>
      <c r="QBB218" s="32"/>
      <c r="QBC218" s="33"/>
      <c r="QBD218" s="33"/>
      <c r="QBE218" s="33"/>
      <c r="QBF218" s="34"/>
      <c r="QBG218" s="28"/>
      <c r="QBH218" s="29"/>
      <c r="QBI218" s="30"/>
      <c r="QBJ218" s="31"/>
      <c r="QBK218" s="32"/>
      <c r="QBL218" s="33"/>
      <c r="QBM218" s="33"/>
      <c r="QBN218" s="33"/>
      <c r="QBO218" s="34"/>
      <c r="QBP218" s="28"/>
      <c r="QBQ218" s="29"/>
      <c r="QBR218" s="30"/>
      <c r="QBS218" s="31"/>
      <c r="QBT218" s="32"/>
      <c r="QBU218" s="33"/>
      <c r="QBV218" s="33"/>
      <c r="QBW218" s="33"/>
      <c r="QBX218" s="34"/>
      <c r="QBY218" s="28"/>
      <c r="QBZ218" s="29"/>
      <c r="QCA218" s="30"/>
      <c r="QCB218" s="31"/>
      <c r="QCC218" s="32"/>
      <c r="QCD218" s="33"/>
      <c r="QCE218" s="33"/>
      <c r="QCF218" s="33"/>
      <c r="QCG218" s="34"/>
      <c r="QCH218" s="28"/>
      <c r="QCI218" s="29"/>
      <c r="QCJ218" s="30"/>
      <c r="QCK218" s="31"/>
      <c r="QCL218" s="32"/>
      <c r="QCM218" s="33"/>
      <c r="QCN218" s="33"/>
      <c r="QCO218" s="33"/>
      <c r="QCP218" s="34"/>
      <c r="QCQ218" s="28"/>
      <c r="QCR218" s="29"/>
      <c r="QCS218" s="30"/>
      <c r="QCT218" s="31"/>
      <c r="QCU218" s="32"/>
      <c r="QCV218" s="33"/>
      <c r="QCW218" s="33"/>
      <c r="QCX218" s="33"/>
      <c r="QCY218" s="34"/>
      <c r="QCZ218" s="28"/>
      <c r="QDA218" s="29"/>
      <c r="QDB218" s="30"/>
      <c r="QDC218" s="31"/>
      <c r="QDD218" s="32"/>
      <c r="QDE218" s="33"/>
      <c r="QDF218" s="33"/>
      <c r="QDG218" s="33"/>
      <c r="QDH218" s="34"/>
      <c r="QDI218" s="28"/>
      <c r="QDJ218" s="29"/>
      <c r="QDK218" s="30"/>
      <c r="QDL218" s="31"/>
      <c r="QDM218" s="32"/>
      <c r="QDN218" s="33"/>
      <c r="QDO218" s="33"/>
      <c r="QDP218" s="33"/>
      <c r="QDQ218" s="34"/>
      <c r="QDR218" s="28"/>
      <c r="QDS218" s="29"/>
      <c r="QDT218" s="30"/>
      <c r="QDU218" s="31"/>
      <c r="QDV218" s="32"/>
      <c r="QDW218" s="33"/>
      <c r="QDX218" s="33"/>
      <c r="QDY218" s="33"/>
      <c r="QDZ218" s="34"/>
      <c r="QEA218" s="28"/>
      <c r="QEB218" s="29"/>
      <c r="QEC218" s="30"/>
      <c r="QED218" s="31"/>
      <c r="QEE218" s="32"/>
      <c r="QEF218" s="33"/>
      <c r="QEG218" s="33"/>
      <c r="QEH218" s="33"/>
      <c r="QEI218" s="34"/>
      <c r="QEJ218" s="28"/>
      <c r="QEK218" s="29"/>
      <c r="QEL218" s="30"/>
      <c r="QEM218" s="31"/>
      <c r="QEN218" s="32"/>
      <c r="QEO218" s="33"/>
      <c r="QEP218" s="33"/>
      <c r="QEQ218" s="33"/>
      <c r="QER218" s="34"/>
      <c r="QES218" s="28"/>
      <c r="QET218" s="29"/>
      <c r="QEU218" s="30"/>
      <c r="QEV218" s="31"/>
      <c r="QEW218" s="32"/>
      <c r="QEX218" s="33"/>
      <c r="QEY218" s="33"/>
      <c r="QEZ218" s="33"/>
      <c r="QFA218" s="34"/>
      <c r="QFB218" s="28"/>
      <c r="QFC218" s="29"/>
      <c r="QFD218" s="30"/>
      <c r="QFE218" s="31"/>
      <c r="QFF218" s="32"/>
      <c r="QFG218" s="33"/>
      <c r="QFH218" s="33"/>
      <c r="QFI218" s="33"/>
      <c r="QFJ218" s="34"/>
      <c r="QFK218" s="28"/>
      <c r="QFL218" s="29"/>
      <c r="QFM218" s="30"/>
      <c r="QFN218" s="31"/>
      <c r="QFO218" s="32"/>
      <c r="QFP218" s="33"/>
      <c r="QFQ218" s="33"/>
      <c r="QFR218" s="33"/>
      <c r="QFS218" s="34"/>
      <c r="QFT218" s="28"/>
      <c r="QFU218" s="29"/>
      <c r="QFV218" s="30"/>
      <c r="QFW218" s="31"/>
      <c r="QFX218" s="32"/>
      <c r="QFY218" s="33"/>
      <c r="QFZ218" s="33"/>
      <c r="QGA218" s="33"/>
      <c r="QGB218" s="34"/>
      <c r="QGC218" s="28"/>
      <c r="QGD218" s="29"/>
      <c r="QGE218" s="30"/>
      <c r="QGF218" s="31"/>
      <c r="QGG218" s="32"/>
      <c r="QGH218" s="33"/>
      <c r="QGI218" s="33"/>
      <c r="QGJ218" s="33"/>
      <c r="QGK218" s="34"/>
      <c r="QGL218" s="28"/>
      <c r="QGM218" s="29"/>
      <c r="QGN218" s="30"/>
      <c r="QGO218" s="31"/>
      <c r="QGP218" s="32"/>
      <c r="QGQ218" s="33"/>
      <c r="QGR218" s="33"/>
      <c r="QGS218" s="33"/>
      <c r="QGT218" s="34"/>
      <c r="QGU218" s="28"/>
      <c r="QGV218" s="29"/>
      <c r="QGW218" s="30"/>
      <c r="QGX218" s="31"/>
      <c r="QGY218" s="32"/>
      <c r="QGZ218" s="33"/>
      <c r="QHA218" s="33"/>
      <c r="QHB218" s="33"/>
      <c r="QHC218" s="34"/>
      <c r="QHD218" s="28"/>
      <c r="QHE218" s="29"/>
      <c r="QHF218" s="30"/>
      <c r="QHG218" s="31"/>
      <c r="QHH218" s="32"/>
      <c r="QHI218" s="33"/>
      <c r="QHJ218" s="33"/>
      <c r="QHK218" s="33"/>
      <c r="QHL218" s="34"/>
      <c r="QHM218" s="28"/>
      <c r="QHN218" s="29"/>
      <c r="QHO218" s="30"/>
      <c r="QHP218" s="31"/>
      <c r="QHQ218" s="32"/>
      <c r="QHR218" s="33"/>
      <c r="QHS218" s="33"/>
      <c r="QHT218" s="33"/>
      <c r="QHU218" s="34"/>
      <c r="QHV218" s="28"/>
      <c r="QHW218" s="29"/>
      <c r="QHX218" s="30"/>
      <c r="QHY218" s="31"/>
      <c r="QHZ218" s="32"/>
      <c r="QIA218" s="33"/>
      <c r="QIB218" s="33"/>
      <c r="QIC218" s="33"/>
      <c r="QID218" s="34"/>
      <c r="QIE218" s="28"/>
      <c r="QIF218" s="29"/>
      <c r="QIG218" s="30"/>
      <c r="QIH218" s="31"/>
      <c r="QII218" s="32"/>
      <c r="QIJ218" s="33"/>
      <c r="QIK218" s="33"/>
      <c r="QIL218" s="33"/>
      <c r="QIM218" s="34"/>
      <c r="QIN218" s="28"/>
      <c r="QIO218" s="29"/>
      <c r="QIP218" s="30"/>
      <c r="QIQ218" s="31"/>
      <c r="QIR218" s="32"/>
      <c r="QIS218" s="33"/>
      <c r="QIT218" s="33"/>
      <c r="QIU218" s="33"/>
      <c r="QIV218" s="34"/>
      <c r="QIW218" s="28"/>
      <c r="QIX218" s="29"/>
      <c r="QIY218" s="30"/>
      <c r="QIZ218" s="31"/>
      <c r="QJA218" s="32"/>
      <c r="QJB218" s="33"/>
      <c r="QJC218" s="33"/>
      <c r="QJD218" s="33"/>
      <c r="QJE218" s="34"/>
      <c r="QJF218" s="28"/>
      <c r="QJG218" s="29"/>
      <c r="QJH218" s="30"/>
      <c r="QJI218" s="31"/>
      <c r="QJJ218" s="32"/>
      <c r="QJK218" s="33"/>
      <c r="QJL218" s="33"/>
      <c r="QJM218" s="33"/>
      <c r="QJN218" s="34"/>
      <c r="QJO218" s="28"/>
      <c r="QJP218" s="29"/>
      <c r="QJQ218" s="30"/>
      <c r="QJR218" s="31"/>
      <c r="QJS218" s="32"/>
      <c r="QJT218" s="33"/>
      <c r="QJU218" s="33"/>
      <c r="QJV218" s="33"/>
      <c r="QJW218" s="34"/>
      <c r="QJX218" s="28"/>
      <c r="QJY218" s="29"/>
      <c r="QJZ218" s="30"/>
      <c r="QKA218" s="31"/>
      <c r="QKB218" s="32"/>
      <c r="QKC218" s="33"/>
      <c r="QKD218" s="33"/>
      <c r="QKE218" s="33"/>
      <c r="QKF218" s="34"/>
      <c r="QKG218" s="28"/>
      <c r="QKH218" s="29"/>
      <c r="QKI218" s="30"/>
      <c r="QKJ218" s="31"/>
      <c r="QKK218" s="32"/>
      <c r="QKL218" s="33"/>
      <c r="QKM218" s="33"/>
      <c r="QKN218" s="33"/>
      <c r="QKO218" s="34"/>
      <c r="QKP218" s="28"/>
      <c r="QKQ218" s="29"/>
      <c r="QKR218" s="30"/>
      <c r="QKS218" s="31"/>
      <c r="QKT218" s="32"/>
      <c r="QKU218" s="33"/>
      <c r="QKV218" s="33"/>
      <c r="QKW218" s="33"/>
      <c r="QKX218" s="34"/>
      <c r="QKY218" s="28"/>
      <c r="QKZ218" s="29"/>
      <c r="QLA218" s="30"/>
      <c r="QLB218" s="31"/>
      <c r="QLC218" s="32"/>
      <c r="QLD218" s="33"/>
      <c r="QLE218" s="33"/>
      <c r="QLF218" s="33"/>
      <c r="QLG218" s="34"/>
      <c r="QLH218" s="28"/>
      <c r="QLI218" s="29"/>
      <c r="QLJ218" s="30"/>
      <c r="QLK218" s="31"/>
      <c r="QLL218" s="32"/>
      <c r="QLM218" s="33"/>
      <c r="QLN218" s="33"/>
      <c r="QLO218" s="33"/>
      <c r="QLP218" s="34"/>
      <c r="QLQ218" s="28"/>
      <c r="QLR218" s="29"/>
      <c r="QLS218" s="30"/>
      <c r="QLT218" s="31"/>
      <c r="QLU218" s="32"/>
      <c r="QLV218" s="33"/>
      <c r="QLW218" s="33"/>
      <c r="QLX218" s="33"/>
      <c r="QLY218" s="34"/>
      <c r="QLZ218" s="28"/>
      <c r="QMA218" s="29"/>
      <c r="QMB218" s="30"/>
      <c r="QMC218" s="31"/>
      <c r="QMD218" s="32"/>
      <c r="QME218" s="33"/>
      <c r="QMF218" s="33"/>
      <c r="QMG218" s="33"/>
      <c r="QMH218" s="34"/>
      <c r="QMI218" s="28"/>
      <c r="QMJ218" s="29"/>
      <c r="QMK218" s="30"/>
      <c r="QML218" s="31"/>
      <c r="QMM218" s="32"/>
      <c r="QMN218" s="33"/>
      <c r="QMO218" s="33"/>
      <c r="QMP218" s="33"/>
      <c r="QMQ218" s="34"/>
      <c r="QMR218" s="28"/>
      <c r="QMS218" s="29"/>
      <c r="QMT218" s="30"/>
      <c r="QMU218" s="31"/>
      <c r="QMV218" s="32"/>
      <c r="QMW218" s="33"/>
      <c r="QMX218" s="33"/>
      <c r="QMY218" s="33"/>
      <c r="QMZ218" s="34"/>
      <c r="QNA218" s="28"/>
      <c r="QNB218" s="29"/>
      <c r="QNC218" s="30"/>
      <c r="QND218" s="31"/>
      <c r="QNE218" s="32"/>
      <c r="QNF218" s="33"/>
      <c r="QNG218" s="33"/>
      <c r="QNH218" s="33"/>
      <c r="QNI218" s="34"/>
      <c r="QNJ218" s="28"/>
      <c r="QNK218" s="29"/>
      <c r="QNL218" s="30"/>
      <c r="QNM218" s="31"/>
      <c r="QNN218" s="32"/>
      <c r="QNO218" s="33"/>
      <c r="QNP218" s="33"/>
      <c r="QNQ218" s="33"/>
      <c r="QNR218" s="34"/>
      <c r="QNS218" s="28"/>
      <c r="QNT218" s="29"/>
      <c r="QNU218" s="30"/>
      <c r="QNV218" s="31"/>
      <c r="QNW218" s="32"/>
      <c r="QNX218" s="33"/>
      <c r="QNY218" s="33"/>
      <c r="QNZ218" s="33"/>
      <c r="QOA218" s="34"/>
      <c r="QOB218" s="28"/>
      <c r="QOC218" s="29"/>
      <c r="QOD218" s="30"/>
      <c r="QOE218" s="31"/>
      <c r="QOF218" s="32"/>
      <c r="QOG218" s="33"/>
      <c r="QOH218" s="33"/>
      <c r="QOI218" s="33"/>
      <c r="QOJ218" s="34"/>
      <c r="QOK218" s="28"/>
      <c r="QOL218" s="29"/>
      <c r="QOM218" s="30"/>
      <c r="QON218" s="31"/>
      <c r="QOO218" s="32"/>
      <c r="QOP218" s="33"/>
      <c r="QOQ218" s="33"/>
      <c r="QOR218" s="33"/>
      <c r="QOS218" s="34"/>
      <c r="QOT218" s="28"/>
      <c r="QOU218" s="29"/>
      <c r="QOV218" s="30"/>
      <c r="QOW218" s="31"/>
      <c r="QOX218" s="32"/>
      <c r="QOY218" s="33"/>
      <c r="QOZ218" s="33"/>
      <c r="QPA218" s="33"/>
      <c r="QPB218" s="34"/>
      <c r="QPC218" s="28"/>
      <c r="QPD218" s="29"/>
      <c r="QPE218" s="30"/>
      <c r="QPF218" s="31"/>
      <c r="QPG218" s="32"/>
      <c r="QPH218" s="33"/>
      <c r="QPI218" s="33"/>
      <c r="QPJ218" s="33"/>
      <c r="QPK218" s="34"/>
      <c r="QPL218" s="28"/>
      <c r="QPM218" s="29"/>
      <c r="QPN218" s="30"/>
      <c r="QPO218" s="31"/>
      <c r="QPP218" s="32"/>
      <c r="QPQ218" s="33"/>
      <c r="QPR218" s="33"/>
      <c r="QPS218" s="33"/>
      <c r="QPT218" s="34"/>
      <c r="QPU218" s="28"/>
      <c r="QPV218" s="29"/>
      <c r="QPW218" s="30"/>
      <c r="QPX218" s="31"/>
      <c r="QPY218" s="32"/>
      <c r="QPZ218" s="33"/>
      <c r="QQA218" s="33"/>
      <c r="QQB218" s="33"/>
      <c r="QQC218" s="34"/>
      <c r="QQD218" s="28"/>
      <c r="QQE218" s="29"/>
      <c r="QQF218" s="30"/>
      <c r="QQG218" s="31"/>
      <c r="QQH218" s="32"/>
      <c r="QQI218" s="33"/>
      <c r="QQJ218" s="33"/>
      <c r="QQK218" s="33"/>
      <c r="QQL218" s="34"/>
      <c r="QQM218" s="28"/>
      <c r="QQN218" s="29"/>
      <c r="QQO218" s="30"/>
      <c r="QQP218" s="31"/>
      <c r="QQQ218" s="32"/>
      <c r="QQR218" s="33"/>
      <c r="QQS218" s="33"/>
      <c r="QQT218" s="33"/>
      <c r="QQU218" s="34"/>
      <c r="QQV218" s="28"/>
      <c r="QQW218" s="29"/>
      <c r="QQX218" s="30"/>
      <c r="QQY218" s="31"/>
      <c r="QQZ218" s="32"/>
      <c r="QRA218" s="33"/>
      <c r="QRB218" s="33"/>
      <c r="QRC218" s="33"/>
      <c r="QRD218" s="34"/>
      <c r="QRE218" s="28"/>
      <c r="QRF218" s="29"/>
      <c r="QRG218" s="30"/>
      <c r="QRH218" s="31"/>
      <c r="QRI218" s="32"/>
      <c r="QRJ218" s="33"/>
      <c r="QRK218" s="33"/>
      <c r="QRL218" s="33"/>
      <c r="QRM218" s="34"/>
      <c r="QRN218" s="28"/>
      <c r="QRO218" s="29"/>
      <c r="QRP218" s="30"/>
      <c r="QRQ218" s="31"/>
      <c r="QRR218" s="32"/>
      <c r="QRS218" s="33"/>
      <c r="QRT218" s="33"/>
      <c r="QRU218" s="33"/>
      <c r="QRV218" s="34"/>
      <c r="QRW218" s="28"/>
      <c r="QRX218" s="29"/>
      <c r="QRY218" s="30"/>
      <c r="QRZ218" s="31"/>
      <c r="QSA218" s="32"/>
      <c r="QSB218" s="33"/>
      <c r="QSC218" s="33"/>
      <c r="QSD218" s="33"/>
      <c r="QSE218" s="34"/>
      <c r="QSF218" s="28"/>
      <c r="QSG218" s="29"/>
      <c r="QSH218" s="30"/>
      <c r="QSI218" s="31"/>
      <c r="QSJ218" s="32"/>
      <c r="QSK218" s="33"/>
      <c r="QSL218" s="33"/>
      <c r="QSM218" s="33"/>
      <c r="QSN218" s="34"/>
      <c r="QSO218" s="28"/>
      <c r="QSP218" s="29"/>
      <c r="QSQ218" s="30"/>
      <c r="QSR218" s="31"/>
      <c r="QSS218" s="32"/>
      <c r="QST218" s="33"/>
      <c r="QSU218" s="33"/>
      <c r="QSV218" s="33"/>
      <c r="QSW218" s="34"/>
      <c r="QSX218" s="28"/>
      <c r="QSY218" s="29"/>
      <c r="QSZ218" s="30"/>
      <c r="QTA218" s="31"/>
      <c r="QTB218" s="32"/>
      <c r="QTC218" s="33"/>
      <c r="QTD218" s="33"/>
      <c r="QTE218" s="33"/>
      <c r="QTF218" s="34"/>
      <c r="QTG218" s="28"/>
      <c r="QTH218" s="29"/>
      <c r="QTI218" s="30"/>
      <c r="QTJ218" s="31"/>
      <c r="QTK218" s="32"/>
      <c r="QTL218" s="33"/>
      <c r="QTM218" s="33"/>
      <c r="QTN218" s="33"/>
      <c r="QTO218" s="34"/>
      <c r="QTP218" s="28"/>
      <c r="QTQ218" s="29"/>
      <c r="QTR218" s="30"/>
      <c r="QTS218" s="31"/>
      <c r="QTT218" s="32"/>
      <c r="QTU218" s="33"/>
      <c r="QTV218" s="33"/>
      <c r="QTW218" s="33"/>
      <c r="QTX218" s="34"/>
      <c r="QTY218" s="28"/>
      <c r="QTZ218" s="29"/>
      <c r="QUA218" s="30"/>
      <c r="QUB218" s="31"/>
      <c r="QUC218" s="32"/>
      <c r="QUD218" s="33"/>
      <c r="QUE218" s="33"/>
      <c r="QUF218" s="33"/>
      <c r="QUG218" s="34"/>
      <c r="QUH218" s="28"/>
      <c r="QUI218" s="29"/>
      <c r="QUJ218" s="30"/>
      <c r="QUK218" s="31"/>
      <c r="QUL218" s="32"/>
      <c r="QUM218" s="33"/>
      <c r="QUN218" s="33"/>
      <c r="QUO218" s="33"/>
      <c r="QUP218" s="34"/>
      <c r="QUQ218" s="28"/>
      <c r="QUR218" s="29"/>
      <c r="QUS218" s="30"/>
      <c r="QUT218" s="31"/>
      <c r="QUU218" s="32"/>
      <c r="QUV218" s="33"/>
      <c r="QUW218" s="33"/>
      <c r="QUX218" s="33"/>
      <c r="QUY218" s="34"/>
      <c r="QUZ218" s="28"/>
      <c r="QVA218" s="29"/>
      <c r="QVB218" s="30"/>
      <c r="QVC218" s="31"/>
      <c r="QVD218" s="32"/>
      <c r="QVE218" s="33"/>
      <c r="QVF218" s="33"/>
      <c r="QVG218" s="33"/>
      <c r="QVH218" s="34"/>
      <c r="QVI218" s="28"/>
      <c r="QVJ218" s="29"/>
      <c r="QVK218" s="30"/>
      <c r="QVL218" s="31"/>
      <c r="QVM218" s="32"/>
      <c r="QVN218" s="33"/>
      <c r="QVO218" s="33"/>
      <c r="QVP218" s="33"/>
      <c r="QVQ218" s="34"/>
      <c r="QVR218" s="28"/>
      <c r="QVS218" s="29"/>
      <c r="QVT218" s="30"/>
      <c r="QVU218" s="31"/>
      <c r="QVV218" s="32"/>
      <c r="QVW218" s="33"/>
      <c r="QVX218" s="33"/>
      <c r="QVY218" s="33"/>
      <c r="QVZ218" s="34"/>
      <c r="QWA218" s="28"/>
      <c r="QWB218" s="29"/>
      <c r="QWC218" s="30"/>
      <c r="QWD218" s="31"/>
      <c r="QWE218" s="32"/>
      <c r="QWF218" s="33"/>
      <c r="QWG218" s="33"/>
      <c r="QWH218" s="33"/>
      <c r="QWI218" s="34"/>
      <c r="QWJ218" s="28"/>
      <c r="QWK218" s="29"/>
      <c r="QWL218" s="30"/>
      <c r="QWM218" s="31"/>
      <c r="QWN218" s="32"/>
      <c r="QWO218" s="33"/>
      <c r="QWP218" s="33"/>
      <c r="QWQ218" s="33"/>
      <c r="QWR218" s="34"/>
      <c r="QWS218" s="28"/>
      <c r="QWT218" s="29"/>
      <c r="QWU218" s="30"/>
      <c r="QWV218" s="31"/>
      <c r="QWW218" s="32"/>
      <c r="QWX218" s="33"/>
      <c r="QWY218" s="33"/>
      <c r="QWZ218" s="33"/>
      <c r="QXA218" s="34"/>
      <c r="QXB218" s="28"/>
      <c r="QXC218" s="29"/>
      <c r="QXD218" s="30"/>
      <c r="QXE218" s="31"/>
      <c r="QXF218" s="32"/>
      <c r="QXG218" s="33"/>
      <c r="QXH218" s="33"/>
      <c r="QXI218" s="33"/>
      <c r="QXJ218" s="34"/>
      <c r="QXK218" s="28"/>
      <c r="QXL218" s="29"/>
      <c r="QXM218" s="30"/>
      <c r="QXN218" s="31"/>
      <c r="QXO218" s="32"/>
      <c r="QXP218" s="33"/>
      <c r="QXQ218" s="33"/>
      <c r="QXR218" s="33"/>
      <c r="QXS218" s="34"/>
      <c r="QXT218" s="28"/>
      <c r="QXU218" s="29"/>
      <c r="QXV218" s="30"/>
      <c r="QXW218" s="31"/>
      <c r="QXX218" s="32"/>
      <c r="QXY218" s="33"/>
      <c r="QXZ218" s="33"/>
      <c r="QYA218" s="33"/>
      <c r="QYB218" s="34"/>
      <c r="QYC218" s="28"/>
      <c r="QYD218" s="29"/>
      <c r="QYE218" s="30"/>
      <c r="QYF218" s="31"/>
      <c r="QYG218" s="32"/>
      <c r="QYH218" s="33"/>
      <c r="QYI218" s="33"/>
      <c r="QYJ218" s="33"/>
      <c r="QYK218" s="34"/>
      <c r="QYL218" s="28"/>
      <c r="QYM218" s="29"/>
      <c r="QYN218" s="30"/>
      <c r="QYO218" s="31"/>
      <c r="QYP218" s="32"/>
      <c r="QYQ218" s="33"/>
      <c r="QYR218" s="33"/>
      <c r="QYS218" s="33"/>
      <c r="QYT218" s="34"/>
      <c r="QYU218" s="28"/>
      <c r="QYV218" s="29"/>
      <c r="QYW218" s="30"/>
      <c r="QYX218" s="31"/>
      <c r="QYY218" s="32"/>
      <c r="QYZ218" s="33"/>
      <c r="QZA218" s="33"/>
      <c r="QZB218" s="33"/>
      <c r="QZC218" s="34"/>
      <c r="QZD218" s="28"/>
      <c r="QZE218" s="29"/>
      <c r="QZF218" s="30"/>
      <c r="QZG218" s="31"/>
      <c r="QZH218" s="32"/>
      <c r="QZI218" s="33"/>
      <c r="QZJ218" s="33"/>
      <c r="QZK218" s="33"/>
      <c r="QZL218" s="34"/>
      <c r="QZM218" s="28"/>
      <c r="QZN218" s="29"/>
      <c r="QZO218" s="30"/>
      <c r="QZP218" s="31"/>
      <c r="QZQ218" s="32"/>
      <c r="QZR218" s="33"/>
      <c r="QZS218" s="33"/>
      <c r="QZT218" s="33"/>
      <c r="QZU218" s="34"/>
      <c r="QZV218" s="28"/>
      <c r="QZW218" s="29"/>
      <c r="QZX218" s="30"/>
      <c r="QZY218" s="31"/>
      <c r="QZZ218" s="32"/>
      <c r="RAA218" s="33"/>
      <c r="RAB218" s="33"/>
      <c r="RAC218" s="33"/>
      <c r="RAD218" s="34"/>
      <c r="RAE218" s="28"/>
      <c r="RAF218" s="29"/>
      <c r="RAG218" s="30"/>
      <c r="RAH218" s="31"/>
      <c r="RAI218" s="32"/>
      <c r="RAJ218" s="33"/>
      <c r="RAK218" s="33"/>
      <c r="RAL218" s="33"/>
      <c r="RAM218" s="34"/>
      <c r="RAN218" s="28"/>
      <c r="RAO218" s="29"/>
      <c r="RAP218" s="30"/>
      <c r="RAQ218" s="31"/>
      <c r="RAR218" s="32"/>
      <c r="RAS218" s="33"/>
      <c r="RAT218" s="33"/>
      <c r="RAU218" s="33"/>
      <c r="RAV218" s="34"/>
      <c r="RAW218" s="28"/>
      <c r="RAX218" s="29"/>
      <c r="RAY218" s="30"/>
      <c r="RAZ218" s="31"/>
      <c r="RBA218" s="32"/>
      <c r="RBB218" s="33"/>
      <c r="RBC218" s="33"/>
      <c r="RBD218" s="33"/>
      <c r="RBE218" s="34"/>
      <c r="RBF218" s="28"/>
      <c r="RBG218" s="29"/>
      <c r="RBH218" s="30"/>
      <c r="RBI218" s="31"/>
      <c r="RBJ218" s="32"/>
      <c r="RBK218" s="33"/>
      <c r="RBL218" s="33"/>
      <c r="RBM218" s="33"/>
      <c r="RBN218" s="34"/>
      <c r="RBO218" s="28"/>
      <c r="RBP218" s="29"/>
      <c r="RBQ218" s="30"/>
      <c r="RBR218" s="31"/>
      <c r="RBS218" s="32"/>
      <c r="RBT218" s="33"/>
      <c r="RBU218" s="33"/>
      <c r="RBV218" s="33"/>
      <c r="RBW218" s="34"/>
      <c r="RBX218" s="28"/>
      <c r="RBY218" s="29"/>
      <c r="RBZ218" s="30"/>
      <c r="RCA218" s="31"/>
      <c r="RCB218" s="32"/>
      <c r="RCC218" s="33"/>
      <c r="RCD218" s="33"/>
      <c r="RCE218" s="33"/>
      <c r="RCF218" s="34"/>
      <c r="RCG218" s="28"/>
      <c r="RCH218" s="29"/>
      <c r="RCI218" s="30"/>
      <c r="RCJ218" s="31"/>
      <c r="RCK218" s="32"/>
      <c r="RCL218" s="33"/>
      <c r="RCM218" s="33"/>
      <c r="RCN218" s="33"/>
      <c r="RCO218" s="34"/>
      <c r="RCP218" s="28"/>
      <c r="RCQ218" s="29"/>
      <c r="RCR218" s="30"/>
      <c r="RCS218" s="31"/>
      <c r="RCT218" s="32"/>
      <c r="RCU218" s="33"/>
      <c r="RCV218" s="33"/>
      <c r="RCW218" s="33"/>
      <c r="RCX218" s="34"/>
      <c r="RCY218" s="28"/>
      <c r="RCZ218" s="29"/>
      <c r="RDA218" s="30"/>
      <c r="RDB218" s="31"/>
      <c r="RDC218" s="32"/>
      <c r="RDD218" s="33"/>
      <c r="RDE218" s="33"/>
      <c r="RDF218" s="33"/>
      <c r="RDG218" s="34"/>
      <c r="RDH218" s="28"/>
      <c r="RDI218" s="29"/>
      <c r="RDJ218" s="30"/>
      <c r="RDK218" s="31"/>
      <c r="RDL218" s="32"/>
      <c r="RDM218" s="33"/>
      <c r="RDN218" s="33"/>
      <c r="RDO218" s="33"/>
      <c r="RDP218" s="34"/>
      <c r="RDQ218" s="28"/>
      <c r="RDR218" s="29"/>
      <c r="RDS218" s="30"/>
      <c r="RDT218" s="31"/>
      <c r="RDU218" s="32"/>
      <c r="RDV218" s="33"/>
      <c r="RDW218" s="33"/>
      <c r="RDX218" s="33"/>
      <c r="RDY218" s="34"/>
      <c r="RDZ218" s="28"/>
      <c r="REA218" s="29"/>
      <c r="REB218" s="30"/>
      <c r="REC218" s="31"/>
      <c r="RED218" s="32"/>
      <c r="REE218" s="33"/>
      <c r="REF218" s="33"/>
      <c r="REG218" s="33"/>
      <c r="REH218" s="34"/>
      <c r="REI218" s="28"/>
      <c r="REJ218" s="29"/>
      <c r="REK218" s="30"/>
      <c r="REL218" s="31"/>
      <c r="REM218" s="32"/>
      <c r="REN218" s="33"/>
      <c r="REO218" s="33"/>
      <c r="REP218" s="33"/>
      <c r="REQ218" s="34"/>
      <c r="RER218" s="28"/>
      <c r="RES218" s="29"/>
      <c r="RET218" s="30"/>
      <c r="REU218" s="31"/>
      <c r="REV218" s="32"/>
      <c r="REW218" s="33"/>
      <c r="REX218" s="33"/>
      <c r="REY218" s="33"/>
      <c r="REZ218" s="34"/>
      <c r="RFA218" s="28"/>
      <c r="RFB218" s="29"/>
      <c r="RFC218" s="30"/>
      <c r="RFD218" s="31"/>
      <c r="RFE218" s="32"/>
      <c r="RFF218" s="33"/>
      <c r="RFG218" s="33"/>
      <c r="RFH218" s="33"/>
      <c r="RFI218" s="34"/>
      <c r="RFJ218" s="28"/>
      <c r="RFK218" s="29"/>
      <c r="RFL218" s="30"/>
      <c r="RFM218" s="31"/>
      <c r="RFN218" s="32"/>
      <c r="RFO218" s="33"/>
      <c r="RFP218" s="33"/>
      <c r="RFQ218" s="33"/>
      <c r="RFR218" s="34"/>
      <c r="RFS218" s="28"/>
      <c r="RFT218" s="29"/>
      <c r="RFU218" s="30"/>
      <c r="RFV218" s="31"/>
      <c r="RFW218" s="32"/>
      <c r="RFX218" s="33"/>
      <c r="RFY218" s="33"/>
      <c r="RFZ218" s="33"/>
      <c r="RGA218" s="34"/>
      <c r="RGB218" s="28"/>
      <c r="RGC218" s="29"/>
      <c r="RGD218" s="30"/>
      <c r="RGE218" s="31"/>
      <c r="RGF218" s="32"/>
      <c r="RGG218" s="33"/>
      <c r="RGH218" s="33"/>
      <c r="RGI218" s="33"/>
      <c r="RGJ218" s="34"/>
      <c r="RGK218" s="28"/>
      <c r="RGL218" s="29"/>
      <c r="RGM218" s="30"/>
      <c r="RGN218" s="31"/>
      <c r="RGO218" s="32"/>
      <c r="RGP218" s="33"/>
      <c r="RGQ218" s="33"/>
      <c r="RGR218" s="33"/>
      <c r="RGS218" s="34"/>
      <c r="RGT218" s="28"/>
      <c r="RGU218" s="29"/>
      <c r="RGV218" s="30"/>
      <c r="RGW218" s="31"/>
      <c r="RGX218" s="32"/>
      <c r="RGY218" s="33"/>
      <c r="RGZ218" s="33"/>
      <c r="RHA218" s="33"/>
      <c r="RHB218" s="34"/>
      <c r="RHC218" s="28"/>
      <c r="RHD218" s="29"/>
      <c r="RHE218" s="30"/>
      <c r="RHF218" s="31"/>
      <c r="RHG218" s="32"/>
      <c r="RHH218" s="33"/>
      <c r="RHI218" s="33"/>
      <c r="RHJ218" s="33"/>
      <c r="RHK218" s="34"/>
      <c r="RHL218" s="28"/>
      <c r="RHM218" s="29"/>
      <c r="RHN218" s="30"/>
      <c r="RHO218" s="31"/>
      <c r="RHP218" s="32"/>
      <c r="RHQ218" s="33"/>
      <c r="RHR218" s="33"/>
      <c r="RHS218" s="33"/>
      <c r="RHT218" s="34"/>
      <c r="RHU218" s="28"/>
      <c r="RHV218" s="29"/>
      <c r="RHW218" s="30"/>
      <c r="RHX218" s="31"/>
      <c r="RHY218" s="32"/>
      <c r="RHZ218" s="33"/>
      <c r="RIA218" s="33"/>
      <c r="RIB218" s="33"/>
      <c r="RIC218" s="34"/>
      <c r="RID218" s="28"/>
      <c r="RIE218" s="29"/>
      <c r="RIF218" s="30"/>
      <c r="RIG218" s="31"/>
      <c r="RIH218" s="32"/>
      <c r="RII218" s="33"/>
      <c r="RIJ218" s="33"/>
      <c r="RIK218" s="33"/>
      <c r="RIL218" s="34"/>
      <c r="RIM218" s="28"/>
      <c r="RIN218" s="29"/>
      <c r="RIO218" s="30"/>
      <c r="RIP218" s="31"/>
      <c r="RIQ218" s="32"/>
      <c r="RIR218" s="33"/>
      <c r="RIS218" s="33"/>
      <c r="RIT218" s="33"/>
      <c r="RIU218" s="34"/>
      <c r="RIV218" s="28"/>
      <c r="RIW218" s="29"/>
      <c r="RIX218" s="30"/>
      <c r="RIY218" s="31"/>
      <c r="RIZ218" s="32"/>
      <c r="RJA218" s="33"/>
      <c r="RJB218" s="33"/>
      <c r="RJC218" s="33"/>
      <c r="RJD218" s="34"/>
      <c r="RJE218" s="28"/>
      <c r="RJF218" s="29"/>
      <c r="RJG218" s="30"/>
      <c r="RJH218" s="31"/>
      <c r="RJI218" s="32"/>
      <c r="RJJ218" s="33"/>
      <c r="RJK218" s="33"/>
      <c r="RJL218" s="33"/>
      <c r="RJM218" s="34"/>
      <c r="RJN218" s="28"/>
      <c r="RJO218" s="29"/>
      <c r="RJP218" s="30"/>
      <c r="RJQ218" s="31"/>
      <c r="RJR218" s="32"/>
      <c r="RJS218" s="33"/>
      <c r="RJT218" s="33"/>
      <c r="RJU218" s="33"/>
      <c r="RJV218" s="34"/>
      <c r="RJW218" s="28"/>
      <c r="RJX218" s="29"/>
      <c r="RJY218" s="30"/>
      <c r="RJZ218" s="31"/>
      <c r="RKA218" s="32"/>
      <c r="RKB218" s="33"/>
      <c r="RKC218" s="33"/>
      <c r="RKD218" s="33"/>
      <c r="RKE218" s="34"/>
      <c r="RKF218" s="28"/>
      <c r="RKG218" s="29"/>
      <c r="RKH218" s="30"/>
      <c r="RKI218" s="31"/>
      <c r="RKJ218" s="32"/>
      <c r="RKK218" s="33"/>
      <c r="RKL218" s="33"/>
      <c r="RKM218" s="33"/>
      <c r="RKN218" s="34"/>
      <c r="RKO218" s="28"/>
      <c r="RKP218" s="29"/>
      <c r="RKQ218" s="30"/>
      <c r="RKR218" s="31"/>
      <c r="RKS218" s="32"/>
      <c r="RKT218" s="33"/>
      <c r="RKU218" s="33"/>
      <c r="RKV218" s="33"/>
      <c r="RKW218" s="34"/>
      <c r="RKX218" s="28"/>
      <c r="RKY218" s="29"/>
      <c r="RKZ218" s="30"/>
      <c r="RLA218" s="31"/>
      <c r="RLB218" s="32"/>
      <c r="RLC218" s="33"/>
      <c r="RLD218" s="33"/>
      <c r="RLE218" s="33"/>
      <c r="RLF218" s="34"/>
      <c r="RLG218" s="28"/>
      <c r="RLH218" s="29"/>
      <c r="RLI218" s="30"/>
      <c r="RLJ218" s="31"/>
      <c r="RLK218" s="32"/>
      <c r="RLL218" s="33"/>
      <c r="RLM218" s="33"/>
      <c r="RLN218" s="33"/>
      <c r="RLO218" s="34"/>
      <c r="RLP218" s="28"/>
      <c r="RLQ218" s="29"/>
      <c r="RLR218" s="30"/>
      <c r="RLS218" s="31"/>
      <c r="RLT218" s="32"/>
      <c r="RLU218" s="33"/>
      <c r="RLV218" s="33"/>
      <c r="RLW218" s="33"/>
      <c r="RLX218" s="34"/>
      <c r="RLY218" s="28"/>
      <c r="RLZ218" s="29"/>
      <c r="RMA218" s="30"/>
      <c r="RMB218" s="31"/>
      <c r="RMC218" s="32"/>
      <c r="RMD218" s="33"/>
      <c r="RME218" s="33"/>
      <c r="RMF218" s="33"/>
      <c r="RMG218" s="34"/>
      <c r="RMH218" s="28"/>
      <c r="RMI218" s="29"/>
      <c r="RMJ218" s="30"/>
      <c r="RMK218" s="31"/>
      <c r="RML218" s="32"/>
      <c r="RMM218" s="33"/>
      <c r="RMN218" s="33"/>
      <c r="RMO218" s="33"/>
      <c r="RMP218" s="34"/>
      <c r="RMQ218" s="28"/>
      <c r="RMR218" s="29"/>
      <c r="RMS218" s="30"/>
      <c r="RMT218" s="31"/>
      <c r="RMU218" s="32"/>
      <c r="RMV218" s="33"/>
      <c r="RMW218" s="33"/>
      <c r="RMX218" s="33"/>
      <c r="RMY218" s="34"/>
      <c r="RMZ218" s="28"/>
      <c r="RNA218" s="29"/>
      <c r="RNB218" s="30"/>
      <c r="RNC218" s="31"/>
      <c r="RND218" s="32"/>
      <c r="RNE218" s="33"/>
      <c r="RNF218" s="33"/>
      <c r="RNG218" s="33"/>
      <c r="RNH218" s="34"/>
      <c r="RNI218" s="28"/>
      <c r="RNJ218" s="29"/>
      <c r="RNK218" s="30"/>
      <c r="RNL218" s="31"/>
      <c r="RNM218" s="32"/>
      <c r="RNN218" s="33"/>
      <c r="RNO218" s="33"/>
      <c r="RNP218" s="33"/>
      <c r="RNQ218" s="34"/>
      <c r="RNR218" s="28"/>
      <c r="RNS218" s="29"/>
      <c r="RNT218" s="30"/>
      <c r="RNU218" s="31"/>
      <c r="RNV218" s="32"/>
      <c r="RNW218" s="33"/>
      <c r="RNX218" s="33"/>
      <c r="RNY218" s="33"/>
      <c r="RNZ218" s="34"/>
      <c r="ROA218" s="28"/>
      <c r="ROB218" s="29"/>
      <c r="ROC218" s="30"/>
      <c r="ROD218" s="31"/>
      <c r="ROE218" s="32"/>
      <c r="ROF218" s="33"/>
      <c r="ROG218" s="33"/>
      <c r="ROH218" s="33"/>
      <c r="ROI218" s="34"/>
      <c r="ROJ218" s="28"/>
      <c r="ROK218" s="29"/>
      <c r="ROL218" s="30"/>
      <c r="ROM218" s="31"/>
      <c r="RON218" s="32"/>
      <c r="ROO218" s="33"/>
      <c r="ROP218" s="33"/>
      <c r="ROQ218" s="33"/>
      <c r="ROR218" s="34"/>
      <c r="ROS218" s="28"/>
      <c r="ROT218" s="29"/>
      <c r="ROU218" s="30"/>
      <c r="ROV218" s="31"/>
      <c r="ROW218" s="32"/>
      <c r="ROX218" s="33"/>
      <c r="ROY218" s="33"/>
      <c r="ROZ218" s="33"/>
      <c r="RPA218" s="34"/>
      <c r="RPB218" s="28"/>
      <c r="RPC218" s="29"/>
      <c r="RPD218" s="30"/>
      <c r="RPE218" s="31"/>
      <c r="RPF218" s="32"/>
      <c r="RPG218" s="33"/>
      <c r="RPH218" s="33"/>
      <c r="RPI218" s="33"/>
      <c r="RPJ218" s="34"/>
      <c r="RPK218" s="28"/>
      <c r="RPL218" s="29"/>
      <c r="RPM218" s="30"/>
      <c r="RPN218" s="31"/>
      <c r="RPO218" s="32"/>
      <c r="RPP218" s="33"/>
      <c r="RPQ218" s="33"/>
      <c r="RPR218" s="33"/>
      <c r="RPS218" s="34"/>
      <c r="RPT218" s="28"/>
      <c r="RPU218" s="29"/>
      <c r="RPV218" s="30"/>
      <c r="RPW218" s="31"/>
      <c r="RPX218" s="32"/>
      <c r="RPY218" s="33"/>
      <c r="RPZ218" s="33"/>
      <c r="RQA218" s="33"/>
      <c r="RQB218" s="34"/>
      <c r="RQC218" s="28"/>
      <c r="RQD218" s="29"/>
      <c r="RQE218" s="30"/>
      <c r="RQF218" s="31"/>
      <c r="RQG218" s="32"/>
      <c r="RQH218" s="33"/>
      <c r="RQI218" s="33"/>
      <c r="RQJ218" s="33"/>
      <c r="RQK218" s="34"/>
      <c r="RQL218" s="28"/>
      <c r="RQM218" s="29"/>
      <c r="RQN218" s="30"/>
      <c r="RQO218" s="31"/>
      <c r="RQP218" s="32"/>
      <c r="RQQ218" s="33"/>
      <c r="RQR218" s="33"/>
      <c r="RQS218" s="33"/>
      <c r="RQT218" s="34"/>
      <c r="RQU218" s="28"/>
      <c r="RQV218" s="29"/>
      <c r="RQW218" s="30"/>
      <c r="RQX218" s="31"/>
      <c r="RQY218" s="32"/>
      <c r="RQZ218" s="33"/>
      <c r="RRA218" s="33"/>
      <c r="RRB218" s="33"/>
      <c r="RRC218" s="34"/>
      <c r="RRD218" s="28"/>
      <c r="RRE218" s="29"/>
      <c r="RRF218" s="30"/>
      <c r="RRG218" s="31"/>
      <c r="RRH218" s="32"/>
      <c r="RRI218" s="33"/>
      <c r="RRJ218" s="33"/>
      <c r="RRK218" s="33"/>
      <c r="RRL218" s="34"/>
      <c r="RRM218" s="28"/>
      <c r="RRN218" s="29"/>
      <c r="RRO218" s="30"/>
      <c r="RRP218" s="31"/>
      <c r="RRQ218" s="32"/>
      <c r="RRR218" s="33"/>
      <c r="RRS218" s="33"/>
      <c r="RRT218" s="33"/>
      <c r="RRU218" s="34"/>
      <c r="RRV218" s="28"/>
      <c r="RRW218" s="29"/>
      <c r="RRX218" s="30"/>
      <c r="RRY218" s="31"/>
      <c r="RRZ218" s="32"/>
      <c r="RSA218" s="33"/>
      <c r="RSB218" s="33"/>
      <c r="RSC218" s="33"/>
      <c r="RSD218" s="34"/>
      <c r="RSE218" s="28"/>
      <c r="RSF218" s="29"/>
      <c r="RSG218" s="30"/>
      <c r="RSH218" s="31"/>
      <c r="RSI218" s="32"/>
      <c r="RSJ218" s="33"/>
      <c r="RSK218" s="33"/>
      <c r="RSL218" s="33"/>
      <c r="RSM218" s="34"/>
      <c r="RSN218" s="28"/>
      <c r="RSO218" s="29"/>
      <c r="RSP218" s="30"/>
      <c r="RSQ218" s="31"/>
      <c r="RSR218" s="32"/>
      <c r="RSS218" s="33"/>
      <c r="RST218" s="33"/>
      <c r="RSU218" s="33"/>
      <c r="RSV218" s="34"/>
      <c r="RSW218" s="28"/>
      <c r="RSX218" s="29"/>
      <c r="RSY218" s="30"/>
      <c r="RSZ218" s="31"/>
      <c r="RTA218" s="32"/>
      <c r="RTB218" s="33"/>
      <c r="RTC218" s="33"/>
      <c r="RTD218" s="33"/>
      <c r="RTE218" s="34"/>
      <c r="RTF218" s="28"/>
      <c r="RTG218" s="29"/>
      <c r="RTH218" s="30"/>
      <c r="RTI218" s="31"/>
      <c r="RTJ218" s="32"/>
      <c r="RTK218" s="33"/>
      <c r="RTL218" s="33"/>
      <c r="RTM218" s="33"/>
      <c r="RTN218" s="34"/>
      <c r="RTO218" s="28"/>
      <c r="RTP218" s="29"/>
      <c r="RTQ218" s="30"/>
      <c r="RTR218" s="31"/>
      <c r="RTS218" s="32"/>
      <c r="RTT218" s="33"/>
      <c r="RTU218" s="33"/>
      <c r="RTV218" s="33"/>
      <c r="RTW218" s="34"/>
      <c r="RTX218" s="28"/>
      <c r="RTY218" s="29"/>
      <c r="RTZ218" s="30"/>
      <c r="RUA218" s="31"/>
      <c r="RUB218" s="32"/>
      <c r="RUC218" s="33"/>
      <c r="RUD218" s="33"/>
      <c r="RUE218" s="33"/>
      <c r="RUF218" s="34"/>
      <c r="RUG218" s="28"/>
      <c r="RUH218" s="29"/>
      <c r="RUI218" s="30"/>
      <c r="RUJ218" s="31"/>
      <c r="RUK218" s="32"/>
      <c r="RUL218" s="33"/>
      <c r="RUM218" s="33"/>
      <c r="RUN218" s="33"/>
      <c r="RUO218" s="34"/>
      <c r="RUP218" s="28"/>
      <c r="RUQ218" s="29"/>
      <c r="RUR218" s="30"/>
      <c r="RUS218" s="31"/>
      <c r="RUT218" s="32"/>
      <c r="RUU218" s="33"/>
      <c r="RUV218" s="33"/>
      <c r="RUW218" s="33"/>
      <c r="RUX218" s="34"/>
      <c r="RUY218" s="28"/>
      <c r="RUZ218" s="29"/>
      <c r="RVA218" s="30"/>
      <c r="RVB218" s="31"/>
      <c r="RVC218" s="32"/>
      <c r="RVD218" s="33"/>
      <c r="RVE218" s="33"/>
      <c r="RVF218" s="33"/>
      <c r="RVG218" s="34"/>
      <c r="RVH218" s="28"/>
      <c r="RVI218" s="29"/>
      <c r="RVJ218" s="30"/>
      <c r="RVK218" s="31"/>
      <c r="RVL218" s="32"/>
      <c r="RVM218" s="33"/>
      <c r="RVN218" s="33"/>
      <c r="RVO218" s="33"/>
      <c r="RVP218" s="34"/>
      <c r="RVQ218" s="28"/>
      <c r="RVR218" s="29"/>
      <c r="RVS218" s="30"/>
      <c r="RVT218" s="31"/>
      <c r="RVU218" s="32"/>
      <c r="RVV218" s="33"/>
      <c r="RVW218" s="33"/>
      <c r="RVX218" s="33"/>
      <c r="RVY218" s="34"/>
      <c r="RVZ218" s="28"/>
      <c r="RWA218" s="29"/>
      <c r="RWB218" s="30"/>
      <c r="RWC218" s="31"/>
      <c r="RWD218" s="32"/>
      <c r="RWE218" s="33"/>
      <c r="RWF218" s="33"/>
      <c r="RWG218" s="33"/>
      <c r="RWH218" s="34"/>
      <c r="RWI218" s="28"/>
      <c r="RWJ218" s="29"/>
      <c r="RWK218" s="30"/>
      <c r="RWL218" s="31"/>
      <c r="RWM218" s="32"/>
      <c r="RWN218" s="33"/>
      <c r="RWO218" s="33"/>
      <c r="RWP218" s="33"/>
      <c r="RWQ218" s="34"/>
      <c r="RWR218" s="28"/>
      <c r="RWS218" s="29"/>
      <c r="RWT218" s="30"/>
      <c r="RWU218" s="31"/>
      <c r="RWV218" s="32"/>
      <c r="RWW218" s="33"/>
      <c r="RWX218" s="33"/>
      <c r="RWY218" s="33"/>
      <c r="RWZ218" s="34"/>
      <c r="RXA218" s="28"/>
      <c r="RXB218" s="29"/>
      <c r="RXC218" s="30"/>
      <c r="RXD218" s="31"/>
      <c r="RXE218" s="32"/>
      <c r="RXF218" s="33"/>
      <c r="RXG218" s="33"/>
      <c r="RXH218" s="33"/>
      <c r="RXI218" s="34"/>
      <c r="RXJ218" s="28"/>
      <c r="RXK218" s="29"/>
      <c r="RXL218" s="30"/>
      <c r="RXM218" s="31"/>
      <c r="RXN218" s="32"/>
      <c r="RXO218" s="33"/>
      <c r="RXP218" s="33"/>
      <c r="RXQ218" s="33"/>
      <c r="RXR218" s="34"/>
      <c r="RXS218" s="28"/>
      <c r="RXT218" s="29"/>
      <c r="RXU218" s="30"/>
      <c r="RXV218" s="31"/>
      <c r="RXW218" s="32"/>
      <c r="RXX218" s="33"/>
      <c r="RXY218" s="33"/>
      <c r="RXZ218" s="33"/>
      <c r="RYA218" s="34"/>
      <c r="RYB218" s="28"/>
      <c r="RYC218" s="29"/>
      <c r="RYD218" s="30"/>
      <c r="RYE218" s="31"/>
      <c r="RYF218" s="32"/>
      <c r="RYG218" s="33"/>
      <c r="RYH218" s="33"/>
      <c r="RYI218" s="33"/>
      <c r="RYJ218" s="34"/>
      <c r="RYK218" s="28"/>
      <c r="RYL218" s="29"/>
      <c r="RYM218" s="30"/>
      <c r="RYN218" s="31"/>
      <c r="RYO218" s="32"/>
      <c r="RYP218" s="33"/>
      <c r="RYQ218" s="33"/>
      <c r="RYR218" s="33"/>
      <c r="RYS218" s="34"/>
      <c r="RYT218" s="28"/>
      <c r="RYU218" s="29"/>
      <c r="RYV218" s="30"/>
      <c r="RYW218" s="31"/>
      <c r="RYX218" s="32"/>
      <c r="RYY218" s="33"/>
      <c r="RYZ218" s="33"/>
      <c r="RZA218" s="33"/>
      <c r="RZB218" s="34"/>
      <c r="RZC218" s="28"/>
      <c r="RZD218" s="29"/>
      <c r="RZE218" s="30"/>
      <c r="RZF218" s="31"/>
      <c r="RZG218" s="32"/>
      <c r="RZH218" s="33"/>
      <c r="RZI218" s="33"/>
      <c r="RZJ218" s="33"/>
      <c r="RZK218" s="34"/>
      <c r="RZL218" s="28"/>
      <c r="RZM218" s="29"/>
      <c r="RZN218" s="30"/>
      <c r="RZO218" s="31"/>
      <c r="RZP218" s="32"/>
      <c r="RZQ218" s="33"/>
      <c r="RZR218" s="33"/>
      <c r="RZS218" s="33"/>
      <c r="RZT218" s="34"/>
      <c r="RZU218" s="28"/>
      <c r="RZV218" s="29"/>
      <c r="RZW218" s="30"/>
      <c r="RZX218" s="31"/>
      <c r="RZY218" s="32"/>
      <c r="RZZ218" s="33"/>
      <c r="SAA218" s="33"/>
      <c r="SAB218" s="33"/>
      <c r="SAC218" s="34"/>
      <c r="SAD218" s="28"/>
      <c r="SAE218" s="29"/>
      <c r="SAF218" s="30"/>
      <c r="SAG218" s="31"/>
      <c r="SAH218" s="32"/>
      <c r="SAI218" s="33"/>
      <c r="SAJ218" s="33"/>
      <c r="SAK218" s="33"/>
      <c r="SAL218" s="34"/>
      <c r="SAM218" s="28"/>
      <c r="SAN218" s="29"/>
      <c r="SAO218" s="30"/>
      <c r="SAP218" s="31"/>
      <c r="SAQ218" s="32"/>
      <c r="SAR218" s="33"/>
      <c r="SAS218" s="33"/>
      <c r="SAT218" s="33"/>
      <c r="SAU218" s="34"/>
      <c r="SAV218" s="28"/>
      <c r="SAW218" s="29"/>
      <c r="SAX218" s="30"/>
      <c r="SAY218" s="31"/>
      <c r="SAZ218" s="32"/>
      <c r="SBA218" s="33"/>
      <c r="SBB218" s="33"/>
      <c r="SBC218" s="33"/>
      <c r="SBD218" s="34"/>
      <c r="SBE218" s="28"/>
      <c r="SBF218" s="29"/>
      <c r="SBG218" s="30"/>
      <c r="SBH218" s="31"/>
      <c r="SBI218" s="32"/>
      <c r="SBJ218" s="33"/>
      <c r="SBK218" s="33"/>
      <c r="SBL218" s="33"/>
      <c r="SBM218" s="34"/>
      <c r="SBN218" s="28"/>
      <c r="SBO218" s="29"/>
      <c r="SBP218" s="30"/>
      <c r="SBQ218" s="31"/>
      <c r="SBR218" s="32"/>
      <c r="SBS218" s="33"/>
      <c r="SBT218" s="33"/>
      <c r="SBU218" s="33"/>
      <c r="SBV218" s="34"/>
      <c r="SBW218" s="28"/>
      <c r="SBX218" s="29"/>
      <c r="SBY218" s="30"/>
      <c r="SBZ218" s="31"/>
      <c r="SCA218" s="32"/>
      <c r="SCB218" s="33"/>
      <c r="SCC218" s="33"/>
      <c r="SCD218" s="33"/>
      <c r="SCE218" s="34"/>
      <c r="SCF218" s="28"/>
      <c r="SCG218" s="29"/>
      <c r="SCH218" s="30"/>
      <c r="SCI218" s="31"/>
      <c r="SCJ218" s="32"/>
      <c r="SCK218" s="33"/>
      <c r="SCL218" s="33"/>
      <c r="SCM218" s="33"/>
      <c r="SCN218" s="34"/>
      <c r="SCO218" s="28"/>
      <c r="SCP218" s="29"/>
      <c r="SCQ218" s="30"/>
      <c r="SCR218" s="31"/>
      <c r="SCS218" s="32"/>
      <c r="SCT218" s="33"/>
      <c r="SCU218" s="33"/>
      <c r="SCV218" s="33"/>
      <c r="SCW218" s="34"/>
      <c r="SCX218" s="28"/>
      <c r="SCY218" s="29"/>
      <c r="SCZ218" s="30"/>
      <c r="SDA218" s="31"/>
      <c r="SDB218" s="32"/>
      <c r="SDC218" s="33"/>
      <c r="SDD218" s="33"/>
      <c r="SDE218" s="33"/>
      <c r="SDF218" s="34"/>
      <c r="SDG218" s="28"/>
      <c r="SDH218" s="29"/>
      <c r="SDI218" s="30"/>
      <c r="SDJ218" s="31"/>
      <c r="SDK218" s="32"/>
      <c r="SDL218" s="33"/>
      <c r="SDM218" s="33"/>
      <c r="SDN218" s="33"/>
      <c r="SDO218" s="34"/>
      <c r="SDP218" s="28"/>
      <c r="SDQ218" s="29"/>
      <c r="SDR218" s="30"/>
      <c r="SDS218" s="31"/>
      <c r="SDT218" s="32"/>
      <c r="SDU218" s="33"/>
      <c r="SDV218" s="33"/>
      <c r="SDW218" s="33"/>
      <c r="SDX218" s="34"/>
      <c r="SDY218" s="28"/>
      <c r="SDZ218" s="29"/>
      <c r="SEA218" s="30"/>
      <c r="SEB218" s="31"/>
      <c r="SEC218" s="32"/>
      <c r="SED218" s="33"/>
      <c r="SEE218" s="33"/>
      <c r="SEF218" s="33"/>
      <c r="SEG218" s="34"/>
      <c r="SEH218" s="28"/>
      <c r="SEI218" s="29"/>
      <c r="SEJ218" s="30"/>
      <c r="SEK218" s="31"/>
      <c r="SEL218" s="32"/>
      <c r="SEM218" s="33"/>
      <c r="SEN218" s="33"/>
      <c r="SEO218" s="33"/>
      <c r="SEP218" s="34"/>
      <c r="SEQ218" s="28"/>
      <c r="SER218" s="29"/>
      <c r="SES218" s="30"/>
      <c r="SET218" s="31"/>
      <c r="SEU218" s="32"/>
      <c r="SEV218" s="33"/>
      <c r="SEW218" s="33"/>
      <c r="SEX218" s="33"/>
      <c r="SEY218" s="34"/>
      <c r="SEZ218" s="28"/>
      <c r="SFA218" s="29"/>
      <c r="SFB218" s="30"/>
      <c r="SFC218" s="31"/>
      <c r="SFD218" s="32"/>
      <c r="SFE218" s="33"/>
      <c r="SFF218" s="33"/>
      <c r="SFG218" s="33"/>
      <c r="SFH218" s="34"/>
      <c r="SFI218" s="28"/>
      <c r="SFJ218" s="29"/>
      <c r="SFK218" s="30"/>
      <c r="SFL218" s="31"/>
      <c r="SFM218" s="32"/>
      <c r="SFN218" s="33"/>
      <c r="SFO218" s="33"/>
      <c r="SFP218" s="33"/>
      <c r="SFQ218" s="34"/>
      <c r="SFR218" s="28"/>
      <c r="SFS218" s="29"/>
      <c r="SFT218" s="30"/>
      <c r="SFU218" s="31"/>
      <c r="SFV218" s="32"/>
      <c r="SFW218" s="33"/>
      <c r="SFX218" s="33"/>
      <c r="SFY218" s="33"/>
      <c r="SFZ218" s="34"/>
      <c r="SGA218" s="28"/>
      <c r="SGB218" s="29"/>
      <c r="SGC218" s="30"/>
      <c r="SGD218" s="31"/>
      <c r="SGE218" s="32"/>
      <c r="SGF218" s="33"/>
      <c r="SGG218" s="33"/>
      <c r="SGH218" s="33"/>
      <c r="SGI218" s="34"/>
      <c r="SGJ218" s="28"/>
      <c r="SGK218" s="29"/>
      <c r="SGL218" s="30"/>
      <c r="SGM218" s="31"/>
      <c r="SGN218" s="32"/>
      <c r="SGO218" s="33"/>
      <c r="SGP218" s="33"/>
      <c r="SGQ218" s="33"/>
      <c r="SGR218" s="34"/>
      <c r="SGS218" s="28"/>
      <c r="SGT218" s="29"/>
      <c r="SGU218" s="30"/>
      <c r="SGV218" s="31"/>
      <c r="SGW218" s="32"/>
      <c r="SGX218" s="33"/>
      <c r="SGY218" s="33"/>
      <c r="SGZ218" s="33"/>
      <c r="SHA218" s="34"/>
      <c r="SHB218" s="28"/>
      <c r="SHC218" s="29"/>
      <c r="SHD218" s="30"/>
      <c r="SHE218" s="31"/>
      <c r="SHF218" s="32"/>
      <c r="SHG218" s="33"/>
      <c r="SHH218" s="33"/>
      <c r="SHI218" s="33"/>
      <c r="SHJ218" s="34"/>
      <c r="SHK218" s="28"/>
      <c r="SHL218" s="29"/>
      <c r="SHM218" s="30"/>
      <c r="SHN218" s="31"/>
      <c r="SHO218" s="32"/>
      <c r="SHP218" s="33"/>
      <c r="SHQ218" s="33"/>
      <c r="SHR218" s="33"/>
      <c r="SHS218" s="34"/>
      <c r="SHT218" s="28"/>
      <c r="SHU218" s="29"/>
      <c r="SHV218" s="30"/>
      <c r="SHW218" s="31"/>
      <c r="SHX218" s="32"/>
      <c r="SHY218" s="33"/>
      <c r="SHZ218" s="33"/>
      <c r="SIA218" s="33"/>
      <c r="SIB218" s="34"/>
      <c r="SIC218" s="28"/>
      <c r="SID218" s="29"/>
      <c r="SIE218" s="30"/>
      <c r="SIF218" s="31"/>
      <c r="SIG218" s="32"/>
      <c r="SIH218" s="33"/>
      <c r="SII218" s="33"/>
      <c r="SIJ218" s="33"/>
      <c r="SIK218" s="34"/>
      <c r="SIL218" s="28"/>
      <c r="SIM218" s="29"/>
      <c r="SIN218" s="30"/>
      <c r="SIO218" s="31"/>
      <c r="SIP218" s="32"/>
      <c r="SIQ218" s="33"/>
      <c r="SIR218" s="33"/>
      <c r="SIS218" s="33"/>
      <c r="SIT218" s="34"/>
      <c r="SIU218" s="28"/>
      <c r="SIV218" s="29"/>
      <c r="SIW218" s="30"/>
      <c r="SIX218" s="31"/>
      <c r="SIY218" s="32"/>
      <c r="SIZ218" s="33"/>
      <c r="SJA218" s="33"/>
      <c r="SJB218" s="33"/>
      <c r="SJC218" s="34"/>
      <c r="SJD218" s="28"/>
      <c r="SJE218" s="29"/>
      <c r="SJF218" s="30"/>
      <c r="SJG218" s="31"/>
      <c r="SJH218" s="32"/>
      <c r="SJI218" s="33"/>
      <c r="SJJ218" s="33"/>
      <c r="SJK218" s="33"/>
      <c r="SJL218" s="34"/>
      <c r="SJM218" s="28"/>
      <c r="SJN218" s="29"/>
      <c r="SJO218" s="30"/>
      <c r="SJP218" s="31"/>
      <c r="SJQ218" s="32"/>
      <c r="SJR218" s="33"/>
      <c r="SJS218" s="33"/>
      <c r="SJT218" s="33"/>
      <c r="SJU218" s="34"/>
      <c r="SJV218" s="28"/>
      <c r="SJW218" s="29"/>
      <c r="SJX218" s="30"/>
      <c r="SJY218" s="31"/>
      <c r="SJZ218" s="32"/>
      <c r="SKA218" s="33"/>
      <c r="SKB218" s="33"/>
      <c r="SKC218" s="33"/>
      <c r="SKD218" s="34"/>
      <c r="SKE218" s="28"/>
      <c r="SKF218" s="29"/>
      <c r="SKG218" s="30"/>
      <c r="SKH218" s="31"/>
      <c r="SKI218" s="32"/>
      <c r="SKJ218" s="33"/>
      <c r="SKK218" s="33"/>
      <c r="SKL218" s="33"/>
      <c r="SKM218" s="34"/>
      <c r="SKN218" s="28"/>
      <c r="SKO218" s="29"/>
      <c r="SKP218" s="30"/>
      <c r="SKQ218" s="31"/>
      <c r="SKR218" s="32"/>
      <c r="SKS218" s="33"/>
      <c r="SKT218" s="33"/>
      <c r="SKU218" s="33"/>
      <c r="SKV218" s="34"/>
      <c r="SKW218" s="28"/>
      <c r="SKX218" s="29"/>
      <c r="SKY218" s="30"/>
      <c r="SKZ218" s="31"/>
      <c r="SLA218" s="32"/>
      <c r="SLB218" s="33"/>
      <c r="SLC218" s="33"/>
      <c r="SLD218" s="33"/>
      <c r="SLE218" s="34"/>
      <c r="SLF218" s="28"/>
      <c r="SLG218" s="29"/>
      <c r="SLH218" s="30"/>
      <c r="SLI218" s="31"/>
      <c r="SLJ218" s="32"/>
      <c r="SLK218" s="33"/>
      <c r="SLL218" s="33"/>
      <c r="SLM218" s="33"/>
      <c r="SLN218" s="34"/>
      <c r="SLO218" s="28"/>
      <c r="SLP218" s="29"/>
      <c r="SLQ218" s="30"/>
      <c r="SLR218" s="31"/>
      <c r="SLS218" s="32"/>
      <c r="SLT218" s="33"/>
      <c r="SLU218" s="33"/>
      <c r="SLV218" s="33"/>
      <c r="SLW218" s="34"/>
      <c r="SLX218" s="28"/>
      <c r="SLY218" s="29"/>
      <c r="SLZ218" s="30"/>
      <c r="SMA218" s="31"/>
      <c r="SMB218" s="32"/>
      <c r="SMC218" s="33"/>
      <c r="SMD218" s="33"/>
      <c r="SME218" s="33"/>
      <c r="SMF218" s="34"/>
      <c r="SMG218" s="28"/>
      <c r="SMH218" s="29"/>
      <c r="SMI218" s="30"/>
      <c r="SMJ218" s="31"/>
      <c r="SMK218" s="32"/>
      <c r="SML218" s="33"/>
      <c r="SMM218" s="33"/>
      <c r="SMN218" s="33"/>
      <c r="SMO218" s="34"/>
      <c r="SMP218" s="28"/>
      <c r="SMQ218" s="29"/>
      <c r="SMR218" s="30"/>
      <c r="SMS218" s="31"/>
      <c r="SMT218" s="32"/>
      <c r="SMU218" s="33"/>
      <c r="SMV218" s="33"/>
      <c r="SMW218" s="33"/>
      <c r="SMX218" s="34"/>
      <c r="SMY218" s="28"/>
      <c r="SMZ218" s="29"/>
      <c r="SNA218" s="30"/>
      <c r="SNB218" s="31"/>
      <c r="SNC218" s="32"/>
      <c r="SND218" s="33"/>
      <c r="SNE218" s="33"/>
      <c r="SNF218" s="33"/>
      <c r="SNG218" s="34"/>
      <c r="SNH218" s="28"/>
      <c r="SNI218" s="29"/>
      <c r="SNJ218" s="30"/>
      <c r="SNK218" s="31"/>
      <c r="SNL218" s="32"/>
      <c r="SNM218" s="33"/>
      <c r="SNN218" s="33"/>
      <c r="SNO218" s="33"/>
      <c r="SNP218" s="34"/>
      <c r="SNQ218" s="28"/>
      <c r="SNR218" s="29"/>
      <c r="SNS218" s="30"/>
      <c r="SNT218" s="31"/>
      <c r="SNU218" s="32"/>
      <c r="SNV218" s="33"/>
      <c r="SNW218" s="33"/>
      <c r="SNX218" s="33"/>
      <c r="SNY218" s="34"/>
      <c r="SNZ218" s="28"/>
      <c r="SOA218" s="29"/>
      <c r="SOB218" s="30"/>
      <c r="SOC218" s="31"/>
      <c r="SOD218" s="32"/>
      <c r="SOE218" s="33"/>
      <c r="SOF218" s="33"/>
      <c r="SOG218" s="33"/>
      <c r="SOH218" s="34"/>
      <c r="SOI218" s="28"/>
      <c r="SOJ218" s="29"/>
      <c r="SOK218" s="30"/>
      <c r="SOL218" s="31"/>
      <c r="SOM218" s="32"/>
      <c r="SON218" s="33"/>
      <c r="SOO218" s="33"/>
      <c r="SOP218" s="33"/>
      <c r="SOQ218" s="34"/>
      <c r="SOR218" s="28"/>
      <c r="SOS218" s="29"/>
      <c r="SOT218" s="30"/>
      <c r="SOU218" s="31"/>
      <c r="SOV218" s="32"/>
      <c r="SOW218" s="33"/>
      <c r="SOX218" s="33"/>
      <c r="SOY218" s="33"/>
      <c r="SOZ218" s="34"/>
      <c r="SPA218" s="28"/>
      <c r="SPB218" s="29"/>
      <c r="SPC218" s="30"/>
      <c r="SPD218" s="31"/>
      <c r="SPE218" s="32"/>
      <c r="SPF218" s="33"/>
      <c r="SPG218" s="33"/>
      <c r="SPH218" s="33"/>
      <c r="SPI218" s="34"/>
      <c r="SPJ218" s="28"/>
      <c r="SPK218" s="29"/>
      <c r="SPL218" s="30"/>
      <c r="SPM218" s="31"/>
      <c r="SPN218" s="32"/>
      <c r="SPO218" s="33"/>
      <c r="SPP218" s="33"/>
      <c r="SPQ218" s="33"/>
      <c r="SPR218" s="34"/>
      <c r="SPS218" s="28"/>
      <c r="SPT218" s="29"/>
      <c r="SPU218" s="30"/>
      <c r="SPV218" s="31"/>
      <c r="SPW218" s="32"/>
      <c r="SPX218" s="33"/>
      <c r="SPY218" s="33"/>
      <c r="SPZ218" s="33"/>
      <c r="SQA218" s="34"/>
      <c r="SQB218" s="28"/>
      <c r="SQC218" s="29"/>
      <c r="SQD218" s="30"/>
      <c r="SQE218" s="31"/>
      <c r="SQF218" s="32"/>
      <c r="SQG218" s="33"/>
      <c r="SQH218" s="33"/>
      <c r="SQI218" s="33"/>
      <c r="SQJ218" s="34"/>
      <c r="SQK218" s="28"/>
      <c r="SQL218" s="29"/>
      <c r="SQM218" s="30"/>
      <c r="SQN218" s="31"/>
      <c r="SQO218" s="32"/>
      <c r="SQP218" s="33"/>
      <c r="SQQ218" s="33"/>
      <c r="SQR218" s="33"/>
      <c r="SQS218" s="34"/>
      <c r="SQT218" s="28"/>
      <c r="SQU218" s="29"/>
      <c r="SQV218" s="30"/>
      <c r="SQW218" s="31"/>
      <c r="SQX218" s="32"/>
      <c r="SQY218" s="33"/>
      <c r="SQZ218" s="33"/>
      <c r="SRA218" s="33"/>
      <c r="SRB218" s="34"/>
      <c r="SRC218" s="28"/>
      <c r="SRD218" s="29"/>
      <c r="SRE218" s="30"/>
      <c r="SRF218" s="31"/>
      <c r="SRG218" s="32"/>
      <c r="SRH218" s="33"/>
      <c r="SRI218" s="33"/>
      <c r="SRJ218" s="33"/>
      <c r="SRK218" s="34"/>
      <c r="SRL218" s="28"/>
      <c r="SRM218" s="29"/>
      <c r="SRN218" s="30"/>
      <c r="SRO218" s="31"/>
      <c r="SRP218" s="32"/>
      <c r="SRQ218" s="33"/>
      <c r="SRR218" s="33"/>
      <c r="SRS218" s="33"/>
      <c r="SRT218" s="34"/>
      <c r="SRU218" s="28"/>
      <c r="SRV218" s="29"/>
      <c r="SRW218" s="30"/>
      <c r="SRX218" s="31"/>
      <c r="SRY218" s="32"/>
      <c r="SRZ218" s="33"/>
      <c r="SSA218" s="33"/>
      <c r="SSB218" s="33"/>
      <c r="SSC218" s="34"/>
      <c r="SSD218" s="28"/>
      <c r="SSE218" s="29"/>
      <c r="SSF218" s="30"/>
      <c r="SSG218" s="31"/>
      <c r="SSH218" s="32"/>
      <c r="SSI218" s="33"/>
      <c r="SSJ218" s="33"/>
      <c r="SSK218" s="33"/>
      <c r="SSL218" s="34"/>
      <c r="SSM218" s="28"/>
      <c r="SSN218" s="29"/>
      <c r="SSO218" s="30"/>
      <c r="SSP218" s="31"/>
      <c r="SSQ218" s="32"/>
      <c r="SSR218" s="33"/>
      <c r="SSS218" s="33"/>
      <c r="SST218" s="33"/>
      <c r="SSU218" s="34"/>
      <c r="SSV218" s="28"/>
      <c r="SSW218" s="29"/>
      <c r="SSX218" s="30"/>
      <c r="SSY218" s="31"/>
      <c r="SSZ218" s="32"/>
      <c r="STA218" s="33"/>
      <c r="STB218" s="33"/>
      <c r="STC218" s="33"/>
      <c r="STD218" s="34"/>
      <c r="STE218" s="28"/>
      <c r="STF218" s="29"/>
      <c r="STG218" s="30"/>
      <c r="STH218" s="31"/>
      <c r="STI218" s="32"/>
      <c r="STJ218" s="33"/>
      <c r="STK218" s="33"/>
      <c r="STL218" s="33"/>
      <c r="STM218" s="34"/>
      <c r="STN218" s="28"/>
      <c r="STO218" s="29"/>
      <c r="STP218" s="30"/>
      <c r="STQ218" s="31"/>
      <c r="STR218" s="32"/>
      <c r="STS218" s="33"/>
      <c r="STT218" s="33"/>
      <c r="STU218" s="33"/>
      <c r="STV218" s="34"/>
      <c r="STW218" s="28"/>
      <c r="STX218" s="29"/>
      <c r="STY218" s="30"/>
      <c r="STZ218" s="31"/>
      <c r="SUA218" s="32"/>
      <c r="SUB218" s="33"/>
      <c r="SUC218" s="33"/>
      <c r="SUD218" s="33"/>
      <c r="SUE218" s="34"/>
      <c r="SUF218" s="28"/>
      <c r="SUG218" s="29"/>
      <c r="SUH218" s="30"/>
      <c r="SUI218" s="31"/>
      <c r="SUJ218" s="32"/>
      <c r="SUK218" s="33"/>
      <c r="SUL218" s="33"/>
      <c r="SUM218" s="33"/>
      <c r="SUN218" s="34"/>
      <c r="SUO218" s="28"/>
      <c r="SUP218" s="29"/>
      <c r="SUQ218" s="30"/>
      <c r="SUR218" s="31"/>
      <c r="SUS218" s="32"/>
      <c r="SUT218" s="33"/>
      <c r="SUU218" s="33"/>
      <c r="SUV218" s="33"/>
      <c r="SUW218" s="34"/>
      <c r="SUX218" s="28"/>
      <c r="SUY218" s="29"/>
      <c r="SUZ218" s="30"/>
      <c r="SVA218" s="31"/>
      <c r="SVB218" s="32"/>
      <c r="SVC218" s="33"/>
      <c r="SVD218" s="33"/>
      <c r="SVE218" s="33"/>
      <c r="SVF218" s="34"/>
      <c r="SVG218" s="28"/>
      <c r="SVH218" s="29"/>
      <c r="SVI218" s="30"/>
      <c r="SVJ218" s="31"/>
      <c r="SVK218" s="32"/>
      <c r="SVL218" s="33"/>
      <c r="SVM218" s="33"/>
      <c r="SVN218" s="33"/>
      <c r="SVO218" s="34"/>
      <c r="SVP218" s="28"/>
      <c r="SVQ218" s="29"/>
      <c r="SVR218" s="30"/>
      <c r="SVS218" s="31"/>
      <c r="SVT218" s="32"/>
      <c r="SVU218" s="33"/>
      <c r="SVV218" s="33"/>
      <c r="SVW218" s="33"/>
      <c r="SVX218" s="34"/>
      <c r="SVY218" s="28"/>
      <c r="SVZ218" s="29"/>
      <c r="SWA218" s="30"/>
      <c r="SWB218" s="31"/>
      <c r="SWC218" s="32"/>
      <c r="SWD218" s="33"/>
      <c r="SWE218" s="33"/>
      <c r="SWF218" s="33"/>
      <c r="SWG218" s="34"/>
      <c r="SWH218" s="28"/>
      <c r="SWI218" s="29"/>
      <c r="SWJ218" s="30"/>
      <c r="SWK218" s="31"/>
      <c r="SWL218" s="32"/>
      <c r="SWM218" s="33"/>
      <c r="SWN218" s="33"/>
      <c r="SWO218" s="33"/>
      <c r="SWP218" s="34"/>
      <c r="SWQ218" s="28"/>
      <c r="SWR218" s="29"/>
      <c r="SWS218" s="30"/>
      <c r="SWT218" s="31"/>
      <c r="SWU218" s="32"/>
      <c r="SWV218" s="33"/>
      <c r="SWW218" s="33"/>
      <c r="SWX218" s="33"/>
      <c r="SWY218" s="34"/>
      <c r="SWZ218" s="28"/>
      <c r="SXA218" s="29"/>
      <c r="SXB218" s="30"/>
      <c r="SXC218" s="31"/>
      <c r="SXD218" s="32"/>
      <c r="SXE218" s="33"/>
      <c r="SXF218" s="33"/>
      <c r="SXG218" s="33"/>
      <c r="SXH218" s="34"/>
      <c r="SXI218" s="28"/>
      <c r="SXJ218" s="29"/>
      <c r="SXK218" s="30"/>
      <c r="SXL218" s="31"/>
      <c r="SXM218" s="32"/>
      <c r="SXN218" s="33"/>
      <c r="SXO218" s="33"/>
      <c r="SXP218" s="33"/>
      <c r="SXQ218" s="34"/>
      <c r="SXR218" s="28"/>
      <c r="SXS218" s="29"/>
      <c r="SXT218" s="30"/>
      <c r="SXU218" s="31"/>
      <c r="SXV218" s="32"/>
      <c r="SXW218" s="33"/>
      <c r="SXX218" s="33"/>
      <c r="SXY218" s="33"/>
      <c r="SXZ218" s="34"/>
      <c r="SYA218" s="28"/>
      <c r="SYB218" s="29"/>
      <c r="SYC218" s="30"/>
      <c r="SYD218" s="31"/>
      <c r="SYE218" s="32"/>
      <c r="SYF218" s="33"/>
      <c r="SYG218" s="33"/>
      <c r="SYH218" s="33"/>
      <c r="SYI218" s="34"/>
      <c r="SYJ218" s="28"/>
      <c r="SYK218" s="29"/>
      <c r="SYL218" s="30"/>
      <c r="SYM218" s="31"/>
      <c r="SYN218" s="32"/>
      <c r="SYO218" s="33"/>
      <c r="SYP218" s="33"/>
      <c r="SYQ218" s="33"/>
      <c r="SYR218" s="34"/>
      <c r="SYS218" s="28"/>
      <c r="SYT218" s="29"/>
      <c r="SYU218" s="30"/>
      <c r="SYV218" s="31"/>
      <c r="SYW218" s="32"/>
      <c r="SYX218" s="33"/>
      <c r="SYY218" s="33"/>
      <c r="SYZ218" s="33"/>
      <c r="SZA218" s="34"/>
      <c r="SZB218" s="28"/>
      <c r="SZC218" s="29"/>
      <c r="SZD218" s="30"/>
      <c r="SZE218" s="31"/>
      <c r="SZF218" s="32"/>
      <c r="SZG218" s="33"/>
      <c r="SZH218" s="33"/>
      <c r="SZI218" s="33"/>
      <c r="SZJ218" s="34"/>
      <c r="SZK218" s="28"/>
      <c r="SZL218" s="29"/>
      <c r="SZM218" s="30"/>
      <c r="SZN218" s="31"/>
      <c r="SZO218" s="32"/>
      <c r="SZP218" s="33"/>
      <c r="SZQ218" s="33"/>
      <c r="SZR218" s="33"/>
      <c r="SZS218" s="34"/>
      <c r="SZT218" s="28"/>
      <c r="SZU218" s="29"/>
      <c r="SZV218" s="30"/>
      <c r="SZW218" s="31"/>
      <c r="SZX218" s="32"/>
      <c r="SZY218" s="33"/>
      <c r="SZZ218" s="33"/>
      <c r="TAA218" s="33"/>
      <c r="TAB218" s="34"/>
      <c r="TAC218" s="28"/>
      <c r="TAD218" s="29"/>
      <c r="TAE218" s="30"/>
      <c r="TAF218" s="31"/>
      <c r="TAG218" s="32"/>
      <c r="TAH218" s="33"/>
      <c r="TAI218" s="33"/>
      <c r="TAJ218" s="33"/>
      <c r="TAK218" s="34"/>
      <c r="TAL218" s="28"/>
      <c r="TAM218" s="29"/>
      <c r="TAN218" s="30"/>
      <c r="TAO218" s="31"/>
      <c r="TAP218" s="32"/>
      <c r="TAQ218" s="33"/>
      <c r="TAR218" s="33"/>
      <c r="TAS218" s="33"/>
      <c r="TAT218" s="34"/>
      <c r="TAU218" s="28"/>
      <c r="TAV218" s="29"/>
      <c r="TAW218" s="30"/>
      <c r="TAX218" s="31"/>
      <c r="TAY218" s="32"/>
      <c r="TAZ218" s="33"/>
      <c r="TBA218" s="33"/>
      <c r="TBB218" s="33"/>
      <c r="TBC218" s="34"/>
      <c r="TBD218" s="28"/>
      <c r="TBE218" s="29"/>
      <c r="TBF218" s="30"/>
      <c r="TBG218" s="31"/>
      <c r="TBH218" s="32"/>
      <c r="TBI218" s="33"/>
      <c r="TBJ218" s="33"/>
      <c r="TBK218" s="33"/>
      <c r="TBL218" s="34"/>
      <c r="TBM218" s="28"/>
      <c r="TBN218" s="29"/>
      <c r="TBO218" s="30"/>
      <c r="TBP218" s="31"/>
      <c r="TBQ218" s="32"/>
      <c r="TBR218" s="33"/>
      <c r="TBS218" s="33"/>
      <c r="TBT218" s="33"/>
      <c r="TBU218" s="34"/>
      <c r="TBV218" s="28"/>
      <c r="TBW218" s="29"/>
      <c r="TBX218" s="30"/>
      <c r="TBY218" s="31"/>
      <c r="TBZ218" s="32"/>
      <c r="TCA218" s="33"/>
      <c r="TCB218" s="33"/>
      <c r="TCC218" s="33"/>
      <c r="TCD218" s="34"/>
      <c r="TCE218" s="28"/>
      <c r="TCF218" s="29"/>
      <c r="TCG218" s="30"/>
      <c r="TCH218" s="31"/>
      <c r="TCI218" s="32"/>
      <c r="TCJ218" s="33"/>
      <c r="TCK218" s="33"/>
      <c r="TCL218" s="33"/>
      <c r="TCM218" s="34"/>
      <c r="TCN218" s="28"/>
      <c r="TCO218" s="29"/>
      <c r="TCP218" s="30"/>
      <c r="TCQ218" s="31"/>
      <c r="TCR218" s="32"/>
      <c r="TCS218" s="33"/>
      <c r="TCT218" s="33"/>
      <c r="TCU218" s="33"/>
      <c r="TCV218" s="34"/>
      <c r="TCW218" s="28"/>
      <c r="TCX218" s="29"/>
      <c r="TCY218" s="30"/>
      <c r="TCZ218" s="31"/>
      <c r="TDA218" s="32"/>
      <c r="TDB218" s="33"/>
      <c r="TDC218" s="33"/>
      <c r="TDD218" s="33"/>
      <c r="TDE218" s="34"/>
      <c r="TDF218" s="28"/>
      <c r="TDG218" s="29"/>
      <c r="TDH218" s="30"/>
      <c r="TDI218" s="31"/>
      <c r="TDJ218" s="32"/>
      <c r="TDK218" s="33"/>
      <c r="TDL218" s="33"/>
      <c r="TDM218" s="33"/>
      <c r="TDN218" s="34"/>
      <c r="TDO218" s="28"/>
      <c r="TDP218" s="29"/>
      <c r="TDQ218" s="30"/>
      <c r="TDR218" s="31"/>
      <c r="TDS218" s="32"/>
      <c r="TDT218" s="33"/>
      <c r="TDU218" s="33"/>
      <c r="TDV218" s="33"/>
      <c r="TDW218" s="34"/>
      <c r="TDX218" s="28"/>
      <c r="TDY218" s="29"/>
      <c r="TDZ218" s="30"/>
      <c r="TEA218" s="31"/>
      <c r="TEB218" s="32"/>
      <c r="TEC218" s="33"/>
      <c r="TED218" s="33"/>
      <c r="TEE218" s="33"/>
      <c r="TEF218" s="34"/>
      <c r="TEG218" s="28"/>
      <c r="TEH218" s="29"/>
      <c r="TEI218" s="30"/>
      <c r="TEJ218" s="31"/>
      <c r="TEK218" s="32"/>
      <c r="TEL218" s="33"/>
      <c r="TEM218" s="33"/>
      <c r="TEN218" s="33"/>
      <c r="TEO218" s="34"/>
      <c r="TEP218" s="28"/>
      <c r="TEQ218" s="29"/>
      <c r="TER218" s="30"/>
      <c r="TES218" s="31"/>
      <c r="TET218" s="32"/>
      <c r="TEU218" s="33"/>
      <c r="TEV218" s="33"/>
      <c r="TEW218" s="33"/>
      <c r="TEX218" s="34"/>
      <c r="TEY218" s="28"/>
      <c r="TEZ218" s="29"/>
      <c r="TFA218" s="30"/>
      <c r="TFB218" s="31"/>
      <c r="TFC218" s="32"/>
      <c r="TFD218" s="33"/>
      <c r="TFE218" s="33"/>
      <c r="TFF218" s="33"/>
      <c r="TFG218" s="34"/>
      <c r="TFH218" s="28"/>
      <c r="TFI218" s="29"/>
      <c r="TFJ218" s="30"/>
      <c r="TFK218" s="31"/>
      <c r="TFL218" s="32"/>
      <c r="TFM218" s="33"/>
      <c r="TFN218" s="33"/>
      <c r="TFO218" s="33"/>
      <c r="TFP218" s="34"/>
      <c r="TFQ218" s="28"/>
      <c r="TFR218" s="29"/>
      <c r="TFS218" s="30"/>
      <c r="TFT218" s="31"/>
      <c r="TFU218" s="32"/>
      <c r="TFV218" s="33"/>
      <c r="TFW218" s="33"/>
      <c r="TFX218" s="33"/>
      <c r="TFY218" s="34"/>
      <c r="TFZ218" s="28"/>
      <c r="TGA218" s="29"/>
      <c r="TGB218" s="30"/>
      <c r="TGC218" s="31"/>
      <c r="TGD218" s="32"/>
      <c r="TGE218" s="33"/>
      <c r="TGF218" s="33"/>
      <c r="TGG218" s="33"/>
      <c r="TGH218" s="34"/>
      <c r="TGI218" s="28"/>
      <c r="TGJ218" s="29"/>
      <c r="TGK218" s="30"/>
      <c r="TGL218" s="31"/>
      <c r="TGM218" s="32"/>
      <c r="TGN218" s="33"/>
      <c r="TGO218" s="33"/>
      <c r="TGP218" s="33"/>
      <c r="TGQ218" s="34"/>
      <c r="TGR218" s="28"/>
      <c r="TGS218" s="29"/>
      <c r="TGT218" s="30"/>
      <c r="TGU218" s="31"/>
      <c r="TGV218" s="32"/>
      <c r="TGW218" s="33"/>
      <c r="TGX218" s="33"/>
      <c r="TGY218" s="33"/>
      <c r="TGZ218" s="34"/>
      <c r="THA218" s="28"/>
      <c r="THB218" s="29"/>
      <c r="THC218" s="30"/>
      <c r="THD218" s="31"/>
      <c r="THE218" s="32"/>
      <c r="THF218" s="33"/>
      <c r="THG218" s="33"/>
      <c r="THH218" s="33"/>
      <c r="THI218" s="34"/>
      <c r="THJ218" s="28"/>
      <c r="THK218" s="29"/>
      <c r="THL218" s="30"/>
      <c r="THM218" s="31"/>
      <c r="THN218" s="32"/>
      <c r="THO218" s="33"/>
      <c r="THP218" s="33"/>
      <c r="THQ218" s="33"/>
      <c r="THR218" s="34"/>
      <c r="THS218" s="28"/>
      <c r="THT218" s="29"/>
      <c r="THU218" s="30"/>
      <c r="THV218" s="31"/>
      <c r="THW218" s="32"/>
      <c r="THX218" s="33"/>
      <c r="THY218" s="33"/>
      <c r="THZ218" s="33"/>
      <c r="TIA218" s="34"/>
      <c r="TIB218" s="28"/>
      <c r="TIC218" s="29"/>
      <c r="TID218" s="30"/>
      <c r="TIE218" s="31"/>
      <c r="TIF218" s="32"/>
      <c r="TIG218" s="33"/>
      <c r="TIH218" s="33"/>
      <c r="TII218" s="33"/>
      <c r="TIJ218" s="34"/>
      <c r="TIK218" s="28"/>
      <c r="TIL218" s="29"/>
      <c r="TIM218" s="30"/>
      <c r="TIN218" s="31"/>
      <c r="TIO218" s="32"/>
      <c r="TIP218" s="33"/>
      <c r="TIQ218" s="33"/>
      <c r="TIR218" s="33"/>
      <c r="TIS218" s="34"/>
      <c r="TIT218" s="28"/>
      <c r="TIU218" s="29"/>
      <c r="TIV218" s="30"/>
      <c r="TIW218" s="31"/>
      <c r="TIX218" s="32"/>
      <c r="TIY218" s="33"/>
      <c r="TIZ218" s="33"/>
      <c r="TJA218" s="33"/>
      <c r="TJB218" s="34"/>
      <c r="TJC218" s="28"/>
      <c r="TJD218" s="29"/>
      <c r="TJE218" s="30"/>
      <c r="TJF218" s="31"/>
      <c r="TJG218" s="32"/>
      <c r="TJH218" s="33"/>
      <c r="TJI218" s="33"/>
      <c r="TJJ218" s="33"/>
      <c r="TJK218" s="34"/>
      <c r="TJL218" s="28"/>
      <c r="TJM218" s="29"/>
      <c r="TJN218" s="30"/>
      <c r="TJO218" s="31"/>
      <c r="TJP218" s="32"/>
      <c r="TJQ218" s="33"/>
      <c r="TJR218" s="33"/>
      <c r="TJS218" s="33"/>
      <c r="TJT218" s="34"/>
      <c r="TJU218" s="28"/>
      <c r="TJV218" s="29"/>
      <c r="TJW218" s="30"/>
      <c r="TJX218" s="31"/>
      <c r="TJY218" s="32"/>
      <c r="TJZ218" s="33"/>
      <c r="TKA218" s="33"/>
      <c r="TKB218" s="33"/>
      <c r="TKC218" s="34"/>
      <c r="TKD218" s="28"/>
      <c r="TKE218" s="29"/>
      <c r="TKF218" s="30"/>
      <c r="TKG218" s="31"/>
      <c r="TKH218" s="32"/>
      <c r="TKI218" s="33"/>
      <c r="TKJ218" s="33"/>
      <c r="TKK218" s="33"/>
      <c r="TKL218" s="34"/>
      <c r="TKM218" s="28"/>
      <c r="TKN218" s="29"/>
      <c r="TKO218" s="30"/>
      <c r="TKP218" s="31"/>
      <c r="TKQ218" s="32"/>
      <c r="TKR218" s="33"/>
      <c r="TKS218" s="33"/>
      <c r="TKT218" s="33"/>
      <c r="TKU218" s="34"/>
      <c r="TKV218" s="28"/>
      <c r="TKW218" s="29"/>
      <c r="TKX218" s="30"/>
      <c r="TKY218" s="31"/>
      <c r="TKZ218" s="32"/>
      <c r="TLA218" s="33"/>
      <c r="TLB218" s="33"/>
      <c r="TLC218" s="33"/>
      <c r="TLD218" s="34"/>
      <c r="TLE218" s="28"/>
      <c r="TLF218" s="29"/>
      <c r="TLG218" s="30"/>
      <c r="TLH218" s="31"/>
      <c r="TLI218" s="32"/>
      <c r="TLJ218" s="33"/>
      <c r="TLK218" s="33"/>
      <c r="TLL218" s="33"/>
      <c r="TLM218" s="34"/>
      <c r="TLN218" s="28"/>
      <c r="TLO218" s="29"/>
      <c r="TLP218" s="30"/>
      <c r="TLQ218" s="31"/>
      <c r="TLR218" s="32"/>
      <c r="TLS218" s="33"/>
      <c r="TLT218" s="33"/>
      <c r="TLU218" s="33"/>
      <c r="TLV218" s="34"/>
      <c r="TLW218" s="28"/>
      <c r="TLX218" s="29"/>
      <c r="TLY218" s="30"/>
      <c r="TLZ218" s="31"/>
      <c r="TMA218" s="32"/>
      <c r="TMB218" s="33"/>
      <c r="TMC218" s="33"/>
      <c r="TMD218" s="33"/>
      <c r="TME218" s="34"/>
      <c r="TMF218" s="28"/>
      <c r="TMG218" s="29"/>
      <c r="TMH218" s="30"/>
      <c r="TMI218" s="31"/>
      <c r="TMJ218" s="32"/>
      <c r="TMK218" s="33"/>
      <c r="TML218" s="33"/>
      <c r="TMM218" s="33"/>
      <c r="TMN218" s="34"/>
      <c r="TMO218" s="28"/>
      <c r="TMP218" s="29"/>
      <c r="TMQ218" s="30"/>
      <c r="TMR218" s="31"/>
      <c r="TMS218" s="32"/>
      <c r="TMT218" s="33"/>
      <c r="TMU218" s="33"/>
      <c r="TMV218" s="33"/>
      <c r="TMW218" s="34"/>
      <c r="TMX218" s="28"/>
      <c r="TMY218" s="29"/>
      <c r="TMZ218" s="30"/>
      <c r="TNA218" s="31"/>
      <c r="TNB218" s="32"/>
      <c r="TNC218" s="33"/>
      <c r="TND218" s="33"/>
      <c r="TNE218" s="33"/>
      <c r="TNF218" s="34"/>
      <c r="TNG218" s="28"/>
      <c r="TNH218" s="29"/>
      <c r="TNI218" s="30"/>
      <c r="TNJ218" s="31"/>
      <c r="TNK218" s="32"/>
      <c r="TNL218" s="33"/>
      <c r="TNM218" s="33"/>
      <c r="TNN218" s="33"/>
      <c r="TNO218" s="34"/>
      <c r="TNP218" s="28"/>
      <c r="TNQ218" s="29"/>
      <c r="TNR218" s="30"/>
      <c r="TNS218" s="31"/>
      <c r="TNT218" s="32"/>
      <c r="TNU218" s="33"/>
      <c r="TNV218" s="33"/>
      <c r="TNW218" s="33"/>
      <c r="TNX218" s="34"/>
      <c r="TNY218" s="28"/>
      <c r="TNZ218" s="29"/>
      <c r="TOA218" s="30"/>
      <c r="TOB218" s="31"/>
      <c r="TOC218" s="32"/>
      <c r="TOD218" s="33"/>
      <c r="TOE218" s="33"/>
      <c r="TOF218" s="33"/>
      <c r="TOG218" s="34"/>
      <c r="TOH218" s="28"/>
      <c r="TOI218" s="29"/>
      <c r="TOJ218" s="30"/>
      <c r="TOK218" s="31"/>
      <c r="TOL218" s="32"/>
      <c r="TOM218" s="33"/>
      <c r="TON218" s="33"/>
      <c r="TOO218" s="33"/>
      <c r="TOP218" s="34"/>
      <c r="TOQ218" s="28"/>
      <c r="TOR218" s="29"/>
      <c r="TOS218" s="30"/>
      <c r="TOT218" s="31"/>
      <c r="TOU218" s="32"/>
      <c r="TOV218" s="33"/>
      <c r="TOW218" s="33"/>
      <c r="TOX218" s="33"/>
      <c r="TOY218" s="34"/>
      <c r="TOZ218" s="28"/>
      <c r="TPA218" s="29"/>
      <c r="TPB218" s="30"/>
      <c r="TPC218" s="31"/>
      <c r="TPD218" s="32"/>
      <c r="TPE218" s="33"/>
      <c r="TPF218" s="33"/>
      <c r="TPG218" s="33"/>
      <c r="TPH218" s="34"/>
      <c r="TPI218" s="28"/>
      <c r="TPJ218" s="29"/>
      <c r="TPK218" s="30"/>
      <c r="TPL218" s="31"/>
      <c r="TPM218" s="32"/>
      <c r="TPN218" s="33"/>
      <c r="TPO218" s="33"/>
      <c r="TPP218" s="33"/>
      <c r="TPQ218" s="34"/>
      <c r="TPR218" s="28"/>
      <c r="TPS218" s="29"/>
      <c r="TPT218" s="30"/>
      <c r="TPU218" s="31"/>
      <c r="TPV218" s="32"/>
      <c r="TPW218" s="33"/>
      <c r="TPX218" s="33"/>
      <c r="TPY218" s="33"/>
      <c r="TPZ218" s="34"/>
      <c r="TQA218" s="28"/>
      <c r="TQB218" s="29"/>
      <c r="TQC218" s="30"/>
      <c r="TQD218" s="31"/>
      <c r="TQE218" s="32"/>
      <c r="TQF218" s="33"/>
      <c r="TQG218" s="33"/>
      <c r="TQH218" s="33"/>
      <c r="TQI218" s="34"/>
      <c r="TQJ218" s="28"/>
      <c r="TQK218" s="29"/>
      <c r="TQL218" s="30"/>
      <c r="TQM218" s="31"/>
      <c r="TQN218" s="32"/>
      <c r="TQO218" s="33"/>
      <c r="TQP218" s="33"/>
      <c r="TQQ218" s="33"/>
      <c r="TQR218" s="34"/>
      <c r="TQS218" s="28"/>
      <c r="TQT218" s="29"/>
      <c r="TQU218" s="30"/>
      <c r="TQV218" s="31"/>
      <c r="TQW218" s="32"/>
      <c r="TQX218" s="33"/>
      <c r="TQY218" s="33"/>
      <c r="TQZ218" s="33"/>
      <c r="TRA218" s="34"/>
      <c r="TRB218" s="28"/>
      <c r="TRC218" s="29"/>
      <c r="TRD218" s="30"/>
      <c r="TRE218" s="31"/>
      <c r="TRF218" s="32"/>
      <c r="TRG218" s="33"/>
      <c r="TRH218" s="33"/>
      <c r="TRI218" s="33"/>
      <c r="TRJ218" s="34"/>
      <c r="TRK218" s="28"/>
      <c r="TRL218" s="29"/>
      <c r="TRM218" s="30"/>
      <c r="TRN218" s="31"/>
      <c r="TRO218" s="32"/>
      <c r="TRP218" s="33"/>
      <c r="TRQ218" s="33"/>
      <c r="TRR218" s="33"/>
      <c r="TRS218" s="34"/>
      <c r="TRT218" s="28"/>
      <c r="TRU218" s="29"/>
      <c r="TRV218" s="30"/>
      <c r="TRW218" s="31"/>
      <c r="TRX218" s="32"/>
      <c r="TRY218" s="33"/>
      <c r="TRZ218" s="33"/>
      <c r="TSA218" s="33"/>
      <c r="TSB218" s="34"/>
      <c r="TSC218" s="28"/>
      <c r="TSD218" s="29"/>
      <c r="TSE218" s="30"/>
      <c r="TSF218" s="31"/>
      <c r="TSG218" s="32"/>
      <c r="TSH218" s="33"/>
      <c r="TSI218" s="33"/>
      <c r="TSJ218" s="33"/>
      <c r="TSK218" s="34"/>
      <c r="TSL218" s="28"/>
      <c r="TSM218" s="29"/>
      <c r="TSN218" s="30"/>
      <c r="TSO218" s="31"/>
      <c r="TSP218" s="32"/>
      <c r="TSQ218" s="33"/>
      <c r="TSR218" s="33"/>
      <c r="TSS218" s="33"/>
      <c r="TST218" s="34"/>
      <c r="TSU218" s="28"/>
      <c r="TSV218" s="29"/>
      <c r="TSW218" s="30"/>
      <c r="TSX218" s="31"/>
      <c r="TSY218" s="32"/>
      <c r="TSZ218" s="33"/>
      <c r="TTA218" s="33"/>
      <c r="TTB218" s="33"/>
      <c r="TTC218" s="34"/>
      <c r="TTD218" s="28"/>
      <c r="TTE218" s="29"/>
      <c r="TTF218" s="30"/>
      <c r="TTG218" s="31"/>
      <c r="TTH218" s="32"/>
      <c r="TTI218" s="33"/>
      <c r="TTJ218" s="33"/>
      <c r="TTK218" s="33"/>
      <c r="TTL218" s="34"/>
      <c r="TTM218" s="28"/>
      <c r="TTN218" s="29"/>
      <c r="TTO218" s="30"/>
      <c r="TTP218" s="31"/>
      <c r="TTQ218" s="32"/>
      <c r="TTR218" s="33"/>
      <c r="TTS218" s="33"/>
      <c r="TTT218" s="33"/>
      <c r="TTU218" s="34"/>
      <c r="TTV218" s="28"/>
      <c r="TTW218" s="29"/>
      <c r="TTX218" s="30"/>
      <c r="TTY218" s="31"/>
      <c r="TTZ218" s="32"/>
      <c r="TUA218" s="33"/>
      <c r="TUB218" s="33"/>
      <c r="TUC218" s="33"/>
      <c r="TUD218" s="34"/>
      <c r="TUE218" s="28"/>
      <c r="TUF218" s="29"/>
      <c r="TUG218" s="30"/>
      <c r="TUH218" s="31"/>
      <c r="TUI218" s="32"/>
      <c r="TUJ218" s="33"/>
      <c r="TUK218" s="33"/>
      <c r="TUL218" s="33"/>
      <c r="TUM218" s="34"/>
      <c r="TUN218" s="28"/>
      <c r="TUO218" s="29"/>
      <c r="TUP218" s="30"/>
      <c r="TUQ218" s="31"/>
      <c r="TUR218" s="32"/>
      <c r="TUS218" s="33"/>
      <c r="TUT218" s="33"/>
      <c r="TUU218" s="33"/>
      <c r="TUV218" s="34"/>
      <c r="TUW218" s="28"/>
      <c r="TUX218" s="29"/>
      <c r="TUY218" s="30"/>
      <c r="TUZ218" s="31"/>
      <c r="TVA218" s="32"/>
      <c r="TVB218" s="33"/>
      <c r="TVC218" s="33"/>
      <c r="TVD218" s="33"/>
      <c r="TVE218" s="34"/>
      <c r="TVF218" s="28"/>
      <c r="TVG218" s="29"/>
      <c r="TVH218" s="30"/>
      <c r="TVI218" s="31"/>
      <c r="TVJ218" s="32"/>
      <c r="TVK218" s="33"/>
      <c r="TVL218" s="33"/>
      <c r="TVM218" s="33"/>
      <c r="TVN218" s="34"/>
      <c r="TVO218" s="28"/>
      <c r="TVP218" s="29"/>
      <c r="TVQ218" s="30"/>
      <c r="TVR218" s="31"/>
      <c r="TVS218" s="32"/>
      <c r="TVT218" s="33"/>
      <c r="TVU218" s="33"/>
      <c r="TVV218" s="33"/>
      <c r="TVW218" s="34"/>
      <c r="TVX218" s="28"/>
      <c r="TVY218" s="29"/>
      <c r="TVZ218" s="30"/>
      <c r="TWA218" s="31"/>
      <c r="TWB218" s="32"/>
      <c r="TWC218" s="33"/>
      <c r="TWD218" s="33"/>
      <c r="TWE218" s="33"/>
      <c r="TWF218" s="34"/>
      <c r="TWG218" s="28"/>
      <c r="TWH218" s="29"/>
      <c r="TWI218" s="30"/>
      <c r="TWJ218" s="31"/>
      <c r="TWK218" s="32"/>
      <c r="TWL218" s="33"/>
      <c r="TWM218" s="33"/>
      <c r="TWN218" s="33"/>
      <c r="TWO218" s="34"/>
      <c r="TWP218" s="28"/>
      <c r="TWQ218" s="29"/>
      <c r="TWR218" s="30"/>
      <c r="TWS218" s="31"/>
      <c r="TWT218" s="32"/>
      <c r="TWU218" s="33"/>
      <c r="TWV218" s="33"/>
      <c r="TWW218" s="33"/>
      <c r="TWX218" s="34"/>
      <c r="TWY218" s="28"/>
      <c r="TWZ218" s="29"/>
      <c r="TXA218" s="30"/>
      <c r="TXB218" s="31"/>
      <c r="TXC218" s="32"/>
      <c r="TXD218" s="33"/>
      <c r="TXE218" s="33"/>
      <c r="TXF218" s="33"/>
      <c r="TXG218" s="34"/>
      <c r="TXH218" s="28"/>
      <c r="TXI218" s="29"/>
      <c r="TXJ218" s="30"/>
      <c r="TXK218" s="31"/>
      <c r="TXL218" s="32"/>
      <c r="TXM218" s="33"/>
      <c r="TXN218" s="33"/>
      <c r="TXO218" s="33"/>
      <c r="TXP218" s="34"/>
      <c r="TXQ218" s="28"/>
      <c r="TXR218" s="29"/>
      <c r="TXS218" s="30"/>
      <c r="TXT218" s="31"/>
      <c r="TXU218" s="32"/>
      <c r="TXV218" s="33"/>
      <c r="TXW218" s="33"/>
      <c r="TXX218" s="33"/>
      <c r="TXY218" s="34"/>
      <c r="TXZ218" s="28"/>
      <c r="TYA218" s="29"/>
      <c r="TYB218" s="30"/>
      <c r="TYC218" s="31"/>
      <c r="TYD218" s="32"/>
      <c r="TYE218" s="33"/>
      <c r="TYF218" s="33"/>
      <c r="TYG218" s="33"/>
      <c r="TYH218" s="34"/>
      <c r="TYI218" s="28"/>
      <c r="TYJ218" s="29"/>
      <c r="TYK218" s="30"/>
      <c r="TYL218" s="31"/>
      <c r="TYM218" s="32"/>
      <c r="TYN218" s="33"/>
      <c r="TYO218" s="33"/>
      <c r="TYP218" s="33"/>
      <c r="TYQ218" s="34"/>
      <c r="TYR218" s="28"/>
      <c r="TYS218" s="29"/>
      <c r="TYT218" s="30"/>
      <c r="TYU218" s="31"/>
      <c r="TYV218" s="32"/>
      <c r="TYW218" s="33"/>
      <c r="TYX218" s="33"/>
      <c r="TYY218" s="33"/>
      <c r="TYZ218" s="34"/>
      <c r="TZA218" s="28"/>
      <c r="TZB218" s="29"/>
      <c r="TZC218" s="30"/>
      <c r="TZD218" s="31"/>
      <c r="TZE218" s="32"/>
      <c r="TZF218" s="33"/>
      <c r="TZG218" s="33"/>
      <c r="TZH218" s="33"/>
      <c r="TZI218" s="34"/>
      <c r="TZJ218" s="28"/>
      <c r="TZK218" s="29"/>
      <c r="TZL218" s="30"/>
      <c r="TZM218" s="31"/>
      <c r="TZN218" s="32"/>
      <c r="TZO218" s="33"/>
      <c r="TZP218" s="33"/>
      <c r="TZQ218" s="33"/>
      <c r="TZR218" s="34"/>
      <c r="TZS218" s="28"/>
      <c r="TZT218" s="29"/>
      <c r="TZU218" s="30"/>
      <c r="TZV218" s="31"/>
      <c r="TZW218" s="32"/>
      <c r="TZX218" s="33"/>
      <c r="TZY218" s="33"/>
      <c r="TZZ218" s="33"/>
      <c r="UAA218" s="34"/>
      <c r="UAB218" s="28"/>
      <c r="UAC218" s="29"/>
      <c r="UAD218" s="30"/>
      <c r="UAE218" s="31"/>
      <c r="UAF218" s="32"/>
      <c r="UAG218" s="33"/>
      <c r="UAH218" s="33"/>
      <c r="UAI218" s="33"/>
      <c r="UAJ218" s="34"/>
      <c r="UAK218" s="28"/>
      <c r="UAL218" s="29"/>
      <c r="UAM218" s="30"/>
      <c r="UAN218" s="31"/>
      <c r="UAO218" s="32"/>
      <c r="UAP218" s="33"/>
      <c r="UAQ218" s="33"/>
      <c r="UAR218" s="33"/>
      <c r="UAS218" s="34"/>
      <c r="UAT218" s="28"/>
      <c r="UAU218" s="29"/>
      <c r="UAV218" s="30"/>
      <c r="UAW218" s="31"/>
      <c r="UAX218" s="32"/>
      <c r="UAY218" s="33"/>
      <c r="UAZ218" s="33"/>
      <c r="UBA218" s="33"/>
      <c r="UBB218" s="34"/>
      <c r="UBC218" s="28"/>
      <c r="UBD218" s="29"/>
      <c r="UBE218" s="30"/>
      <c r="UBF218" s="31"/>
      <c r="UBG218" s="32"/>
      <c r="UBH218" s="33"/>
      <c r="UBI218" s="33"/>
      <c r="UBJ218" s="33"/>
      <c r="UBK218" s="34"/>
      <c r="UBL218" s="28"/>
      <c r="UBM218" s="29"/>
      <c r="UBN218" s="30"/>
      <c r="UBO218" s="31"/>
      <c r="UBP218" s="32"/>
      <c r="UBQ218" s="33"/>
      <c r="UBR218" s="33"/>
      <c r="UBS218" s="33"/>
      <c r="UBT218" s="34"/>
      <c r="UBU218" s="28"/>
      <c r="UBV218" s="29"/>
      <c r="UBW218" s="30"/>
      <c r="UBX218" s="31"/>
      <c r="UBY218" s="32"/>
      <c r="UBZ218" s="33"/>
      <c r="UCA218" s="33"/>
      <c r="UCB218" s="33"/>
      <c r="UCC218" s="34"/>
      <c r="UCD218" s="28"/>
      <c r="UCE218" s="29"/>
      <c r="UCF218" s="30"/>
      <c r="UCG218" s="31"/>
      <c r="UCH218" s="32"/>
      <c r="UCI218" s="33"/>
      <c r="UCJ218" s="33"/>
      <c r="UCK218" s="33"/>
      <c r="UCL218" s="34"/>
      <c r="UCM218" s="28"/>
      <c r="UCN218" s="29"/>
      <c r="UCO218" s="30"/>
      <c r="UCP218" s="31"/>
      <c r="UCQ218" s="32"/>
      <c r="UCR218" s="33"/>
      <c r="UCS218" s="33"/>
      <c r="UCT218" s="33"/>
      <c r="UCU218" s="34"/>
      <c r="UCV218" s="28"/>
      <c r="UCW218" s="29"/>
      <c r="UCX218" s="30"/>
      <c r="UCY218" s="31"/>
      <c r="UCZ218" s="32"/>
      <c r="UDA218" s="33"/>
      <c r="UDB218" s="33"/>
      <c r="UDC218" s="33"/>
      <c r="UDD218" s="34"/>
      <c r="UDE218" s="28"/>
      <c r="UDF218" s="29"/>
      <c r="UDG218" s="30"/>
      <c r="UDH218" s="31"/>
      <c r="UDI218" s="32"/>
      <c r="UDJ218" s="33"/>
      <c r="UDK218" s="33"/>
      <c r="UDL218" s="33"/>
      <c r="UDM218" s="34"/>
      <c r="UDN218" s="28"/>
      <c r="UDO218" s="29"/>
      <c r="UDP218" s="30"/>
      <c r="UDQ218" s="31"/>
      <c r="UDR218" s="32"/>
      <c r="UDS218" s="33"/>
      <c r="UDT218" s="33"/>
      <c r="UDU218" s="33"/>
      <c r="UDV218" s="34"/>
      <c r="UDW218" s="28"/>
      <c r="UDX218" s="29"/>
      <c r="UDY218" s="30"/>
      <c r="UDZ218" s="31"/>
      <c r="UEA218" s="32"/>
      <c r="UEB218" s="33"/>
      <c r="UEC218" s="33"/>
      <c r="UED218" s="33"/>
      <c r="UEE218" s="34"/>
      <c r="UEF218" s="28"/>
      <c r="UEG218" s="29"/>
      <c r="UEH218" s="30"/>
      <c r="UEI218" s="31"/>
      <c r="UEJ218" s="32"/>
      <c r="UEK218" s="33"/>
      <c r="UEL218" s="33"/>
      <c r="UEM218" s="33"/>
      <c r="UEN218" s="34"/>
      <c r="UEO218" s="28"/>
      <c r="UEP218" s="29"/>
      <c r="UEQ218" s="30"/>
      <c r="UER218" s="31"/>
      <c r="UES218" s="32"/>
      <c r="UET218" s="33"/>
      <c r="UEU218" s="33"/>
      <c r="UEV218" s="33"/>
      <c r="UEW218" s="34"/>
      <c r="UEX218" s="28"/>
      <c r="UEY218" s="29"/>
      <c r="UEZ218" s="30"/>
      <c r="UFA218" s="31"/>
      <c r="UFB218" s="32"/>
      <c r="UFC218" s="33"/>
      <c r="UFD218" s="33"/>
      <c r="UFE218" s="33"/>
      <c r="UFF218" s="34"/>
      <c r="UFG218" s="28"/>
      <c r="UFH218" s="29"/>
      <c r="UFI218" s="30"/>
      <c r="UFJ218" s="31"/>
      <c r="UFK218" s="32"/>
      <c r="UFL218" s="33"/>
      <c r="UFM218" s="33"/>
      <c r="UFN218" s="33"/>
      <c r="UFO218" s="34"/>
      <c r="UFP218" s="28"/>
      <c r="UFQ218" s="29"/>
      <c r="UFR218" s="30"/>
      <c r="UFS218" s="31"/>
      <c r="UFT218" s="32"/>
      <c r="UFU218" s="33"/>
      <c r="UFV218" s="33"/>
      <c r="UFW218" s="33"/>
      <c r="UFX218" s="34"/>
      <c r="UFY218" s="28"/>
      <c r="UFZ218" s="29"/>
      <c r="UGA218" s="30"/>
      <c r="UGB218" s="31"/>
      <c r="UGC218" s="32"/>
      <c r="UGD218" s="33"/>
      <c r="UGE218" s="33"/>
      <c r="UGF218" s="33"/>
      <c r="UGG218" s="34"/>
      <c r="UGH218" s="28"/>
      <c r="UGI218" s="29"/>
      <c r="UGJ218" s="30"/>
      <c r="UGK218" s="31"/>
      <c r="UGL218" s="32"/>
      <c r="UGM218" s="33"/>
      <c r="UGN218" s="33"/>
      <c r="UGO218" s="33"/>
      <c r="UGP218" s="34"/>
      <c r="UGQ218" s="28"/>
      <c r="UGR218" s="29"/>
      <c r="UGS218" s="30"/>
      <c r="UGT218" s="31"/>
      <c r="UGU218" s="32"/>
      <c r="UGV218" s="33"/>
      <c r="UGW218" s="33"/>
      <c r="UGX218" s="33"/>
      <c r="UGY218" s="34"/>
      <c r="UGZ218" s="28"/>
      <c r="UHA218" s="29"/>
      <c r="UHB218" s="30"/>
      <c r="UHC218" s="31"/>
      <c r="UHD218" s="32"/>
      <c r="UHE218" s="33"/>
      <c r="UHF218" s="33"/>
      <c r="UHG218" s="33"/>
      <c r="UHH218" s="34"/>
      <c r="UHI218" s="28"/>
      <c r="UHJ218" s="29"/>
      <c r="UHK218" s="30"/>
      <c r="UHL218" s="31"/>
      <c r="UHM218" s="32"/>
      <c r="UHN218" s="33"/>
      <c r="UHO218" s="33"/>
      <c r="UHP218" s="33"/>
      <c r="UHQ218" s="34"/>
      <c r="UHR218" s="28"/>
      <c r="UHS218" s="29"/>
      <c r="UHT218" s="30"/>
      <c r="UHU218" s="31"/>
      <c r="UHV218" s="32"/>
      <c r="UHW218" s="33"/>
      <c r="UHX218" s="33"/>
      <c r="UHY218" s="33"/>
      <c r="UHZ218" s="34"/>
      <c r="UIA218" s="28"/>
      <c r="UIB218" s="29"/>
      <c r="UIC218" s="30"/>
      <c r="UID218" s="31"/>
      <c r="UIE218" s="32"/>
      <c r="UIF218" s="33"/>
      <c r="UIG218" s="33"/>
      <c r="UIH218" s="33"/>
      <c r="UII218" s="34"/>
      <c r="UIJ218" s="28"/>
      <c r="UIK218" s="29"/>
      <c r="UIL218" s="30"/>
      <c r="UIM218" s="31"/>
      <c r="UIN218" s="32"/>
      <c r="UIO218" s="33"/>
      <c r="UIP218" s="33"/>
      <c r="UIQ218" s="33"/>
      <c r="UIR218" s="34"/>
      <c r="UIS218" s="28"/>
      <c r="UIT218" s="29"/>
      <c r="UIU218" s="30"/>
      <c r="UIV218" s="31"/>
      <c r="UIW218" s="32"/>
      <c r="UIX218" s="33"/>
      <c r="UIY218" s="33"/>
      <c r="UIZ218" s="33"/>
      <c r="UJA218" s="34"/>
      <c r="UJB218" s="28"/>
      <c r="UJC218" s="29"/>
      <c r="UJD218" s="30"/>
      <c r="UJE218" s="31"/>
      <c r="UJF218" s="32"/>
      <c r="UJG218" s="33"/>
      <c r="UJH218" s="33"/>
      <c r="UJI218" s="33"/>
      <c r="UJJ218" s="34"/>
      <c r="UJK218" s="28"/>
      <c r="UJL218" s="29"/>
      <c r="UJM218" s="30"/>
      <c r="UJN218" s="31"/>
      <c r="UJO218" s="32"/>
      <c r="UJP218" s="33"/>
      <c r="UJQ218" s="33"/>
      <c r="UJR218" s="33"/>
      <c r="UJS218" s="34"/>
      <c r="UJT218" s="28"/>
      <c r="UJU218" s="29"/>
      <c r="UJV218" s="30"/>
      <c r="UJW218" s="31"/>
      <c r="UJX218" s="32"/>
      <c r="UJY218" s="33"/>
      <c r="UJZ218" s="33"/>
      <c r="UKA218" s="33"/>
      <c r="UKB218" s="34"/>
      <c r="UKC218" s="28"/>
      <c r="UKD218" s="29"/>
      <c r="UKE218" s="30"/>
      <c r="UKF218" s="31"/>
      <c r="UKG218" s="32"/>
      <c r="UKH218" s="33"/>
      <c r="UKI218" s="33"/>
      <c r="UKJ218" s="33"/>
      <c r="UKK218" s="34"/>
      <c r="UKL218" s="28"/>
      <c r="UKM218" s="29"/>
      <c r="UKN218" s="30"/>
      <c r="UKO218" s="31"/>
      <c r="UKP218" s="32"/>
      <c r="UKQ218" s="33"/>
      <c r="UKR218" s="33"/>
      <c r="UKS218" s="33"/>
      <c r="UKT218" s="34"/>
      <c r="UKU218" s="28"/>
      <c r="UKV218" s="29"/>
      <c r="UKW218" s="30"/>
      <c r="UKX218" s="31"/>
      <c r="UKY218" s="32"/>
      <c r="UKZ218" s="33"/>
      <c r="ULA218" s="33"/>
      <c r="ULB218" s="33"/>
      <c r="ULC218" s="34"/>
      <c r="ULD218" s="28"/>
      <c r="ULE218" s="29"/>
      <c r="ULF218" s="30"/>
      <c r="ULG218" s="31"/>
      <c r="ULH218" s="32"/>
      <c r="ULI218" s="33"/>
      <c r="ULJ218" s="33"/>
      <c r="ULK218" s="33"/>
      <c r="ULL218" s="34"/>
      <c r="ULM218" s="28"/>
      <c r="ULN218" s="29"/>
      <c r="ULO218" s="30"/>
      <c r="ULP218" s="31"/>
      <c r="ULQ218" s="32"/>
      <c r="ULR218" s="33"/>
      <c r="ULS218" s="33"/>
      <c r="ULT218" s="33"/>
      <c r="ULU218" s="34"/>
      <c r="ULV218" s="28"/>
      <c r="ULW218" s="29"/>
      <c r="ULX218" s="30"/>
      <c r="ULY218" s="31"/>
      <c r="ULZ218" s="32"/>
      <c r="UMA218" s="33"/>
      <c r="UMB218" s="33"/>
      <c r="UMC218" s="33"/>
      <c r="UMD218" s="34"/>
      <c r="UME218" s="28"/>
      <c r="UMF218" s="29"/>
      <c r="UMG218" s="30"/>
      <c r="UMH218" s="31"/>
      <c r="UMI218" s="32"/>
      <c r="UMJ218" s="33"/>
      <c r="UMK218" s="33"/>
      <c r="UML218" s="33"/>
      <c r="UMM218" s="34"/>
      <c r="UMN218" s="28"/>
      <c r="UMO218" s="29"/>
      <c r="UMP218" s="30"/>
      <c r="UMQ218" s="31"/>
      <c r="UMR218" s="32"/>
      <c r="UMS218" s="33"/>
      <c r="UMT218" s="33"/>
      <c r="UMU218" s="33"/>
      <c r="UMV218" s="34"/>
      <c r="UMW218" s="28"/>
      <c r="UMX218" s="29"/>
      <c r="UMY218" s="30"/>
      <c r="UMZ218" s="31"/>
      <c r="UNA218" s="32"/>
      <c r="UNB218" s="33"/>
      <c r="UNC218" s="33"/>
      <c r="UND218" s="33"/>
      <c r="UNE218" s="34"/>
      <c r="UNF218" s="28"/>
      <c r="UNG218" s="29"/>
      <c r="UNH218" s="30"/>
      <c r="UNI218" s="31"/>
      <c r="UNJ218" s="32"/>
      <c r="UNK218" s="33"/>
      <c r="UNL218" s="33"/>
      <c r="UNM218" s="33"/>
      <c r="UNN218" s="34"/>
      <c r="UNO218" s="28"/>
      <c r="UNP218" s="29"/>
      <c r="UNQ218" s="30"/>
      <c r="UNR218" s="31"/>
      <c r="UNS218" s="32"/>
      <c r="UNT218" s="33"/>
      <c r="UNU218" s="33"/>
      <c r="UNV218" s="33"/>
      <c r="UNW218" s="34"/>
      <c r="UNX218" s="28"/>
      <c r="UNY218" s="29"/>
      <c r="UNZ218" s="30"/>
      <c r="UOA218" s="31"/>
      <c r="UOB218" s="32"/>
      <c r="UOC218" s="33"/>
      <c r="UOD218" s="33"/>
      <c r="UOE218" s="33"/>
      <c r="UOF218" s="34"/>
      <c r="UOG218" s="28"/>
      <c r="UOH218" s="29"/>
      <c r="UOI218" s="30"/>
      <c r="UOJ218" s="31"/>
      <c r="UOK218" s="32"/>
      <c r="UOL218" s="33"/>
      <c r="UOM218" s="33"/>
      <c r="UON218" s="33"/>
      <c r="UOO218" s="34"/>
      <c r="UOP218" s="28"/>
      <c r="UOQ218" s="29"/>
      <c r="UOR218" s="30"/>
      <c r="UOS218" s="31"/>
      <c r="UOT218" s="32"/>
      <c r="UOU218" s="33"/>
      <c r="UOV218" s="33"/>
      <c r="UOW218" s="33"/>
      <c r="UOX218" s="34"/>
      <c r="UOY218" s="28"/>
      <c r="UOZ218" s="29"/>
      <c r="UPA218" s="30"/>
      <c r="UPB218" s="31"/>
      <c r="UPC218" s="32"/>
      <c r="UPD218" s="33"/>
      <c r="UPE218" s="33"/>
      <c r="UPF218" s="33"/>
      <c r="UPG218" s="34"/>
      <c r="UPH218" s="28"/>
      <c r="UPI218" s="29"/>
      <c r="UPJ218" s="30"/>
      <c r="UPK218" s="31"/>
      <c r="UPL218" s="32"/>
      <c r="UPM218" s="33"/>
      <c r="UPN218" s="33"/>
      <c r="UPO218" s="33"/>
      <c r="UPP218" s="34"/>
      <c r="UPQ218" s="28"/>
      <c r="UPR218" s="29"/>
      <c r="UPS218" s="30"/>
      <c r="UPT218" s="31"/>
      <c r="UPU218" s="32"/>
      <c r="UPV218" s="33"/>
      <c r="UPW218" s="33"/>
      <c r="UPX218" s="33"/>
      <c r="UPY218" s="34"/>
      <c r="UPZ218" s="28"/>
      <c r="UQA218" s="29"/>
      <c r="UQB218" s="30"/>
      <c r="UQC218" s="31"/>
      <c r="UQD218" s="32"/>
      <c r="UQE218" s="33"/>
      <c r="UQF218" s="33"/>
      <c r="UQG218" s="33"/>
      <c r="UQH218" s="34"/>
      <c r="UQI218" s="28"/>
      <c r="UQJ218" s="29"/>
      <c r="UQK218" s="30"/>
      <c r="UQL218" s="31"/>
      <c r="UQM218" s="32"/>
      <c r="UQN218" s="33"/>
      <c r="UQO218" s="33"/>
      <c r="UQP218" s="33"/>
      <c r="UQQ218" s="34"/>
      <c r="UQR218" s="28"/>
      <c r="UQS218" s="29"/>
      <c r="UQT218" s="30"/>
      <c r="UQU218" s="31"/>
      <c r="UQV218" s="32"/>
      <c r="UQW218" s="33"/>
      <c r="UQX218" s="33"/>
      <c r="UQY218" s="33"/>
      <c r="UQZ218" s="34"/>
      <c r="URA218" s="28"/>
      <c r="URB218" s="29"/>
      <c r="URC218" s="30"/>
      <c r="URD218" s="31"/>
      <c r="URE218" s="32"/>
      <c r="URF218" s="33"/>
      <c r="URG218" s="33"/>
      <c r="URH218" s="33"/>
      <c r="URI218" s="34"/>
      <c r="URJ218" s="28"/>
      <c r="URK218" s="29"/>
      <c r="URL218" s="30"/>
      <c r="URM218" s="31"/>
      <c r="URN218" s="32"/>
      <c r="URO218" s="33"/>
      <c r="URP218" s="33"/>
      <c r="URQ218" s="33"/>
      <c r="URR218" s="34"/>
      <c r="URS218" s="28"/>
      <c r="URT218" s="29"/>
      <c r="URU218" s="30"/>
      <c r="URV218" s="31"/>
      <c r="URW218" s="32"/>
      <c r="URX218" s="33"/>
      <c r="URY218" s="33"/>
      <c r="URZ218" s="33"/>
      <c r="USA218" s="34"/>
      <c r="USB218" s="28"/>
      <c r="USC218" s="29"/>
      <c r="USD218" s="30"/>
      <c r="USE218" s="31"/>
      <c r="USF218" s="32"/>
      <c r="USG218" s="33"/>
      <c r="USH218" s="33"/>
      <c r="USI218" s="33"/>
      <c r="USJ218" s="34"/>
      <c r="USK218" s="28"/>
      <c r="USL218" s="29"/>
      <c r="USM218" s="30"/>
      <c r="USN218" s="31"/>
      <c r="USO218" s="32"/>
      <c r="USP218" s="33"/>
      <c r="USQ218" s="33"/>
      <c r="USR218" s="33"/>
      <c r="USS218" s="34"/>
      <c r="UST218" s="28"/>
      <c r="USU218" s="29"/>
      <c r="USV218" s="30"/>
      <c r="USW218" s="31"/>
      <c r="USX218" s="32"/>
      <c r="USY218" s="33"/>
      <c r="USZ218" s="33"/>
      <c r="UTA218" s="33"/>
      <c r="UTB218" s="34"/>
      <c r="UTC218" s="28"/>
      <c r="UTD218" s="29"/>
      <c r="UTE218" s="30"/>
      <c r="UTF218" s="31"/>
      <c r="UTG218" s="32"/>
      <c r="UTH218" s="33"/>
      <c r="UTI218" s="33"/>
      <c r="UTJ218" s="33"/>
      <c r="UTK218" s="34"/>
      <c r="UTL218" s="28"/>
      <c r="UTM218" s="29"/>
      <c r="UTN218" s="30"/>
      <c r="UTO218" s="31"/>
      <c r="UTP218" s="32"/>
      <c r="UTQ218" s="33"/>
      <c r="UTR218" s="33"/>
      <c r="UTS218" s="33"/>
      <c r="UTT218" s="34"/>
      <c r="UTU218" s="28"/>
      <c r="UTV218" s="29"/>
      <c r="UTW218" s="30"/>
      <c r="UTX218" s="31"/>
      <c r="UTY218" s="32"/>
      <c r="UTZ218" s="33"/>
      <c r="UUA218" s="33"/>
      <c r="UUB218" s="33"/>
      <c r="UUC218" s="34"/>
      <c r="UUD218" s="28"/>
      <c r="UUE218" s="29"/>
      <c r="UUF218" s="30"/>
      <c r="UUG218" s="31"/>
      <c r="UUH218" s="32"/>
      <c r="UUI218" s="33"/>
      <c r="UUJ218" s="33"/>
      <c r="UUK218" s="33"/>
      <c r="UUL218" s="34"/>
      <c r="UUM218" s="28"/>
      <c r="UUN218" s="29"/>
      <c r="UUO218" s="30"/>
      <c r="UUP218" s="31"/>
      <c r="UUQ218" s="32"/>
      <c r="UUR218" s="33"/>
      <c r="UUS218" s="33"/>
      <c r="UUT218" s="33"/>
      <c r="UUU218" s="34"/>
      <c r="UUV218" s="28"/>
      <c r="UUW218" s="29"/>
      <c r="UUX218" s="30"/>
      <c r="UUY218" s="31"/>
      <c r="UUZ218" s="32"/>
      <c r="UVA218" s="33"/>
      <c r="UVB218" s="33"/>
      <c r="UVC218" s="33"/>
      <c r="UVD218" s="34"/>
      <c r="UVE218" s="28"/>
      <c r="UVF218" s="29"/>
      <c r="UVG218" s="30"/>
      <c r="UVH218" s="31"/>
      <c r="UVI218" s="32"/>
      <c r="UVJ218" s="33"/>
      <c r="UVK218" s="33"/>
      <c r="UVL218" s="33"/>
      <c r="UVM218" s="34"/>
      <c r="UVN218" s="28"/>
      <c r="UVO218" s="29"/>
      <c r="UVP218" s="30"/>
      <c r="UVQ218" s="31"/>
      <c r="UVR218" s="32"/>
      <c r="UVS218" s="33"/>
      <c r="UVT218" s="33"/>
      <c r="UVU218" s="33"/>
      <c r="UVV218" s="34"/>
      <c r="UVW218" s="28"/>
      <c r="UVX218" s="29"/>
      <c r="UVY218" s="30"/>
      <c r="UVZ218" s="31"/>
      <c r="UWA218" s="32"/>
      <c r="UWB218" s="33"/>
      <c r="UWC218" s="33"/>
      <c r="UWD218" s="33"/>
      <c r="UWE218" s="34"/>
      <c r="UWF218" s="28"/>
      <c r="UWG218" s="29"/>
      <c r="UWH218" s="30"/>
      <c r="UWI218" s="31"/>
      <c r="UWJ218" s="32"/>
      <c r="UWK218" s="33"/>
      <c r="UWL218" s="33"/>
      <c r="UWM218" s="33"/>
      <c r="UWN218" s="34"/>
      <c r="UWO218" s="28"/>
      <c r="UWP218" s="29"/>
      <c r="UWQ218" s="30"/>
      <c r="UWR218" s="31"/>
      <c r="UWS218" s="32"/>
      <c r="UWT218" s="33"/>
      <c r="UWU218" s="33"/>
      <c r="UWV218" s="33"/>
      <c r="UWW218" s="34"/>
      <c r="UWX218" s="28"/>
      <c r="UWY218" s="29"/>
      <c r="UWZ218" s="30"/>
      <c r="UXA218" s="31"/>
      <c r="UXB218" s="32"/>
      <c r="UXC218" s="33"/>
      <c r="UXD218" s="33"/>
      <c r="UXE218" s="33"/>
      <c r="UXF218" s="34"/>
      <c r="UXG218" s="28"/>
      <c r="UXH218" s="29"/>
      <c r="UXI218" s="30"/>
      <c r="UXJ218" s="31"/>
      <c r="UXK218" s="32"/>
      <c r="UXL218" s="33"/>
      <c r="UXM218" s="33"/>
      <c r="UXN218" s="33"/>
      <c r="UXO218" s="34"/>
      <c r="UXP218" s="28"/>
      <c r="UXQ218" s="29"/>
      <c r="UXR218" s="30"/>
      <c r="UXS218" s="31"/>
      <c r="UXT218" s="32"/>
      <c r="UXU218" s="33"/>
      <c r="UXV218" s="33"/>
      <c r="UXW218" s="33"/>
      <c r="UXX218" s="34"/>
      <c r="UXY218" s="28"/>
      <c r="UXZ218" s="29"/>
      <c r="UYA218" s="30"/>
      <c r="UYB218" s="31"/>
      <c r="UYC218" s="32"/>
      <c r="UYD218" s="33"/>
      <c r="UYE218" s="33"/>
      <c r="UYF218" s="33"/>
      <c r="UYG218" s="34"/>
      <c r="UYH218" s="28"/>
      <c r="UYI218" s="29"/>
      <c r="UYJ218" s="30"/>
      <c r="UYK218" s="31"/>
      <c r="UYL218" s="32"/>
      <c r="UYM218" s="33"/>
      <c r="UYN218" s="33"/>
      <c r="UYO218" s="33"/>
      <c r="UYP218" s="34"/>
      <c r="UYQ218" s="28"/>
      <c r="UYR218" s="29"/>
      <c r="UYS218" s="30"/>
      <c r="UYT218" s="31"/>
      <c r="UYU218" s="32"/>
      <c r="UYV218" s="33"/>
      <c r="UYW218" s="33"/>
      <c r="UYX218" s="33"/>
      <c r="UYY218" s="34"/>
      <c r="UYZ218" s="28"/>
      <c r="UZA218" s="29"/>
      <c r="UZB218" s="30"/>
      <c r="UZC218" s="31"/>
      <c r="UZD218" s="32"/>
      <c r="UZE218" s="33"/>
      <c r="UZF218" s="33"/>
      <c r="UZG218" s="33"/>
      <c r="UZH218" s="34"/>
      <c r="UZI218" s="28"/>
      <c r="UZJ218" s="29"/>
      <c r="UZK218" s="30"/>
      <c r="UZL218" s="31"/>
      <c r="UZM218" s="32"/>
      <c r="UZN218" s="33"/>
      <c r="UZO218" s="33"/>
      <c r="UZP218" s="33"/>
      <c r="UZQ218" s="34"/>
      <c r="UZR218" s="28"/>
      <c r="UZS218" s="29"/>
      <c r="UZT218" s="30"/>
      <c r="UZU218" s="31"/>
      <c r="UZV218" s="32"/>
      <c r="UZW218" s="33"/>
      <c r="UZX218" s="33"/>
      <c r="UZY218" s="33"/>
      <c r="UZZ218" s="34"/>
      <c r="VAA218" s="28"/>
      <c r="VAB218" s="29"/>
      <c r="VAC218" s="30"/>
      <c r="VAD218" s="31"/>
      <c r="VAE218" s="32"/>
      <c r="VAF218" s="33"/>
      <c r="VAG218" s="33"/>
      <c r="VAH218" s="33"/>
      <c r="VAI218" s="34"/>
      <c r="VAJ218" s="28"/>
      <c r="VAK218" s="29"/>
      <c r="VAL218" s="30"/>
      <c r="VAM218" s="31"/>
      <c r="VAN218" s="32"/>
      <c r="VAO218" s="33"/>
      <c r="VAP218" s="33"/>
      <c r="VAQ218" s="33"/>
      <c r="VAR218" s="34"/>
      <c r="VAS218" s="28"/>
      <c r="VAT218" s="29"/>
      <c r="VAU218" s="30"/>
      <c r="VAV218" s="31"/>
      <c r="VAW218" s="32"/>
      <c r="VAX218" s="33"/>
      <c r="VAY218" s="33"/>
      <c r="VAZ218" s="33"/>
      <c r="VBA218" s="34"/>
      <c r="VBB218" s="28"/>
      <c r="VBC218" s="29"/>
      <c r="VBD218" s="30"/>
      <c r="VBE218" s="31"/>
      <c r="VBF218" s="32"/>
      <c r="VBG218" s="33"/>
      <c r="VBH218" s="33"/>
      <c r="VBI218" s="33"/>
      <c r="VBJ218" s="34"/>
      <c r="VBK218" s="28"/>
      <c r="VBL218" s="29"/>
      <c r="VBM218" s="30"/>
      <c r="VBN218" s="31"/>
      <c r="VBO218" s="32"/>
      <c r="VBP218" s="33"/>
      <c r="VBQ218" s="33"/>
      <c r="VBR218" s="33"/>
      <c r="VBS218" s="34"/>
      <c r="VBT218" s="28"/>
      <c r="VBU218" s="29"/>
      <c r="VBV218" s="30"/>
      <c r="VBW218" s="31"/>
      <c r="VBX218" s="32"/>
      <c r="VBY218" s="33"/>
      <c r="VBZ218" s="33"/>
      <c r="VCA218" s="33"/>
      <c r="VCB218" s="34"/>
      <c r="VCC218" s="28"/>
      <c r="VCD218" s="29"/>
      <c r="VCE218" s="30"/>
      <c r="VCF218" s="31"/>
      <c r="VCG218" s="32"/>
      <c r="VCH218" s="33"/>
      <c r="VCI218" s="33"/>
      <c r="VCJ218" s="33"/>
      <c r="VCK218" s="34"/>
      <c r="VCL218" s="28"/>
      <c r="VCM218" s="29"/>
      <c r="VCN218" s="30"/>
      <c r="VCO218" s="31"/>
      <c r="VCP218" s="32"/>
      <c r="VCQ218" s="33"/>
      <c r="VCR218" s="33"/>
      <c r="VCS218" s="33"/>
      <c r="VCT218" s="34"/>
      <c r="VCU218" s="28"/>
      <c r="VCV218" s="29"/>
      <c r="VCW218" s="30"/>
      <c r="VCX218" s="31"/>
      <c r="VCY218" s="32"/>
      <c r="VCZ218" s="33"/>
      <c r="VDA218" s="33"/>
      <c r="VDB218" s="33"/>
      <c r="VDC218" s="34"/>
      <c r="VDD218" s="28"/>
      <c r="VDE218" s="29"/>
      <c r="VDF218" s="30"/>
      <c r="VDG218" s="31"/>
      <c r="VDH218" s="32"/>
      <c r="VDI218" s="33"/>
      <c r="VDJ218" s="33"/>
      <c r="VDK218" s="33"/>
      <c r="VDL218" s="34"/>
      <c r="VDM218" s="28"/>
      <c r="VDN218" s="29"/>
      <c r="VDO218" s="30"/>
      <c r="VDP218" s="31"/>
      <c r="VDQ218" s="32"/>
      <c r="VDR218" s="33"/>
      <c r="VDS218" s="33"/>
      <c r="VDT218" s="33"/>
      <c r="VDU218" s="34"/>
      <c r="VDV218" s="28"/>
      <c r="VDW218" s="29"/>
      <c r="VDX218" s="30"/>
      <c r="VDY218" s="31"/>
      <c r="VDZ218" s="32"/>
      <c r="VEA218" s="33"/>
      <c r="VEB218" s="33"/>
      <c r="VEC218" s="33"/>
      <c r="VED218" s="34"/>
      <c r="VEE218" s="28"/>
      <c r="VEF218" s="29"/>
      <c r="VEG218" s="30"/>
      <c r="VEH218" s="31"/>
      <c r="VEI218" s="32"/>
      <c r="VEJ218" s="33"/>
      <c r="VEK218" s="33"/>
      <c r="VEL218" s="33"/>
      <c r="VEM218" s="34"/>
      <c r="VEN218" s="28"/>
      <c r="VEO218" s="29"/>
      <c r="VEP218" s="30"/>
      <c r="VEQ218" s="31"/>
      <c r="VER218" s="32"/>
      <c r="VES218" s="33"/>
      <c r="VET218" s="33"/>
      <c r="VEU218" s="33"/>
      <c r="VEV218" s="34"/>
      <c r="VEW218" s="28"/>
      <c r="VEX218" s="29"/>
      <c r="VEY218" s="30"/>
      <c r="VEZ218" s="31"/>
      <c r="VFA218" s="32"/>
      <c r="VFB218" s="33"/>
      <c r="VFC218" s="33"/>
      <c r="VFD218" s="33"/>
      <c r="VFE218" s="34"/>
      <c r="VFF218" s="28"/>
      <c r="VFG218" s="29"/>
      <c r="VFH218" s="30"/>
      <c r="VFI218" s="31"/>
      <c r="VFJ218" s="32"/>
      <c r="VFK218" s="33"/>
      <c r="VFL218" s="33"/>
      <c r="VFM218" s="33"/>
      <c r="VFN218" s="34"/>
      <c r="VFO218" s="28"/>
      <c r="VFP218" s="29"/>
      <c r="VFQ218" s="30"/>
      <c r="VFR218" s="31"/>
      <c r="VFS218" s="32"/>
      <c r="VFT218" s="33"/>
      <c r="VFU218" s="33"/>
      <c r="VFV218" s="33"/>
      <c r="VFW218" s="34"/>
      <c r="VFX218" s="28"/>
      <c r="VFY218" s="29"/>
      <c r="VFZ218" s="30"/>
      <c r="VGA218" s="31"/>
      <c r="VGB218" s="32"/>
      <c r="VGC218" s="33"/>
      <c r="VGD218" s="33"/>
      <c r="VGE218" s="33"/>
      <c r="VGF218" s="34"/>
      <c r="VGG218" s="28"/>
      <c r="VGH218" s="29"/>
      <c r="VGI218" s="30"/>
      <c r="VGJ218" s="31"/>
      <c r="VGK218" s="32"/>
      <c r="VGL218" s="33"/>
      <c r="VGM218" s="33"/>
      <c r="VGN218" s="33"/>
      <c r="VGO218" s="34"/>
      <c r="VGP218" s="28"/>
      <c r="VGQ218" s="29"/>
      <c r="VGR218" s="30"/>
      <c r="VGS218" s="31"/>
      <c r="VGT218" s="32"/>
      <c r="VGU218" s="33"/>
      <c r="VGV218" s="33"/>
      <c r="VGW218" s="33"/>
      <c r="VGX218" s="34"/>
      <c r="VGY218" s="28"/>
      <c r="VGZ218" s="29"/>
      <c r="VHA218" s="30"/>
      <c r="VHB218" s="31"/>
      <c r="VHC218" s="32"/>
      <c r="VHD218" s="33"/>
      <c r="VHE218" s="33"/>
      <c r="VHF218" s="33"/>
      <c r="VHG218" s="34"/>
      <c r="VHH218" s="28"/>
      <c r="VHI218" s="29"/>
      <c r="VHJ218" s="30"/>
      <c r="VHK218" s="31"/>
      <c r="VHL218" s="32"/>
      <c r="VHM218" s="33"/>
      <c r="VHN218" s="33"/>
      <c r="VHO218" s="33"/>
      <c r="VHP218" s="34"/>
      <c r="VHQ218" s="28"/>
      <c r="VHR218" s="29"/>
      <c r="VHS218" s="30"/>
      <c r="VHT218" s="31"/>
      <c r="VHU218" s="32"/>
      <c r="VHV218" s="33"/>
      <c r="VHW218" s="33"/>
      <c r="VHX218" s="33"/>
      <c r="VHY218" s="34"/>
      <c r="VHZ218" s="28"/>
      <c r="VIA218" s="29"/>
      <c r="VIB218" s="30"/>
      <c r="VIC218" s="31"/>
      <c r="VID218" s="32"/>
      <c r="VIE218" s="33"/>
      <c r="VIF218" s="33"/>
      <c r="VIG218" s="33"/>
      <c r="VIH218" s="34"/>
      <c r="VII218" s="28"/>
      <c r="VIJ218" s="29"/>
      <c r="VIK218" s="30"/>
      <c r="VIL218" s="31"/>
      <c r="VIM218" s="32"/>
      <c r="VIN218" s="33"/>
      <c r="VIO218" s="33"/>
      <c r="VIP218" s="33"/>
      <c r="VIQ218" s="34"/>
      <c r="VIR218" s="28"/>
      <c r="VIS218" s="29"/>
      <c r="VIT218" s="30"/>
      <c r="VIU218" s="31"/>
      <c r="VIV218" s="32"/>
      <c r="VIW218" s="33"/>
      <c r="VIX218" s="33"/>
      <c r="VIY218" s="33"/>
      <c r="VIZ218" s="34"/>
      <c r="VJA218" s="28"/>
      <c r="VJB218" s="29"/>
      <c r="VJC218" s="30"/>
      <c r="VJD218" s="31"/>
      <c r="VJE218" s="32"/>
      <c r="VJF218" s="33"/>
      <c r="VJG218" s="33"/>
      <c r="VJH218" s="33"/>
      <c r="VJI218" s="34"/>
      <c r="VJJ218" s="28"/>
      <c r="VJK218" s="29"/>
      <c r="VJL218" s="30"/>
      <c r="VJM218" s="31"/>
      <c r="VJN218" s="32"/>
      <c r="VJO218" s="33"/>
      <c r="VJP218" s="33"/>
      <c r="VJQ218" s="33"/>
      <c r="VJR218" s="34"/>
      <c r="VJS218" s="28"/>
      <c r="VJT218" s="29"/>
      <c r="VJU218" s="30"/>
      <c r="VJV218" s="31"/>
      <c r="VJW218" s="32"/>
      <c r="VJX218" s="33"/>
      <c r="VJY218" s="33"/>
      <c r="VJZ218" s="33"/>
      <c r="VKA218" s="34"/>
      <c r="VKB218" s="28"/>
      <c r="VKC218" s="29"/>
      <c r="VKD218" s="30"/>
      <c r="VKE218" s="31"/>
      <c r="VKF218" s="32"/>
      <c r="VKG218" s="33"/>
      <c r="VKH218" s="33"/>
      <c r="VKI218" s="33"/>
      <c r="VKJ218" s="34"/>
      <c r="VKK218" s="28"/>
      <c r="VKL218" s="29"/>
      <c r="VKM218" s="30"/>
      <c r="VKN218" s="31"/>
      <c r="VKO218" s="32"/>
      <c r="VKP218" s="33"/>
      <c r="VKQ218" s="33"/>
      <c r="VKR218" s="33"/>
      <c r="VKS218" s="34"/>
      <c r="VKT218" s="28"/>
      <c r="VKU218" s="29"/>
      <c r="VKV218" s="30"/>
      <c r="VKW218" s="31"/>
      <c r="VKX218" s="32"/>
      <c r="VKY218" s="33"/>
      <c r="VKZ218" s="33"/>
      <c r="VLA218" s="33"/>
      <c r="VLB218" s="34"/>
      <c r="VLC218" s="28"/>
      <c r="VLD218" s="29"/>
      <c r="VLE218" s="30"/>
      <c r="VLF218" s="31"/>
      <c r="VLG218" s="32"/>
      <c r="VLH218" s="33"/>
      <c r="VLI218" s="33"/>
      <c r="VLJ218" s="33"/>
      <c r="VLK218" s="34"/>
      <c r="VLL218" s="28"/>
      <c r="VLM218" s="29"/>
      <c r="VLN218" s="30"/>
      <c r="VLO218" s="31"/>
      <c r="VLP218" s="32"/>
      <c r="VLQ218" s="33"/>
      <c r="VLR218" s="33"/>
      <c r="VLS218" s="33"/>
      <c r="VLT218" s="34"/>
      <c r="VLU218" s="28"/>
      <c r="VLV218" s="29"/>
      <c r="VLW218" s="30"/>
      <c r="VLX218" s="31"/>
      <c r="VLY218" s="32"/>
      <c r="VLZ218" s="33"/>
      <c r="VMA218" s="33"/>
      <c r="VMB218" s="33"/>
      <c r="VMC218" s="34"/>
      <c r="VMD218" s="28"/>
      <c r="VME218" s="29"/>
      <c r="VMF218" s="30"/>
      <c r="VMG218" s="31"/>
      <c r="VMH218" s="32"/>
      <c r="VMI218" s="33"/>
      <c r="VMJ218" s="33"/>
      <c r="VMK218" s="33"/>
      <c r="VML218" s="34"/>
      <c r="VMM218" s="28"/>
      <c r="VMN218" s="29"/>
      <c r="VMO218" s="30"/>
      <c r="VMP218" s="31"/>
      <c r="VMQ218" s="32"/>
      <c r="VMR218" s="33"/>
      <c r="VMS218" s="33"/>
      <c r="VMT218" s="33"/>
      <c r="VMU218" s="34"/>
      <c r="VMV218" s="28"/>
      <c r="VMW218" s="29"/>
      <c r="VMX218" s="30"/>
      <c r="VMY218" s="31"/>
      <c r="VMZ218" s="32"/>
      <c r="VNA218" s="33"/>
      <c r="VNB218" s="33"/>
      <c r="VNC218" s="33"/>
      <c r="VND218" s="34"/>
      <c r="VNE218" s="28"/>
      <c r="VNF218" s="29"/>
      <c r="VNG218" s="30"/>
      <c r="VNH218" s="31"/>
      <c r="VNI218" s="32"/>
      <c r="VNJ218" s="33"/>
      <c r="VNK218" s="33"/>
      <c r="VNL218" s="33"/>
      <c r="VNM218" s="34"/>
      <c r="VNN218" s="28"/>
      <c r="VNO218" s="29"/>
      <c r="VNP218" s="30"/>
      <c r="VNQ218" s="31"/>
      <c r="VNR218" s="32"/>
      <c r="VNS218" s="33"/>
      <c r="VNT218" s="33"/>
      <c r="VNU218" s="33"/>
      <c r="VNV218" s="34"/>
      <c r="VNW218" s="28"/>
      <c r="VNX218" s="29"/>
      <c r="VNY218" s="30"/>
      <c r="VNZ218" s="31"/>
      <c r="VOA218" s="32"/>
      <c r="VOB218" s="33"/>
      <c r="VOC218" s="33"/>
      <c r="VOD218" s="33"/>
      <c r="VOE218" s="34"/>
      <c r="VOF218" s="28"/>
      <c r="VOG218" s="29"/>
      <c r="VOH218" s="30"/>
      <c r="VOI218" s="31"/>
      <c r="VOJ218" s="32"/>
      <c r="VOK218" s="33"/>
      <c r="VOL218" s="33"/>
      <c r="VOM218" s="33"/>
      <c r="VON218" s="34"/>
      <c r="VOO218" s="28"/>
      <c r="VOP218" s="29"/>
      <c r="VOQ218" s="30"/>
      <c r="VOR218" s="31"/>
      <c r="VOS218" s="32"/>
      <c r="VOT218" s="33"/>
      <c r="VOU218" s="33"/>
      <c r="VOV218" s="33"/>
      <c r="VOW218" s="34"/>
      <c r="VOX218" s="28"/>
      <c r="VOY218" s="29"/>
      <c r="VOZ218" s="30"/>
      <c r="VPA218" s="31"/>
      <c r="VPB218" s="32"/>
      <c r="VPC218" s="33"/>
      <c r="VPD218" s="33"/>
      <c r="VPE218" s="33"/>
      <c r="VPF218" s="34"/>
      <c r="VPG218" s="28"/>
      <c r="VPH218" s="29"/>
      <c r="VPI218" s="30"/>
      <c r="VPJ218" s="31"/>
      <c r="VPK218" s="32"/>
      <c r="VPL218" s="33"/>
      <c r="VPM218" s="33"/>
      <c r="VPN218" s="33"/>
      <c r="VPO218" s="34"/>
      <c r="VPP218" s="28"/>
      <c r="VPQ218" s="29"/>
      <c r="VPR218" s="30"/>
      <c r="VPS218" s="31"/>
      <c r="VPT218" s="32"/>
      <c r="VPU218" s="33"/>
      <c r="VPV218" s="33"/>
      <c r="VPW218" s="33"/>
      <c r="VPX218" s="34"/>
      <c r="VPY218" s="28"/>
      <c r="VPZ218" s="29"/>
      <c r="VQA218" s="30"/>
      <c r="VQB218" s="31"/>
      <c r="VQC218" s="32"/>
      <c r="VQD218" s="33"/>
      <c r="VQE218" s="33"/>
      <c r="VQF218" s="33"/>
      <c r="VQG218" s="34"/>
      <c r="VQH218" s="28"/>
      <c r="VQI218" s="29"/>
      <c r="VQJ218" s="30"/>
      <c r="VQK218" s="31"/>
      <c r="VQL218" s="32"/>
      <c r="VQM218" s="33"/>
      <c r="VQN218" s="33"/>
      <c r="VQO218" s="33"/>
      <c r="VQP218" s="34"/>
      <c r="VQQ218" s="28"/>
      <c r="VQR218" s="29"/>
      <c r="VQS218" s="30"/>
      <c r="VQT218" s="31"/>
      <c r="VQU218" s="32"/>
      <c r="VQV218" s="33"/>
      <c r="VQW218" s="33"/>
      <c r="VQX218" s="33"/>
      <c r="VQY218" s="34"/>
      <c r="VQZ218" s="28"/>
      <c r="VRA218" s="29"/>
      <c r="VRB218" s="30"/>
      <c r="VRC218" s="31"/>
      <c r="VRD218" s="32"/>
      <c r="VRE218" s="33"/>
      <c r="VRF218" s="33"/>
      <c r="VRG218" s="33"/>
      <c r="VRH218" s="34"/>
      <c r="VRI218" s="28"/>
      <c r="VRJ218" s="29"/>
      <c r="VRK218" s="30"/>
      <c r="VRL218" s="31"/>
      <c r="VRM218" s="32"/>
      <c r="VRN218" s="33"/>
      <c r="VRO218" s="33"/>
      <c r="VRP218" s="33"/>
      <c r="VRQ218" s="34"/>
      <c r="VRR218" s="28"/>
      <c r="VRS218" s="29"/>
      <c r="VRT218" s="30"/>
      <c r="VRU218" s="31"/>
      <c r="VRV218" s="32"/>
      <c r="VRW218" s="33"/>
      <c r="VRX218" s="33"/>
      <c r="VRY218" s="33"/>
      <c r="VRZ218" s="34"/>
      <c r="VSA218" s="28"/>
      <c r="VSB218" s="29"/>
      <c r="VSC218" s="30"/>
      <c r="VSD218" s="31"/>
      <c r="VSE218" s="32"/>
      <c r="VSF218" s="33"/>
      <c r="VSG218" s="33"/>
      <c r="VSH218" s="33"/>
      <c r="VSI218" s="34"/>
      <c r="VSJ218" s="28"/>
      <c r="VSK218" s="29"/>
      <c r="VSL218" s="30"/>
      <c r="VSM218" s="31"/>
      <c r="VSN218" s="32"/>
      <c r="VSO218" s="33"/>
      <c r="VSP218" s="33"/>
      <c r="VSQ218" s="33"/>
      <c r="VSR218" s="34"/>
      <c r="VSS218" s="28"/>
      <c r="VST218" s="29"/>
      <c r="VSU218" s="30"/>
      <c r="VSV218" s="31"/>
      <c r="VSW218" s="32"/>
      <c r="VSX218" s="33"/>
      <c r="VSY218" s="33"/>
      <c r="VSZ218" s="33"/>
      <c r="VTA218" s="34"/>
      <c r="VTB218" s="28"/>
      <c r="VTC218" s="29"/>
      <c r="VTD218" s="30"/>
      <c r="VTE218" s="31"/>
      <c r="VTF218" s="32"/>
      <c r="VTG218" s="33"/>
      <c r="VTH218" s="33"/>
      <c r="VTI218" s="33"/>
      <c r="VTJ218" s="34"/>
      <c r="VTK218" s="28"/>
      <c r="VTL218" s="29"/>
      <c r="VTM218" s="30"/>
      <c r="VTN218" s="31"/>
      <c r="VTO218" s="32"/>
      <c r="VTP218" s="33"/>
      <c r="VTQ218" s="33"/>
      <c r="VTR218" s="33"/>
      <c r="VTS218" s="34"/>
      <c r="VTT218" s="28"/>
      <c r="VTU218" s="29"/>
      <c r="VTV218" s="30"/>
      <c r="VTW218" s="31"/>
      <c r="VTX218" s="32"/>
      <c r="VTY218" s="33"/>
      <c r="VTZ218" s="33"/>
      <c r="VUA218" s="33"/>
      <c r="VUB218" s="34"/>
      <c r="VUC218" s="28"/>
      <c r="VUD218" s="29"/>
      <c r="VUE218" s="30"/>
      <c r="VUF218" s="31"/>
      <c r="VUG218" s="32"/>
      <c r="VUH218" s="33"/>
      <c r="VUI218" s="33"/>
      <c r="VUJ218" s="33"/>
      <c r="VUK218" s="34"/>
      <c r="VUL218" s="28"/>
      <c r="VUM218" s="29"/>
      <c r="VUN218" s="30"/>
      <c r="VUO218" s="31"/>
      <c r="VUP218" s="32"/>
      <c r="VUQ218" s="33"/>
      <c r="VUR218" s="33"/>
      <c r="VUS218" s="33"/>
      <c r="VUT218" s="34"/>
      <c r="VUU218" s="28"/>
      <c r="VUV218" s="29"/>
      <c r="VUW218" s="30"/>
      <c r="VUX218" s="31"/>
      <c r="VUY218" s="32"/>
      <c r="VUZ218" s="33"/>
      <c r="VVA218" s="33"/>
      <c r="VVB218" s="33"/>
      <c r="VVC218" s="34"/>
      <c r="VVD218" s="28"/>
      <c r="VVE218" s="29"/>
      <c r="VVF218" s="30"/>
      <c r="VVG218" s="31"/>
      <c r="VVH218" s="32"/>
      <c r="VVI218" s="33"/>
      <c r="VVJ218" s="33"/>
      <c r="VVK218" s="33"/>
      <c r="VVL218" s="34"/>
      <c r="VVM218" s="28"/>
      <c r="VVN218" s="29"/>
      <c r="VVO218" s="30"/>
      <c r="VVP218" s="31"/>
      <c r="VVQ218" s="32"/>
      <c r="VVR218" s="33"/>
      <c r="VVS218" s="33"/>
      <c r="VVT218" s="33"/>
      <c r="VVU218" s="34"/>
      <c r="VVV218" s="28"/>
      <c r="VVW218" s="29"/>
      <c r="VVX218" s="30"/>
      <c r="VVY218" s="31"/>
      <c r="VVZ218" s="32"/>
      <c r="VWA218" s="33"/>
      <c r="VWB218" s="33"/>
      <c r="VWC218" s="33"/>
      <c r="VWD218" s="34"/>
      <c r="VWE218" s="28"/>
      <c r="VWF218" s="29"/>
      <c r="VWG218" s="30"/>
      <c r="VWH218" s="31"/>
      <c r="VWI218" s="32"/>
      <c r="VWJ218" s="33"/>
      <c r="VWK218" s="33"/>
      <c r="VWL218" s="33"/>
      <c r="VWM218" s="34"/>
      <c r="VWN218" s="28"/>
      <c r="VWO218" s="29"/>
      <c r="VWP218" s="30"/>
      <c r="VWQ218" s="31"/>
      <c r="VWR218" s="32"/>
      <c r="VWS218" s="33"/>
      <c r="VWT218" s="33"/>
      <c r="VWU218" s="33"/>
      <c r="VWV218" s="34"/>
      <c r="VWW218" s="28"/>
      <c r="VWX218" s="29"/>
      <c r="VWY218" s="30"/>
      <c r="VWZ218" s="31"/>
      <c r="VXA218" s="32"/>
      <c r="VXB218" s="33"/>
      <c r="VXC218" s="33"/>
      <c r="VXD218" s="33"/>
      <c r="VXE218" s="34"/>
      <c r="VXF218" s="28"/>
      <c r="VXG218" s="29"/>
      <c r="VXH218" s="30"/>
      <c r="VXI218" s="31"/>
      <c r="VXJ218" s="32"/>
      <c r="VXK218" s="33"/>
      <c r="VXL218" s="33"/>
      <c r="VXM218" s="33"/>
      <c r="VXN218" s="34"/>
      <c r="VXO218" s="28"/>
      <c r="VXP218" s="29"/>
      <c r="VXQ218" s="30"/>
      <c r="VXR218" s="31"/>
      <c r="VXS218" s="32"/>
      <c r="VXT218" s="33"/>
      <c r="VXU218" s="33"/>
      <c r="VXV218" s="33"/>
      <c r="VXW218" s="34"/>
      <c r="VXX218" s="28"/>
      <c r="VXY218" s="29"/>
      <c r="VXZ218" s="30"/>
      <c r="VYA218" s="31"/>
      <c r="VYB218" s="32"/>
      <c r="VYC218" s="33"/>
      <c r="VYD218" s="33"/>
      <c r="VYE218" s="33"/>
      <c r="VYF218" s="34"/>
      <c r="VYG218" s="28"/>
      <c r="VYH218" s="29"/>
      <c r="VYI218" s="30"/>
      <c r="VYJ218" s="31"/>
      <c r="VYK218" s="32"/>
      <c r="VYL218" s="33"/>
      <c r="VYM218" s="33"/>
      <c r="VYN218" s="33"/>
      <c r="VYO218" s="34"/>
      <c r="VYP218" s="28"/>
      <c r="VYQ218" s="29"/>
      <c r="VYR218" s="30"/>
      <c r="VYS218" s="31"/>
      <c r="VYT218" s="32"/>
      <c r="VYU218" s="33"/>
      <c r="VYV218" s="33"/>
      <c r="VYW218" s="33"/>
      <c r="VYX218" s="34"/>
      <c r="VYY218" s="28"/>
      <c r="VYZ218" s="29"/>
      <c r="VZA218" s="30"/>
      <c r="VZB218" s="31"/>
      <c r="VZC218" s="32"/>
      <c r="VZD218" s="33"/>
      <c r="VZE218" s="33"/>
      <c r="VZF218" s="33"/>
      <c r="VZG218" s="34"/>
      <c r="VZH218" s="28"/>
      <c r="VZI218" s="29"/>
      <c r="VZJ218" s="30"/>
      <c r="VZK218" s="31"/>
      <c r="VZL218" s="32"/>
      <c r="VZM218" s="33"/>
      <c r="VZN218" s="33"/>
      <c r="VZO218" s="33"/>
      <c r="VZP218" s="34"/>
      <c r="VZQ218" s="28"/>
      <c r="VZR218" s="29"/>
      <c r="VZS218" s="30"/>
      <c r="VZT218" s="31"/>
      <c r="VZU218" s="32"/>
      <c r="VZV218" s="33"/>
      <c r="VZW218" s="33"/>
      <c r="VZX218" s="33"/>
      <c r="VZY218" s="34"/>
      <c r="VZZ218" s="28"/>
      <c r="WAA218" s="29"/>
      <c r="WAB218" s="30"/>
      <c r="WAC218" s="31"/>
      <c r="WAD218" s="32"/>
      <c r="WAE218" s="33"/>
      <c r="WAF218" s="33"/>
      <c r="WAG218" s="33"/>
      <c r="WAH218" s="34"/>
      <c r="WAI218" s="28"/>
      <c r="WAJ218" s="29"/>
      <c r="WAK218" s="30"/>
      <c r="WAL218" s="31"/>
      <c r="WAM218" s="32"/>
      <c r="WAN218" s="33"/>
      <c r="WAO218" s="33"/>
      <c r="WAP218" s="33"/>
      <c r="WAQ218" s="34"/>
      <c r="WAR218" s="28"/>
      <c r="WAS218" s="29"/>
      <c r="WAT218" s="30"/>
      <c r="WAU218" s="31"/>
      <c r="WAV218" s="32"/>
      <c r="WAW218" s="33"/>
      <c r="WAX218" s="33"/>
      <c r="WAY218" s="33"/>
      <c r="WAZ218" s="34"/>
      <c r="WBA218" s="28"/>
      <c r="WBB218" s="29"/>
      <c r="WBC218" s="30"/>
      <c r="WBD218" s="31"/>
      <c r="WBE218" s="32"/>
      <c r="WBF218" s="33"/>
      <c r="WBG218" s="33"/>
      <c r="WBH218" s="33"/>
      <c r="WBI218" s="34"/>
      <c r="WBJ218" s="28"/>
      <c r="WBK218" s="29"/>
      <c r="WBL218" s="30"/>
      <c r="WBM218" s="31"/>
      <c r="WBN218" s="32"/>
      <c r="WBO218" s="33"/>
      <c r="WBP218" s="33"/>
      <c r="WBQ218" s="33"/>
      <c r="WBR218" s="34"/>
      <c r="WBS218" s="28"/>
      <c r="WBT218" s="29"/>
      <c r="WBU218" s="30"/>
      <c r="WBV218" s="31"/>
      <c r="WBW218" s="32"/>
      <c r="WBX218" s="33"/>
      <c r="WBY218" s="33"/>
      <c r="WBZ218" s="33"/>
      <c r="WCA218" s="34"/>
      <c r="WCB218" s="28"/>
      <c r="WCC218" s="29"/>
      <c r="WCD218" s="30"/>
      <c r="WCE218" s="31"/>
      <c r="WCF218" s="32"/>
      <c r="WCG218" s="33"/>
      <c r="WCH218" s="33"/>
      <c r="WCI218" s="33"/>
      <c r="WCJ218" s="34"/>
      <c r="WCK218" s="28"/>
      <c r="WCL218" s="29"/>
      <c r="WCM218" s="30"/>
      <c r="WCN218" s="31"/>
      <c r="WCO218" s="32"/>
      <c r="WCP218" s="33"/>
      <c r="WCQ218" s="33"/>
      <c r="WCR218" s="33"/>
      <c r="WCS218" s="34"/>
      <c r="WCT218" s="28"/>
      <c r="WCU218" s="29"/>
      <c r="WCV218" s="30"/>
      <c r="WCW218" s="31"/>
      <c r="WCX218" s="32"/>
      <c r="WCY218" s="33"/>
      <c r="WCZ218" s="33"/>
      <c r="WDA218" s="33"/>
      <c r="WDB218" s="34"/>
      <c r="WDC218" s="28"/>
      <c r="WDD218" s="29"/>
      <c r="WDE218" s="30"/>
      <c r="WDF218" s="31"/>
      <c r="WDG218" s="32"/>
      <c r="WDH218" s="33"/>
      <c r="WDI218" s="33"/>
      <c r="WDJ218" s="33"/>
      <c r="WDK218" s="34"/>
      <c r="WDL218" s="28"/>
      <c r="WDM218" s="29"/>
      <c r="WDN218" s="30"/>
      <c r="WDO218" s="31"/>
      <c r="WDP218" s="32"/>
      <c r="WDQ218" s="33"/>
      <c r="WDR218" s="33"/>
      <c r="WDS218" s="33"/>
      <c r="WDT218" s="34"/>
      <c r="WDU218" s="28"/>
      <c r="WDV218" s="29"/>
      <c r="WDW218" s="30"/>
      <c r="WDX218" s="31"/>
      <c r="WDY218" s="32"/>
      <c r="WDZ218" s="33"/>
      <c r="WEA218" s="33"/>
      <c r="WEB218" s="33"/>
      <c r="WEC218" s="34"/>
      <c r="WED218" s="28"/>
      <c r="WEE218" s="29"/>
      <c r="WEF218" s="30"/>
      <c r="WEG218" s="31"/>
      <c r="WEH218" s="32"/>
      <c r="WEI218" s="33"/>
      <c r="WEJ218" s="33"/>
      <c r="WEK218" s="33"/>
      <c r="WEL218" s="34"/>
      <c r="WEM218" s="28"/>
      <c r="WEN218" s="29"/>
      <c r="WEO218" s="30"/>
      <c r="WEP218" s="31"/>
      <c r="WEQ218" s="32"/>
      <c r="WER218" s="33"/>
      <c r="WES218" s="33"/>
      <c r="WET218" s="33"/>
      <c r="WEU218" s="34"/>
      <c r="WEV218" s="28"/>
      <c r="WEW218" s="29"/>
      <c r="WEX218" s="30"/>
      <c r="WEY218" s="31"/>
      <c r="WEZ218" s="32"/>
      <c r="WFA218" s="33"/>
      <c r="WFB218" s="33"/>
      <c r="WFC218" s="33"/>
      <c r="WFD218" s="34"/>
      <c r="WFE218" s="28"/>
      <c r="WFF218" s="29"/>
      <c r="WFG218" s="30"/>
      <c r="WFH218" s="31"/>
      <c r="WFI218" s="32"/>
      <c r="WFJ218" s="33"/>
      <c r="WFK218" s="33"/>
      <c r="WFL218" s="33"/>
      <c r="WFM218" s="34"/>
      <c r="WFN218" s="28"/>
      <c r="WFO218" s="29"/>
      <c r="WFP218" s="30"/>
      <c r="WFQ218" s="31"/>
      <c r="WFR218" s="32"/>
      <c r="WFS218" s="33"/>
      <c r="WFT218" s="33"/>
      <c r="WFU218" s="33"/>
      <c r="WFV218" s="34"/>
      <c r="WFW218" s="28"/>
      <c r="WFX218" s="29"/>
      <c r="WFY218" s="30"/>
      <c r="WFZ218" s="31"/>
      <c r="WGA218" s="32"/>
      <c r="WGB218" s="33"/>
      <c r="WGC218" s="33"/>
      <c r="WGD218" s="33"/>
      <c r="WGE218" s="34"/>
      <c r="WGF218" s="28"/>
      <c r="WGG218" s="29"/>
      <c r="WGH218" s="30"/>
      <c r="WGI218" s="31"/>
      <c r="WGJ218" s="32"/>
      <c r="WGK218" s="33"/>
      <c r="WGL218" s="33"/>
      <c r="WGM218" s="33"/>
      <c r="WGN218" s="34"/>
      <c r="WGO218" s="28"/>
      <c r="WGP218" s="29"/>
      <c r="WGQ218" s="30"/>
      <c r="WGR218" s="31"/>
      <c r="WGS218" s="32"/>
      <c r="WGT218" s="33"/>
      <c r="WGU218" s="33"/>
      <c r="WGV218" s="33"/>
      <c r="WGW218" s="34"/>
      <c r="WGX218" s="28"/>
      <c r="WGY218" s="29"/>
      <c r="WGZ218" s="30"/>
      <c r="WHA218" s="31"/>
      <c r="WHB218" s="32"/>
      <c r="WHC218" s="33"/>
      <c r="WHD218" s="33"/>
      <c r="WHE218" s="33"/>
      <c r="WHF218" s="34"/>
      <c r="WHG218" s="28"/>
      <c r="WHH218" s="29"/>
      <c r="WHI218" s="30"/>
      <c r="WHJ218" s="31"/>
      <c r="WHK218" s="32"/>
      <c r="WHL218" s="33"/>
      <c r="WHM218" s="33"/>
      <c r="WHN218" s="33"/>
      <c r="WHO218" s="34"/>
      <c r="WHP218" s="28"/>
      <c r="WHQ218" s="29"/>
      <c r="WHR218" s="30"/>
      <c r="WHS218" s="31"/>
      <c r="WHT218" s="32"/>
      <c r="WHU218" s="33"/>
      <c r="WHV218" s="33"/>
      <c r="WHW218" s="33"/>
      <c r="WHX218" s="34"/>
      <c r="WHY218" s="28"/>
      <c r="WHZ218" s="29"/>
      <c r="WIA218" s="30"/>
      <c r="WIB218" s="31"/>
      <c r="WIC218" s="32"/>
      <c r="WID218" s="33"/>
      <c r="WIE218" s="33"/>
      <c r="WIF218" s="33"/>
      <c r="WIG218" s="34"/>
      <c r="WIH218" s="28"/>
      <c r="WII218" s="29"/>
      <c r="WIJ218" s="30"/>
      <c r="WIK218" s="31"/>
      <c r="WIL218" s="32"/>
      <c r="WIM218" s="33"/>
      <c r="WIN218" s="33"/>
      <c r="WIO218" s="33"/>
      <c r="WIP218" s="34"/>
      <c r="WIQ218" s="28"/>
      <c r="WIR218" s="29"/>
      <c r="WIS218" s="30"/>
      <c r="WIT218" s="31"/>
      <c r="WIU218" s="32"/>
      <c r="WIV218" s="33"/>
      <c r="WIW218" s="33"/>
      <c r="WIX218" s="33"/>
      <c r="WIY218" s="34"/>
      <c r="WIZ218" s="28"/>
      <c r="WJA218" s="29"/>
      <c r="WJB218" s="30"/>
      <c r="WJC218" s="31"/>
      <c r="WJD218" s="32"/>
      <c r="WJE218" s="33"/>
      <c r="WJF218" s="33"/>
      <c r="WJG218" s="33"/>
      <c r="WJH218" s="34"/>
      <c r="WJI218" s="28"/>
      <c r="WJJ218" s="29"/>
      <c r="WJK218" s="30"/>
      <c r="WJL218" s="31"/>
      <c r="WJM218" s="32"/>
      <c r="WJN218" s="33"/>
      <c r="WJO218" s="33"/>
      <c r="WJP218" s="33"/>
      <c r="WJQ218" s="34"/>
      <c r="WJR218" s="28"/>
      <c r="WJS218" s="29"/>
      <c r="WJT218" s="30"/>
      <c r="WJU218" s="31"/>
      <c r="WJV218" s="32"/>
      <c r="WJW218" s="33"/>
      <c r="WJX218" s="33"/>
      <c r="WJY218" s="33"/>
      <c r="WJZ218" s="34"/>
      <c r="WKA218" s="28"/>
      <c r="WKB218" s="29"/>
      <c r="WKC218" s="30"/>
      <c r="WKD218" s="31"/>
      <c r="WKE218" s="32"/>
      <c r="WKF218" s="33"/>
      <c r="WKG218" s="33"/>
      <c r="WKH218" s="33"/>
      <c r="WKI218" s="34"/>
      <c r="WKJ218" s="28"/>
      <c r="WKK218" s="29"/>
      <c r="WKL218" s="30"/>
      <c r="WKM218" s="31"/>
      <c r="WKN218" s="32"/>
      <c r="WKO218" s="33"/>
      <c r="WKP218" s="33"/>
      <c r="WKQ218" s="33"/>
      <c r="WKR218" s="34"/>
    </row>
    <row r="219" spans="2:15852" ht="15.75" x14ac:dyDescent="0.25">
      <c r="B219" s="25" t="s">
        <v>6</v>
      </c>
      <c r="C219" s="26" t="s">
        <v>7</v>
      </c>
      <c r="D219" s="26" t="s">
        <v>8</v>
      </c>
      <c r="E219" s="26" t="s">
        <v>9</v>
      </c>
      <c r="F219" s="26"/>
      <c r="G219" s="26" t="s">
        <v>10</v>
      </c>
      <c r="H219" s="26" t="s">
        <v>11</v>
      </c>
      <c r="I219" s="26" t="s">
        <v>12</v>
      </c>
      <c r="J219" s="27" t="s">
        <v>13</v>
      </c>
      <c r="K219" s="24"/>
    </row>
    <row r="220" spans="2:15852" ht="33.75" customHeight="1" x14ac:dyDescent="0.2">
      <c r="B220" s="35" t="s">
        <v>109</v>
      </c>
      <c r="C220" s="36" t="s">
        <v>110</v>
      </c>
      <c r="D220" s="37" t="s">
        <v>82</v>
      </c>
      <c r="E220" s="38">
        <f>+SUM(G220:J220)</f>
        <v>261723.91112</v>
      </c>
      <c r="F220" s="38"/>
      <c r="G220" s="94">
        <f>+SUM(G222:G227)</f>
        <v>7153</v>
      </c>
      <c r="H220" s="94">
        <f t="shared" ref="H220:I220" si="5">+SUM(H222:H225)</f>
        <v>180160</v>
      </c>
      <c r="I220" s="94">
        <f t="shared" si="5"/>
        <v>71526</v>
      </c>
      <c r="J220" s="94">
        <f>+SUM(J222:J226)</f>
        <v>2884.9111200000002</v>
      </c>
      <c r="K220" s="24"/>
    </row>
    <row r="221" spans="2:15852" thickBot="1" x14ac:dyDescent="0.3">
      <c r="B221" s="40"/>
      <c r="C221" s="41" t="s">
        <v>18</v>
      </c>
      <c r="D221" s="42" t="s">
        <v>8</v>
      </c>
      <c r="E221" s="41" t="s">
        <v>19</v>
      </c>
      <c r="F221" s="41" t="s">
        <v>20</v>
      </c>
      <c r="G221" s="41" t="s">
        <v>10</v>
      </c>
      <c r="H221" s="41" t="s">
        <v>11</v>
      </c>
      <c r="I221" s="41" t="s">
        <v>12</v>
      </c>
      <c r="J221" s="43" t="s">
        <v>13</v>
      </c>
      <c r="K221" s="24"/>
    </row>
    <row r="222" spans="2:15852" ht="17.25" thickBot="1" x14ac:dyDescent="0.35">
      <c r="B222" s="47" t="s">
        <v>111</v>
      </c>
      <c r="C222" s="83" t="str">
        <f>+VLOOKUP(B222,'[1]LP-HE'!$B:$E,2,0)</f>
        <v>Codo HD Junta Hidráulica 4" x 90º</v>
      </c>
      <c r="D222" s="60" t="str">
        <f>+VLOOKUP(B222,'[1]LP-HE'!$B:$E,3,0)</f>
        <v>Un</v>
      </c>
      <c r="E222" s="48">
        <f>+VLOOKUP(B222,'[1]LP-HE'!$B:$F,5,0)</f>
        <v>157824.7164</v>
      </c>
      <c r="F222" s="109">
        <v>1</v>
      </c>
      <c r="G222" s="65">
        <v>0</v>
      </c>
      <c r="H222" s="65">
        <f>+ROUND($F222*$E222,0)</f>
        <v>157825</v>
      </c>
      <c r="I222" s="65">
        <v>0</v>
      </c>
      <c r="J222" s="66">
        <v>0</v>
      </c>
      <c r="K222" s="24"/>
    </row>
    <row r="223" spans="2:15852" ht="33" thickBot="1" x14ac:dyDescent="0.35">
      <c r="B223" s="52" t="s">
        <v>84</v>
      </c>
      <c r="C223" s="83" t="str">
        <f>+VLOOKUP(B223,'[1]LP-HE'!$B:$E,2,0)</f>
        <v>Cuadrilla tipo VIII - Instalación Tubería, Accesorios de Acueducto y Alcantarillado</v>
      </c>
      <c r="D223" s="60" t="str">
        <f>+VLOOKUP(B223,'[1]LP-HE'!$B:$E,3,0)</f>
        <v>Hr</v>
      </c>
      <c r="E223" s="48">
        <f>+VLOOKUP(B223,'[1]LP-HE'!$B:$F,5,0)</f>
        <v>23842</v>
      </c>
      <c r="F223" s="56">
        <v>3</v>
      </c>
      <c r="G223" s="57">
        <v>0</v>
      </c>
      <c r="H223" s="57">
        <v>0</v>
      </c>
      <c r="I223" s="57">
        <f>+ROUND($F223*$E223,0)</f>
        <v>71526</v>
      </c>
      <c r="J223" s="58">
        <v>0</v>
      </c>
      <c r="K223" s="24"/>
    </row>
    <row r="224" spans="2:15852" x14ac:dyDescent="0.3">
      <c r="B224" s="45" t="s">
        <v>89</v>
      </c>
      <c r="C224" s="46" t="str">
        <f>+VLOOKUP(B224,'[1]LP-HE'!$B:$E,2,0)</f>
        <v>Limpiador Removedor 1/4 760gr</v>
      </c>
      <c r="D224" s="60" t="str">
        <f>+VLOOKUP(B224,'[1]LP-HE'!$B:$E,3,0)</f>
        <v>Un</v>
      </c>
      <c r="E224" s="48">
        <f>+VLOOKUP(B224,'[1]LP-HE'!$B:$F,5,0)</f>
        <v>32477.705910000001</v>
      </c>
      <c r="F224" s="49">
        <v>0.1</v>
      </c>
      <c r="G224" s="50">
        <v>0</v>
      </c>
      <c r="H224" s="50">
        <f>+ROUND($F224*$E224,0)</f>
        <v>3248</v>
      </c>
      <c r="I224" s="50">
        <v>0</v>
      </c>
      <c r="J224" s="51">
        <v>0</v>
      </c>
      <c r="K224" s="24"/>
    </row>
    <row r="225" spans="2:11" ht="17.25" thickBot="1" x14ac:dyDescent="0.35">
      <c r="B225" s="105" t="s">
        <v>90</v>
      </c>
      <c r="C225" s="53" t="str">
        <f>+VLOOKUP(B225,'[1]LP-HE'!$B:$E,2,0)</f>
        <v>Lubricante para Tubería  PVC  (Tarro de 4 Kg)</v>
      </c>
      <c r="D225" s="61" t="str">
        <f>+VLOOKUP(B225,'[1]LP-HE'!$B:$E,3,0)</f>
        <v>Kg</v>
      </c>
      <c r="E225" s="55">
        <f>+VLOOKUP(B225,'[1]LP-HE'!$B:$F,5,0)</f>
        <v>127243.86597</v>
      </c>
      <c r="F225" s="56">
        <v>0.15</v>
      </c>
      <c r="G225" s="57">
        <v>0</v>
      </c>
      <c r="H225" s="57">
        <f>+ROUND($F225*$E225,0)</f>
        <v>19087</v>
      </c>
      <c r="I225" s="57">
        <v>0</v>
      </c>
      <c r="J225" s="58">
        <v>0</v>
      </c>
      <c r="K225" s="24"/>
    </row>
    <row r="226" spans="2:11" ht="32.25" customHeight="1" thickBot="1" x14ac:dyDescent="0.35">
      <c r="B226" s="89" t="s">
        <v>85</v>
      </c>
      <c r="C226" s="46" t="str">
        <f>+VLOOKUP(B226,'[1]LP-HE'!$B:$E,2,0)</f>
        <v>Transporte en Camioneta hasta 1.5 Toneladas</v>
      </c>
      <c r="D226" s="60" t="str">
        <f>+VLOOKUP(B226,'[1]LP-HE'!$B:$E,3,0)</f>
        <v>Día</v>
      </c>
      <c r="E226" s="48">
        <f>+VLOOKUP(B226,'[1]LP-HE'!$B:$F,5,0)</f>
        <v>144245.55600000001</v>
      </c>
      <c r="F226" s="49">
        <v>0.02</v>
      </c>
      <c r="G226" s="57">
        <v>0</v>
      </c>
      <c r="H226" s="57">
        <v>0</v>
      </c>
      <c r="I226" s="57">
        <v>0</v>
      </c>
      <c r="J226" s="50">
        <f>+F226*E226</f>
        <v>2884.9111200000002</v>
      </c>
      <c r="K226" s="24"/>
    </row>
    <row r="227" spans="2:11" ht="32.25" customHeight="1" x14ac:dyDescent="0.3">
      <c r="B227" s="45" t="s">
        <v>25</v>
      </c>
      <c r="C227" s="46" t="str">
        <f>+VLOOKUP(B227,'[1]LP-HE'!$B:$E,2,0)</f>
        <v>Herramienta Menor General</v>
      </c>
      <c r="D227" s="60" t="str">
        <f>+VLOOKUP(B227,'[1]LP-HE'!$B:$E,3,0)</f>
        <v>%</v>
      </c>
      <c r="E227" s="48">
        <f>+I223</f>
        <v>71526</v>
      </c>
      <c r="F227" s="59">
        <v>0.1</v>
      </c>
      <c r="G227" s="50">
        <f>+ROUND($F227*$E227,0)</f>
        <v>7153</v>
      </c>
      <c r="H227" s="50">
        <v>0</v>
      </c>
      <c r="I227" s="50">
        <v>0</v>
      </c>
      <c r="J227" s="51">
        <v>0</v>
      </c>
      <c r="K227" s="24"/>
    </row>
    <row r="228" spans="2:11" ht="12.75" x14ac:dyDescent="0.2">
      <c r="B228"/>
      <c r="C228"/>
      <c r="D228"/>
      <c r="E228"/>
      <c r="F228"/>
      <c r="G228"/>
      <c r="H228"/>
      <c r="I228"/>
      <c r="J228"/>
      <c r="K228" s="24"/>
    </row>
    <row r="229" spans="2:11" ht="13.5" thickBot="1" x14ac:dyDescent="0.25">
      <c r="B229"/>
      <c r="C229"/>
      <c r="D229"/>
      <c r="E229"/>
      <c r="F229"/>
      <c r="G229"/>
      <c r="H229"/>
      <c r="I229"/>
      <c r="J229"/>
      <c r="K229" s="24"/>
    </row>
    <row r="230" spans="2:11" ht="15.75" x14ac:dyDescent="0.25">
      <c r="B230" s="25" t="s">
        <v>6</v>
      </c>
      <c r="C230" s="26" t="s">
        <v>7</v>
      </c>
      <c r="D230" s="26" t="s">
        <v>8</v>
      </c>
      <c r="E230" s="26" t="s">
        <v>9</v>
      </c>
      <c r="F230" s="26"/>
      <c r="G230" s="26" t="s">
        <v>10</v>
      </c>
      <c r="H230" s="26" t="s">
        <v>11</v>
      </c>
      <c r="I230" s="26" t="s">
        <v>12</v>
      </c>
      <c r="J230" s="27" t="s">
        <v>13</v>
      </c>
      <c r="K230" s="24"/>
    </row>
    <row r="231" spans="2:11" ht="31.5" x14ac:dyDescent="0.2">
      <c r="B231" s="35" t="s">
        <v>112</v>
      </c>
      <c r="C231" s="36" t="s">
        <v>113</v>
      </c>
      <c r="D231" s="37" t="s">
        <v>82</v>
      </c>
      <c r="E231" s="38">
        <f>+SUM(G231:J231)</f>
        <v>226109.91112</v>
      </c>
      <c r="F231" s="38"/>
      <c r="G231" s="94">
        <f>+SUM(G233:G235)</f>
        <v>6437</v>
      </c>
      <c r="H231" s="38">
        <f>+SUM(H233:H234)</f>
        <v>152415</v>
      </c>
      <c r="I231" s="38">
        <f>+SUM(I233:I234)</f>
        <v>64373</v>
      </c>
      <c r="J231" s="102">
        <f>+SUM(J233:J236)</f>
        <v>2884.9111200000002</v>
      </c>
      <c r="K231" s="24"/>
    </row>
    <row r="232" spans="2:11" thickBot="1" x14ac:dyDescent="0.3">
      <c r="B232" s="40"/>
      <c r="C232" s="41" t="s">
        <v>18</v>
      </c>
      <c r="D232" s="42" t="s">
        <v>8</v>
      </c>
      <c r="E232" s="41" t="s">
        <v>19</v>
      </c>
      <c r="F232" s="41" t="s">
        <v>20</v>
      </c>
      <c r="G232" s="41" t="s">
        <v>10</v>
      </c>
      <c r="H232" s="41" t="s">
        <v>11</v>
      </c>
      <c r="I232" s="41" t="s">
        <v>12</v>
      </c>
      <c r="J232" s="43" t="s">
        <v>13</v>
      </c>
      <c r="K232" s="24"/>
    </row>
    <row r="233" spans="2:11" ht="17.25" thickBot="1" x14ac:dyDescent="0.35">
      <c r="B233" s="47" t="s">
        <v>114</v>
      </c>
      <c r="C233" s="83" t="str">
        <f>+VLOOKUP(B233,'[1]LP-HE'!$B:$E,2,0)</f>
        <v>Pasamuro y flap acrílico L=0.3 m</v>
      </c>
      <c r="D233" s="60" t="str">
        <f>+VLOOKUP(B233,'[1]LP-HE'!$B:$E,3,0)</f>
        <v>Un</v>
      </c>
      <c r="E233" s="48">
        <f>+VLOOKUP(B233,'[1]LP-HE'!$B:$F,5,0)</f>
        <v>152415</v>
      </c>
      <c r="F233" s="109">
        <v>1</v>
      </c>
      <c r="G233" s="65">
        <v>0</v>
      </c>
      <c r="H233" s="65">
        <f>+ROUND($F233*$E233,0)</f>
        <v>152415</v>
      </c>
      <c r="I233" s="65">
        <v>0</v>
      </c>
      <c r="J233" s="66">
        <v>0</v>
      </c>
      <c r="K233" s="24"/>
    </row>
    <row r="234" spans="2:11" ht="33" thickBot="1" x14ac:dyDescent="0.35">
      <c r="B234" s="52" t="s">
        <v>84</v>
      </c>
      <c r="C234" s="83" t="str">
        <f>+VLOOKUP(B234,'[1]LP-HE'!$B:$E,2,0)</f>
        <v>Cuadrilla tipo VIII - Instalación Tubería, Accesorios de Acueducto y Alcantarillado</v>
      </c>
      <c r="D234" s="60" t="str">
        <f>+VLOOKUP(B234,'[1]LP-HE'!$B:$E,3,0)</f>
        <v>Hr</v>
      </c>
      <c r="E234" s="48">
        <f>+VLOOKUP(B234,'[1]LP-HE'!$B:$F,5,0)</f>
        <v>23842</v>
      </c>
      <c r="F234" s="56">
        <v>2.7</v>
      </c>
      <c r="G234" s="57">
        <v>0</v>
      </c>
      <c r="H234" s="57">
        <v>0</v>
      </c>
      <c r="I234" s="57">
        <f>+ROUND($F234*$E234,0)</f>
        <v>64373</v>
      </c>
      <c r="J234" s="58">
        <v>0</v>
      </c>
      <c r="K234" s="24"/>
    </row>
    <row r="235" spans="2:11" x14ac:dyDescent="0.3">
      <c r="B235" s="45" t="s">
        <v>25</v>
      </c>
      <c r="C235" s="46" t="str">
        <f>+VLOOKUP(B235,'[1]LP-HE'!$B:$E,2,0)</f>
        <v>Herramienta Menor General</v>
      </c>
      <c r="D235" s="60" t="str">
        <f>+VLOOKUP(B235,'[1]LP-HE'!$B:$E,3,0)</f>
        <v>%</v>
      </c>
      <c r="E235" s="48">
        <f>+I234</f>
        <v>64373</v>
      </c>
      <c r="F235" s="59">
        <v>0.1</v>
      </c>
      <c r="G235" s="50">
        <f>+ROUND($F235*$E235,0)</f>
        <v>6437</v>
      </c>
      <c r="H235" s="50">
        <v>0</v>
      </c>
      <c r="I235" s="50">
        <v>0</v>
      </c>
      <c r="J235" s="51">
        <v>0</v>
      </c>
      <c r="K235" s="24"/>
    </row>
    <row r="236" spans="2:11" ht="34.5" customHeight="1" thickBot="1" x14ac:dyDescent="0.35">
      <c r="B236" s="89" t="s">
        <v>85</v>
      </c>
      <c r="C236" s="46" t="str">
        <f>+VLOOKUP(B236,'[1]LP-HE'!$B:$E,2,0)</f>
        <v>Transporte en Camioneta hasta 1.5 Toneladas</v>
      </c>
      <c r="D236" s="60" t="str">
        <f>+VLOOKUP(B236,'[1]LP-HE'!$B:$E,3,0)</f>
        <v>Día</v>
      </c>
      <c r="E236" s="48">
        <f>+VLOOKUP(B236,'[1]LP-HE'!$B:$F,5,0)</f>
        <v>144245.55600000001</v>
      </c>
      <c r="F236" s="49">
        <v>0.02</v>
      </c>
      <c r="G236" s="57">
        <v>0</v>
      </c>
      <c r="H236" s="57">
        <v>0</v>
      </c>
      <c r="I236" s="57">
        <v>0</v>
      </c>
      <c r="J236" s="50">
        <f>+F236*E236</f>
        <v>2884.9111200000002</v>
      </c>
      <c r="K236" s="24"/>
    </row>
    <row r="237" spans="2:11" x14ac:dyDescent="0.3">
      <c r="B237" s="62"/>
      <c r="C237" s="20"/>
      <c r="D237" s="21"/>
      <c r="E237" s="22"/>
      <c r="G237" s="23"/>
      <c r="H237" s="23"/>
      <c r="I237" s="23"/>
      <c r="J237" s="23"/>
      <c r="K237" s="24"/>
    </row>
    <row r="238" spans="2:11" ht="13.5" thickBot="1" x14ac:dyDescent="0.25">
      <c r="B238"/>
      <c r="C238"/>
      <c r="D238"/>
      <c r="E238"/>
      <c r="F238"/>
      <c r="G238"/>
      <c r="H238"/>
      <c r="I238"/>
      <c r="J238"/>
      <c r="K238" s="24"/>
    </row>
    <row r="239" spans="2:11" ht="15.75" x14ac:dyDescent="0.25">
      <c r="B239" s="25" t="s">
        <v>6</v>
      </c>
      <c r="C239" s="26" t="s">
        <v>7</v>
      </c>
      <c r="D239" s="26" t="s">
        <v>8</v>
      </c>
      <c r="E239" s="26" t="s">
        <v>9</v>
      </c>
      <c r="F239" s="26"/>
      <c r="G239" s="26" t="s">
        <v>10</v>
      </c>
      <c r="H239" s="26" t="s">
        <v>11</v>
      </c>
      <c r="I239" s="26" t="s">
        <v>12</v>
      </c>
      <c r="J239" s="27" t="s">
        <v>13</v>
      </c>
      <c r="K239" s="24"/>
    </row>
    <row r="240" spans="2:11" ht="63" x14ac:dyDescent="0.2">
      <c r="B240" s="35" t="s">
        <v>115</v>
      </c>
      <c r="C240" s="36" t="s">
        <v>116</v>
      </c>
      <c r="D240" s="37" t="s">
        <v>82</v>
      </c>
      <c r="E240" s="38">
        <f>+SUM(G240:J240)</f>
        <v>505057.91112</v>
      </c>
      <c r="F240" s="38"/>
      <c r="G240" s="94">
        <f>+SUM(G242:G247)</f>
        <v>5484</v>
      </c>
      <c r="H240" s="38">
        <f>+SUM(H242:H245)</f>
        <v>441852</v>
      </c>
      <c r="I240" s="38">
        <f>+SUM(I242:I245)</f>
        <v>54837</v>
      </c>
      <c r="J240" s="102">
        <f>+SUM(J242:J246)</f>
        <v>2884.9111200000002</v>
      </c>
      <c r="K240" s="24"/>
    </row>
    <row r="241" spans="2:11" thickBot="1" x14ac:dyDescent="0.3">
      <c r="B241" s="40" t="s">
        <v>17</v>
      </c>
      <c r="C241" s="41" t="s">
        <v>18</v>
      </c>
      <c r="D241" s="42" t="s">
        <v>8</v>
      </c>
      <c r="E241" s="41" t="s">
        <v>19</v>
      </c>
      <c r="F241" s="41" t="s">
        <v>20</v>
      </c>
      <c r="G241" s="41" t="s">
        <v>10</v>
      </c>
      <c r="H241" s="41" t="s">
        <v>11</v>
      </c>
      <c r="I241" s="41" t="s">
        <v>12</v>
      </c>
      <c r="J241" s="43" t="s">
        <v>13</v>
      </c>
      <c r="K241" s="24"/>
    </row>
    <row r="242" spans="2:11" x14ac:dyDescent="0.3">
      <c r="B242" s="47" t="s">
        <v>117</v>
      </c>
      <c r="C242" s="46" t="str">
        <f>+VLOOKUP(B242,'[1]LP-HE'!$B:$E,2,0)</f>
        <v>Pasamuro Ø 4" EL x EL; Z= 0.4m  L= 0.7m</v>
      </c>
      <c r="D242" s="60" t="str">
        <f>+VLOOKUP(B242,'[1]LP-HE'!$B:$E,3,0)</f>
        <v>Un</v>
      </c>
      <c r="E242" s="48">
        <f>+VLOOKUP(B242,'[1]LP-HE'!$B:$F,5,0)</f>
        <v>425880</v>
      </c>
      <c r="F242" s="109">
        <v>1</v>
      </c>
      <c r="G242" s="65">
        <v>0</v>
      </c>
      <c r="H242" s="65">
        <f>+ROUND($F242*$E242,0)</f>
        <v>425880</v>
      </c>
      <c r="I242" s="65">
        <v>0</v>
      </c>
      <c r="J242" s="66">
        <v>0</v>
      </c>
      <c r="K242" s="24"/>
    </row>
    <row r="243" spans="2:11" x14ac:dyDescent="0.3">
      <c r="B243" s="45" t="s">
        <v>89</v>
      </c>
      <c r="C243" s="46" t="str">
        <f>+VLOOKUP(B243,'[1]LP-HE'!$B:$E,2,0)</f>
        <v>Limpiador Removedor 1/4 760gr</v>
      </c>
      <c r="D243" s="60" t="str">
        <f>+VLOOKUP(B243,'[1]LP-HE'!$B:$E,3,0)</f>
        <v>Un</v>
      </c>
      <c r="E243" s="48">
        <f>+VLOOKUP(B243,'[1]LP-HE'!$B:$F,5,0)</f>
        <v>32477.705910000001</v>
      </c>
      <c r="F243" s="49">
        <v>0.1</v>
      </c>
      <c r="G243" s="50">
        <v>0</v>
      </c>
      <c r="H243" s="50">
        <f>+ROUND($F243*$E243,0)</f>
        <v>3248</v>
      </c>
      <c r="I243" s="50">
        <v>0</v>
      </c>
      <c r="J243" s="51">
        <v>0</v>
      </c>
      <c r="K243" s="24"/>
    </row>
    <row r="244" spans="2:11" ht="17.25" thickBot="1" x14ac:dyDescent="0.35">
      <c r="B244" s="105" t="s">
        <v>90</v>
      </c>
      <c r="C244" s="53" t="str">
        <f>+VLOOKUP(B244,'[1]LP-HE'!$B:$E,2,0)</f>
        <v>Lubricante para Tubería  PVC  (Tarro de 4 Kg)</v>
      </c>
      <c r="D244" s="61" t="str">
        <f>+VLOOKUP(B244,'[1]LP-HE'!$B:$E,3,0)</f>
        <v>Kg</v>
      </c>
      <c r="E244" s="55">
        <f>+VLOOKUP(B244,'[1]LP-HE'!$B:$F,5,0)</f>
        <v>127243.86597</v>
      </c>
      <c r="F244" s="56">
        <v>0.1</v>
      </c>
      <c r="G244" s="57">
        <v>0</v>
      </c>
      <c r="H244" s="57">
        <f>+ROUND($F244*$E244,0)</f>
        <v>12724</v>
      </c>
      <c r="I244" s="57">
        <v>0</v>
      </c>
      <c r="J244" s="58">
        <v>0</v>
      </c>
      <c r="K244" s="24"/>
    </row>
    <row r="245" spans="2:11" ht="33" thickBot="1" x14ac:dyDescent="0.35">
      <c r="B245" s="52" t="s">
        <v>84</v>
      </c>
      <c r="C245" s="46" t="str">
        <f>+VLOOKUP(B245,'[1]LP-HE'!$B:$E,2,0)</f>
        <v>Cuadrilla tipo VIII - Instalación Tubería, Accesorios de Acueducto y Alcantarillado</v>
      </c>
      <c r="D245" s="60" t="str">
        <f>+VLOOKUP(B245,'[1]LP-HE'!$B:$E,3,0)</f>
        <v>Hr</v>
      </c>
      <c r="E245" s="48">
        <f>+VLOOKUP(B245,'[1]LP-HE'!$B:$F,5,0)</f>
        <v>23842</v>
      </c>
      <c r="F245" s="56">
        <v>2.2999999999999998</v>
      </c>
      <c r="G245" s="57">
        <v>0</v>
      </c>
      <c r="H245" s="57">
        <v>0</v>
      </c>
      <c r="I245" s="57">
        <f>+ROUND($F245*$E245,0)</f>
        <v>54837</v>
      </c>
      <c r="J245" s="58">
        <v>0</v>
      </c>
      <c r="K245" s="24"/>
    </row>
    <row r="246" spans="2:11" ht="33.75" customHeight="1" thickBot="1" x14ac:dyDescent="0.35">
      <c r="B246" s="89" t="s">
        <v>85</v>
      </c>
      <c r="C246" s="46" t="str">
        <f>+VLOOKUP(B246,'[1]LP-HE'!$B:$E,2,0)</f>
        <v>Transporte en Camioneta hasta 1.5 Toneladas</v>
      </c>
      <c r="D246" s="60" t="str">
        <f>+VLOOKUP(B246,'[1]LP-HE'!$B:$E,3,0)</f>
        <v>Día</v>
      </c>
      <c r="E246" s="48">
        <f>+VLOOKUP(B246,'[1]LP-HE'!$B:$F,5,0)</f>
        <v>144245.55600000001</v>
      </c>
      <c r="F246" s="49">
        <v>0.02</v>
      </c>
      <c r="G246" s="57">
        <v>0</v>
      </c>
      <c r="H246" s="57">
        <v>0</v>
      </c>
      <c r="I246" s="57">
        <v>0</v>
      </c>
      <c r="J246" s="50">
        <f>+F246*E246</f>
        <v>2884.9111200000002</v>
      </c>
      <c r="K246" s="24"/>
    </row>
    <row r="247" spans="2:11" x14ac:dyDescent="0.3">
      <c r="B247" s="45" t="s">
        <v>25</v>
      </c>
      <c r="C247" s="46" t="str">
        <f>+VLOOKUP(B247,'[1]LP-HE'!$B:$E,2,0)</f>
        <v>Herramienta Menor General</v>
      </c>
      <c r="D247" s="60" t="str">
        <f>+VLOOKUP(B247,'[1]LP-HE'!$B:$E,3,0)</f>
        <v>%</v>
      </c>
      <c r="E247" s="48">
        <f>+I245</f>
        <v>54837</v>
      </c>
      <c r="F247" s="59">
        <v>0.1</v>
      </c>
      <c r="G247" s="50">
        <f>+ROUND($F247*$E247,0)</f>
        <v>5484</v>
      </c>
      <c r="H247" s="50">
        <v>0</v>
      </c>
      <c r="I247" s="50">
        <v>0</v>
      </c>
      <c r="J247" s="51">
        <v>0</v>
      </c>
      <c r="K247" s="24"/>
    </row>
    <row r="248" spans="2:11" x14ac:dyDescent="0.3">
      <c r="B248" s="15"/>
      <c r="C248" s="20"/>
      <c r="D248" s="21"/>
      <c r="E248" s="22"/>
      <c r="F248" s="106"/>
      <c r="G248" s="23"/>
      <c r="H248" s="23"/>
      <c r="I248" s="23"/>
      <c r="J248" s="23"/>
      <c r="K248" s="24"/>
    </row>
    <row r="249" spans="2:11" ht="13.5" thickBot="1" x14ac:dyDescent="0.25">
      <c r="B249"/>
      <c r="C249"/>
      <c r="D249"/>
      <c r="E249"/>
      <c r="F249"/>
      <c r="G249"/>
      <c r="H249"/>
      <c r="I249"/>
      <c r="J249"/>
      <c r="K249" s="24"/>
    </row>
    <row r="250" spans="2:11" ht="15.75" x14ac:dyDescent="0.25">
      <c r="B250" s="25" t="s">
        <v>6</v>
      </c>
      <c r="C250" s="26" t="s">
        <v>7</v>
      </c>
      <c r="D250" s="26" t="s">
        <v>8</v>
      </c>
      <c r="E250" s="26" t="s">
        <v>9</v>
      </c>
      <c r="F250" s="26"/>
      <c r="G250" s="26" t="s">
        <v>10</v>
      </c>
      <c r="H250" s="26" t="s">
        <v>11</v>
      </c>
      <c r="I250" s="26" t="s">
        <v>12</v>
      </c>
      <c r="J250" s="27" t="s">
        <v>13</v>
      </c>
      <c r="K250" s="24"/>
    </row>
    <row r="251" spans="2:11" ht="63" x14ac:dyDescent="0.2">
      <c r="B251" s="35" t="s">
        <v>118</v>
      </c>
      <c r="C251" s="36" t="s">
        <v>119</v>
      </c>
      <c r="D251" s="37" t="s">
        <v>82</v>
      </c>
      <c r="E251" s="38">
        <f>+SUM(G251:J251)</f>
        <v>648280.91111999995</v>
      </c>
      <c r="F251" s="38"/>
      <c r="G251" s="94">
        <f>+SUM(G253:G256)</f>
        <v>8345</v>
      </c>
      <c r="H251" s="38">
        <f>+SUM(H253:H255)</f>
        <v>500500</v>
      </c>
      <c r="I251" s="38">
        <f>+SUM(I253:I255)</f>
        <v>83447</v>
      </c>
      <c r="J251" s="102">
        <f>+SUM(J253:J257)</f>
        <v>55988.911119999997</v>
      </c>
      <c r="K251" s="24"/>
    </row>
    <row r="252" spans="2:11" thickBot="1" x14ac:dyDescent="0.3">
      <c r="B252" s="40" t="s">
        <v>17</v>
      </c>
      <c r="C252" s="41" t="s">
        <v>18</v>
      </c>
      <c r="D252" s="42" t="s">
        <v>8</v>
      </c>
      <c r="E252" s="41" t="s">
        <v>19</v>
      </c>
      <c r="F252" s="41" t="s">
        <v>20</v>
      </c>
      <c r="G252" s="41" t="s">
        <v>10</v>
      </c>
      <c r="H252" s="41" t="s">
        <v>11</v>
      </c>
      <c r="I252" s="41" t="s">
        <v>12</v>
      </c>
      <c r="J252" s="43" t="s">
        <v>13</v>
      </c>
      <c r="K252" s="24"/>
    </row>
    <row r="253" spans="2:11" x14ac:dyDescent="0.3">
      <c r="B253" s="47" t="s">
        <v>120</v>
      </c>
      <c r="C253" s="46" t="str">
        <f>+VLOOKUP(B253,'[1]LP-HE'!$B:$E,2,0)</f>
        <v>Pasamuro Ø 4" EL x B; Z= 0.4m  L= 0.7m</v>
      </c>
      <c r="D253" s="60" t="str">
        <f>+VLOOKUP(B253,'[1]LP-HE'!$B:$E,3,0)</f>
        <v>Un</v>
      </c>
      <c r="E253" s="48">
        <f>+VLOOKUP(B253,'[1]LP-HE'!$B:$F,5,0)</f>
        <v>500500.00000000006</v>
      </c>
      <c r="F253" s="109">
        <v>1</v>
      </c>
      <c r="G253" s="65">
        <v>0</v>
      </c>
      <c r="H253" s="65">
        <f>+ROUND($F253*$E253,0)</f>
        <v>500500</v>
      </c>
      <c r="I253" s="65">
        <v>0</v>
      </c>
      <c r="J253" s="66">
        <v>0</v>
      </c>
      <c r="K253" s="24"/>
    </row>
    <row r="254" spans="2:11" x14ac:dyDescent="0.3">
      <c r="B254" s="45" t="s">
        <v>121</v>
      </c>
      <c r="C254" s="46" t="str">
        <f>+VLOOKUP(B254,'[1]LP-HE'!$B:$E,2,0)</f>
        <v>Juego Tornillería - Empaque  4" Br 10 Cl 125 Delta Mks</v>
      </c>
      <c r="D254" s="60" t="str">
        <f>+VLOOKUP(B254,'[1]LP-HE'!$B:$E,3,0)</f>
        <v>Un</v>
      </c>
      <c r="E254" s="48">
        <f>+VLOOKUP(B254,'[1]LP-HE'!$B:$F,5,0)</f>
        <v>106207.5</v>
      </c>
      <c r="F254" s="49">
        <v>0.5</v>
      </c>
      <c r="G254" s="50">
        <v>0</v>
      </c>
      <c r="H254" s="50">
        <v>0</v>
      </c>
      <c r="I254" s="50">
        <v>0</v>
      </c>
      <c r="J254" s="51">
        <f>+ROUND($F254*$E254,0)</f>
        <v>53104</v>
      </c>
      <c r="K254" s="24"/>
    </row>
    <row r="255" spans="2:11" ht="33" thickBot="1" x14ac:dyDescent="0.35">
      <c r="B255" s="52" t="s">
        <v>84</v>
      </c>
      <c r="C255" s="46" t="str">
        <f>+VLOOKUP(B255,'[1]LP-HE'!$B:$E,2,0)</f>
        <v>Cuadrilla tipo VIII - Instalación Tubería, Accesorios de Acueducto y Alcantarillado</v>
      </c>
      <c r="D255" s="60" t="str">
        <f>+VLOOKUP(B255,'[1]LP-HE'!$B:$E,3,0)</f>
        <v>Hr</v>
      </c>
      <c r="E255" s="48">
        <f>+VLOOKUP(B255,'[1]LP-HE'!$B:$F,5,0)</f>
        <v>23842</v>
      </c>
      <c r="F255" s="56">
        <v>3.5</v>
      </c>
      <c r="G255" s="57">
        <v>0</v>
      </c>
      <c r="H255" s="57">
        <v>0</v>
      </c>
      <c r="I255" s="57">
        <f>+ROUND($F255*$E255,0)</f>
        <v>83447</v>
      </c>
      <c r="J255" s="58">
        <v>0</v>
      </c>
      <c r="K255" s="24"/>
    </row>
    <row r="256" spans="2:11" x14ac:dyDescent="0.3">
      <c r="B256" s="45" t="s">
        <v>25</v>
      </c>
      <c r="C256" s="46" t="str">
        <f>+VLOOKUP(B256,'[1]LP-HE'!$B:$E,2,0)</f>
        <v>Herramienta Menor General</v>
      </c>
      <c r="D256" s="60" t="str">
        <f>+VLOOKUP(B256,'[1]LP-HE'!$B:$E,3,0)</f>
        <v>%</v>
      </c>
      <c r="E256" s="48">
        <f>+I255</f>
        <v>83447</v>
      </c>
      <c r="F256" s="59">
        <v>0.1</v>
      </c>
      <c r="G256" s="50">
        <f>+ROUND($F256*$E256,0)</f>
        <v>8345</v>
      </c>
      <c r="H256" s="50">
        <v>0</v>
      </c>
      <c r="I256" s="50">
        <v>0</v>
      </c>
      <c r="J256" s="51">
        <v>0</v>
      </c>
      <c r="K256" s="24"/>
    </row>
    <row r="257" spans="2:11" ht="17.25" thickBot="1" x14ac:dyDescent="0.35">
      <c r="B257" s="89" t="s">
        <v>85</v>
      </c>
      <c r="C257" s="46" t="str">
        <f>+VLOOKUP(B257,'[1]LP-HE'!$B:$E,2,0)</f>
        <v>Transporte en Camioneta hasta 1.5 Toneladas</v>
      </c>
      <c r="D257" s="60" t="str">
        <f>+VLOOKUP(B257,'[1]LP-HE'!$B:$E,3,0)</f>
        <v>Día</v>
      </c>
      <c r="E257" s="48">
        <f>+VLOOKUP(B257,'[1]LP-HE'!$B:$F,5,0)</f>
        <v>144245.55600000001</v>
      </c>
      <c r="F257" s="49">
        <v>0.02</v>
      </c>
      <c r="G257" s="57">
        <v>0</v>
      </c>
      <c r="H257" s="57">
        <v>0</v>
      </c>
      <c r="I257" s="57">
        <v>0</v>
      </c>
      <c r="J257" s="50">
        <f>+F257*E257</f>
        <v>2884.9111200000002</v>
      </c>
      <c r="K257" s="24"/>
    </row>
    <row r="258" spans="2:11" x14ac:dyDescent="0.3">
      <c r="B258" s="62"/>
      <c r="C258" s="20"/>
      <c r="D258" s="21"/>
      <c r="E258" s="22"/>
      <c r="G258" s="23"/>
      <c r="H258" s="23"/>
      <c r="I258" s="23"/>
      <c r="J258" s="23"/>
      <c r="K258" s="24"/>
    </row>
    <row r="259" spans="2:11" ht="13.5" thickBot="1" x14ac:dyDescent="0.25">
      <c r="B259"/>
      <c r="C259"/>
      <c r="D259"/>
      <c r="E259"/>
      <c r="F259"/>
      <c r="G259"/>
      <c r="H259"/>
      <c r="I259"/>
      <c r="J259"/>
      <c r="K259" s="24"/>
    </row>
    <row r="260" spans="2:11" ht="15.75" x14ac:dyDescent="0.25">
      <c r="B260" s="25" t="s">
        <v>6</v>
      </c>
      <c r="C260" s="26" t="s">
        <v>7</v>
      </c>
      <c r="D260" s="26" t="s">
        <v>8</v>
      </c>
      <c r="E260" s="26" t="s">
        <v>9</v>
      </c>
      <c r="F260" s="26"/>
      <c r="G260" s="26" t="s">
        <v>10</v>
      </c>
      <c r="H260" s="26" t="s">
        <v>11</v>
      </c>
      <c r="I260" s="26" t="s">
        <v>12</v>
      </c>
      <c r="J260" s="27" t="s">
        <v>13</v>
      </c>
      <c r="K260" s="24"/>
    </row>
    <row r="261" spans="2:11" ht="110.25" x14ac:dyDescent="0.2">
      <c r="B261" s="35" t="s">
        <v>122</v>
      </c>
      <c r="C261" s="36" t="s">
        <v>123</v>
      </c>
      <c r="D261" s="37" t="s">
        <v>82</v>
      </c>
      <c r="E261" s="38">
        <f>+SUM(G261:J261)</f>
        <v>873159.91111999995</v>
      </c>
      <c r="F261" s="38"/>
      <c r="G261" s="94">
        <f>+SUM(G263:G266)</f>
        <v>19074</v>
      </c>
      <c r="H261" s="38">
        <f t="shared" ref="H261:I261" si="6">+SUM(H263:H264)</f>
        <v>660465</v>
      </c>
      <c r="I261" s="38">
        <f t="shared" si="6"/>
        <v>190736</v>
      </c>
      <c r="J261" s="102">
        <f>+SUM(J263:J266)</f>
        <v>2884.9111200000002</v>
      </c>
      <c r="K261" s="24"/>
    </row>
    <row r="262" spans="2:11" thickBot="1" x14ac:dyDescent="0.3">
      <c r="B262" s="40" t="s">
        <v>17</v>
      </c>
      <c r="C262" s="41" t="s">
        <v>18</v>
      </c>
      <c r="D262" s="42" t="s">
        <v>8</v>
      </c>
      <c r="E262" s="41" t="s">
        <v>19</v>
      </c>
      <c r="F262" s="41" t="s">
        <v>20</v>
      </c>
      <c r="G262" s="41" t="s">
        <v>10</v>
      </c>
      <c r="H262" s="41" t="s">
        <v>11</v>
      </c>
      <c r="I262" s="41" t="s">
        <v>12</v>
      </c>
      <c r="J262" s="43" t="s">
        <v>13</v>
      </c>
      <c r="K262" s="24"/>
    </row>
    <row r="263" spans="2:11" ht="33" thickBot="1" x14ac:dyDescent="0.35">
      <c r="B263" s="63" t="s">
        <v>124</v>
      </c>
      <c r="C263" s="46" t="str">
        <f>+VLOOKUP(B263,'[1]LP-HE'!$B:$E,2,0)</f>
        <v>Compuerta PRFV tipo guillotina 0.5 m de ancho por 0.35 m de alto</v>
      </c>
      <c r="D263" s="60" t="str">
        <f>+VLOOKUP(B263,'[1]LP-HE'!$B:$E,3,0)</f>
        <v>Un</v>
      </c>
      <c r="E263" s="48">
        <f>+VLOOKUP(B263,'[1]LP-HE'!$B:$F,5,0)</f>
        <v>660465</v>
      </c>
      <c r="F263" s="109">
        <v>1</v>
      </c>
      <c r="G263" s="65">
        <v>0</v>
      </c>
      <c r="H263" s="65">
        <f>+ROUND($F263*$E263,0)</f>
        <v>660465</v>
      </c>
      <c r="I263" s="65">
        <v>0</v>
      </c>
      <c r="J263" s="66"/>
      <c r="K263" s="24"/>
    </row>
    <row r="264" spans="2:11" ht="33" thickBot="1" x14ac:dyDescent="0.35">
      <c r="B264" s="52" t="s">
        <v>84</v>
      </c>
      <c r="C264" s="46" t="str">
        <f>+VLOOKUP(B264,'[1]LP-HE'!$B:$E,2,0)</f>
        <v>Cuadrilla tipo VIII - Instalación Tubería, Accesorios de Acueducto y Alcantarillado</v>
      </c>
      <c r="D264" s="60" t="str">
        <f>+VLOOKUP(B264,'[1]LP-HE'!$B:$E,3,0)</f>
        <v>Hr</v>
      </c>
      <c r="E264" s="48">
        <f>+VLOOKUP(B264,'[1]LP-HE'!$B:$F,5,0)</f>
        <v>23842</v>
      </c>
      <c r="F264" s="56">
        <v>8</v>
      </c>
      <c r="G264" s="57">
        <v>0</v>
      </c>
      <c r="H264" s="57">
        <v>0</v>
      </c>
      <c r="I264" s="65">
        <f>+ROUND($F264*$E264,0)</f>
        <v>190736</v>
      </c>
      <c r="J264" s="58"/>
      <c r="K264" s="24"/>
    </row>
    <row r="265" spans="2:11" x14ac:dyDescent="0.3">
      <c r="B265" s="45" t="s">
        <v>25</v>
      </c>
      <c r="C265" s="46" t="str">
        <f>+VLOOKUP(B265,'[1]LP-HE'!$B:$E,2,0)</f>
        <v>Herramienta Menor General</v>
      </c>
      <c r="D265" s="60" t="str">
        <f>+VLOOKUP(B265,'[1]LP-HE'!$B:$E,3,0)</f>
        <v>%</v>
      </c>
      <c r="E265" s="48">
        <f>+I264</f>
        <v>190736</v>
      </c>
      <c r="F265" s="59">
        <v>0.1</v>
      </c>
      <c r="G265" s="50">
        <f>+ROUND($F265*$E265,0)</f>
        <v>19074</v>
      </c>
      <c r="H265" s="50">
        <v>0</v>
      </c>
      <c r="I265" s="50">
        <v>0</v>
      </c>
      <c r="J265" s="51">
        <v>0</v>
      </c>
      <c r="K265" s="24"/>
    </row>
    <row r="266" spans="2:11" ht="17.25" thickBot="1" x14ac:dyDescent="0.35">
      <c r="B266" s="89" t="s">
        <v>85</v>
      </c>
      <c r="C266" s="46" t="str">
        <f>+VLOOKUP(B266,'[1]LP-HE'!$B:$E,2,0)</f>
        <v>Transporte en Camioneta hasta 1.5 Toneladas</v>
      </c>
      <c r="D266" s="60" t="str">
        <f>+VLOOKUP(B266,'[1]LP-HE'!$B:$E,3,0)</f>
        <v>Día</v>
      </c>
      <c r="E266" s="48">
        <f>+VLOOKUP(B266,'[1]LP-HE'!$B:$F,5,0)</f>
        <v>144245.55600000001</v>
      </c>
      <c r="F266" s="49">
        <v>0.02</v>
      </c>
      <c r="G266" s="57">
        <v>0</v>
      </c>
      <c r="H266" s="57">
        <v>0</v>
      </c>
      <c r="I266" s="57">
        <v>0</v>
      </c>
      <c r="J266" s="50">
        <f>+F266*E266</f>
        <v>2884.9111200000002</v>
      </c>
      <c r="K266" s="24"/>
    </row>
    <row r="267" spans="2:11" x14ac:dyDescent="0.3">
      <c r="B267" s="62"/>
      <c r="C267" s="20"/>
      <c r="D267" s="21"/>
      <c r="E267" s="22"/>
      <c r="G267" s="23"/>
      <c r="H267" s="23"/>
      <c r="I267" s="23"/>
      <c r="J267" s="23"/>
      <c r="K267" s="24"/>
    </row>
    <row r="268" spans="2:11" ht="13.5" thickBot="1" x14ac:dyDescent="0.25">
      <c r="B268"/>
      <c r="C268"/>
      <c r="D268"/>
      <c r="E268"/>
      <c r="F268"/>
      <c r="G268"/>
      <c r="H268"/>
      <c r="I268"/>
      <c r="J268"/>
      <c r="K268" s="24"/>
    </row>
    <row r="269" spans="2:11" ht="15.75" x14ac:dyDescent="0.25">
      <c r="B269" s="25" t="s">
        <v>6</v>
      </c>
      <c r="C269" s="26" t="s">
        <v>7</v>
      </c>
      <c r="D269" s="26" t="s">
        <v>8</v>
      </c>
      <c r="E269" s="26" t="s">
        <v>9</v>
      </c>
      <c r="F269" s="26"/>
      <c r="G269" s="26" t="s">
        <v>10</v>
      </c>
      <c r="H269" s="26" t="s">
        <v>11</v>
      </c>
      <c r="I269" s="26" t="s">
        <v>12</v>
      </c>
      <c r="J269" s="27" t="s">
        <v>13</v>
      </c>
      <c r="K269" s="24"/>
    </row>
    <row r="270" spans="2:11" ht="78.75" x14ac:dyDescent="0.2">
      <c r="B270" s="35" t="s">
        <v>125</v>
      </c>
      <c r="C270" s="36" t="s">
        <v>126</v>
      </c>
      <c r="D270" s="37" t="s">
        <v>82</v>
      </c>
      <c r="E270" s="38">
        <f>+G270+H270+I270+J270</f>
        <v>1824076.9111200001</v>
      </c>
      <c r="F270" s="38"/>
      <c r="G270" s="94">
        <f>+SUM(G272:G276)</f>
        <v>11206</v>
      </c>
      <c r="H270" s="38">
        <f>+SUM(H272:H274)</f>
        <v>1697929</v>
      </c>
      <c r="I270" s="38">
        <f>+SUM(I272:I273)</f>
        <v>112057</v>
      </c>
      <c r="J270" s="102">
        <f>+SUM(J272:J276)</f>
        <v>2884.9111200000002</v>
      </c>
      <c r="K270" s="24"/>
    </row>
    <row r="271" spans="2:11" thickBot="1" x14ac:dyDescent="0.3">
      <c r="B271" s="40" t="s">
        <v>17</v>
      </c>
      <c r="C271" s="41" t="s">
        <v>18</v>
      </c>
      <c r="D271" s="42" t="s">
        <v>8</v>
      </c>
      <c r="E271" s="41" t="s">
        <v>19</v>
      </c>
      <c r="F271" s="41" t="s">
        <v>20</v>
      </c>
      <c r="G271" s="41" t="s">
        <v>10</v>
      </c>
      <c r="H271" s="41" t="s">
        <v>11</v>
      </c>
      <c r="I271" s="41" t="s">
        <v>12</v>
      </c>
      <c r="J271" s="43" t="s">
        <v>13</v>
      </c>
      <c r="K271" s="24"/>
    </row>
    <row r="272" spans="2:11" ht="32.25" x14ac:dyDescent="0.3">
      <c r="B272" s="47" t="s">
        <v>127</v>
      </c>
      <c r="C272" s="46" t="str">
        <f>+VLOOKUP(B272,'[1]LP-HE'!$B:$E,2,0)</f>
        <v>Válvula de compuerta elástica con vástago ascendente de bridas 4"</v>
      </c>
      <c r="D272" s="47" t="str">
        <f>+VLOOKUP(B272,'[1]LP-HE'!$B:$E,3,0)</f>
        <v>Un</v>
      </c>
      <c r="E272" s="48">
        <f>+VLOOKUP(B272,'[1]LP-HE'!$B:$F,5,0)</f>
        <v>1591720.65</v>
      </c>
      <c r="F272" s="109">
        <v>1</v>
      </c>
      <c r="G272" s="65">
        <v>0</v>
      </c>
      <c r="H272" s="65">
        <f>+ROUND($F272*$E272,0)</f>
        <v>1591721</v>
      </c>
      <c r="I272" s="65">
        <v>0</v>
      </c>
      <c r="J272" s="66">
        <v>0</v>
      </c>
      <c r="K272" s="24"/>
    </row>
    <row r="273" spans="2:11" ht="33" thickBot="1" x14ac:dyDescent="0.35">
      <c r="B273" s="45" t="s">
        <v>84</v>
      </c>
      <c r="C273" s="46" t="str">
        <f>+VLOOKUP(B273,'[1]LP-HE'!$B:$E,2,0)</f>
        <v>Cuadrilla tipo VIII - Instalación Tubería, Accesorios de Acueducto y Alcantarillado</v>
      </c>
      <c r="D273" s="60" t="str">
        <f>+VLOOKUP(B273,'[1]LP-HE'!$B:$E,3,0)</f>
        <v>Hr</v>
      </c>
      <c r="E273" s="48">
        <f>+VLOOKUP(B273,'[1]LP-HE'!$B:$F,5,0)</f>
        <v>23842</v>
      </c>
      <c r="F273" s="49">
        <v>4.7</v>
      </c>
      <c r="G273" s="50">
        <v>0</v>
      </c>
      <c r="H273" s="50">
        <v>0</v>
      </c>
      <c r="I273" s="50">
        <f>+ROUND($F273*$E273,0)</f>
        <v>112057</v>
      </c>
      <c r="J273" s="51">
        <v>0</v>
      </c>
      <c r="K273" s="24"/>
    </row>
    <row r="274" spans="2:11" ht="15.75" x14ac:dyDescent="0.25">
      <c r="B274" s="47" t="s">
        <v>121</v>
      </c>
      <c r="C274" s="46" t="str">
        <f>+VLOOKUP(B274,'[1]LP-HE'!$B:$E,2,0)</f>
        <v>Juego Tornillería - Empaque  4" Br 10 Cl 125 Delta Mks</v>
      </c>
      <c r="D274" s="60" t="str">
        <f>+VLOOKUP(B274,'[1]LP-HE'!$B:$E,3,0)</f>
        <v>Un</v>
      </c>
      <c r="E274" s="48">
        <f>+VLOOKUP(B274,'[1]LP-HE'!$B:$F,5,0)</f>
        <v>106207.5</v>
      </c>
      <c r="F274" s="110">
        <v>1</v>
      </c>
      <c r="G274" s="50">
        <v>0</v>
      </c>
      <c r="H274" s="65">
        <f>+ROUND($F274*$E274,0)</f>
        <v>106208</v>
      </c>
      <c r="I274" s="65">
        <v>0</v>
      </c>
      <c r="J274" s="65">
        <v>0</v>
      </c>
      <c r="K274" s="24"/>
    </row>
    <row r="275" spans="2:11" x14ac:dyDescent="0.3">
      <c r="B275" s="45" t="s">
        <v>25</v>
      </c>
      <c r="C275" s="46" t="str">
        <f>+VLOOKUP(B275,'[1]LP-HE'!$B:$E,2,0)</f>
        <v>Herramienta Menor General</v>
      </c>
      <c r="D275" s="60" t="str">
        <f>+VLOOKUP(B275,'[1]LP-HE'!$B:$E,3,0)</f>
        <v>%</v>
      </c>
      <c r="E275" s="48">
        <f>+I273</f>
        <v>112057</v>
      </c>
      <c r="F275" s="59">
        <v>0.1</v>
      </c>
      <c r="G275" s="50">
        <f>+ROUND($F275*$E275,0)</f>
        <v>11206</v>
      </c>
      <c r="H275" s="50">
        <v>0</v>
      </c>
      <c r="I275" s="50">
        <v>0</v>
      </c>
      <c r="J275" s="51">
        <v>0</v>
      </c>
      <c r="K275" s="24"/>
    </row>
    <row r="276" spans="2:11" ht="17.25" thickBot="1" x14ac:dyDescent="0.35">
      <c r="B276" s="89" t="s">
        <v>85</v>
      </c>
      <c r="C276" s="46" t="str">
        <f>+VLOOKUP(B276,'[1]LP-HE'!$B:$E,2,0)</f>
        <v>Transporte en Camioneta hasta 1.5 Toneladas</v>
      </c>
      <c r="D276" s="60" t="str">
        <f>+VLOOKUP(B276,'[1]LP-HE'!$B:$E,3,0)</f>
        <v>Día</v>
      </c>
      <c r="E276" s="48">
        <f>+VLOOKUP(B276,'[1]LP-HE'!$B:$F,5,0)</f>
        <v>144245.55600000001</v>
      </c>
      <c r="F276" s="49">
        <v>0.02</v>
      </c>
      <c r="G276" s="57">
        <v>0</v>
      </c>
      <c r="H276" s="57">
        <v>0</v>
      </c>
      <c r="I276" s="57">
        <v>0</v>
      </c>
      <c r="J276" s="50">
        <f>+F276*E276</f>
        <v>2884.9111200000002</v>
      </c>
      <c r="K276" s="24"/>
    </row>
    <row r="277" spans="2:11" x14ac:dyDescent="0.3">
      <c r="B277" s="62"/>
      <c r="C277" s="20"/>
      <c r="D277" s="21"/>
      <c r="E277" s="22"/>
      <c r="G277" s="23"/>
      <c r="H277" s="23"/>
      <c r="I277" s="23"/>
      <c r="J277" s="23"/>
      <c r="K277" s="24"/>
    </row>
    <row r="278" spans="2:11" ht="12.75" x14ac:dyDescent="0.2">
      <c r="B278"/>
      <c r="C278"/>
      <c r="D278"/>
      <c r="E278"/>
      <c r="F278"/>
      <c r="G278"/>
      <c r="H278"/>
      <c r="I278"/>
      <c r="J278"/>
      <c r="K278" s="24"/>
    </row>
    <row r="279" spans="2:11" ht="27.75" x14ac:dyDescent="0.2">
      <c r="B279" s="9" t="s">
        <v>128</v>
      </c>
      <c r="C279" s="9"/>
      <c r="D279" s="9"/>
      <c r="E279" s="9"/>
      <c r="F279" s="9"/>
      <c r="G279" s="9"/>
      <c r="H279" s="9"/>
      <c r="I279" s="9"/>
      <c r="J279" s="9"/>
      <c r="K279" s="24"/>
    </row>
    <row r="280" spans="2:11" ht="26.25" x14ac:dyDescent="0.4">
      <c r="B280" s="111" t="s">
        <v>129</v>
      </c>
      <c r="C280" s="111"/>
      <c r="D280" s="111"/>
      <c r="E280" s="111"/>
      <c r="F280" s="111"/>
      <c r="G280" s="111"/>
      <c r="H280" s="111"/>
      <c r="I280" s="111"/>
      <c r="J280" s="111"/>
      <c r="K280" s="24"/>
    </row>
    <row r="281" spans="2:11" ht="12.75" x14ac:dyDescent="0.2">
      <c r="B281"/>
      <c r="C281"/>
      <c r="D281"/>
      <c r="E281"/>
      <c r="F281"/>
      <c r="G281"/>
      <c r="H281"/>
      <c r="I281"/>
      <c r="J281"/>
      <c r="K281" s="24"/>
    </row>
    <row r="282" spans="2:11" ht="13.5" thickBot="1" x14ac:dyDescent="0.25">
      <c r="B282"/>
      <c r="C282"/>
      <c r="D282"/>
      <c r="E282"/>
      <c r="F282"/>
      <c r="G282"/>
      <c r="H282"/>
      <c r="I282"/>
      <c r="J282"/>
      <c r="K282" s="24"/>
    </row>
    <row r="283" spans="2:11" ht="15.75" x14ac:dyDescent="0.25">
      <c r="B283" s="25" t="s">
        <v>6</v>
      </c>
      <c r="C283" s="26" t="s">
        <v>7</v>
      </c>
      <c r="D283" s="26" t="s">
        <v>8</v>
      </c>
      <c r="E283" s="26" t="s">
        <v>9</v>
      </c>
      <c r="F283" s="26"/>
      <c r="G283" s="26" t="s">
        <v>10</v>
      </c>
      <c r="H283" s="26" t="s">
        <v>11</v>
      </c>
      <c r="I283" s="26" t="s">
        <v>12</v>
      </c>
      <c r="J283" s="27" t="s">
        <v>13</v>
      </c>
      <c r="K283" s="24"/>
    </row>
    <row r="284" spans="2:11" ht="63" x14ac:dyDescent="0.2">
      <c r="B284" s="35" t="s">
        <v>130</v>
      </c>
      <c r="C284" s="36" t="s">
        <v>131</v>
      </c>
      <c r="D284" s="37" t="s">
        <v>82</v>
      </c>
      <c r="E284" s="38">
        <f>+G284+H284+I284+J284</f>
        <v>935567.91111999995</v>
      </c>
      <c r="F284" s="38"/>
      <c r="G284" s="94">
        <f>+SUM(G286:G290)</f>
        <v>8345</v>
      </c>
      <c r="H284" s="94">
        <f>+SUM(H286:H290)</f>
        <v>787787</v>
      </c>
      <c r="I284" s="94">
        <f>+SUM(I286:I290)</f>
        <v>83447</v>
      </c>
      <c r="J284" s="102">
        <f>+SUM(J286:J290)</f>
        <v>55988.911119999997</v>
      </c>
      <c r="K284" s="24"/>
    </row>
    <row r="285" spans="2:11" ht="15.75" x14ac:dyDescent="0.25">
      <c r="B285" s="40" t="s">
        <v>17</v>
      </c>
      <c r="C285" s="41" t="s">
        <v>18</v>
      </c>
      <c r="D285" s="42" t="s">
        <v>8</v>
      </c>
      <c r="E285" s="41" t="s">
        <v>19</v>
      </c>
      <c r="F285" s="41" t="s">
        <v>20</v>
      </c>
      <c r="G285" s="41" t="s">
        <v>10</v>
      </c>
      <c r="H285" s="41" t="s">
        <v>11</v>
      </c>
      <c r="I285" s="41" t="s">
        <v>12</v>
      </c>
      <c r="J285" s="43" t="s">
        <v>13</v>
      </c>
      <c r="K285" s="24"/>
    </row>
    <row r="286" spans="2:11" x14ac:dyDescent="0.3">
      <c r="B286" s="89" t="s">
        <v>83</v>
      </c>
      <c r="C286" s="46" t="str">
        <f>+VLOOKUP(B286,'[1]LP-HE'!$B:$E,2,0)</f>
        <v>Pasamuro Ø 6" EL x EL; Z= 0.45m  L= 0.5m</v>
      </c>
      <c r="D286" s="60" t="str">
        <f>+VLOOKUP(B286,'[1]LP-HE'!$B:$E,3,0)</f>
        <v>Un</v>
      </c>
      <c r="E286" s="48">
        <f>+VLOOKUP(B286,'[1]LP-HE'!$B:$F,5,0)</f>
        <v>787787.00000000012</v>
      </c>
      <c r="F286" s="49">
        <v>1</v>
      </c>
      <c r="G286" s="50">
        <v>0</v>
      </c>
      <c r="H286" s="50">
        <f>+ROUND($F286*$E286,0)</f>
        <v>787787</v>
      </c>
      <c r="I286" s="50">
        <v>0</v>
      </c>
      <c r="J286" s="51">
        <v>0</v>
      </c>
      <c r="K286" s="24"/>
    </row>
    <row r="287" spans="2:11" x14ac:dyDescent="0.3">
      <c r="B287" s="45" t="s">
        <v>121</v>
      </c>
      <c r="C287" s="46" t="str">
        <f>+VLOOKUP(B287,'[1]LP-HE'!$B:$E,2,0)</f>
        <v>Juego Tornillería - Empaque  4" Br 10 Cl 125 Delta Mks</v>
      </c>
      <c r="D287" s="60" t="str">
        <f>+VLOOKUP(B287,'[1]LP-HE'!$B:$E,3,0)</f>
        <v>Un</v>
      </c>
      <c r="E287" s="48">
        <f>+VLOOKUP(B287,'[1]LP-HE'!$B:$F,5,0)</f>
        <v>106207.5</v>
      </c>
      <c r="F287" s="49">
        <v>0.5</v>
      </c>
      <c r="G287" s="50">
        <v>0</v>
      </c>
      <c r="H287" s="50">
        <v>0</v>
      </c>
      <c r="I287" s="50">
        <v>0</v>
      </c>
      <c r="J287" s="51">
        <f>+ROUND($F287*$E287,0)</f>
        <v>53104</v>
      </c>
      <c r="K287" s="24"/>
    </row>
    <row r="288" spans="2:11" ht="33" thickBot="1" x14ac:dyDescent="0.35">
      <c r="B288" s="112" t="s">
        <v>84</v>
      </c>
      <c r="C288" s="53" t="str">
        <f>+VLOOKUP(B288,'[1]LP-HE'!$B:$E,2,0)</f>
        <v>Cuadrilla tipo VIII - Instalación Tubería, Accesorios de Acueducto y Alcantarillado</v>
      </c>
      <c r="D288" s="61" t="str">
        <f>+VLOOKUP(B288,'[1]LP-HE'!$B:$E,3,0)</f>
        <v>Hr</v>
      </c>
      <c r="E288" s="55">
        <f>+VLOOKUP(B288,'[1]LP-HE'!$B:$F,5,0)</f>
        <v>23842</v>
      </c>
      <c r="F288" s="56">
        <v>3.5</v>
      </c>
      <c r="G288" s="57">
        <v>0</v>
      </c>
      <c r="H288" s="57">
        <v>0</v>
      </c>
      <c r="I288" s="57">
        <f>+ROUND($F288*$E288,0)</f>
        <v>83447</v>
      </c>
      <c r="J288" s="58">
        <v>0</v>
      </c>
      <c r="K288" s="24"/>
    </row>
    <row r="289" spans="2:11" x14ac:dyDescent="0.3">
      <c r="B289" s="45" t="s">
        <v>25</v>
      </c>
      <c r="C289" s="46" t="str">
        <f>+VLOOKUP(B289,'[1]LP-HE'!$B:$E,2,0)</f>
        <v>Herramienta Menor General</v>
      </c>
      <c r="D289" s="60" t="str">
        <f>+VLOOKUP(B289,'[1]LP-HE'!$B:$E,3,0)</f>
        <v>%</v>
      </c>
      <c r="E289" s="48">
        <f>+I288</f>
        <v>83447</v>
      </c>
      <c r="F289" s="59">
        <v>0.1</v>
      </c>
      <c r="G289" s="50">
        <f>+ROUND($F289*$E289,0)</f>
        <v>8345</v>
      </c>
      <c r="H289" s="50">
        <v>0</v>
      </c>
      <c r="I289" s="50">
        <v>0</v>
      </c>
      <c r="J289" s="51">
        <v>0</v>
      </c>
      <c r="K289" s="24"/>
    </row>
    <row r="290" spans="2:11" ht="17.25" thickBot="1" x14ac:dyDescent="0.35">
      <c r="B290" s="89" t="s">
        <v>85</v>
      </c>
      <c r="C290" s="46" t="str">
        <f>+VLOOKUP(B290,'[1]LP-HE'!$B:$E,2,0)</f>
        <v>Transporte en Camioneta hasta 1.5 Toneladas</v>
      </c>
      <c r="D290" s="60" t="str">
        <f>+VLOOKUP(B290,'[1]LP-HE'!$B:$E,3,0)</f>
        <v>Día</v>
      </c>
      <c r="E290" s="48">
        <f>+VLOOKUP(B290,'[1]LP-HE'!$B:$F,5,0)</f>
        <v>144245.55600000001</v>
      </c>
      <c r="F290" s="49">
        <v>0.02</v>
      </c>
      <c r="G290" s="57">
        <v>0</v>
      </c>
      <c r="H290" s="57">
        <v>0</v>
      </c>
      <c r="I290" s="57">
        <v>0</v>
      </c>
      <c r="J290" s="50">
        <f>+F290*E290</f>
        <v>2884.9111200000002</v>
      </c>
      <c r="K290" s="24"/>
    </row>
    <row r="291" spans="2:11" ht="33.75" customHeight="1" x14ac:dyDescent="0.3">
      <c r="B291" s="62"/>
      <c r="C291" s="20"/>
      <c r="D291" s="21"/>
      <c r="E291" s="22"/>
      <c r="G291" s="23"/>
      <c r="H291" s="23"/>
      <c r="I291" s="23"/>
      <c r="J291" s="23"/>
      <c r="K291" s="24"/>
    </row>
    <row r="292" spans="2:11" ht="13.5" thickBot="1" x14ac:dyDescent="0.25">
      <c r="B292"/>
      <c r="C292"/>
      <c r="D292"/>
      <c r="E292"/>
      <c r="F292"/>
      <c r="G292"/>
      <c r="H292"/>
      <c r="I292"/>
      <c r="J292"/>
      <c r="K292" s="24"/>
    </row>
    <row r="293" spans="2:11" ht="15.75" x14ac:dyDescent="0.25">
      <c r="B293" s="25" t="s">
        <v>6</v>
      </c>
      <c r="C293" s="26" t="s">
        <v>7</v>
      </c>
      <c r="D293" s="26" t="s">
        <v>8</v>
      </c>
      <c r="E293" s="26" t="s">
        <v>9</v>
      </c>
      <c r="F293" s="26"/>
      <c r="G293" s="26" t="s">
        <v>10</v>
      </c>
      <c r="H293" s="26" t="s">
        <v>11</v>
      </c>
      <c r="I293" s="26" t="s">
        <v>12</v>
      </c>
      <c r="J293" s="27" t="s">
        <v>13</v>
      </c>
      <c r="K293" s="24"/>
    </row>
    <row r="294" spans="2:11" ht="110.25" x14ac:dyDescent="0.2">
      <c r="B294" s="35" t="s">
        <v>132</v>
      </c>
      <c r="C294" s="36" t="s">
        <v>133</v>
      </c>
      <c r="D294" s="37" t="s">
        <v>82</v>
      </c>
      <c r="E294" s="38">
        <f>+G294+H294+I294+J294</f>
        <v>3417734.9111199998</v>
      </c>
      <c r="F294" s="38"/>
      <c r="G294" s="94">
        <f>+SUM(G296:G302)</f>
        <v>40531</v>
      </c>
      <c r="H294" s="94">
        <f>+SUM(H296:H302)</f>
        <v>2915901</v>
      </c>
      <c r="I294" s="38">
        <f>+SUM(I296:I298)</f>
        <v>405314</v>
      </c>
      <c r="J294" s="102">
        <f>+SUM(J296:J303)</f>
        <v>55988.911119999997</v>
      </c>
      <c r="K294" s="24"/>
    </row>
    <row r="295" spans="2:11" ht="15.75" x14ac:dyDescent="0.25">
      <c r="B295" s="40" t="s">
        <v>17</v>
      </c>
      <c r="C295" s="41" t="s">
        <v>18</v>
      </c>
      <c r="D295" s="42" t="s">
        <v>8</v>
      </c>
      <c r="E295" s="41" t="s">
        <v>19</v>
      </c>
      <c r="F295" s="41" t="s">
        <v>20</v>
      </c>
      <c r="G295" s="41" t="s">
        <v>10</v>
      </c>
      <c r="H295" s="41" t="s">
        <v>11</v>
      </c>
      <c r="I295" s="41" t="s">
        <v>12</v>
      </c>
      <c r="J295" s="43" t="s">
        <v>13</v>
      </c>
      <c r="K295" s="24"/>
    </row>
    <row r="296" spans="2:11" ht="48" x14ac:dyDescent="0.3">
      <c r="B296" s="89" t="s">
        <v>134</v>
      </c>
      <c r="C296" s="46" t="str">
        <f>+VLOOKUP(B296,'[1]LP-HE'!$B:$E,2,0)</f>
        <v>Válvula Mariposa Tipo Wafer 6". Cuerpo de Hierro N° 150 Disco-Acero Inoxidable mando de actuador mecánico manual</v>
      </c>
      <c r="D296" s="60" t="str">
        <f>+VLOOKUP(B296,'[1]LP-HE'!$B:$E,3,0)</f>
        <v>Un</v>
      </c>
      <c r="E296" s="48">
        <f>+VLOOKUP(B296,'[1]LP-HE'!$B:$F,5,0)</f>
        <v>990697.5</v>
      </c>
      <c r="F296" s="49">
        <v>1</v>
      </c>
      <c r="G296" s="50">
        <v>0</v>
      </c>
      <c r="H296" s="50">
        <f>+ROUND($F296*$E296,0)</f>
        <v>990698</v>
      </c>
      <c r="I296" s="50">
        <v>0</v>
      </c>
      <c r="J296" s="51">
        <v>0</v>
      </c>
      <c r="K296" s="24"/>
    </row>
    <row r="297" spans="2:11" ht="32.25" x14ac:dyDescent="0.3">
      <c r="B297" s="45" t="s">
        <v>84</v>
      </c>
      <c r="C297" s="46" t="str">
        <f>+VLOOKUP(B297,'[1]LP-HE'!$B:$E,2,0)</f>
        <v>Cuadrilla tipo VIII - Instalación Tubería, Accesorios de Acueducto y Alcantarillado</v>
      </c>
      <c r="D297" s="60" t="str">
        <f>+VLOOKUP(B297,'[1]LP-HE'!$B:$E,3,0)</f>
        <v>Hr</v>
      </c>
      <c r="E297" s="48">
        <f>+VLOOKUP(B297,'[1]LP-HE'!$B:$F,5,0)</f>
        <v>23842</v>
      </c>
      <c r="F297" s="49">
        <v>17</v>
      </c>
      <c r="G297" s="50">
        <v>0</v>
      </c>
      <c r="H297" s="50">
        <v>0</v>
      </c>
      <c r="I297" s="50">
        <f>+ROUND($F297*$E297,0)</f>
        <v>405314</v>
      </c>
      <c r="J297" s="51">
        <v>0</v>
      </c>
      <c r="K297" s="24"/>
    </row>
    <row r="298" spans="2:11" x14ac:dyDescent="0.3">
      <c r="B298" s="45" t="s">
        <v>135</v>
      </c>
      <c r="C298" s="46" t="str">
        <f>+VLOOKUP(B298,'[1]LP-HE'!$B:$E,2,0)</f>
        <v>Vástago metálico 1.5" en Acero Inoxidable</v>
      </c>
      <c r="D298" s="60" t="str">
        <f>+VLOOKUP(B298,'[1]LP-HE'!$B:$E,3,0)</f>
        <v>ml</v>
      </c>
      <c r="E298" s="48">
        <f>+VLOOKUP(B298,'[1]LP-HE'!$B:$F,5,0)</f>
        <v>273828.78899999999</v>
      </c>
      <c r="F298" s="49">
        <v>3.6</v>
      </c>
      <c r="G298" s="50">
        <v>0</v>
      </c>
      <c r="H298" s="50">
        <f>+ROUND($F298*$E298,0)</f>
        <v>985784</v>
      </c>
      <c r="I298" s="50">
        <v>0</v>
      </c>
      <c r="J298" s="51">
        <v>0</v>
      </c>
      <c r="K298" s="24"/>
    </row>
    <row r="299" spans="2:11" x14ac:dyDescent="0.3">
      <c r="B299" s="45" t="s">
        <v>136</v>
      </c>
      <c r="C299" s="46" t="str">
        <f>+VLOOKUP(B299,'[1]LP-HE'!$B:$E,2,0)</f>
        <v>Columna de Maniobra en HD hmin=0.9m</v>
      </c>
      <c r="D299" s="60" t="str">
        <f>+VLOOKUP(B299,'[1]LP-HE'!$B:$E,3,0)</f>
        <v>Un</v>
      </c>
      <c r="E299" s="48">
        <f>+VLOOKUP(B299,'[1]LP-HE'!$B:$F,5,0)</f>
        <v>794803.58100000001</v>
      </c>
      <c r="F299" s="49">
        <v>1</v>
      </c>
      <c r="G299" s="50"/>
      <c r="H299" s="50">
        <f>+ROUND($F299*$E299,0)</f>
        <v>794804</v>
      </c>
      <c r="I299" s="50"/>
      <c r="J299" s="51"/>
      <c r="K299" s="24"/>
    </row>
    <row r="300" spans="2:11" ht="17.25" thickBot="1" x14ac:dyDescent="0.35">
      <c r="B300" s="52" t="s">
        <v>137</v>
      </c>
      <c r="C300" s="53" t="str">
        <f>+VLOOKUP(B300,'[1]LP-HE'!$B:$E,2,0)</f>
        <v>Rueda de Manejo</v>
      </c>
      <c r="D300" s="61" t="str">
        <f>+VLOOKUP(B300,'[1]LP-HE'!$B:$E,3,0)</f>
        <v>Un</v>
      </c>
      <c r="E300" s="55">
        <f>+VLOOKUP(B300,'[1]LP-HE'!$B:$F,5,0)</f>
        <v>144615.41639999999</v>
      </c>
      <c r="F300" s="56">
        <v>1</v>
      </c>
      <c r="G300" s="57">
        <v>0</v>
      </c>
      <c r="H300" s="57">
        <f>+ROUND($F300*$E300,0)</f>
        <v>144615</v>
      </c>
      <c r="I300" s="57">
        <v>0</v>
      </c>
      <c r="J300" s="58">
        <v>0</v>
      </c>
      <c r="K300" s="24"/>
    </row>
    <row r="301" spans="2:11" x14ac:dyDescent="0.3">
      <c r="B301" s="45" t="s">
        <v>25</v>
      </c>
      <c r="C301" s="46" t="str">
        <f>+VLOOKUP(B301,'[1]LP-HE'!$B:$E,2,0)</f>
        <v>Herramienta Menor General</v>
      </c>
      <c r="D301" s="60" t="str">
        <f>+VLOOKUP(B301,'[1]LP-HE'!$B:$E,3,0)</f>
        <v>%</v>
      </c>
      <c r="E301" s="48">
        <f>+I297</f>
        <v>405314</v>
      </c>
      <c r="F301" s="59">
        <v>0.1</v>
      </c>
      <c r="G301" s="50">
        <f>+ROUND($F301*$E301,0)</f>
        <v>40531</v>
      </c>
      <c r="H301" s="50">
        <v>0</v>
      </c>
      <c r="I301" s="50">
        <v>0</v>
      </c>
      <c r="J301" s="51">
        <v>0</v>
      </c>
      <c r="K301" s="24"/>
    </row>
    <row r="302" spans="2:11" ht="17.25" thickBot="1" x14ac:dyDescent="0.35">
      <c r="B302" s="89" t="s">
        <v>85</v>
      </c>
      <c r="C302" s="46" t="str">
        <f>+VLOOKUP(B302,'[1]LP-HE'!$B:$E,2,0)</f>
        <v>Transporte en Camioneta hasta 1.5 Toneladas</v>
      </c>
      <c r="D302" s="60" t="str">
        <f>+VLOOKUP(B302,'[1]LP-HE'!$B:$E,3,0)</f>
        <v>Día</v>
      </c>
      <c r="E302" s="48">
        <f>+VLOOKUP(B302,'[1]LP-HE'!$B:$F,5,0)</f>
        <v>144245.55600000001</v>
      </c>
      <c r="F302" s="49">
        <v>0.02</v>
      </c>
      <c r="G302" s="57">
        <v>0</v>
      </c>
      <c r="H302" s="57">
        <v>0</v>
      </c>
      <c r="I302" s="57">
        <v>0</v>
      </c>
      <c r="J302" s="50">
        <f>+F302*E302</f>
        <v>2884.9111200000002</v>
      </c>
      <c r="K302" s="24"/>
    </row>
    <row r="303" spans="2:11" x14ac:dyDescent="0.3">
      <c r="B303" s="45" t="s">
        <v>121</v>
      </c>
      <c r="C303" s="46" t="str">
        <f>+VLOOKUP(B303,'[1]LP-HE'!$B:$E,2,0)</f>
        <v>Juego Tornillería - Empaque  4" Br 10 Cl 125 Delta Mks</v>
      </c>
      <c r="D303" s="60" t="str">
        <f>+VLOOKUP(B303,'[1]LP-HE'!$B:$E,3,0)</f>
        <v>Un</v>
      </c>
      <c r="E303" s="48">
        <f>+VLOOKUP(B303,'[1]LP-HE'!$B:$F,5,0)</f>
        <v>106207.5</v>
      </c>
      <c r="F303" s="49">
        <v>0.5</v>
      </c>
      <c r="G303" s="50">
        <v>0</v>
      </c>
      <c r="H303" s="50">
        <v>0</v>
      </c>
      <c r="I303" s="50">
        <v>0</v>
      </c>
      <c r="J303" s="51">
        <f>+ROUND($F303*$E303,0)</f>
        <v>53104</v>
      </c>
      <c r="K303" s="24"/>
    </row>
    <row r="304" spans="2:11" x14ac:dyDescent="0.3">
      <c r="B304" s="113"/>
      <c r="C304" s="46"/>
      <c r="D304" s="60"/>
      <c r="E304" s="48"/>
      <c r="F304" s="49"/>
      <c r="G304" s="114"/>
      <c r="H304" s="114"/>
      <c r="I304" s="114"/>
      <c r="J304" s="50"/>
      <c r="K304" s="24"/>
    </row>
    <row r="305" spans="2:12" ht="26.25" x14ac:dyDescent="0.4">
      <c r="B305" s="111" t="s">
        <v>138</v>
      </c>
      <c r="C305" s="111"/>
      <c r="D305" s="111"/>
      <c r="E305" s="111"/>
      <c r="F305" s="111"/>
      <c r="G305" s="111"/>
      <c r="H305" s="111"/>
      <c r="I305" s="111"/>
      <c r="J305" s="111"/>
      <c r="K305" s="24"/>
    </row>
    <row r="306" spans="2:12" ht="12.75" x14ac:dyDescent="0.2">
      <c r="B306" s="8"/>
      <c r="C306" s="8"/>
      <c r="D306" s="8"/>
      <c r="E306" s="8"/>
      <c r="F306" s="8"/>
      <c r="G306" s="8"/>
      <c r="H306" s="8"/>
      <c r="I306" s="8"/>
      <c r="J306" s="8"/>
      <c r="K306" s="24"/>
    </row>
    <row r="307" spans="2:12" ht="13.5" thickBot="1" x14ac:dyDescent="0.25">
      <c r="B307"/>
      <c r="C307"/>
      <c r="D307"/>
      <c r="E307"/>
      <c r="F307"/>
      <c r="G307"/>
      <c r="H307"/>
      <c r="I307"/>
      <c r="J307"/>
      <c r="K307" s="24"/>
    </row>
    <row r="308" spans="2:12" ht="15.75" x14ac:dyDescent="0.25">
      <c r="B308" s="25" t="s">
        <v>6</v>
      </c>
      <c r="C308" s="26" t="s">
        <v>7</v>
      </c>
      <c r="D308" s="26" t="s">
        <v>8</v>
      </c>
      <c r="E308" s="26" t="s">
        <v>9</v>
      </c>
      <c r="F308" s="26"/>
      <c r="G308" s="26" t="s">
        <v>10</v>
      </c>
      <c r="H308" s="26" t="s">
        <v>11</v>
      </c>
      <c r="I308" s="26" t="s">
        <v>12</v>
      </c>
      <c r="J308" s="27" t="s">
        <v>13</v>
      </c>
      <c r="K308" s="24"/>
    </row>
    <row r="309" spans="2:12" ht="78.75" x14ac:dyDescent="0.2">
      <c r="B309" s="35" t="s">
        <v>139</v>
      </c>
      <c r="C309" s="36" t="s">
        <v>140</v>
      </c>
      <c r="D309" s="37" t="s">
        <v>141</v>
      </c>
      <c r="E309" s="38">
        <f>+SUM(G309:J309)</f>
        <v>842611.91111999995</v>
      </c>
      <c r="F309" s="38"/>
      <c r="G309" s="94">
        <f>+SUM(G311:G315)</f>
        <v>103838</v>
      </c>
      <c r="H309" s="38">
        <f>+SUM(H311:H313)</f>
        <v>688205</v>
      </c>
      <c r="I309" s="38">
        <f>+SUM(I311:I313)</f>
        <v>47684</v>
      </c>
      <c r="J309" s="102">
        <f>+SUM(J311:J315)</f>
        <v>2884.9111200000002</v>
      </c>
      <c r="K309" s="24"/>
    </row>
    <row r="310" spans="2:12" ht="15.75" x14ac:dyDescent="0.25">
      <c r="B310" s="40" t="s">
        <v>17</v>
      </c>
      <c r="C310" s="41" t="s">
        <v>18</v>
      </c>
      <c r="D310" s="42" t="s">
        <v>8</v>
      </c>
      <c r="E310" s="41" t="s">
        <v>19</v>
      </c>
      <c r="F310" s="41" t="s">
        <v>20</v>
      </c>
      <c r="G310" s="41" t="s">
        <v>10</v>
      </c>
      <c r="H310" s="41" t="s">
        <v>11</v>
      </c>
      <c r="I310" s="41" t="s">
        <v>12</v>
      </c>
      <c r="J310" s="43" t="s">
        <v>13</v>
      </c>
      <c r="K310" s="24"/>
    </row>
    <row r="311" spans="2:12" ht="32.25" x14ac:dyDescent="0.3">
      <c r="B311" s="45" t="s">
        <v>142</v>
      </c>
      <c r="C311" s="46" t="str">
        <f>+VLOOKUP(B311,'[1]LP-HE'!$B:$E,2,0)</f>
        <v xml:space="preserve">Modulos de sedimentación acelera en material ABS de 0.6 m de largo Calibre 40 tipo colmena </v>
      </c>
      <c r="D311" s="60" t="str">
        <f>+VLOOKUP(B311,'[1]LP-HE'!$B:$E,3,0)</f>
        <v>m2</v>
      </c>
      <c r="E311" s="48">
        <f>+VLOOKUP(B311,'[1]LP-HE'!$B:$F,5,0)</f>
        <v>688204.53</v>
      </c>
      <c r="F311" s="49">
        <v>1</v>
      </c>
      <c r="G311" s="50"/>
      <c r="H311" s="50">
        <f>+ROUND($F311*$E311,0)</f>
        <v>688205</v>
      </c>
      <c r="I311" s="50">
        <v>0</v>
      </c>
      <c r="J311" s="51">
        <v>0</v>
      </c>
      <c r="K311" s="24"/>
    </row>
    <row r="312" spans="2:12" ht="32.25" x14ac:dyDescent="0.3">
      <c r="B312" s="45" t="s">
        <v>143</v>
      </c>
      <c r="C312" s="46" t="str">
        <f>+VLOOKUP(B312,'[1]LP-HE'!$B:$E,2,0)</f>
        <v>Perfiles en C de 4" para soportería de elementos de sedimentación acelerada</v>
      </c>
      <c r="D312" s="60" t="str">
        <f>+VLOOKUP(B312,'[1]LP-HE'!$B:$E,3,0)</f>
        <v>m2</v>
      </c>
      <c r="E312" s="48">
        <f>+VLOOKUP(B312,'[1]LP-HE'!$B:$F,5,0)</f>
        <v>99069.75</v>
      </c>
      <c r="F312" s="49">
        <v>1</v>
      </c>
      <c r="G312" s="50">
        <f>+ROUND($F312*$E312,0)</f>
        <v>99070</v>
      </c>
      <c r="H312" s="50">
        <v>0</v>
      </c>
      <c r="I312" s="50">
        <v>0</v>
      </c>
      <c r="J312" s="51">
        <v>0</v>
      </c>
      <c r="K312" s="24"/>
    </row>
    <row r="313" spans="2:12" ht="33" thickBot="1" x14ac:dyDescent="0.35">
      <c r="B313" s="52" t="s">
        <v>84</v>
      </c>
      <c r="C313" s="53" t="str">
        <f>+VLOOKUP(B313,'[1]LP-HE'!$B:$E,2,0)</f>
        <v>Cuadrilla tipo VIII - Instalación Tubería, Accesorios de Acueducto y Alcantarillado</v>
      </c>
      <c r="D313" s="61" t="str">
        <f>+VLOOKUP(B313,'[1]LP-HE'!$B:$E,3,0)</f>
        <v>Hr</v>
      </c>
      <c r="E313" s="55">
        <f>+VLOOKUP(B313,'[1]LP-HE'!$B:$F,5,0)</f>
        <v>23842</v>
      </c>
      <c r="F313" s="56">
        <v>2</v>
      </c>
      <c r="G313" s="57">
        <v>0</v>
      </c>
      <c r="H313" s="57">
        <v>0</v>
      </c>
      <c r="I313" s="57">
        <f>+ROUND($F313*$E313,0)</f>
        <v>47684</v>
      </c>
      <c r="J313" s="58">
        <v>0</v>
      </c>
      <c r="K313" s="24"/>
    </row>
    <row r="314" spans="2:12" x14ac:dyDescent="0.3">
      <c r="B314" s="45" t="s">
        <v>25</v>
      </c>
      <c r="C314" s="46" t="str">
        <f>+VLOOKUP(B314,'[1]LP-HE'!$B:$E,2,0)</f>
        <v>Herramienta Menor General</v>
      </c>
      <c r="D314" s="60" t="str">
        <f>+VLOOKUP(B314,'[1]LP-HE'!$B:$E,3,0)</f>
        <v>%</v>
      </c>
      <c r="E314" s="48">
        <f>+I313</f>
        <v>47684</v>
      </c>
      <c r="F314" s="59">
        <v>0.1</v>
      </c>
      <c r="G314" s="50">
        <f>+ROUND($F314*$E314,0)</f>
        <v>4768</v>
      </c>
      <c r="H314" s="50">
        <v>0</v>
      </c>
      <c r="I314" s="50">
        <v>0</v>
      </c>
      <c r="J314" s="51">
        <v>0</v>
      </c>
      <c r="K314" s="24"/>
    </row>
    <row r="315" spans="2:12" ht="17.25" thickBot="1" x14ac:dyDescent="0.35">
      <c r="B315" s="89" t="s">
        <v>85</v>
      </c>
      <c r="C315" s="46" t="str">
        <f>+VLOOKUP(B315,'[1]LP-HE'!$B:$E,2,0)</f>
        <v>Transporte en Camioneta hasta 1.5 Toneladas</v>
      </c>
      <c r="D315" s="60" t="str">
        <f>+VLOOKUP(B315,'[1]LP-HE'!$B:$E,3,0)</f>
        <v>Día</v>
      </c>
      <c r="E315" s="48">
        <f>+VLOOKUP(B315,'[1]LP-HE'!$B:$F,5,0)</f>
        <v>144245.55600000001</v>
      </c>
      <c r="F315" s="49">
        <v>0.02</v>
      </c>
      <c r="G315" s="57">
        <v>0</v>
      </c>
      <c r="H315" s="57">
        <v>0</v>
      </c>
      <c r="I315" s="57">
        <v>0</v>
      </c>
      <c r="J315" s="50">
        <f>+F315*E315</f>
        <v>2884.9111200000002</v>
      </c>
      <c r="K315" s="24"/>
    </row>
    <row r="316" spans="2:12" ht="12.75" x14ac:dyDescent="0.2">
      <c r="B316"/>
      <c r="C316"/>
      <c r="D316"/>
      <c r="E316"/>
      <c r="F316"/>
      <c r="G316"/>
      <c r="H316"/>
      <c r="I316"/>
      <c r="J316"/>
      <c r="K316" s="24"/>
    </row>
    <row r="317" spans="2:12" ht="13.5" thickBot="1" x14ac:dyDescent="0.25">
      <c r="B317"/>
      <c r="C317"/>
      <c r="D317"/>
      <c r="E317"/>
      <c r="F317"/>
      <c r="G317"/>
      <c r="H317"/>
      <c r="I317"/>
      <c r="J317"/>
      <c r="K317" s="24"/>
    </row>
    <row r="318" spans="2:12" ht="15.75" x14ac:dyDescent="0.25">
      <c r="B318" s="25" t="s">
        <v>6</v>
      </c>
      <c r="C318" s="26" t="s">
        <v>7</v>
      </c>
      <c r="D318" s="26" t="s">
        <v>8</v>
      </c>
      <c r="E318" s="26" t="s">
        <v>9</v>
      </c>
      <c r="F318" s="26"/>
      <c r="G318" s="26" t="s">
        <v>10</v>
      </c>
      <c r="H318" s="26" t="s">
        <v>11</v>
      </c>
      <c r="I318" s="26" t="s">
        <v>12</v>
      </c>
      <c r="J318" s="27" t="s">
        <v>13</v>
      </c>
      <c r="K318" s="24"/>
    </row>
    <row r="319" spans="2:12" ht="110.25" x14ac:dyDescent="0.2">
      <c r="B319" s="35" t="s">
        <v>144</v>
      </c>
      <c r="C319" s="36" t="s">
        <v>145</v>
      </c>
      <c r="D319" s="37" t="s">
        <v>146</v>
      </c>
      <c r="E319" s="38">
        <f>+SUM(G319:J319)</f>
        <v>10759149</v>
      </c>
      <c r="F319" s="38"/>
      <c r="G319" s="94">
        <f>+SUM(G321:G324)</f>
        <v>28610</v>
      </c>
      <c r="H319" s="38">
        <f>+SUM(H321:H323)</f>
        <v>10444435</v>
      </c>
      <c r="I319" s="38">
        <f>+SUM(I321:I322)</f>
        <v>286104</v>
      </c>
      <c r="J319" s="39">
        <f>+SUM(J321:J322)</f>
        <v>0</v>
      </c>
      <c r="K319" s="24"/>
      <c r="L319" s="8" t="s">
        <v>147</v>
      </c>
    </row>
    <row r="320" spans="2:12" ht="15.75" x14ac:dyDescent="0.25">
      <c r="B320" s="40" t="s">
        <v>17</v>
      </c>
      <c r="C320" s="41" t="s">
        <v>18</v>
      </c>
      <c r="D320" s="42" t="s">
        <v>8</v>
      </c>
      <c r="E320" s="41" t="s">
        <v>19</v>
      </c>
      <c r="F320" s="41" t="s">
        <v>20</v>
      </c>
      <c r="G320" s="41" t="s">
        <v>10</v>
      </c>
      <c r="H320" s="41" t="s">
        <v>11</v>
      </c>
      <c r="I320" s="41" t="s">
        <v>12</v>
      </c>
      <c r="J320" s="43" t="s">
        <v>13</v>
      </c>
      <c r="K320" s="24"/>
    </row>
    <row r="321" spans="2:12" ht="63.75" x14ac:dyDescent="0.3">
      <c r="B321" s="89" t="s">
        <v>148</v>
      </c>
      <c r="C321" s="46" t="str">
        <f>+VLOOKUP(B321,'[1]LP-HE'!$B:$E,2,0)</f>
        <v xml:space="preserve">Tubería de distribución de agua floculada, de PRFV 24" (100 PSI) y 5.50 de longitud con uniones, tapon PRFV extremo  y brida en el otro  con 13 orificios de diámetro 4",  y codo de bridas 24" x 90 </v>
      </c>
      <c r="D321" s="60" t="str">
        <f>+VLOOKUP(B321,'[1]LP-HE'!$B:$E,3,0)</f>
        <v>Un</v>
      </c>
      <c r="E321" s="48">
        <f>+VLOOKUP(B321,'[1]LP-HE'!$B:$F,5,0)</f>
        <v>9444435</v>
      </c>
      <c r="F321" s="49">
        <v>1</v>
      </c>
      <c r="G321" s="50">
        <v>0</v>
      </c>
      <c r="H321" s="50">
        <f>+ROUND($F321*$E321,0)</f>
        <v>9444435</v>
      </c>
      <c r="I321" s="50">
        <v>0</v>
      </c>
      <c r="J321" s="51">
        <v>0</v>
      </c>
      <c r="K321" s="24"/>
    </row>
    <row r="322" spans="2:12" ht="32.25" x14ac:dyDescent="0.3">
      <c r="B322" s="45" t="s">
        <v>84</v>
      </c>
      <c r="C322" s="46" t="str">
        <f>+VLOOKUP(B322,'[1]LP-HE'!$B:$E,2,0)</f>
        <v>Cuadrilla tipo VIII - Instalación Tubería, Accesorios de Acueducto y Alcantarillado</v>
      </c>
      <c r="D322" s="60" t="str">
        <f>+VLOOKUP(B322,'[1]LP-HE'!$B:$E,3,0)</f>
        <v>Hr</v>
      </c>
      <c r="E322" s="48">
        <f>+VLOOKUP(B322,'[1]LP-HE'!$B:$F,5,0)</f>
        <v>23842</v>
      </c>
      <c r="F322" s="49">
        <v>12</v>
      </c>
      <c r="G322" s="50">
        <v>0</v>
      </c>
      <c r="H322" s="50">
        <v>0</v>
      </c>
      <c r="I322" s="50">
        <f>+ROUND($F322*$E322,0)</f>
        <v>286104</v>
      </c>
      <c r="J322" s="51">
        <v>0</v>
      </c>
      <c r="K322" s="24"/>
    </row>
    <row r="323" spans="2:12" ht="32.25" x14ac:dyDescent="0.3">
      <c r="B323" s="73" t="s">
        <v>149</v>
      </c>
      <c r="C323" s="115" t="str">
        <f>+VLOOKUP(B323,'[1]LP-HE'!$B:$E,2,0)</f>
        <v>Transporte elementos PRFV hasta el sitio (según cotización)</v>
      </c>
      <c r="D323" s="116" t="str">
        <f>+VLOOKUP(B323,'[1]LP-HE'!$B:$E,3,0)</f>
        <v>GL</v>
      </c>
      <c r="E323" s="117">
        <f>+VLOOKUP(B323,'[1]LP-HE'!$B:$F,5,0)</f>
        <v>1000000</v>
      </c>
      <c r="F323" s="118">
        <v>1</v>
      </c>
      <c r="G323" s="114"/>
      <c r="H323" s="114">
        <f>+ROUND($F323*$E323,0)</f>
        <v>1000000</v>
      </c>
      <c r="I323" s="114"/>
      <c r="J323" s="74"/>
      <c r="K323" s="24"/>
    </row>
    <row r="324" spans="2:12" x14ac:dyDescent="0.3">
      <c r="B324" s="49" t="s">
        <v>25</v>
      </c>
      <c r="C324" s="46" t="str">
        <f>+VLOOKUP(B324,'[1]LP-HE'!$B:$E,2,0)</f>
        <v>Herramienta Menor General</v>
      </c>
      <c r="D324" s="60" t="str">
        <f>+VLOOKUP(B324,'[1]LP-HE'!$B:$E,3,0)</f>
        <v>%</v>
      </c>
      <c r="E324" s="48">
        <f>+I322</f>
        <v>286104</v>
      </c>
      <c r="F324" s="59">
        <v>0.1</v>
      </c>
      <c r="G324" s="50">
        <f>+ROUND($F324*$E324,0)</f>
        <v>28610</v>
      </c>
      <c r="H324" s="50">
        <v>0</v>
      </c>
      <c r="I324" s="50">
        <v>0</v>
      </c>
      <c r="J324" s="50">
        <v>0</v>
      </c>
      <c r="K324" s="24"/>
    </row>
    <row r="325" spans="2:12" ht="12.75" x14ac:dyDescent="0.2">
      <c r="B325"/>
      <c r="C325"/>
      <c r="D325"/>
      <c r="E325"/>
      <c r="F325"/>
      <c r="G325"/>
      <c r="H325"/>
      <c r="I325"/>
      <c r="J325"/>
      <c r="K325" s="24"/>
    </row>
    <row r="326" spans="2:12" ht="13.5" thickBot="1" x14ac:dyDescent="0.25">
      <c r="B326"/>
      <c r="C326"/>
      <c r="D326"/>
      <c r="E326"/>
      <c r="F326"/>
      <c r="G326"/>
      <c r="H326"/>
      <c r="I326"/>
      <c r="J326"/>
      <c r="K326" s="24"/>
    </row>
    <row r="327" spans="2:12" ht="15.75" x14ac:dyDescent="0.25">
      <c r="B327" s="25" t="s">
        <v>6</v>
      </c>
      <c r="C327" s="26" t="s">
        <v>7</v>
      </c>
      <c r="D327" s="26" t="s">
        <v>8</v>
      </c>
      <c r="E327" s="26" t="s">
        <v>9</v>
      </c>
      <c r="F327" s="26"/>
      <c r="G327" s="26" t="s">
        <v>10</v>
      </c>
      <c r="H327" s="26" t="s">
        <v>11</v>
      </c>
      <c r="I327" s="26" t="s">
        <v>12</v>
      </c>
      <c r="J327" s="27" t="s">
        <v>13</v>
      </c>
      <c r="K327" s="24"/>
    </row>
    <row r="328" spans="2:12" ht="94.5" x14ac:dyDescent="0.2">
      <c r="B328" s="35" t="s">
        <v>150</v>
      </c>
      <c r="C328" s="36" t="s">
        <v>151</v>
      </c>
      <c r="D328" s="37" t="s">
        <v>146</v>
      </c>
      <c r="E328" s="38">
        <f>+SUM(G328:J328)</f>
        <v>11008449</v>
      </c>
      <c r="F328" s="38"/>
      <c r="G328" s="94">
        <f>+SUM(G330:G333)</f>
        <v>27474</v>
      </c>
      <c r="H328" s="38">
        <f>+SUM(H330:H332)</f>
        <v>10706235</v>
      </c>
      <c r="I328" s="38">
        <f>+SUM(I330:I331)</f>
        <v>274740</v>
      </c>
      <c r="J328" s="39">
        <f>+SUM(J330:J331)</f>
        <v>0</v>
      </c>
      <c r="K328" s="24"/>
      <c r="L328" s="119" t="s">
        <v>152</v>
      </c>
    </row>
    <row r="329" spans="2:12" ht="15.75" x14ac:dyDescent="0.25">
      <c r="B329" s="40" t="s">
        <v>17</v>
      </c>
      <c r="C329" s="41" t="s">
        <v>18</v>
      </c>
      <c r="D329" s="42" t="s">
        <v>8</v>
      </c>
      <c r="E329" s="41" t="s">
        <v>19</v>
      </c>
      <c r="F329" s="41" t="s">
        <v>20</v>
      </c>
      <c r="G329" s="41" t="s">
        <v>10</v>
      </c>
      <c r="H329" s="41" t="s">
        <v>11</v>
      </c>
      <c r="I329" s="41" t="s">
        <v>12</v>
      </c>
      <c r="J329" s="43" t="s">
        <v>13</v>
      </c>
      <c r="K329" s="24"/>
    </row>
    <row r="330" spans="2:12" ht="63.75" x14ac:dyDescent="0.3">
      <c r="B330" s="89" t="s">
        <v>153</v>
      </c>
      <c r="C330" s="46" t="str">
        <f>+VLOOKUP(B330,'[1]LP-HE'!$B:$E,2,0)</f>
        <v>Tubería de distribución de agua floculada, de PRFV 24" (100 PSI) y 5.50 de longitud con uniones, tapon PRFV extremo  y brida en el otro  con 13 orificios de diámetro 4",  y Tee PRFV 24"</v>
      </c>
      <c r="D330" s="60" t="str">
        <f>+VLOOKUP(B330,'[1]LP-HE'!$B:$E,3,0)</f>
        <v>Un</v>
      </c>
      <c r="E330" s="48">
        <f>+VLOOKUP(B330,'[1]LP-HE'!$B:$F,5,0)</f>
        <v>9706235</v>
      </c>
      <c r="F330" s="49">
        <v>1</v>
      </c>
      <c r="G330" s="50">
        <v>0</v>
      </c>
      <c r="H330" s="50">
        <f>+ROUND($F330*$E330,0)</f>
        <v>9706235</v>
      </c>
      <c r="I330" s="50">
        <v>0</v>
      </c>
      <c r="J330" s="51">
        <v>0</v>
      </c>
      <c r="K330" s="24"/>
    </row>
    <row r="331" spans="2:12" ht="32.25" x14ac:dyDescent="0.3">
      <c r="B331" s="45" t="s">
        <v>84</v>
      </c>
      <c r="C331" s="46" t="s">
        <v>154</v>
      </c>
      <c r="D331" s="120" t="s">
        <v>155</v>
      </c>
      <c r="E331" s="121">
        <v>22894.971786389586</v>
      </c>
      <c r="F331" s="49">
        <v>12</v>
      </c>
      <c r="G331" s="50">
        <v>0</v>
      </c>
      <c r="H331" s="50">
        <v>0</v>
      </c>
      <c r="I331" s="50">
        <f>+ROUND($F331*$E331,0)</f>
        <v>274740</v>
      </c>
      <c r="J331" s="51">
        <v>0</v>
      </c>
      <c r="K331" s="24"/>
    </row>
    <row r="332" spans="2:12" ht="33" thickBot="1" x14ac:dyDescent="0.35">
      <c r="B332" s="52" t="s">
        <v>149</v>
      </c>
      <c r="C332" s="46" t="str">
        <f>+VLOOKUP(B332,'[1]LP-HE'!$B:$E,2,0)</f>
        <v>Transporte elementos PRFV hasta el sitio (según cotización)</v>
      </c>
      <c r="D332" s="60" t="str">
        <f>+VLOOKUP(B332,'[1]LP-HE'!$B:$E,3,0)</f>
        <v>GL</v>
      </c>
      <c r="E332" s="48">
        <f>+VLOOKUP(B332,'[1]LP-HE'!$B:$F,5,0)</f>
        <v>1000000</v>
      </c>
      <c r="F332" s="56">
        <v>1</v>
      </c>
      <c r="G332" s="57"/>
      <c r="H332" s="57">
        <f>+ROUND($F332*$E332,0)</f>
        <v>1000000</v>
      </c>
      <c r="I332" s="57"/>
      <c r="J332" s="58"/>
      <c r="K332" s="24"/>
    </row>
    <row r="333" spans="2:12" x14ac:dyDescent="0.3">
      <c r="B333" s="45" t="s">
        <v>25</v>
      </c>
      <c r="C333" s="46" t="str">
        <f>+VLOOKUP(B333,'[1]LP-HE'!$B:$E,2,0)</f>
        <v>Herramienta Menor General</v>
      </c>
      <c r="D333" s="60" t="str">
        <f>+VLOOKUP(B333,'[1]LP-HE'!$B:$E,3,0)</f>
        <v>%</v>
      </c>
      <c r="E333" s="48">
        <f>+I331</f>
        <v>274740</v>
      </c>
      <c r="F333" s="59">
        <v>0.1</v>
      </c>
      <c r="G333" s="50">
        <f>+ROUND($F333*$E333,0)</f>
        <v>27474</v>
      </c>
      <c r="H333" s="50">
        <v>0</v>
      </c>
      <c r="I333" s="50">
        <v>0</v>
      </c>
      <c r="J333" s="51">
        <v>0</v>
      </c>
      <c r="K333" s="24"/>
    </row>
    <row r="334" spans="2:12" x14ac:dyDescent="0.3">
      <c r="B334" s="62"/>
      <c r="C334" s="20"/>
      <c r="D334" s="21"/>
      <c r="E334" s="22"/>
      <c r="G334" s="23"/>
      <c r="H334" s="23"/>
      <c r="I334" s="23"/>
      <c r="J334" s="23"/>
      <c r="K334" s="24"/>
    </row>
    <row r="335" spans="2:12" ht="13.5" thickBot="1" x14ac:dyDescent="0.25">
      <c r="B335"/>
      <c r="C335"/>
      <c r="D335"/>
      <c r="E335"/>
      <c r="F335"/>
      <c r="G335"/>
      <c r="H335"/>
      <c r="I335"/>
      <c r="J335"/>
      <c r="K335" s="24"/>
    </row>
    <row r="336" spans="2:12" ht="15.75" x14ac:dyDescent="0.25">
      <c r="B336" s="25" t="s">
        <v>6</v>
      </c>
      <c r="C336" s="26" t="s">
        <v>7</v>
      </c>
      <c r="D336" s="26" t="s">
        <v>8</v>
      </c>
      <c r="E336" s="26" t="s">
        <v>9</v>
      </c>
      <c r="F336" s="26"/>
      <c r="G336" s="26" t="s">
        <v>10</v>
      </c>
      <c r="H336" s="26" t="s">
        <v>11</v>
      </c>
      <c r="I336" s="26" t="s">
        <v>12</v>
      </c>
      <c r="J336" s="27" t="s">
        <v>13</v>
      </c>
      <c r="K336" s="24"/>
    </row>
    <row r="337" spans="2:11" ht="78.75" x14ac:dyDescent="0.2">
      <c r="B337" s="35" t="s">
        <v>156</v>
      </c>
      <c r="C337" s="36" t="s">
        <v>157</v>
      </c>
      <c r="D337" s="37" t="s">
        <v>146</v>
      </c>
      <c r="E337" s="38">
        <f>+SUM(G337:J337)</f>
        <v>342042.91112</v>
      </c>
      <c r="F337" s="38"/>
      <c r="G337" s="94">
        <f>+SUM(G339:G343)</f>
        <v>9158</v>
      </c>
      <c r="H337" s="38">
        <f>+SUM(H339:H342)</f>
        <v>238420</v>
      </c>
      <c r="I337" s="38">
        <f t="shared" ref="I337" si="7">+SUM(I339:I342)</f>
        <v>91580</v>
      </c>
      <c r="J337" s="102">
        <f>+SUM(J339:J344)</f>
        <v>2884.9111200000002</v>
      </c>
      <c r="K337" s="24"/>
    </row>
    <row r="338" spans="2:11" ht="15.75" x14ac:dyDescent="0.25">
      <c r="B338" s="40" t="s">
        <v>17</v>
      </c>
      <c r="C338" s="41" t="s">
        <v>18</v>
      </c>
      <c r="D338" s="42" t="s">
        <v>8</v>
      </c>
      <c r="E338" s="41" t="s">
        <v>19</v>
      </c>
      <c r="F338" s="41" t="s">
        <v>20</v>
      </c>
      <c r="G338" s="41" t="s">
        <v>10</v>
      </c>
      <c r="H338" s="41" t="s">
        <v>11</v>
      </c>
      <c r="I338" s="41" t="s">
        <v>12</v>
      </c>
      <c r="J338" s="43" t="s">
        <v>13</v>
      </c>
      <c r="K338" s="24"/>
    </row>
    <row r="339" spans="2:11" ht="32.25" x14ac:dyDescent="0.3">
      <c r="B339" s="45" t="s">
        <v>84</v>
      </c>
      <c r="C339" s="46" t="str">
        <f>+VLOOKUP(B339,'[1]LP-HE'!$B:$E,2,0)</f>
        <v>Cuadrilla tipo VIII - Instalación Tubería, Accesorios de Acueducto y Alcantarillado</v>
      </c>
      <c r="D339" s="60" t="str">
        <f>+VLOOKUP(B339,'[1]LP-HE'!$B:$E,3,0)</f>
        <v>Hr</v>
      </c>
      <c r="E339" s="121">
        <v>22894.971786389586</v>
      </c>
      <c r="F339" s="49">
        <v>4</v>
      </c>
      <c r="G339" s="50">
        <v>0</v>
      </c>
      <c r="H339" s="50">
        <v>0</v>
      </c>
      <c r="I339" s="50">
        <f>+ROUND($F339*$E339,0)</f>
        <v>91580</v>
      </c>
      <c r="J339" s="51">
        <v>0</v>
      </c>
      <c r="K339" s="24"/>
    </row>
    <row r="340" spans="2:11" ht="32.25" x14ac:dyDescent="0.3">
      <c r="B340" s="45" t="s">
        <v>158</v>
      </c>
      <c r="C340" s="46" t="str">
        <f>+VLOOKUP(B340,'[1]LP-HE'!$B:$E,2,0)</f>
        <v>Soporte a los tabiques de concreto platina 1" x 1/4" recubierta en PRFV</v>
      </c>
      <c r="D340" s="60" t="str">
        <f>+VLOOKUP(B340,'[1]LP-HE'!$B:$E,3,0)</f>
        <v>Un</v>
      </c>
      <c r="E340" s="121">
        <v>158419.9</v>
      </c>
      <c r="F340" s="122">
        <v>1</v>
      </c>
      <c r="G340" s="123">
        <v>0</v>
      </c>
      <c r="H340" s="50">
        <f>+ROUND($F340*$E340,0)</f>
        <v>158420</v>
      </c>
      <c r="I340" s="123">
        <v>0</v>
      </c>
      <c r="J340" s="124">
        <v>0</v>
      </c>
      <c r="K340" s="24"/>
    </row>
    <row r="341" spans="2:11" ht="32.25" x14ac:dyDescent="0.3">
      <c r="B341" s="125" t="s">
        <v>159</v>
      </c>
      <c r="C341" s="46" t="str">
        <f>+VLOOKUP(B341,'[1]LP-HE'!$B:$E,2,0)</f>
        <v>Anclaje epóxico 3/4" Estructural L=0.15m, Incluye perforación</v>
      </c>
      <c r="D341" s="60" t="str">
        <f>+VLOOKUP(B341,'[1]LP-HE'!$B:$E,3,0)</f>
        <v>Ud</v>
      </c>
      <c r="E341" s="121">
        <v>15000</v>
      </c>
      <c r="F341" s="122">
        <v>2</v>
      </c>
      <c r="G341" s="123">
        <v>0</v>
      </c>
      <c r="H341" s="50">
        <f>+ROUND($F341*$E341,0)</f>
        <v>30000</v>
      </c>
      <c r="I341" s="123">
        <v>0</v>
      </c>
      <c r="J341" s="124">
        <v>0</v>
      </c>
      <c r="K341" s="24"/>
    </row>
    <row r="342" spans="2:11" ht="17.25" thickBot="1" x14ac:dyDescent="0.35">
      <c r="B342" s="126"/>
      <c r="C342" s="53" t="s">
        <v>160</v>
      </c>
      <c r="D342" s="127" t="s">
        <v>146</v>
      </c>
      <c r="E342" s="128">
        <v>25000</v>
      </c>
      <c r="F342" s="56">
        <v>2</v>
      </c>
      <c r="G342" s="129">
        <v>0</v>
      </c>
      <c r="H342" s="57">
        <f>+ROUND($F342*$E342,0)</f>
        <v>50000</v>
      </c>
      <c r="I342" s="129">
        <v>0</v>
      </c>
      <c r="J342" s="130">
        <v>0</v>
      </c>
      <c r="K342" s="24"/>
    </row>
    <row r="343" spans="2:11" x14ac:dyDescent="0.3">
      <c r="B343" s="45" t="s">
        <v>25</v>
      </c>
      <c r="C343" s="46" t="str">
        <f>+VLOOKUP(B343,'[1]LP-HE'!$B:$E,2,0)</f>
        <v>Herramienta Menor General</v>
      </c>
      <c r="D343" s="60" t="str">
        <f>+VLOOKUP(B343,'[1]LP-HE'!$B:$E,3,0)</f>
        <v>%</v>
      </c>
      <c r="E343" s="48">
        <f>+I339</f>
        <v>91580</v>
      </c>
      <c r="F343" s="59">
        <v>0.1</v>
      </c>
      <c r="G343" s="50">
        <f>+ROUND($F343*$E343,0)</f>
        <v>9158</v>
      </c>
      <c r="H343" s="50">
        <v>0</v>
      </c>
      <c r="I343" s="50">
        <v>0</v>
      </c>
      <c r="J343" s="51">
        <v>0</v>
      </c>
      <c r="K343" s="24"/>
    </row>
    <row r="344" spans="2:11" ht="34.5" customHeight="1" thickBot="1" x14ac:dyDescent="0.35">
      <c r="B344" s="89" t="s">
        <v>85</v>
      </c>
      <c r="C344" s="46" t="str">
        <f>+VLOOKUP(B344,'[1]LP-HE'!$B:$E,2,0)</f>
        <v>Transporte en Camioneta hasta 1.5 Toneladas</v>
      </c>
      <c r="D344" s="60" t="str">
        <f>+VLOOKUP(B344,'[1]LP-HE'!$B:$E,3,0)</f>
        <v>Día</v>
      </c>
      <c r="E344" s="48">
        <f>+VLOOKUP(B344,'[1]LP-HE'!$B:$F,5,0)</f>
        <v>144245.55600000001</v>
      </c>
      <c r="F344" s="49">
        <v>0.02</v>
      </c>
      <c r="G344" s="57">
        <v>0</v>
      </c>
      <c r="H344" s="57">
        <v>0</v>
      </c>
      <c r="I344" s="57">
        <v>0</v>
      </c>
      <c r="J344" s="50">
        <f>+F344*E344</f>
        <v>2884.9111200000002</v>
      </c>
      <c r="K344" s="24"/>
    </row>
    <row r="345" spans="2:11" x14ac:dyDescent="0.3">
      <c r="B345" s="15"/>
      <c r="C345" s="20"/>
      <c r="D345" s="21"/>
      <c r="E345" s="22"/>
      <c r="F345" s="106"/>
      <c r="G345" s="23"/>
      <c r="H345" s="23"/>
      <c r="I345" s="23"/>
      <c r="J345" s="23"/>
      <c r="K345" s="24"/>
    </row>
    <row r="346" spans="2:11" ht="17.25" thickBot="1" x14ac:dyDescent="0.35">
      <c r="B346"/>
      <c r="C346" s="20"/>
      <c r="D346" s="131"/>
      <c r="E346" s="132"/>
      <c r="G346"/>
      <c r="H346"/>
      <c r="I346"/>
      <c r="J346"/>
      <c r="K346" s="24"/>
    </row>
    <row r="347" spans="2:11" ht="15.75" x14ac:dyDescent="0.25">
      <c r="B347" s="25" t="s">
        <v>6</v>
      </c>
      <c r="C347" s="26" t="s">
        <v>7</v>
      </c>
      <c r="D347" s="26" t="s">
        <v>8</v>
      </c>
      <c r="E347" s="26" t="s">
        <v>9</v>
      </c>
      <c r="F347" s="26"/>
      <c r="G347" s="26" t="s">
        <v>10</v>
      </c>
      <c r="H347" s="26" t="s">
        <v>11</v>
      </c>
      <c r="I347" s="26" t="s">
        <v>12</v>
      </c>
      <c r="J347" s="27" t="s">
        <v>13</v>
      </c>
      <c r="K347" s="24"/>
    </row>
    <row r="348" spans="2:11" ht="110.25" x14ac:dyDescent="0.2">
      <c r="B348" s="35" t="s">
        <v>161</v>
      </c>
      <c r="C348" s="36" t="s">
        <v>162</v>
      </c>
      <c r="D348" s="37" t="s">
        <v>79</v>
      </c>
      <c r="E348" s="38">
        <f>+SUM(G348:J348)</f>
        <v>396838.91112</v>
      </c>
      <c r="F348" s="38"/>
      <c r="G348" s="94">
        <f>+SUM(G350:G353)</f>
        <v>3576</v>
      </c>
      <c r="H348" s="38">
        <f>+SUM(H350:H352)</f>
        <v>354615</v>
      </c>
      <c r="I348" s="38">
        <f>+SUM(I350:I352)</f>
        <v>35763</v>
      </c>
      <c r="J348" s="94">
        <f>+SUM(J350:J354)</f>
        <v>2884.9111200000002</v>
      </c>
      <c r="K348" s="24"/>
    </row>
    <row r="349" spans="2:11" ht="15.75" x14ac:dyDescent="0.25">
      <c r="B349" s="40" t="s">
        <v>17</v>
      </c>
      <c r="C349" s="41" t="s">
        <v>18</v>
      </c>
      <c r="D349" s="42" t="s">
        <v>8</v>
      </c>
      <c r="E349" s="41" t="s">
        <v>19</v>
      </c>
      <c r="F349" s="41" t="s">
        <v>20</v>
      </c>
      <c r="G349" s="41" t="s">
        <v>10</v>
      </c>
      <c r="H349" s="41" t="s">
        <v>11</v>
      </c>
      <c r="I349" s="41" t="s">
        <v>12</v>
      </c>
      <c r="J349" s="43" t="s">
        <v>13</v>
      </c>
      <c r="K349" s="24"/>
    </row>
    <row r="350" spans="2:11" ht="32.25" x14ac:dyDescent="0.3">
      <c r="B350" s="45" t="s">
        <v>163</v>
      </c>
      <c r="C350" s="46" t="str">
        <f>+VLOOKUP(B350,'[1]LP-HE'!$B:$E,2,0)</f>
        <v xml:space="preserve">Canaletas en PRFV recolección longitudinal 0.3m x 0.3m (ancho x alto) (Sedimentación acelerada) </v>
      </c>
      <c r="D350" s="60" t="str">
        <f>+VLOOKUP(B350,'[1]LP-HE'!$B:$E,3,0)</f>
        <v>ml</v>
      </c>
      <c r="E350" s="48">
        <f>+VLOOKUP(B350,'[1]LP-HE'!$B:$F,5,0)</f>
        <v>266014.98</v>
      </c>
      <c r="F350" s="49">
        <v>1</v>
      </c>
      <c r="G350" s="50">
        <v>0</v>
      </c>
      <c r="H350" s="50">
        <f>+ROUND($F350*$E350,0)</f>
        <v>266015</v>
      </c>
      <c r="I350" s="50">
        <v>0</v>
      </c>
      <c r="J350" s="51">
        <v>0</v>
      </c>
      <c r="K350" s="24"/>
    </row>
    <row r="351" spans="2:11" ht="32.25" x14ac:dyDescent="0.3">
      <c r="B351" s="45" t="s">
        <v>164</v>
      </c>
      <c r="C351" s="46" t="str">
        <f>+VLOOKUP(B351,'[1]LP-HE'!$B:$E,2,0)</f>
        <v>Perfiles PRFV en C 90° de 1.5"para soportería de canaletas de recolección (Sedimentación acelerada)</v>
      </c>
      <c r="D351" s="60" t="str">
        <f>+VLOOKUP(B351,'[1]LP-HE'!$B:$E,3,0)</f>
        <v>ml</v>
      </c>
      <c r="E351" s="48">
        <f>+VLOOKUP(B351,'[1]LP-HE'!$B:$F,5,0)</f>
        <v>52837.2</v>
      </c>
      <c r="F351" s="49">
        <v>1</v>
      </c>
      <c r="G351" s="50">
        <v>0</v>
      </c>
      <c r="H351" s="50">
        <f t="shared" ref="H351:H352" si="8">+ROUND($F351*$E351,0)</f>
        <v>52837</v>
      </c>
      <c r="I351" s="50">
        <v>0</v>
      </c>
      <c r="J351" s="51">
        <v>0</v>
      </c>
      <c r="K351" s="24"/>
    </row>
    <row r="352" spans="2:11" ht="33" thickBot="1" x14ac:dyDescent="0.35">
      <c r="B352" s="52" t="s">
        <v>84</v>
      </c>
      <c r="C352" s="53" t="str">
        <f>+VLOOKUP(B352,'[1]LP-HE'!$B:$E,2,0)</f>
        <v>Cuadrilla tipo VIII - Instalación Tubería, Accesorios de Acueducto y Alcantarillado</v>
      </c>
      <c r="D352" s="61" t="str">
        <f>+VLOOKUP(B352,'[1]LP-HE'!$B:$E,3,0)</f>
        <v>Hr</v>
      </c>
      <c r="E352" s="55">
        <f>+VLOOKUP(B352,'[1]LP-HE'!$B:$F,5,0)</f>
        <v>23842</v>
      </c>
      <c r="F352" s="56">
        <v>1.5</v>
      </c>
      <c r="G352" s="57">
        <v>0</v>
      </c>
      <c r="H352" s="57">
        <f t="shared" si="8"/>
        <v>35763</v>
      </c>
      <c r="I352" s="57">
        <f>+ROUND($F352*$E352,0)</f>
        <v>35763</v>
      </c>
      <c r="J352" s="58">
        <v>0</v>
      </c>
      <c r="K352" s="24"/>
    </row>
    <row r="353" spans="2:11" x14ac:dyDescent="0.3">
      <c r="B353" s="45" t="s">
        <v>25</v>
      </c>
      <c r="C353" s="46" t="str">
        <f>+VLOOKUP(B353,'[1]LP-HE'!$B:$E,2,0)</f>
        <v>Herramienta Menor General</v>
      </c>
      <c r="D353" s="60" t="str">
        <f>+VLOOKUP(B353,'[1]LP-HE'!$B:$E,3,0)</f>
        <v>%</v>
      </c>
      <c r="E353" s="48">
        <f>+I352</f>
        <v>35763</v>
      </c>
      <c r="F353" s="59">
        <v>0.1</v>
      </c>
      <c r="G353" s="50">
        <f>+ROUND($F353*$E353,0)</f>
        <v>3576</v>
      </c>
      <c r="H353" s="50">
        <v>0</v>
      </c>
      <c r="I353" s="50">
        <v>0</v>
      </c>
      <c r="J353" s="51">
        <v>0</v>
      </c>
      <c r="K353" s="24"/>
    </row>
    <row r="354" spans="2:11" ht="17.25" thickBot="1" x14ac:dyDescent="0.35">
      <c r="B354" s="89" t="s">
        <v>85</v>
      </c>
      <c r="C354" s="46" t="str">
        <f>+VLOOKUP(B354,'[1]LP-HE'!$B:$E,2,0)</f>
        <v>Transporte en Camioneta hasta 1.5 Toneladas</v>
      </c>
      <c r="D354" s="60" t="str">
        <f>+VLOOKUP(B354,'[1]LP-HE'!$B:$E,3,0)</f>
        <v>Día</v>
      </c>
      <c r="E354" s="48">
        <f>+VLOOKUP(B354,'[1]LP-HE'!$B:$F,5,0)</f>
        <v>144245.55600000001</v>
      </c>
      <c r="F354" s="49">
        <v>0.02</v>
      </c>
      <c r="G354" s="57">
        <v>0</v>
      </c>
      <c r="H354" s="57">
        <v>0</v>
      </c>
      <c r="I354" s="57">
        <v>0</v>
      </c>
      <c r="J354" s="50">
        <f>+F354*E354</f>
        <v>2884.9111200000002</v>
      </c>
      <c r="K354" s="24"/>
    </row>
    <row r="355" spans="2:11" ht="36" customHeight="1" x14ac:dyDescent="0.3">
      <c r="B355" s="62"/>
      <c r="C355" s="20"/>
      <c r="D355" s="21"/>
      <c r="E355" s="22"/>
      <c r="G355" s="23"/>
      <c r="H355" s="23"/>
      <c r="I355" s="23"/>
      <c r="J355" s="23"/>
      <c r="K355" s="24"/>
    </row>
    <row r="356" spans="2:11" ht="17.25" thickBot="1" x14ac:dyDescent="0.35">
      <c r="B356"/>
      <c r="C356" s="20"/>
      <c r="D356" s="131"/>
      <c r="E356" s="132"/>
      <c r="G356"/>
      <c r="H356"/>
      <c r="I356"/>
      <c r="J356"/>
      <c r="K356" s="24"/>
    </row>
    <row r="357" spans="2:11" ht="12.75" x14ac:dyDescent="0.2">
      <c r="B357" s="133"/>
      <c r="C357" s="134"/>
      <c r="D357" s="134"/>
      <c r="E357" s="134"/>
      <c r="F357" s="134"/>
      <c r="G357" s="134"/>
      <c r="H357" s="134"/>
      <c r="I357" s="134"/>
      <c r="J357" s="135"/>
      <c r="K357" s="24"/>
    </row>
    <row r="358" spans="2:11" ht="15.75" x14ac:dyDescent="0.25">
      <c r="B358" s="136" t="s">
        <v>6</v>
      </c>
      <c r="C358" s="104" t="s">
        <v>7</v>
      </c>
      <c r="D358" s="104" t="s">
        <v>8</v>
      </c>
      <c r="E358" s="104" t="s">
        <v>9</v>
      </c>
      <c r="F358" s="104"/>
      <c r="G358" s="104" t="s">
        <v>10</v>
      </c>
      <c r="H358" s="104" t="s">
        <v>11</v>
      </c>
      <c r="I358" s="104" t="s">
        <v>12</v>
      </c>
      <c r="J358" s="137" t="s">
        <v>13</v>
      </c>
      <c r="K358" s="24"/>
    </row>
    <row r="359" spans="2:11" ht="97.5" customHeight="1" x14ac:dyDescent="0.2">
      <c r="B359" s="35" t="s">
        <v>165</v>
      </c>
      <c r="C359" s="36" t="s">
        <v>166</v>
      </c>
      <c r="D359" s="37" t="s">
        <v>79</v>
      </c>
      <c r="E359" s="38">
        <f>+SUM(G359:J359)</f>
        <v>739016.91111999995</v>
      </c>
      <c r="F359" s="38"/>
      <c r="G359" s="38">
        <f>+SUM(G361:G364)</f>
        <v>38147</v>
      </c>
      <c r="H359" s="38">
        <f t="shared" ref="H359:I359" si="9">+SUM(H361:H364)</f>
        <v>316513</v>
      </c>
      <c r="I359" s="38">
        <f t="shared" si="9"/>
        <v>381472</v>
      </c>
      <c r="J359" s="102">
        <f>+SUM(J361:J365)</f>
        <v>2884.9111200000002</v>
      </c>
      <c r="K359" s="24"/>
    </row>
    <row r="360" spans="2:11" ht="15.75" x14ac:dyDescent="0.25">
      <c r="B360" s="40" t="s">
        <v>17</v>
      </c>
      <c r="C360" s="41" t="s">
        <v>18</v>
      </c>
      <c r="D360" s="42" t="s">
        <v>8</v>
      </c>
      <c r="E360" s="41" t="s">
        <v>19</v>
      </c>
      <c r="F360" s="41" t="s">
        <v>20</v>
      </c>
      <c r="G360" s="41" t="s">
        <v>10</v>
      </c>
      <c r="H360" s="41" t="s">
        <v>11</v>
      </c>
      <c r="I360" s="41" t="s">
        <v>12</v>
      </c>
      <c r="J360" s="43" t="s">
        <v>13</v>
      </c>
      <c r="K360" s="24"/>
    </row>
    <row r="361" spans="2:11" x14ac:dyDescent="0.3">
      <c r="B361" s="45" t="s">
        <v>25</v>
      </c>
      <c r="C361" s="46" t="str">
        <f>+VLOOKUP(B361,'[1]LP-HE'!$B:$E,2,0)</f>
        <v>Herramienta Menor General</v>
      </c>
      <c r="D361" s="60" t="str">
        <f>+VLOOKUP(B361,'[1]LP-HE'!$B:$E,3,0)</f>
        <v>%</v>
      </c>
      <c r="E361" s="48">
        <f>+I362</f>
        <v>381472</v>
      </c>
      <c r="F361" s="59">
        <v>0.1</v>
      </c>
      <c r="G361" s="50">
        <f>+ROUND($F361*$E361,0)</f>
        <v>38147</v>
      </c>
      <c r="H361" s="50">
        <v>0</v>
      </c>
      <c r="I361" s="50">
        <v>0</v>
      </c>
      <c r="J361" s="51">
        <v>0</v>
      </c>
      <c r="K361" s="24"/>
    </row>
    <row r="362" spans="2:11" ht="32.25" x14ac:dyDescent="0.3">
      <c r="B362" s="45" t="s">
        <v>84</v>
      </c>
      <c r="C362" s="46" t="str">
        <f>+VLOOKUP(B362,'[1]LP-HE'!$B:$E,2,0)</f>
        <v>Cuadrilla tipo VIII - Instalación Tubería, Accesorios de Acueducto y Alcantarillado</v>
      </c>
      <c r="D362" s="60" t="str">
        <f>+VLOOKUP(B362,'[1]LP-HE'!$B:$E,3,0)</f>
        <v>Hr</v>
      </c>
      <c r="E362" s="48">
        <f>+VLOOKUP(B362,'[1]LP-HE'!$B:$F,5,0)</f>
        <v>23842</v>
      </c>
      <c r="F362" s="49">
        <v>16</v>
      </c>
      <c r="G362" s="50">
        <v>0</v>
      </c>
      <c r="H362" s="50">
        <v>0</v>
      </c>
      <c r="I362" s="50">
        <f>+ROUND($F362*$E362,0)</f>
        <v>381472</v>
      </c>
      <c r="J362" s="51">
        <v>0</v>
      </c>
      <c r="K362" s="24"/>
    </row>
    <row r="363" spans="2:11" x14ac:dyDescent="0.3">
      <c r="B363" s="89" t="s">
        <v>167</v>
      </c>
      <c r="C363" s="46" t="str">
        <f>+VLOOKUP(B363,'[1]LP-HE'!$B:$E,2,0)</f>
        <v>Tubo de Hierro Dúctil estándar C-E de 150 m.m. (6")</v>
      </c>
      <c r="D363" s="60" t="str">
        <f>+VLOOKUP(B363,'[1]LP-HE'!$B:$E,3,0)</f>
        <v>ml</v>
      </c>
      <c r="E363" s="48">
        <f>+VLOOKUP(B363,'[1]LP-HE'!$B:$F,5,0)</f>
        <v>151397.07102</v>
      </c>
      <c r="F363" s="49">
        <v>1</v>
      </c>
      <c r="G363" s="50">
        <v>0</v>
      </c>
      <c r="H363" s="50">
        <f>+ROUND($F363*$E363,0)</f>
        <v>151397</v>
      </c>
      <c r="I363" s="50">
        <v>0</v>
      </c>
      <c r="J363" s="51">
        <v>0</v>
      </c>
      <c r="K363" s="24"/>
    </row>
    <row r="364" spans="2:11" ht="17.25" thickBot="1" x14ac:dyDescent="0.35">
      <c r="B364" s="75" t="s">
        <v>168</v>
      </c>
      <c r="C364" s="138" t="s">
        <v>169</v>
      </c>
      <c r="D364" s="61" t="s">
        <v>146</v>
      </c>
      <c r="E364" s="55">
        <f>+VLOOKUP(B364,'[1]LP-HE'!$B:$F,5,0)</f>
        <v>165116.25</v>
      </c>
      <c r="F364" s="56">
        <v>1</v>
      </c>
      <c r="G364" s="57">
        <v>0</v>
      </c>
      <c r="H364" s="57">
        <f>+ROUND($F364*$E364,0)</f>
        <v>165116</v>
      </c>
      <c r="I364" s="57">
        <v>0</v>
      </c>
      <c r="J364" s="58">
        <v>0</v>
      </c>
      <c r="K364" s="24"/>
    </row>
    <row r="365" spans="2:11" ht="34.5" customHeight="1" thickBot="1" x14ac:dyDescent="0.35">
      <c r="B365" s="89" t="s">
        <v>85</v>
      </c>
      <c r="C365" s="46" t="str">
        <f>+VLOOKUP(B365,'[1]LP-HE'!$B:$E,2,0)</f>
        <v>Transporte en Camioneta hasta 1.5 Toneladas</v>
      </c>
      <c r="D365" s="60" t="str">
        <f>+VLOOKUP(B365,'[1]LP-HE'!$B:$E,3,0)</f>
        <v>Día</v>
      </c>
      <c r="E365" s="48">
        <f>+VLOOKUP(B365,'[1]LP-HE'!$B:$F,5,0)</f>
        <v>144245.55600000001</v>
      </c>
      <c r="F365" s="49">
        <v>0.02</v>
      </c>
      <c r="G365" s="57">
        <v>0</v>
      </c>
      <c r="H365" s="57">
        <v>0</v>
      </c>
      <c r="I365" s="57">
        <v>0</v>
      </c>
      <c r="J365" s="50">
        <f>+F365*E365</f>
        <v>2884.9111200000002</v>
      </c>
      <c r="K365" s="24"/>
    </row>
    <row r="366" spans="2:11" x14ac:dyDescent="0.3">
      <c r="B366" s="62"/>
      <c r="C366" s="20"/>
      <c r="D366" s="21"/>
      <c r="E366" s="22"/>
      <c r="G366" s="23"/>
      <c r="H366" s="23"/>
      <c r="I366" s="23"/>
      <c r="J366" s="23"/>
      <c r="K366" s="24"/>
    </row>
    <row r="367" spans="2:11" ht="12.75" x14ac:dyDescent="0.2">
      <c r="B367"/>
      <c r="C367"/>
      <c r="D367"/>
      <c r="E367"/>
      <c r="F367"/>
      <c r="G367"/>
      <c r="H367"/>
      <c r="I367"/>
      <c r="J367"/>
      <c r="K367" s="24"/>
    </row>
    <row r="368" spans="2:11" ht="27.75" x14ac:dyDescent="0.2">
      <c r="B368" s="9" t="s">
        <v>170</v>
      </c>
      <c r="C368" s="9"/>
      <c r="D368" s="9"/>
      <c r="E368" s="9"/>
      <c r="F368" s="9"/>
      <c r="G368" s="9"/>
      <c r="H368" s="9"/>
      <c r="I368" s="9"/>
      <c r="J368" s="9"/>
      <c r="K368" s="24"/>
    </row>
    <row r="369" spans="2:13" ht="26.25" x14ac:dyDescent="0.4">
      <c r="B369" s="111" t="s">
        <v>171</v>
      </c>
      <c r="C369" s="111"/>
      <c r="D369" s="111"/>
      <c r="E369" s="111"/>
      <c r="F369" s="111"/>
      <c r="G369" s="111"/>
      <c r="H369" s="111"/>
      <c r="I369" s="111"/>
      <c r="J369" s="111"/>
      <c r="K369" s="24"/>
    </row>
    <row r="370" spans="2:13" ht="12.75" x14ac:dyDescent="0.2">
      <c r="B370"/>
      <c r="C370"/>
      <c r="D370"/>
      <c r="E370"/>
      <c r="F370"/>
      <c r="G370"/>
      <c r="H370"/>
      <c r="I370"/>
      <c r="J370"/>
      <c r="K370" s="24"/>
    </row>
    <row r="371" spans="2:13" ht="13.5" thickBot="1" x14ac:dyDescent="0.25">
      <c r="B371"/>
      <c r="C371"/>
      <c r="D371"/>
      <c r="E371"/>
      <c r="F371"/>
      <c r="G371"/>
      <c r="H371"/>
      <c r="I371"/>
      <c r="J371"/>
      <c r="K371" s="24"/>
    </row>
    <row r="372" spans="2:13" ht="15.75" x14ac:dyDescent="0.25">
      <c r="B372" s="25" t="s">
        <v>6</v>
      </c>
      <c r="C372" s="26" t="s">
        <v>7</v>
      </c>
      <c r="D372" s="26" t="s">
        <v>8</v>
      </c>
      <c r="E372" s="26" t="s">
        <v>9</v>
      </c>
      <c r="F372" s="26"/>
      <c r="G372" s="26" t="s">
        <v>10</v>
      </c>
      <c r="H372" s="26" t="s">
        <v>11</v>
      </c>
      <c r="I372" s="26" t="s">
        <v>12</v>
      </c>
      <c r="J372" s="27" t="s">
        <v>13</v>
      </c>
      <c r="K372" s="24"/>
    </row>
    <row r="373" spans="2:13" ht="63" x14ac:dyDescent="0.2">
      <c r="B373" s="35" t="s">
        <v>172</v>
      </c>
      <c r="C373" s="36" t="s">
        <v>173</v>
      </c>
      <c r="D373" s="37" t="s">
        <v>79</v>
      </c>
      <c r="E373" s="38">
        <f>+SUM(G373:J373)</f>
        <v>165230.91112</v>
      </c>
      <c r="F373" s="38"/>
      <c r="G373" s="38">
        <f>+SUM(G375:G378)</f>
        <v>198</v>
      </c>
      <c r="H373" s="38">
        <f t="shared" ref="H373:I373" si="10">+SUM(H375:H378)</f>
        <v>131153</v>
      </c>
      <c r="I373" s="38">
        <f t="shared" si="10"/>
        <v>30995</v>
      </c>
      <c r="J373" s="102">
        <f>+SUM(J375:J379)</f>
        <v>2884.9111200000002</v>
      </c>
      <c r="K373" s="24"/>
    </row>
    <row r="374" spans="2:13" ht="15.75" x14ac:dyDescent="0.25">
      <c r="B374" s="40" t="s">
        <v>17</v>
      </c>
      <c r="C374" s="41" t="s">
        <v>18</v>
      </c>
      <c r="D374" s="42" t="s">
        <v>8</v>
      </c>
      <c r="E374" s="41" t="s">
        <v>19</v>
      </c>
      <c r="F374" s="41" t="s">
        <v>20</v>
      </c>
      <c r="G374" s="41" t="s">
        <v>10</v>
      </c>
      <c r="H374" s="41" t="s">
        <v>11</v>
      </c>
      <c r="I374" s="41" t="s">
        <v>12</v>
      </c>
      <c r="J374" s="43" t="s">
        <v>13</v>
      </c>
      <c r="K374" s="24"/>
    </row>
    <row r="375" spans="2:13" x14ac:dyDescent="0.3">
      <c r="B375" s="45" t="s">
        <v>25</v>
      </c>
      <c r="C375" s="46" t="str">
        <f>+VLOOKUP(B375,'[1]LP-HE'!$B:$E,2,0)</f>
        <v>Herramienta Menor General</v>
      </c>
      <c r="D375" s="60" t="str">
        <f>+VLOOKUP(B375,'[1]LP-HE'!$B:$E,3,0)</f>
        <v>%</v>
      </c>
      <c r="E375" s="48">
        <f>+VLOOKUP(B375,'[1]LP-HE'!$B:$F,5,0)</f>
        <v>1981.395</v>
      </c>
      <c r="F375" s="85">
        <v>0.1</v>
      </c>
      <c r="G375" s="86">
        <f>+ROUND($F375*$E375,0)</f>
        <v>198</v>
      </c>
      <c r="H375" s="86">
        <v>0</v>
      </c>
      <c r="I375" s="86">
        <v>0</v>
      </c>
      <c r="J375" s="87">
        <v>0</v>
      </c>
      <c r="K375" s="24"/>
    </row>
    <row r="376" spans="2:13" ht="15.75" x14ac:dyDescent="0.25">
      <c r="B376" s="89" t="s">
        <v>174</v>
      </c>
      <c r="C376" s="46" t="str">
        <f>+VLOOKUP(B376,'[1]LP-HE'!$B:$E,2,0)</f>
        <v>Tubería Pvc Alcantarillado 315 m.m. (12")</v>
      </c>
      <c r="D376" s="60" t="str">
        <f>+VLOOKUP(B376,'[1]LP-HE'!$B:$E,3,0)</f>
        <v>ml</v>
      </c>
      <c r="E376" s="48">
        <f>+VLOOKUP(B376,'[1]LP-HE'!$B:$F,5,0)</f>
        <v>102263</v>
      </c>
      <c r="F376" s="139">
        <v>1.05</v>
      </c>
      <c r="G376" s="86">
        <v>0</v>
      </c>
      <c r="H376" s="86">
        <f>+ROUND($F376*$E376,0)</f>
        <v>107376</v>
      </c>
      <c r="I376" s="86">
        <v>0</v>
      </c>
      <c r="J376" s="87">
        <v>0</v>
      </c>
      <c r="K376" s="24"/>
      <c r="M376" s="8">
        <f>0.88/100</f>
        <v>8.8000000000000005E-3</v>
      </c>
    </row>
    <row r="377" spans="2:13" ht="15.75" x14ac:dyDescent="0.25">
      <c r="B377" s="89" t="s">
        <v>175</v>
      </c>
      <c r="C377" s="46" t="str">
        <f>+VLOOKUP(B377,'[1]LP-HE'!$B:$E,2,0)</f>
        <v>Acondicionador de superficie</v>
      </c>
      <c r="D377" s="60" t="str">
        <f>+VLOOKUP(B377,'[1]LP-HE'!$B:$E,3,0)</f>
        <v>UN</v>
      </c>
      <c r="E377" s="48">
        <f>+VLOOKUP(B377,'[1]LP-HE'!$B:$F,5,0)</f>
        <v>79255.8</v>
      </c>
      <c r="F377" s="90">
        <v>0.3</v>
      </c>
      <c r="G377" s="86">
        <v>0</v>
      </c>
      <c r="H377" s="86">
        <f>+ROUND($F377*$E377,0)</f>
        <v>23777</v>
      </c>
      <c r="I377" s="86">
        <v>0</v>
      </c>
      <c r="J377" s="87">
        <v>0</v>
      </c>
      <c r="K377" s="24"/>
    </row>
    <row r="378" spans="2:13" thickBot="1" x14ac:dyDescent="0.3">
      <c r="B378" s="75" t="s">
        <v>61</v>
      </c>
      <c r="C378" s="53" t="str">
        <f>+VLOOKUP(B378,'[1]LP-HE'!$B:$E,2,0)</f>
        <v>Cuadrilla tipo II (1of + 2ay)</v>
      </c>
      <c r="D378" s="61" t="str">
        <f>+VLOOKUP(B378,'[1]LP-HE'!$B:$E,3,0)</f>
        <v>Hr</v>
      </c>
      <c r="E378" s="55">
        <f>+VLOOKUP(B378,'[1]LP-HE'!$B:$F,5,0)</f>
        <v>23842</v>
      </c>
      <c r="F378" s="91">
        <v>1.3</v>
      </c>
      <c r="G378" s="92">
        <v>0</v>
      </c>
      <c r="H378" s="92">
        <v>0</v>
      </c>
      <c r="I378" s="92">
        <f>+ROUND($F378*$E378,0)</f>
        <v>30995</v>
      </c>
      <c r="J378" s="93">
        <v>0</v>
      </c>
      <c r="K378" s="24"/>
    </row>
    <row r="379" spans="2:13" ht="49.5" customHeight="1" thickBot="1" x14ac:dyDescent="0.35">
      <c r="B379" s="89" t="s">
        <v>85</v>
      </c>
      <c r="C379" s="46" t="str">
        <f>+VLOOKUP(B379,'[1]LP-HE'!$B:$E,2,0)</f>
        <v>Transporte en Camioneta hasta 1.5 Toneladas</v>
      </c>
      <c r="D379" s="60" t="str">
        <f>+VLOOKUP(B379,'[1]LP-HE'!$B:$E,3,0)</f>
        <v>Día</v>
      </c>
      <c r="E379" s="48">
        <f>+VLOOKUP(B379,'[1]LP-HE'!$B:$F,5,0)</f>
        <v>144245.55600000001</v>
      </c>
      <c r="F379" s="49">
        <v>0.02</v>
      </c>
      <c r="G379" s="57">
        <v>0</v>
      </c>
      <c r="H379" s="57">
        <v>0</v>
      </c>
      <c r="I379" s="57">
        <v>0</v>
      </c>
      <c r="J379" s="50">
        <f>+F379*E379</f>
        <v>2884.9111200000002</v>
      </c>
      <c r="K379" s="24"/>
    </row>
    <row r="380" spans="2:13" ht="15.75" x14ac:dyDescent="0.25">
      <c r="B380" s="62"/>
      <c r="C380" s="20"/>
      <c r="D380" s="21"/>
      <c r="E380" s="22"/>
      <c r="F380" s="140"/>
      <c r="G380" s="101"/>
      <c r="H380" s="101"/>
      <c r="I380" s="101"/>
      <c r="J380" s="101"/>
      <c r="K380" s="24"/>
    </row>
    <row r="381" spans="2:13" ht="12.75" x14ac:dyDescent="0.2">
      <c r="B381" s="141"/>
      <c r="C381" s="142"/>
      <c r="D381" s="141"/>
      <c r="E381" s="143"/>
      <c r="F381" s="140"/>
      <c r="G381" s="101"/>
      <c r="H381" s="101"/>
      <c r="I381" s="101"/>
      <c r="J381" s="101"/>
      <c r="K381" s="24"/>
      <c r="M381" s="8">
        <f>5.66*M376</f>
        <v>4.9808000000000005E-2</v>
      </c>
    </row>
    <row r="382" spans="2:13" ht="26.25" x14ac:dyDescent="0.4">
      <c r="B382" s="108" t="s">
        <v>176</v>
      </c>
      <c r="C382" s="108"/>
      <c r="D382" s="108"/>
      <c r="E382" s="108"/>
      <c r="F382" s="108"/>
      <c r="G382" s="108"/>
      <c r="H382" s="108"/>
      <c r="I382" s="108"/>
      <c r="J382" s="108"/>
      <c r="K382" s="24"/>
    </row>
    <row r="383" spans="2:13" ht="13.5" thickBot="1" x14ac:dyDescent="0.25">
      <c r="B383"/>
      <c r="C383"/>
      <c r="D383"/>
      <c r="E383"/>
      <c r="F383"/>
      <c r="G383"/>
      <c r="H383"/>
      <c r="I383"/>
      <c r="J383"/>
      <c r="K383" s="24"/>
    </row>
    <row r="384" spans="2:13" ht="15.75" x14ac:dyDescent="0.25">
      <c r="B384" s="25" t="s">
        <v>6</v>
      </c>
      <c r="C384" s="26" t="s">
        <v>7</v>
      </c>
      <c r="D384" s="26" t="s">
        <v>8</v>
      </c>
      <c r="E384" s="26" t="s">
        <v>9</v>
      </c>
      <c r="F384" s="26"/>
      <c r="G384" s="26" t="s">
        <v>10</v>
      </c>
      <c r="H384" s="26" t="s">
        <v>11</v>
      </c>
      <c r="I384" s="26" t="s">
        <v>12</v>
      </c>
      <c r="J384" s="27" t="s">
        <v>13</v>
      </c>
      <c r="K384" s="24"/>
    </row>
    <row r="385" spans="2:15852" ht="47.25" x14ac:dyDescent="0.2">
      <c r="B385" s="35" t="s">
        <v>177</v>
      </c>
      <c r="C385" s="36" t="s">
        <v>178</v>
      </c>
      <c r="D385" s="37" t="s">
        <v>79</v>
      </c>
      <c r="E385" s="38">
        <f>+SUM(G385:J385)</f>
        <v>653815</v>
      </c>
      <c r="F385" s="38"/>
      <c r="G385" s="38">
        <f>+SUM(G387:G392)</f>
        <v>20282</v>
      </c>
      <c r="H385" s="38">
        <f>+SUM(H387:H392)</f>
        <v>486191</v>
      </c>
      <c r="I385" s="38">
        <f>+SUM(I387:I392)</f>
        <v>147342</v>
      </c>
      <c r="J385" s="39">
        <f>+SUM(J387:J392)</f>
        <v>0</v>
      </c>
      <c r="K385" s="24"/>
    </row>
    <row r="386" spans="2:15852" ht="15.75" x14ac:dyDescent="0.25">
      <c r="B386" s="40" t="s">
        <v>17</v>
      </c>
      <c r="C386" s="41" t="s">
        <v>18</v>
      </c>
      <c r="D386" s="42" t="s">
        <v>8</v>
      </c>
      <c r="E386" s="41" t="s">
        <v>19</v>
      </c>
      <c r="F386" s="41" t="s">
        <v>20</v>
      </c>
      <c r="G386" s="41" t="s">
        <v>10</v>
      </c>
      <c r="H386" s="41" t="s">
        <v>11</v>
      </c>
      <c r="I386" s="41" t="s">
        <v>12</v>
      </c>
      <c r="J386" s="43" t="s">
        <v>13</v>
      </c>
      <c r="K386" s="24"/>
    </row>
    <row r="387" spans="2:15852" x14ac:dyDescent="0.3">
      <c r="B387" s="45" t="s">
        <v>25</v>
      </c>
      <c r="C387" s="46" t="str">
        <f>+VLOOKUP(B387,'[1]LP-HE'!$B:$E,2,0)</f>
        <v>Herramienta Menor General</v>
      </c>
      <c r="D387" s="60" t="str">
        <f>+VLOOKUP(B387,'[1]LP-HE'!$B:$E,3,0)</f>
        <v>%</v>
      </c>
      <c r="E387" s="48">
        <f>+I392</f>
        <v>147342</v>
      </c>
      <c r="F387" s="85">
        <v>0.1</v>
      </c>
      <c r="G387" s="86">
        <f>+ROUND($F387*$E387,0)</f>
        <v>14734</v>
      </c>
      <c r="H387" s="86">
        <v>0</v>
      </c>
      <c r="I387" s="86">
        <v>0</v>
      </c>
      <c r="J387" s="87">
        <v>0</v>
      </c>
      <c r="K387" s="24"/>
      <c r="N387" s="8">
        <f>4.38+M381</f>
        <v>4.4298079999999995</v>
      </c>
    </row>
    <row r="388" spans="2:15852" ht="15.75" x14ac:dyDescent="0.25">
      <c r="B388" s="89" t="s">
        <v>179</v>
      </c>
      <c r="C388" s="46" t="str">
        <f>+VLOOKUP(B388,'[1]LP-HE'!$B:$E,2,0)</f>
        <v>Alquiler Vibrador Eléctrico</v>
      </c>
      <c r="D388" s="60" t="str">
        <f>+VLOOKUP(B388,'[1]LP-HE'!$B:$E,3,0)</f>
        <v>Día</v>
      </c>
      <c r="E388" s="48">
        <f>+VLOOKUP(B388,'[1]LP-HE'!$B:$F,5,0)</f>
        <v>55479.06</v>
      </c>
      <c r="F388" s="90">
        <v>0.1</v>
      </c>
      <c r="G388" s="86">
        <f>+ROUND($F388*$E388,0)</f>
        <v>5548</v>
      </c>
      <c r="H388" s="86">
        <v>0</v>
      </c>
      <c r="I388" s="86">
        <v>0</v>
      </c>
      <c r="J388" s="87">
        <v>0</v>
      </c>
      <c r="K388" s="24"/>
    </row>
    <row r="389" spans="2:15852" ht="15.75" x14ac:dyDescent="0.25">
      <c r="B389" s="89" t="s">
        <v>88</v>
      </c>
      <c r="C389" s="46" t="str">
        <f>+VLOOKUP(B389,'[1]LP-HE'!$B:$E,2,0)</f>
        <v>Concreto  (21Mpa) Producido en Obra</v>
      </c>
      <c r="D389" s="60" t="str">
        <f>+VLOOKUP(B389,'[1]LP-HE'!$B:$E,3,0)</f>
        <v>m3</v>
      </c>
      <c r="E389" s="48">
        <f>+VLOOKUP(B389,'[1]LP-HE'!$B:$F,5,0)</f>
        <v>465260</v>
      </c>
      <c r="F389" s="90">
        <v>1</v>
      </c>
      <c r="G389" s="86">
        <v>0</v>
      </c>
      <c r="H389" s="86">
        <f>+ROUND($F389*$E389,0)</f>
        <v>465260</v>
      </c>
      <c r="I389" s="86">
        <v>0</v>
      </c>
      <c r="J389" s="87">
        <v>0</v>
      </c>
      <c r="K389" s="24"/>
    </row>
    <row r="390" spans="2:15852" ht="15.75" x14ac:dyDescent="0.25">
      <c r="B390" s="89" t="s">
        <v>180</v>
      </c>
      <c r="C390" s="46" t="str">
        <f>+VLOOKUP(B390,'[1]LP-HE'!$B:$E,2,0)</f>
        <v>Formaleta metálica para Cámara Circular</v>
      </c>
      <c r="D390" s="60" t="str">
        <f>+VLOOKUP(B390,'[1]LP-HE'!$B:$E,3,0)</f>
        <v>Día</v>
      </c>
      <c r="E390" s="48">
        <f>+VLOOKUP(B390,'[1]LP-HE'!$B:$F,5,0)</f>
        <v>10567.44</v>
      </c>
      <c r="F390" s="90">
        <v>1</v>
      </c>
      <c r="G390" s="86">
        <v>0</v>
      </c>
      <c r="H390" s="86">
        <f>+ROUND($F390*$E390,0)</f>
        <v>10567</v>
      </c>
      <c r="I390" s="86">
        <v>0</v>
      </c>
      <c r="J390" s="87">
        <v>0</v>
      </c>
      <c r="K390" s="24"/>
    </row>
    <row r="391" spans="2:15852" ht="15.75" x14ac:dyDescent="0.25">
      <c r="B391" s="89" t="s">
        <v>181</v>
      </c>
      <c r="C391" s="46" t="str">
        <f>+VLOOKUP(B391,'[1]LP-HE'!$B:$E,2,0)</f>
        <v>Acero de Refuerzo 1/2" a 1 1/4" de 420 MPa</v>
      </c>
      <c r="D391" s="60" t="str">
        <f>+VLOOKUP(B391,'[1]LP-HE'!$B:$E,3,0)</f>
        <v>Kg</v>
      </c>
      <c r="E391" s="48">
        <f>+VLOOKUP(B391,'[1]LP-HE'!$B:$F,5,0)</f>
        <v>5182.1099999999997</v>
      </c>
      <c r="F391" s="90">
        <v>2</v>
      </c>
      <c r="G391" s="86">
        <v>0</v>
      </c>
      <c r="H391" s="86">
        <f>+ROUND($F391*$E391,0)</f>
        <v>10364</v>
      </c>
      <c r="I391" s="86">
        <v>0</v>
      </c>
      <c r="J391" s="87">
        <v>0</v>
      </c>
      <c r="K391" s="24"/>
    </row>
    <row r="392" spans="2:15852" thickBot="1" x14ac:dyDescent="0.3">
      <c r="B392" s="75" t="s">
        <v>182</v>
      </c>
      <c r="C392" s="53" t="str">
        <f>+VLOOKUP(B392,'[1]LP-HE'!$B:$E,2,0)</f>
        <v>Cuadrilla tipo VII - Producción e Instalación Concreto</v>
      </c>
      <c r="D392" s="61" t="str">
        <f>+VLOOKUP(B392,'[1]LP-HE'!$B:$E,3,0)</f>
        <v>Hr</v>
      </c>
      <c r="E392" s="55">
        <f>+VLOOKUP(B392,'[1]LP-HE'!$B:$F,5,0)</f>
        <v>73671</v>
      </c>
      <c r="F392" s="91">
        <v>2</v>
      </c>
      <c r="G392" s="92">
        <v>0</v>
      </c>
      <c r="H392" s="92">
        <v>0</v>
      </c>
      <c r="I392" s="92">
        <f>+ROUND($F392*$E392,0)</f>
        <v>147342</v>
      </c>
      <c r="J392" s="93">
        <v>0</v>
      </c>
      <c r="K392" s="24"/>
    </row>
    <row r="393" spans="2:15852" ht="12.75" x14ac:dyDescent="0.2">
      <c r="B393" s="144"/>
      <c r="C393" s="140"/>
      <c r="D393" s="144"/>
      <c r="E393" s="101"/>
      <c r="F393" s="140"/>
      <c r="G393" s="101"/>
      <c r="H393" s="101"/>
      <c r="I393" s="101"/>
      <c r="J393" s="101"/>
      <c r="K393" s="24"/>
    </row>
    <row r="394" spans="2:15852" ht="13.5" thickBot="1" x14ac:dyDescent="0.25">
      <c r="B394"/>
      <c r="C394"/>
      <c r="D394"/>
      <c r="E394"/>
      <c r="F394"/>
      <c r="G394"/>
      <c r="H394"/>
      <c r="I394"/>
      <c r="J394"/>
      <c r="K394" s="24"/>
    </row>
    <row r="395" spans="2:15852" thickBot="1" x14ac:dyDescent="0.3">
      <c r="B395" s="25" t="s">
        <v>6</v>
      </c>
      <c r="C395" s="26" t="s">
        <v>7</v>
      </c>
      <c r="D395" s="26" t="s">
        <v>8</v>
      </c>
      <c r="E395" s="26" t="s">
        <v>9</v>
      </c>
      <c r="F395" s="26"/>
      <c r="G395" s="26" t="s">
        <v>10</v>
      </c>
      <c r="H395" s="26" t="s">
        <v>11</v>
      </c>
      <c r="I395" s="26" t="s">
        <v>12</v>
      </c>
      <c r="J395" s="27" t="s">
        <v>13</v>
      </c>
      <c r="K395" s="24"/>
      <c r="M395" s="28"/>
      <c r="N395" s="29"/>
      <c r="O395" s="30"/>
      <c r="P395" s="31"/>
      <c r="Q395" s="32"/>
      <c r="R395" s="33"/>
      <c r="S395" s="33"/>
      <c r="T395" s="33"/>
      <c r="U395" s="34"/>
      <c r="V395" s="28"/>
      <c r="W395" s="29"/>
      <c r="X395" s="30"/>
      <c r="Y395" s="31"/>
      <c r="Z395" s="32"/>
      <c r="AA395" s="33"/>
      <c r="AB395" s="33"/>
      <c r="AC395" s="33"/>
      <c r="AD395" s="34"/>
      <c r="AE395" s="28"/>
      <c r="AF395" s="29"/>
      <c r="AG395" s="30"/>
      <c r="AH395" s="31"/>
      <c r="AI395" s="32"/>
      <c r="AJ395" s="33"/>
      <c r="AK395" s="33"/>
      <c r="AL395" s="33"/>
      <c r="AM395" s="34"/>
      <c r="AN395" s="28"/>
      <c r="AO395" s="29"/>
      <c r="AP395" s="30"/>
      <c r="AQ395" s="31"/>
      <c r="AR395" s="32"/>
      <c r="AS395" s="33"/>
      <c r="AT395" s="33"/>
      <c r="AU395" s="33"/>
      <c r="AV395" s="34"/>
      <c r="AW395" s="28"/>
      <c r="AX395" s="29"/>
      <c r="AY395" s="30"/>
      <c r="AZ395" s="31"/>
      <c r="BA395" s="32"/>
      <c r="BB395" s="33"/>
      <c r="BC395" s="33"/>
      <c r="BD395" s="33"/>
      <c r="BE395" s="34"/>
      <c r="BF395" s="28"/>
      <c r="BG395" s="29"/>
      <c r="BH395" s="30"/>
      <c r="BI395" s="31"/>
      <c r="BJ395" s="32"/>
      <c r="BK395" s="33"/>
      <c r="BL395" s="33"/>
      <c r="BM395" s="33"/>
      <c r="BN395" s="34"/>
      <c r="BO395" s="28"/>
      <c r="BP395" s="29"/>
      <c r="BQ395" s="30"/>
      <c r="BR395" s="31"/>
      <c r="BS395" s="32"/>
      <c r="BT395" s="33"/>
      <c r="BU395" s="33"/>
      <c r="BV395" s="33"/>
      <c r="BW395" s="34"/>
      <c r="BX395" s="28"/>
      <c r="BY395" s="29"/>
      <c r="BZ395" s="30"/>
      <c r="CA395" s="31"/>
      <c r="CB395" s="32"/>
      <c r="CC395" s="33"/>
      <c r="CD395" s="33"/>
      <c r="CE395" s="33"/>
      <c r="CF395" s="34"/>
      <c r="CG395" s="28"/>
      <c r="CH395" s="29"/>
      <c r="CI395" s="30"/>
      <c r="CJ395" s="31"/>
      <c r="CK395" s="32"/>
      <c r="CL395" s="33"/>
      <c r="CM395" s="33"/>
      <c r="CN395" s="33"/>
      <c r="CO395" s="34"/>
      <c r="CP395" s="28"/>
      <c r="CQ395" s="29"/>
      <c r="CR395" s="30"/>
      <c r="CS395" s="31"/>
      <c r="CT395" s="32"/>
      <c r="CU395" s="33"/>
      <c r="CV395" s="33"/>
      <c r="CW395" s="33"/>
      <c r="CX395" s="34"/>
      <c r="CY395" s="28"/>
      <c r="CZ395" s="29"/>
      <c r="DA395" s="30"/>
      <c r="DB395" s="31"/>
      <c r="DC395" s="32"/>
      <c r="DD395" s="33"/>
      <c r="DE395" s="33"/>
      <c r="DF395" s="33"/>
      <c r="DG395" s="34"/>
      <c r="DH395" s="28"/>
      <c r="DI395" s="29"/>
      <c r="DJ395" s="30"/>
      <c r="DK395" s="31"/>
      <c r="DL395" s="32"/>
      <c r="DM395" s="33"/>
      <c r="DN395" s="33"/>
      <c r="DO395" s="33"/>
      <c r="DP395" s="34"/>
      <c r="DQ395" s="28"/>
      <c r="DR395" s="29"/>
      <c r="DS395" s="30"/>
      <c r="DT395" s="31"/>
      <c r="DU395" s="32"/>
      <c r="DV395" s="33"/>
      <c r="DW395" s="33"/>
      <c r="DX395" s="33"/>
      <c r="DY395" s="34"/>
      <c r="DZ395" s="28"/>
      <c r="EA395" s="29"/>
      <c r="EB395" s="30"/>
      <c r="EC395" s="31"/>
      <c r="ED395" s="32"/>
      <c r="EE395" s="33"/>
      <c r="EF395" s="33"/>
      <c r="EG395" s="33"/>
      <c r="EH395" s="34"/>
      <c r="EI395" s="28"/>
      <c r="EJ395" s="29"/>
      <c r="EK395" s="30"/>
      <c r="EL395" s="31"/>
      <c r="EM395" s="32"/>
      <c r="EN395" s="33"/>
      <c r="EO395" s="33"/>
      <c r="EP395" s="33"/>
      <c r="EQ395" s="34"/>
      <c r="ER395" s="28"/>
      <c r="ES395" s="29"/>
      <c r="ET395" s="30"/>
      <c r="EU395" s="31"/>
      <c r="EV395" s="32"/>
      <c r="EW395" s="33"/>
      <c r="EX395" s="33"/>
      <c r="EY395" s="33"/>
      <c r="EZ395" s="34"/>
      <c r="FA395" s="28"/>
      <c r="FB395" s="29"/>
      <c r="FC395" s="30"/>
      <c r="FD395" s="31"/>
      <c r="FE395" s="32"/>
      <c r="FF395" s="33"/>
      <c r="FG395" s="33"/>
      <c r="FH395" s="33"/>
      <c r="FI395" s="34"/>
      <c r="FJ395" s="28"/>
      <c r="FK395" s="29"/>
      <c r="FL395" s="30"/>
      <c r="FM395" s="31"/>
      <c r="FN395" s="32"/>
      <c r="FO395" s="33"/>
      <c r="FP395" s="33"/>
      <c r="FQ395" s="33"/>
      <c r="FR395" s="34"/>
      <c r="FS395" s="28"/>
      <c r="FT395" s="29"/>
      <c r="FU395" s="30"/>
      <c r="FV395" s="31"/>
      <c r="FW395" s="32"/>
      <c r="FX395" s="33"/>
      <c r="FY395" s="33"/>
      <c r="FZ395" s="33"/>
      <c r="GA395" s="34"/>
      <c r="GB395" s="28"/>
      <c r="GC395" s="29"/>
      <c r="GD395" s="30"/>
      <c r="GE395" s="31"/>
      <c r="GF395" s="32"/>
      <c r="GG395" s="33"/>
      <c r="GH395" s="33"/>
      <c r="GI395" s="33"/>
      <c r="GJ395" s="34"/>
      <c r="GK395" s="28"/>
      <c r="GL395" s="29"/>
      <c r="GM395" s="30"/>
      <c r="GN395" s="31"/>
      <c r="GO395" s="32"/>
      <c r="GP395" s="33"/>
      <c r="GQ395" s="33"/>
      <c r="GR395" s="33"/>
      <c r="GS395" s="34"/>
      <c r="GT395" s="28"/>
      <c r="GU395" s="29"/>
      <c r="GV395" s="30"/>
      <c r="GW395" s="31"/>
      <c r="GX395" s="32"/>
      <c r="GY395" s="33"/>
      <c r="GZ395" s="33"/>
      <c r="HA395" s="33"/>
      <c r="HB395" s="34"/>
      <c r="HC395" s="28"/>
      <c r="HD395" s="29"/>
      <c r="HE395" s="30"/>
      <c r="HF395" s="31"/>
      <c r="HG395" s="32"/>
      <c r="HH395" s="33"/>
      <c r="HI395" s="33"/>
      <c r="HJ395" s="33"/>
      <c r="HK395" s="34"/>
      <c r="HL395" s="28"/>
      <c r="HM395" s="29"/>
      <c r="HN395" s="30"/>
      <c r="HO395" s="31"/>
      <c r="HP395" s="32"/>
      <c r="HQ395" s="33"/>
      <c r="HR395" s="33"/>
      <c r="HS395" s="33"/>
      <c r="HT395" s="34"/>
      <c r="HU395" s="28"/>
      <c r="HV395" s="29"/>
      <c r="HW395" s="30"/>
      <c r="HX395" s="31"/>
      <c r="HY395" s="32"/>
      <c r="HZ395" s="33"/>
      <c r="IA395" s="33"/>
      <c r="IB395" s="33"/>
      <c r="IC395" s="34"/>
      <c r="ID395" s="28"/>
      <c r="IE395" s="29"/>
      <c r="IF395" s="30"/>
      <c r="IG395" s="31"/>
      <c r="IH395" s="32"/>
      <c r="II395" s="33"/>
      <c r="IJ395" s="33"/>
      <c r="IK395" s="33"/>
      <c r="IL395" s="34"/>
      <c r="IM395" s="28"/>
      <c r="IN395" s="29"/>
      <c r="IO395" s="30"/>
      <c r="IP395" s="31"/>
      <c r="IQ395" s="32"/>
      <c r="IR395" s="33"/>
      <c r="IS395" s="33"/>
      <c r="IT395" s="33"/>
      <c r="IU395" s="34"/>
      <c r="IV395" s="28"/>
      <c r="IW395" s="29"/>
      <c r="IX395" s="30"/>
      <c r="IY395" s="31"/>
      <c r="IZ395" s="32"/>
      <c r="JA395" s="33"/>
      <c r="JB395" s="33"/>
      <c r="JC395" s="33"/>
      <c r="JD395" s="34"/>
      <c r="JE395" s="28"/>
      <c r="JF395" s="29"/>
      <c r="JG395" s="30"/>
      <c r="JH395" s="31"/>
      <c r="JI395" s="32"/>
      <c r="JJ395" s="33"/>
      <c r="JK395" s="33"/>
      <c r="JL395" s="33"/>
      <c r="JM395" s="34"/>
      <c r="JN395" s="28"/>
      <c r="JO395" s="29"/>
      <c r="JP395" s="30"/>
      <c r="JQ395" s="31"/>
      <c r="JR395" s="32"/>
      <c r="JS395" s="33"/>
      <c r="JT395" s="33"/>
      <c r="JU395" s="33"/>
      <c r="JV395" s="34"/>
      <c r="JW395" s="28"/>
      <c r="JX395" s="29"/>
      <c r="JY395" s="30"/>
      <c r="JZ395" s="31"/>
      <c r="KA395" s="32"/>
      <c r="KB395" s="33"/>
      <c r="KC395" s="33"/>
      <c r="KD395" s="33"/>
      <c r="KE395" s="34"/>
      <c r="KF395" s="28"/>
      <c r="KG395" s="29"/>
      <c r="KH395" s="30"/>
      <c r="KI395" s="31"/>
      <c r="KJ395" s="32"/>
      <c r="KK395" s="33"/>
      <c r="KL395" s="33"/>
      <c r="KM395" s="33"/>
      <c r="KN395" s="34"/>
      <c r="KO395" s="28"/>
      <c r="KP395" s="29"/>
      <c r="KQ395" s="30"/>
      <c r="KR395" s="31"/>
      <c r="KS395" s="32"/>
      <c r="KT395" s="33"/>
      <c r="KU395" s="33"/>
      <c r="KV395" s="33"/>
      <c r="KW395" s="34"/>
      <c r="KX395" s="28"/>
      <c r="KY395" s="29"/>
      <c r="KZ395" s="30"/>
      <c r="LA395" s="31"/>
      <c r="LB395" s="32"/>
      <c r="LC395" s="33"/>
      <c r="LD395" s="33"/>
      <c r="LE395" s="33"/>
      <c r="LF395" s="34"/>
      <c r="LG395" s="28"/>
      <c r="LH395" s="29"/>
      <c r="LI395" s="30"/>
      <c r="LJ395" s="31"/>
      <c r="LK395" s="32"/>
      <c r="LL395" s="33"/>
      <c r="LM395" s="33"/>
      <c r="LN395" s="33"/>
      <c r="LO395" s="34"/>
      <c r="LP395" s="28"/>
      <c r="LQ395" s="29"/>
      <c r="LR395" s="30"/>
      <c r="LS395" s="31"/>
      <c r="LT395" s="32"/>
      <c r="LU395" s="33"/>
      <c r="LV395" s="33"/>
      <c r="LW395" s="33"/>
      <c r="LX395" s="34"/>
      <c r="LY395" s="28"/>
      <c r="LZ395" s="29"/>
      <c r="MA395" s="30"/>
      <c r="MB395" s="31"/>
      <c r="MC395" s="32"/>
      <c r="MD395" s="33"/>
      <c r="ME395" s="33"/>
      <c r="MF395" s="33"/>
      <c r="MG395" s="34"/>
      <c r="MH395" s="28"/>
      <c r="MI395" s="29"/>
      <c r="MJ395" s="30"/>
      <c r="MK395" s="31"/>
      <c r="ML395" s="32"/>
      <c r="MM395" s="33"/>
      <c r="MN395" s="33"/>
      <c r="MO395" s="33"/>
      <c r="MP395" s="34"/>
      <c r="MQ395" s="28"/>
      <c r="MR395" s="29"/>
      <c r="MS395" s="30"/>
      <c r="MT395" s="31"/>
      <c r="MU395" s="32"/>
      <c r="MV395" s="33"/>
      <c r="MW395" s="33"/>
      <c r="MX395" s="33"/>
      <c r="MY395" s="34"/>
      <c r="MZ395" s="28"/>
      <c r="NA395" s="29"/>
      <c r="NB395" s="30"/>
      <c r="NC395" s="31"/>
      <c r="ND395" s="32"/>
      <c r="NE395" s="33"/>
      <c r="NF395" s="33"/>
      <c r="NG395" s="33"/>
      <c r="NH395" s="34"/>
      <c r="NI395" s="28"/>
      <c r="NJ395" s="29"/>
      <c r="NK395" s="30"/>
      <c r="NL395" s="31"/>
      <c r="NM395" s="32"/>
      <c r="NN395" s="33"/>
      <c r="NO395" s="33"/>
      <c r="NP395" s="33"/>
      <c r="NQ395" s="34"/>
      <c r="NR395" s="28"/>
      <c r="NS395" s="29"/>
      <c r="NT395" s="30"/>
      <c r="NU395" s="31"/>
      <c r="NV395" s="32"/>
      <c r="NW395" s="33"/>
      <c r="NX395" s="33"/>
      <c r="NY395" s="33"/>
      <c r="NZ395" s="34"/>
      <c r="OA395" s="28"/>
      <c r="OB395" s="29"/>
      <c r="OC395" s="30"/>
      <c r="OD395" s="31"/>
      <c r="OE395" s="32"/>
      <c r="OF395" s="33"/>
      <c r="OG395" s="33"/>
      <c r="OH395" s="33"/>
      <c r="OI395" s="34"/>
      <c r="OJ395" s="28"/>
      <c r="OK395" s="29"/>
      <c r="OL395" s="30"/>
      <c r="OM395" s="31"/>
      <c r="ON395" s="32"/>
      <c r="OO395" s="33"/>
      <c r="OP395" s="33"/>
      <c r="OQ395" s="33"/>
      <c r="OR395" s="34"/>
      <c r="OS395" s="28"/>
      <c r="OT395" s="29"/>
      <c r="OU395" s="30"/>
      <c r="OV395" s="31"/>
      <c r="OW395" s="32"/>
      <c r="OX395" s="33"/>
      <c r="OY395" s="33"/>
      <c r="OZ395" s="33"/>
      <c r="PA395" s="34"/>
      <c r="PB395" s="28"/>
      <c r="PC395" s="29"/>
      <c r="PD395" s="30"/>
      <c r="PE395" s="31"/>
      <c r="PF395" s="32"/>
      <c r="PG395" s="33"/>
      <c r="PH395" s="33"/>
      <c r="PI395" s="33"/>
      <c r="PJ395" s="34"/>
      <c r="PK395" s="28"/>
      <c r="PL395" s="29"/>
      <c r="PM395" s="30"/>
      <c r="PN395" s="31"/>
      <c r="PO395" s="32"/>
      <c r="PP395" s="33"/>
      <c r="PQ395" s="33"/>
      <c r="PR395" s="33"/>
      <c r="PS395" s="34"/>
      <c r="PT395" s="28"/>
      <c r="PU395" s="29"/>
      <c r="PV395" s="30"/>
      <c r="PW395" s="31"/>
      <c r="PX395" s="32"/>
      <c r="PY395" s="33"/>
      <c r="PZ395" s="33"/>
      <c r="QA395" s="33"/>
      <c r="QB395" s="34"/>
      <c r="QC395" s="28"/>
      <c r="QD395" s="29"/>
      <c r="QE395" s="30"/>
      <c r="QF395" s="31"/>
      <c r="QG395" s="32"/>
      <c r="QH395" s="33"/>
      <c r="QI395" s="33"/>
      <c r="QJ395" s="33"/>
      <c r="QK395" s="34"/>
      <c r="QL395" s="28"/>
      <c r="QM395" s="29"/>
      <c r="QN395" s="30"/>
      <c r="QO395" s="31"/>
      <c r="QP395" s="32"/>
      <c r="QQ395" s="33"/>
      <c r="QR395" s="33"/>
      <c r="QS395" s="33"/>
      <c r="QT395" s="34"/>
      <c r="QU395" s="28"/>
      <c r="QV395" s="29"/>
      <c r="QW395" s="30"/>
      <c r="QX395" s="31"/>
      <c r="QY395" s="32"/>
      <c r="QZ395" s="33"/>
      <c r="RA395" s="33"/>
      <c r="RB395" s="33"/>
      <c r="RC395" s="34"/>
      <c r="RD395" s="28"/>
      <c r="RE395" s="29"/>
      <c r="RF395" s="30"/>
      <c r="RG395" s="31"/>
      <c r="RH395" s="32"/>
      <c r="RI395" s="33"/>
      <c r="RJ395" s="33"/>
      <c r="RK395" s="33"/>
      <c r="RL395" s="34"/>
      <c r="RM395" s="28"/>
      <c r="RN395" s="29"/>
      <c r="RO395" s="30"/>
      <c r="RP395" s="31"/>
      <c r="RQ395" s="32"/>
      <c r="RR395" s="33"/>
      <c r="RS395" s="33"/>
      <c r="RT395" s="33"/>
      <c r="RU395" s="34"/>
      <c r="RV395" s="28"/>
      <c r="RW395" s="29"/>
      <c r="RX395" s="30"/>
      <c r="RY395" s="31"/>
      <c r="RZ395" s="32"/>
      <c r="SA395" s="33"/>
      <c r="SB395" s="33"/>
      <c r="SC395" s="33"/>
      <c r="SD395" s="34"/>
      <c r="SE395" s="28"/>
      <c r="SF395" s="29"/>
      <c r="SG395" s="30"/>
      <c r="SH395" s="31"/>
      <c r="SI395" s="32"/>
      <c r="SJ395" s="33"/>
      <c r="SK395" s="33"/>
      <c r="SL395" s="33"/>
      <c r="SM395" s="34"/>
      <c r="SN395" s="28"/>
      <c r="SO395" s="29"/>
      <c r="SP395" s="30"/>
      <c r="SQ395" s="31"/>
      <c r="SR395" s="32"/>
      <c r="SS395" s="33"/>
      <c r="ST395" s="33"/>
      <c r="SU395" s="33"/>
      <c r="SV395" s="34"/>
      <c r="SW395" s="28"/>
      <c r="SX395" s="29"/>
      <c r="SY395" s="30"/>
      <c r="SZ395" s="31"/>
      <c r="TA395" s="32"/>
      <c r="TB395" s="33"/>
      <c r="TC395" s="33"/>
      <c r="TD395" s="33"/>
      <c r="TE395" s="34"/>
      <c r="TF395" s="28"/>
      <c r="TG395" s="29"/>
      <c r="TH395" s="30"/>
      <c r="TI395" s="31"/>
      <c r="TJ395" s="32"/>
      <c r="TK395" s="33"/>
      <c r="TL395" s="33"/>
      <c r="TM395" s="33"/>
      <c r="TN395" s="34"/>
      <c r="TO395" s="28"/>
      <c r="TP395" s="29"/>
      <c r="TQ395" s="30"/>
      <c r="TR395" s="31"/>
      <c r="TS395" s="32"/>
      <c r="TT395" s="33"/>
      <c r="TU395" s="33"/>
      <c r="TV395" s="33"/>
      <c r="TW395" s="34"/>
      <c r="TX395" s="28"/>
      <c r="TY395" s="29"/>
      <c r="TZ395" s="30"/>
      <c r="UA395" s="31"/>
      <c r="UB395" s="32"/>
      <c r="UC395" s="33"/>
      <c r="UD395" s="33"/>
      <c r="UE395" s="33"/>
      <c r="UF395" s="34"/>
      <c r="UG395" s="28"/>
      <c r="UH395" s="29"/>
      <c r="UI395" s="30"/>
      <c r="UJ395" s="31"/>
      <c r="UK395" s="32"/>
      <c r="UL395" s="33"/>
      <c r="UM395" s="33"/>
      <c r="UN395" s="33"/>
      <c r="UO395" s="34"/>
      <c r="UP395" s="28"/>
      <c r="UQ395" s="29"/>
      <c r="UR395" s="30"/>
      <c r="US395" s="31"/>
      <c r="UT395" s="32"/>
      <c r="UU395" s="33"/>
      <c r="UV395" s="33"/>
      <c r="UW395" s="33"/>
      <c r="UX395" s="34"/>
      <c r="UY395" s="28"/>
      <c r="UZ395" s="29"/>
      <c r="VA395" s="30"/>
      <c r="VB395" s="31"/>
      <c r="VC395" s="32"/>
      <c r="VD395" s="33"/>
      <c r="VE395" s="33"/>
      <c r="VF395" s="33"/>
      <c r="VG395" s="34"/>
      <c r="VH395" s="28"/>
      <c r="VI395" s="29"/>
      <c r="VJ395" s="30"/>
      <c r="VK395" s="31"/>
      <c r="VL395" s="32"/>
      <c r="VM395" s="33"/>
      <c r="VN395" s="33"/>
      <c r="VO395" s="33"/>
      <c r="VP395" s="34"/>
      <c r="VQ395" s="28"/>
      <c r="VR395" s="29"/>
      <c r="VS395" s="30"/>
      <c r="VT395" s="31"/>
      <c r="VU395" s="32"/>
      <c r="VV395" s="33"/>
      <c r="VW395" s="33"/>
      <c r="VX395" s="33"/>
      <c r="VY395" s="34"/>
      <c r="VZ395" s="28"/>
      <c r="WA395" s="29"/>
      <c r="WB395" s="30"/>
      <c r="WC395" s="31"/>
      <c r="WD395" s="32"/>
      <c r="WE395" s="33"/>
      <c r="WF395" s="33"/>
      <c r="WG395" s="33"/>
      <c r="WH395" s="34"/>
      <c r="WI395" s="28"/>
      <c r="WJ395" s="29"/>
      <c r="WK395" s="30"/>
      <c r="WL395" s="31"/>
      <c r="WM395" s="32"/>
      <c r="WN395" s="33"/>
      <c r="WO395" s="33"/>
      <c r="WP395" s="33"/>
      <c r="WQ395" s="34"/>
      <c r="WR395" s="28"/>
      <c r="WS395" s="29"/>
      <c r="WT395" s="30"/>
      <c r="WU395" s="31"/>
      <c r="WV395" s="32"/>
      <c r="WW395" s="33"/>
      <c r="WX395" s="33"/>
      <c r="WY395" s="33"/>
      <c r="WZ395" s="34"/>
      <c r="XA395" s="28"/>
      <c r="XB395" s="29"/>
      <c r="XC395" s="30"/>
      <c r="XD395" s="31"/>
      <c r="XE395" s="32"/>
      <c r="XF395" s="33"/>
      <c r="XG395" s="33"/>
      <c r="XH395" s="33"/>
      <c r="XI395" s="34"/>
      <c r="XJ395" s="28"/>
      <c r="XK395" s="29"/>
      <c r="XL395" s="30"/>
      <c r="XM395" s="31"/>
      <c r="XN395" s="32"/>
      <c r="XO395" s="33"/>
      <c r="XP395" s="33"/>
      <c r="XQ395" s="33"/>
      <c r="XR395" s="34"/>
      <c r="XS395" s="28"/>
      <c r="XT395" s="29"/>
      <c r="XU395" s="30"/>
      <c r="XV395" s="31"/>
      <c r="XW395" s="32"/>
      <c r="XX395" s="33"/>
      <c r="XY395" s="33"/>
      <c r="XZ395" s="33"/>
      <c r="YA395" s="34"/>
      <c r="YB395" s="28"/>
      <c r="YC395" s="29"/>
      <c r="YD395" s="30"/>
      <c r="YE395" s="31"/>
      <c r="YF395" s="32"/>
      <c r="YG395" s="33"/>
      <c r="YH395" s="33"/>
      <c r="YI395" s="33"/>
      <c r="YJ395" s="34"/>
      <c r="YK395" s="28"/>
      <c r="YL395" s="29"/>
      <c r="YM395" s="30"/>
      <c r="YN395" s="31"/>
      <c r="YO395" s="32"/>
      <c r="YP395" s="33"/>
      <c r="YQ395" s="33"/>
      <c r="YR395" s="33"/>
      <c r="YS395" s="34"/>
      <c r="YT395" s="28"/>
      <c r="YU395" s="29"/>
      <c r="YV395" s="30"/>
      <c r="YW395" s="31"/>
      <c r="YX395" s="32"/>
      <c r="YY395" s="33"/>
      <c r="YZ395" s="33"/>
      <c r="ZA395" s="33"/>
      <c r="ZB395" s="34"/>
      <c r="ZC395" s="28"/>
      <c r="ZD395" s="29"/>
      <c r="ZE395" s="30"/>
      <c r="ZF395" s="31"/>
      <c r="ZG395" s="32"/>
      <c r="ZH395" s="33"/>
      <c r="ZI395" s="33"/>
      <c r="ZJ395" s="33"/>
      <c r="ZK395" s="34"/>
      <c r="ZL395" s="28"/>
      <c r="ZM395" s="29"/>
      <c r="ZN395" s="30"/>
      <c r="ZO395" s="31"/>
      <c r="ZP395" s="32"/>
      <c r="ZQ395" s="33"/>
      <c r="ZR395" s="33"/>
      <c r="ZS395" s="33"/>
      <c r="ZT395" s="34"/>
      <c r="ZU395" s="28"/>
      <c r="ZV395" s="29"/>
      <c r="ZW395" s="30"/>
      <c r="ZX395" s="31"/>
      <c r="ZY395" s="32"/>
      <c r="ZZ395" s="33"/>
      <c r="AAA395" s="33"/>
      <c r="AAB395" s="33"/>
      <c r="AAC395" s="34"/>
      <c r="AAD395" s="28"/>
      <c r="AAE395" s="29"/>
      <c r="AAF395" s="30"/>
      <c r="AAG395" s="31"/>
      <c r="AAH395" s="32"/>
      <c r="AAI395" s="33"/>
      <c r="AAJ395" s="33"/>
      <c r="AAK395" s="33"/>
      <c r="AAL395" s="34"/>
      <c r="AAM395" s="28"/>
      <c r="AAN395" s="29"/>
      <c r="AAO395" s="30"/>
      <c r="AAP395" s="31"/>
      <c r="AAQ395" s="32"/>
      <c r="AAR395" s="33"/>
      <c r="AAS395" s="33"/>
      <c r="AAT395" s="33"/>
      <c r="AAU395" s="34"/>
      <c r="AAV395" s="28"/>
      <c r="AAW395" s="29"/>
      <c r="AAX395" s="30"/>
      <c r="AAY395" s="31"/>
      <c r="AAZ395" s="32"/>
      <c r="ABA395" s="33"/>
      <c r="ABB395" s="33"/>
      <c r="ABC395" s="33"/>
      <c r="ABD395" s="34"/>
      <c r="ABE395" s="28"/>
      <c r="ABF395" s="29"/>
      <c r="ABG395" s="30"/>
      <c r="ABH395" s="31"/>
      <c r="ABI395" s="32"/>
      <c r="ABJ395" s="33"/>
      <c r="ABK395" s="33"/>
      <c r="ABL395" s="33"/>
      <c r="ABM395" s="34"/>
      <c r="ABN395" s="28"/>
      <c r="ABO395" s="29"/>
      <c r="ABP395" s="30"/>
      <c r="ABQ395" s="31"/>
      <c r="ABR395" s="32"/>
      <c r="ABS395" s="33"/>
      <c r="ABT395" s="33"/>
      <c r="ABU395" s="33"/>
      <c r="ABV395" s="34"/>
      <c r="ABW395" s="28"/>
      <c r="ABX395" s="29"/>
      <c r="ABY395" s="30"/>
      <c r="ABZ395" s="31"/>
      <c r="ACA395" s="32"/>
      <c r="ACB395" s="33"/>
      <c r="ACC395" s="33"/>
      <c r="ACD395" s="33"/>
      <c r="ACE395" s="34"/>
      <c r="ACF395" s="28"/>
      <c r="ACG395" s="29"/>
      <c r="ACH395" s="30"/>
      <c r="ACI395" s="31"/>
      <c r="ACJ395" s="32"/>
      <c r="ACK395" s="33"/>
      <c r="ACL395" s="33"/>
      <c r="ACM395" s="33"/>
      <c r="ACN395" s="34"/>
      <c r="ACO395" s="28"/>
      <c r="ACP395" s="29"/>
      <c r="ACQ395" s="30"/>
      <c r="ACR395" s="31"/>
      <c r="ACS395" s="32"/>
      <c r="ACT395" s="33"/>
      <c r="ACU395" s="33"/>
      <c r="ACV395" s="33"/>
      <c r="ACW395" s="34"/>
      <c r="ACX395" s="28"/>
      <c r="ACY395" s="29"/>
      <c r="ACZ395" s="30"/>
      <c r="ADA395" s="31"/>
      <c r="ADB395" s="32"/>
      <c r="ADC395" s="33"/>
      <c r="ADD395" s="33"/>
      <c r="ADE395" s="33"/>
      <c r="ADF395" s="34"/>
      <c r="ADG395" s="28"/>
      <c r="ADH395" s="29"/>
      <c r="ADI395" s="30"/>
      <c r="ADJ395" s="31"/>
      <c r="ADK395" s="32"/>
      <c r="ADL395" s="33"/>
      <c r="ADM395" s="33"/>
      <c r="ADN395" s="33"/>
      <c r="ADO395" s="34"/>
      <c r="ADP395" s="28"/>
      <c r="ADQ395" s="29"/>
      <c r="ADR395" s="30"/>
      <c r="ADS395" s="31"/>
      <c r="ADT395" s="32"/>
      <c r="ADU395" s="33"/>
      <c r="ADV395" s="33"/>
      <c r="ADW395" s="33"/>
      <c r="ADX395" s="34"/>
      <c r="ADY395" s="28"/>
      <c r="ADZ395" s="29"/>
      <c r="AEA395" s="30"/>
      <c r="AEB395" s="31"/>
      <c r="AEC395" s="32"/>
      <c r="AED395" s="33"/>
      <c r="AEE395" s="33"/>
      <c r="AEF395" s="33"/>
      <c r="AEG395" s="34"/>
      <c r="AEH395" s="28"/>
      <c r="AEI395" s="29"/>
      <c r="AEJ395" s="30"/>
      <c r="AEK395" s="31"/>
      <c r="AEL395" s="32"/>
      <c r="AEM395" s="33"/>
      <c r="AEN395" s="33"/>
      <c r="AEO395" s="33"/>
      <c r="AEP395" s="34"/>
      <c r="AEQ395" s="28"/>
      <c r="AER395" s="29"/>
      <c r="AES395" s="30"/>
      <c r="AET395" s="31"/>
      <c r="AEU395" s="32"/>
      <c r="AEV395" s="33"/>
      <c r="AEW395" s="33"/>
      <c r="AEX395" s="33"/>
      <c r="AEY395" s="34"/>
      <c r="AEZ395" s="28"/>
      <c r="AFA395" s="29"/>
      <c r="AFB395" s="30"/>
      <c r="AFC395" s="31"/>
      <c r="AFD395" s="32"/>
      <c r="AFE395" s="33"/>
      <c r="AFF395" s="33"/>
      <c r="AFG395" s="33"/>
      <c r="AFH395" s="34"/>
      <c r="AFI395" s="28"/>
      <c r="AFJ395" s="29"/>
      <c r="AFK395" s="30"/>
      <c r="AFL395" s="31"/>
      <c r="AFM395" s="32"/>
      <c r="AFN395" s="33"/>
      <c r="AFO395" s="33"/>
      <c r="AFP395" s="33"/>
      <c r="AFQ395" s="34"/>
      <c r="AFR395" s="28"/>
      <c r="AFS395" s="29"/>
      <c r="AFT395" s="30"/>
      <c r="AFU395" s="31"/>
      <c r="AFV395" s="32"/>
      <c r="AFW395" s="33"/>
      <c r="AFX395" s="33"/>
      <c r="AFY395" s="33"/>
      <c r="AFZ395" s="34"/>
      <c r="AGA395" s="28"/>
      <c r="AGB395" s="29"/>
      <c r="AGC395" s="30"/>
      <c r="AGD395" s="31"/>
      <c r="AGE395" s="32"/>
      <c r="AGF395" s="33"/>
      <c r="AGG395" s="33"/>
      <c r="AGH395" s="33"/>
      <c r="AGI395" s="34"/>
      <c r="AGJ395" s="28"/>
      <c r="AGK395" s="29"/>
      <c r="AGL395" s="30"/>
      <c r="AGM395" s="31"/>
      <c r="AGN395" s="32"/>
      <c r="AGO395" s="33"/>
      <c r="AGP395" s="33"/>
      <c r="AGQ395" s="33"/>
      <c r="AGR395" s="34"/>
      <c r="AGS395" s="28"/>
      <c r="AGT395" s="29"/>
      <c r="AGU395" s="30"/>
      <c r="AGV395" s="31"/>
      <c r="AGW395" s="32"/>
      <c r="AGX395" s="33"/>
      <c r="AGY395" s="33"/>
      <c r="AGZ395" s="33"/>
      <c r="AHA395" s="34"/>
      <c r="AHB395" s="28"/>
      <c r="AHC395" s="29"/>
      <c r="AHD395" s="30"/>
      <c r="AHE395" s="31"/>
      <c r="AHF395" s="32"/>
      <c r="AHG395" s="33"/>
      <c r="AHH395" s="33"/>
      <c r="AHI395" s="33"/>
      <c r="AHJ395" s="34"/>
      <c r="AHK395" s="28"/>
      <c r="AHL395" s="29"/>
      <c r="AHM395" s="30"/>
      <c r="AHN395" s="31"/>
      <c r="AHO395" s="32"/>
      <c r="AHP395" s="33"/>
      <c r="AHQ395" s="33"/>
      <c r="AHR395" s="33"/>
      <c r="AHS395" s="34"/>
      <c r="AHT395" s="28"/>
      <c r="AHU395" s="29"/>
      <c r="AHV395" s="30"/>
      <c r="AHW395" s="31"/>
      <c r="AHX395" s="32"/>
      <c r="AHY395" s="33"/>
      <c r="AHZ395" s="33"/>
      <c r="AIA395" s="33"/>
      <c r="AIB395" s="34"/>
      <c r="AIC395" s="28"/>
      <c r="AID395" s="29"/>
      <c r="AIE395" s="30"/>
      <c r="AIF395" s="31"/>
      <c r="AIG395" s="32"/>
      <c r="AIH395" s="33"/>
      <c r="AII395" s="33"/>
      <c r="AIJ395" s="33"/>
      <c r="AIK395" s="34"/>
      <c r="AIL395" s="28"/>
      <c r="AIM395" s="29"/>
      <c r="AIN395" s="30"/>
      <c r="AIO395" s="31"/>
      <c r="AIP395" s="32"/>
      <c r="AIQ395" s="33"/>
      <c r="AIR395" s="33"/>
      <c r="AIS395" s="33"/>
      <c r="AIT395" s="34"/>
      <c r="AIU395" s="28"/>
      <c r="AIV395" s="29"/>
      <c r="AIW395" s="30"/>
      <c r="AIX395" s="31"/>
      <c r="AIY395" s="32"/>
      <c r="AIZ395" s="33"/>
      <c r="AJA395" s="33"/>
      <c r="AJB395" s="33"/>
      <c r="AJC395" s="34"/>
      <c r="AJD395" s="28"/>
      <c r="AJE395" s="29"/>
      <c r="AJF395" s="30"/>
      <c r="AJG395" s="31"/>
      <c r="AJH395" s="32"/>
      <c r="AJI395" s="33"/>
      <c r="AJJ395" s="33"/>
      <c r="AJK395" s="33"/>
      <c r="AJL395" s="34"/>
      <c r="AJM395" s="28"/>
      <c r="AJN395" s="29"/>
      <c r="AJO395" s="30"/>
      <c r="AJP395" s="31"/>
      <c r="AJQ395" s="32"/>
      <c r="AJR395" s="33"/>
      <c r="AJS395" s="33"/>
      <c r="AJT395" s="33"/>
      <c r="AJU395" s="34"/>
      <c r="AJV395" s="28"/>
      <c r="AJW395" s="29"/>
      <c r="AJX395" s="30"/>
      <c r="AJY395" s="31"/>
      <c r="AJZ395" s="32"/>
      <c r="AKA395" s="33"/>
      <c r="AKB395" s="33"/>
      <c r="AKC395" s="33"/>
      <c r="AKD395" s="34"/>
      <c r="AKE395" s="28"/>
      <c r="AKF395" s="29"/>
      <c r="AKG395" s="30"/>
      <c r="AKH395" s="31"/>
      <c r="AKI395" s="32"/>
      <c r="AKJ395" s="33"/>
      <c r="AKK395" s="33"/>
      <c r="AKL395" s="33"/>
      <c r="AKM395" s="34"/>
      <c r="AKN395" s="28"/>
      <c r="AKO395" s="29"/>
      <c r="AKP395" s="30"/>
      <c r="AKQ395" s="31"/>
      <c r="AKR395" s="32"/>
      <c r="AKS395" s="33"/>
      <c r="AKT395" s="33"/>
      <c r="AKU395" s="33"/>
      <c r="AKV395" s="34"/>
      <c r="AKW395" s="28"/>
      <c r="AKX395" s="29"/>
      <c r="AKY395" s="30"/>
      <c r="AKZ395" s="31"/>
      <c r="ALA395" s="32"/>
      <c r="ALB395" s="33"/>
      <c r="ALC395" s="33"/>
      <c r="ALD395" s="33"/>
      <c r="ALE395" s="34"/>
      <c r="ALF395" s="28"/>
      <c r="ALG395" s="29"/>
      <c r="ALH395" s="30"/>
      <c r="ALI395" s="31"/>
      <c r="ALJ395" s="32"/>
      <c r="ALK395" s="33"/>
      <c r="ALL395" s="33"/>
      <c r="ALM395" s="33"/>
      <c r="ALN395" s="34"/>
      <c r="ALO395" s="28"/>
      <c r="ALP395" s="29"/>
      <c r="ALQ395" s="30"/>
      <c r="ALR395" s="31"/>
      <c r="ALS395" s="32"/>
      <c r="ALT395" s="33"/>
      <c r="ALU395" s="33"/>
      <c r="ALV395" s="33"/>
      <c r="ALW395" s="34"/>
      <c r="ALX395" s="28"/>
      <c r="ALY395" s="29"/>
      <c r="ALZ395" s="30"/>
      <c r="AMA395" s="31"/>
      <c r="AMB395" s="32"/>
      <c r="AMC395" s="33"/>
      <c r="AMD395" s="33"/>
      <c r="AME395" s="33"/>
      <c r="AMF395" s="34"/>
      <c r="AMG395" s="28"/>
      <c r="AMH395" s="29"/>
      <c r="AMI395" s="30"/>
      <c r="AMJ395" s="31"/>
      <c r="AMK395" s="32"/>
      <c r="AML395" s="33"/>
      <c r="AMM395" s="33"/>
      <c r="AMN395" s="33"/>
      <c r="AMO395" s="34"/>
      <c r="AMP395" s="28"/>
      <c r="AMQ395" s="29"/>
      <c r="AMR395" s="30"/>
      <c r="AMS395" s="31"/>
      <c r="AMT395" s="32"/>
      <c r="AMU395" s="33"/>
      <c r="AMV395" s="33"/>
      <c r="AMW395" s="33"/>
      <c r="AMX395" s="34"/>
      <c r="AMY395" s="28"/>
      <c r="AMZ395" s="29"/>
      <c r="ANA395" s="30"/>
      <c r="ANB395" s="31"/>
      <c r="ANC395" s="32"/>
      <c r="AND395" s="33"/>
      <c r="ANE395" s="33"/>
      <c r="ANF395" s="33"/>
      <c r="ANG395" s="34"/>
      <c r="ANH395" s="28"/>
      <c r="ANI395" s="29"/>
      <c r="ANJ395" s="30"/>
      <c r="ANK395" s="31"/>
      <c r="ANL395" s="32"/>
      <c r="ANM395" s="33"/>
      <c r="ANN395" s="33"/>
      <c r="ANO395" s="33"/>
      <c r="ANP395" s="34"/>
      <c r="ANQ395" s="28"/>
      <c r="ANR395" s="29"/>
      <c r="ANS395" s="30"/>
      <c r="ANT395" s="31"/>
      <c r="ANU395" s="32"/>
      <c r="ANV395" s="33"/>
      <c r="ANW395" s="33"/>
      <c r="ANX395" s="33"/>
      <c r="ANY395" s="34"/>
      <c r="ANZ395" s="28"/>
      <c r="AOA395" s="29"/>
      <c r="AOB395" s="30"/>
      <c r="AOC395" s="31"/>
      <c r="AOD395" s="32"/>
      <c r="AOE395" s="33"/>
      <c r="AOF395" s="33"/>
      <c r="AOG395" s="33"/>
      <c r="AOH395" s="34"/>
      <c r="AOI395" s="28"/>
      <c r="AOJ395" s="29"/>
      <c r="AOK395" s="30"/>
      <c r="AOL395" s="31"/>
      <c r="AOM395" s="32"/>
      <c r="AON395" s="33"/>
      <c r="AOO395" s="33"/>
      <c r="AOP395" s="33"/>
      <c r="AOQ395" s="34"/>
      <c r="AOR395" s="28"/>
      <c r="AOS395" s="29"/>
      <c r="AOT395" s="30"/>
      <c r="AOU395" s="31"/>
      <c r="AOV395" s="32"/>
      <c r="AOW395" s="33"/>
      <c r="AOX395" s="33"/>
      <c r="AOY395" s="33"/>
      <c r="AOZ395" s="34"/>
      <c r="APA395" s="28"/>
      <c r="APB395" s="29"/>
      <c r="APC395" s="30"/>
      <c r="APD395" s="31"/>
      <c r="APE395" s="32"/>
      <c r="APF395" s="33"/>
      <c r="APG395" s="33"/>
      <c r="APH395" s="33"/>
      <c r="API395" s="34"/>
      <c r="APJ395" s="28"/>
      <c r="APK395" s="29"/>
      <c r="APL395" s="30"/>
      <c r="APM395" s="31"/>
      <c r="APN395" s="32"/>
      <c r="APO395" s="33"/>
      <c r="APP395" s="33"/>
      <c r="APQ395" s="33"/>
      <c r="APR395" s="34"/>
      <c r="APS395" s="28"/>
      <c r="APT395" s="29"/>
      <c r="APU395" s="30"/>
      <c r="APV395" s="31"/>
      <c r="APW395" s="32"/>
      <c r="APX395" s="33"/>
      <c r="APY395" s="33"/>
      <c r="APZ395" s="33"/>
      <c r="AQA395" s="34"/>
      <c r="AQB395" s="28"/>
      <c r="AQC395" s="29"/>
      <c r="AQD395" s="30"/>
      <c r="AQE395" s="31"/>
      <c r="AQF395" s="32"/>
      <c r="AQG395" s="33"/>
      <c r="AQH395" s="33"/>
      <c r="AQI395" s="33"/>
      <c r="AQJ395" s="34"/>
      <c r="AQK395" s="28"/>
      <c r="AQL395" s="29"/>
      <c r="AQM395" s="30"/>
      <c r="AQN395" s="31"/>
      <c r="AQO395" s="32"/>
      <c r="AQP395" s="33"/>
      <c r="AQQ395" s="33"/>
      <c r="AQR395" s="33"/>
      <c r="AQS395" s="34"/>
      <c r="AQT395" s="28"/>
      <c r="AQU395" s="29"/>
      <c r="AQV395" s="30"/>
      <c r="AQW395" s="31"/>
      <c r="AQX395" s="32"/>
      <c r="AQY395" s="33"/>
      <c r="AQZ395" s="33"/>
      <c r="ARA395" s="33"/>
      <c r="ARB395" s="34"/>
      <c r="ARC395" s="28"/>
      <c r="ARD395" s="29"/>
      <c r="ARE395" s="30"/>
      <c r="ARF395" s="31"/>
      <c r="ARG395" s="32"/>
      <c r="ARH395" s="33"/>
      <c r="ARI395" s="33"/>
      <c r="ARJ395" s="33"/>
      <c r="ARK395" s="34"/>
      <c r="ARL395" s="28"/>
      <c r="ARM395" s="29"/>
      <c r="ARN395" s="30"/>
      <c r="ARO395" s="31"/>
      <c r="ARP395" s="32"/>
      <c r="ARQ395" s="33"/>
      <c r="ARR395" s="33"/>
      <c r="ARS395" s="33"/>
      <c r="ART395" s="34"/>
      <c r="ARU395" s="28"/>
      <c r="ARV395" s="29"/>
      <c r="ARW395" s="30"/>
      <c r="ARX395" s="31"/>
      <c r="ARY395" s="32"/>
      <c r="ARZ395" s="33"/>
      <c r="ASA395" s="33"/>
      <c r="ASB395" s="33"/>
      <c r="ASC395" s="34"/>
      <c r="ASD395" s="28"/>
      <c r="ASE395" s="29"/>
      <c r="ASF395" s="30"/>
      <c r="ASG395" s="31"/>
      <c r="ASH395" s="32"/>
      <c r="ASI395" s="33"/>
      <c r="ASJ395" s="33"/>
      <c r="ASK395" s="33"/>
      <c r="ASL395" s="34"/>
      <c r="ASM395" s="28"/>
      <c r="ASN395" s="29"/>
      <c r="ASO395" s="30"/>
      <c r="ASP395" s="31"/>
      <c r="ASQ395" s="32"/>
      <c r="ASR395" s="33"/>
      <c r="ASS395" s="33"/>
      <c r="AST395" s="33"/>
      <c r="ASU395" s="34"/>
      <c r="ASV395" s="28"/>
      <c r="ASW395" s="29"/>
      <c r="ASX395" s="30"/>
      <c r="ASY395" s="31"/>
      <c r="ASZ395" s="32"/>
      <c r="ATA395" s="33"/>
      <c r="ATB395" s="33"/>
      <c r="ATC395" s="33"/>
      <c r="ATD395" s="34"/>
      <c r="ATE395" s="28"/>
      <c r="ATF395" s="29"/>
      <c r="ATG395" s="30"/>
      <c r="ATH395" s="31"/>
      <c r="ATI395" s="32"/>
      <c r="ATJ395" s="33"/>
      <c r="ATK395" s="33"/>
      <c r="ATL395" s="33"/>
      <c r="ATM395" s="34"/>
      <c r="ATN395" s="28"/>
      <c r="ATO395" s="29"/>
      <c r="ATP395" s="30"/>
      <c r="ATQ395" s="31"/>
      <c r="ATR395" s="32"/>
      <c r="ATS395" s="33"/>
      <c r="ATT395" s="33"/>
      <c r="ATU395" s="33"/>
      <c r="ATV395" s="34"/>
      <c r="ATW395" s="28"/>
      <c r="ATX395" s="29"/>
      <c r="ATY395" s="30"/>
      <c r="ATZ395" s="31"/>
      <c r="AUA395" s="32"/>
      <c r="AUB395" s="33"/>
      <c r="AUC395" s="33"/>
      <c r="AUD395" s="33"/>
      <c r="AUE395" s="34"/>
      <c r="AUF395" s="28"/>
      <c r="AUG395" s="29"/>
      <c r="AUH395" s="30"/>
      <c r="AUI395" s="31"/>
      <c r="AUJ395" s="32"/>
      <c r="AUK395" s="33"/>
      <c r="AUL395" s="33"/>
      <c r="AUM395" s="33"/>
      <c r="AUN395" s="34"/>
      <c r="AUO395" s="28"/>
      <c r="AUP395" s="29"/>
      <c r="AUQ395" s="30"/>
      <c r="AUR395" s="31"/>
      <c r="AUS395" s="32"/>
      <c r="AUT395" s="33"/>
      <c r="AUU395" s="33"/>
      <c r="AUV395" s="33"/>
      <c r="AUW395" s="34"/>
      <c r="AUX395" s="28"/>
      <c r="AUY395" s="29"/>
      <c r="AUZ395" s="30"/>
      <c r="AVA395" s="31"/>
      <c r="AVB395" s="32"/>
      <c r="AVC395" s="33"/>
      <c r="AVD395" s="33"/>
      <c r="AVE395" s="33"/>
      <c r="AVF395" s="34"/>
      <c r="AVG395" s="28"/>
      <c r="AVH395" s="29"/>
      <c r="AVI395" s="30"/>
      <c r="AVJ395" s="31"/>
      <c r="AVK395" s="32"/>
      <c r="AVL395" s="33"/>
      <c r="AVM395" s="33"/>
      <c r="AVN395" s="33"/>
      <c r="AVO395" s="34"/>
      <c r="AVP395" s="28"/>
      <c r="AVQ395" s="29"/>
      <c r="AVR395" s="30"/>
      <c r="AVS395" s="31"/>
      <c r="AVT395" s="32"/>
      <c r="AVU395" s="33"/>
      <c r="AVV395" s="33"/>
      <c r="AVW395" s="33"/>
      <c r="AVX395" s="34"/>
      <c r="AVY395" s="28"/>
      <c r="AVZ395" s="29"/>
      <c r="AWA395" s="30"/>
      <c r="AWB395" s="31"/>
      <c r="AWC395" s="32"/>
      <c r="AWD395" s="33"/>
      <c r="AWE395" s="33"/>
      <c r="AWF395" s="33"/>
      <c r="AWG395" s="34"/>
      <c r="AWH395" s="28"/>
      <c r="AWI395" s="29"/>
      <c r="AWJ395" s="30"/>
      <c r="AWK395" s="31"/>
      <c r="AWL395" s="32"/>
      <c r="AWM395" s="33"/>
      <c r="AWN395" s="33"/>
      <c r="AWO395" s="33"/>
      <c r="AWP395" s="34"/>
      <c r="AWQ395" s="28"/>
      <c r="AWR395" s="29"/>
      <c r="AWS395" s="30"/>
      <c r="AWT395" s="31"/>
      <c r="AWU395" s="32"/>
      <c r="AWV395" s="33"/>
      <c r="AWW395" s="33"/>
      <c r="AWX395" s="33"/>
      <c r="AWY395" s="34"/>
      <c r="AWZ395" s="28"/>
      <c r="AXA395" s="29"/>
      <c r="AXB395" s="30"/>
      <c r="AXC395" s="31"/>
      <c r="AXD395" s="32"/>
      <c r="AXE395" s="33"/>
      <c r="AXF395" s="33"/>
      <c r="AXG395" s="33"/>
      <c r="AXH395" s="34"/>
      <c r="AXI395" s="28"/>
      <c r="AXJ395" s="29"/>
      <c r="AXK395" s="30"/>
      <c r="AXL395" s="31"/>
      <c r="AXM395" s="32"/>
      <c r="AXN395" s="33"/>
      <c r="AXO395" s="33"/>
      <c r="AXP395" s="33"/>
      <c r="AXQ395" s="34"/>
      <c r="AXR395" s="28"/>
      <c r="AXS395" s="29"/>
      <c r="AXT395" s="30"/>
      <c r="AXU395" s="31"/>
      <c r="AXV395" s="32"/>
      <c r="AXW395" s="33"/>
      <c r="AXX395" s="33"/>
      <c r="AXY395" s="33"/>
      <c r="AXZ395" s="34"/>
      <c r="AYA395" s="28"/>
      <c r="AYB395" s="29"/>
      <c r="AYC395" s="30"/>
      <c r="AYD395" s="31"/>
      <c r="AYE395" s="32"/>
      <c r="AYF395" s="33"/>
      <c r="AYG395" s="33"/>
      <c r="AYH395" s="33"/>
      <c r="AYI395" s="34"/>
      <c r="AYJ395" s="28"/>
      <c r="AYK395" s="29"/>
      <c r="AYL395" s="30"/>
      <c r="AYM395" s="31"/>
      <c r="AYN395" s="32"/>
      <c r="AYO395" s="33"/>
      <c r="AYP395" s="33"/>
      <c r="AYQ395" s="33"/>
      <c r="AYR395" s="34"/>
      <c r="AYS395" s="28"/>
      <c r="AYT395" s="29"/>
      <c r="AYU395" s="30"/>
      <c r="AYV395" s="31"/>
      <c r="AYW395" s="32"/>
      <c r="AYX395" s="33"/>
      <c r="AYY395" s="33"/>
      <c r="AYZ395" s="33"/>
      <c r="AZA395" s="34"/>
      <c r="AZB395" s="28"/>
      <c r="AZC395" s="29"/>
      <c r="AZD395" s="30"/>
      <c r="AZE395" s="31"/>
      <c r="AZF395" s="32"/>
      <c r="AZG395" s="33"/>
      <c r="AZH395" s="33"/>
      <c r="AZI395" s="33"/>
      <c r="AZJ395" s="34"/>
      <c r="AZK395" s="28"/>
      <c r="AZL395" s="29"/>
      <c r="AZM395" s="30"/>
      <c r="AZN395" s="31"/>
      <c r="AZO395" s="32"/>
      <c r="AZP395" s="33"/>
      <c r="AZQ395" s="33"/>
      <c r="AZR395" s="33"/>
      <c r="AZS395" s="34"/>
      <c r="AZT395" s="28"/>
      <c r="AZU395" s="29"/>
      <c r="AZV395" s="30"/>
      <c r="AZW395" s="31"/>
      <c r="AZX395" s="32"/>
      <c r="AZY395" s="33"/>
      <c r="AZZ395" s="33"/>
      <c r="BAA395" s="33"/>
      <c r="BAB395" s="34"/>
      <c r="BAC395" s="28"/>
      <c r="BAD395" s="29"/>
      <c r="BAE395" s="30"/>
      <c r="BAF395" s="31"/>
      <c r="BAG395" s="32"/>
      <c r="BAH395" s="33"/>
      <c r="BAI395" s="33"/>
      <c r="BAJ395" s="33"/>
      <c r="BAK395" s="34"/>
      <c r="BAL395" s="28"/>
      <c r="BAM395" s="29"/>
      <c r="BAN395" s="30"/>
      <c r="BAO395" s="31"/>
      <c r="BAP395" s="32"/>
      <c r="BAQ395" s="33"/>
      <c r="BAR395" s="33"/>
      <c r="BAS395" s="33"/>
      <c r="BAT395" s="34"/>
      <c r="BAU395" s="28"/>
      <c r="BAV395" s="29"/>
      <c r="BAW395" s="30"/>
      <c r="BAX395" s="31"/>
      <c r="BAY395" s="32"/>
      <c r="BAZ395" s="33"/>
      <c r="BBA395" s="33"/>
      <c r="BBB395" s="33"/>
      <c r="BBC395" s="34"/>
      <c r="BBD395" s="28"/>
      <c r="BBE395" s="29"/>
      <c r="BBF395" s="30"/>
      <c r="BBG395" s="31"/>
      <c r="BBH395" s="32"/>
      <c r="BBI395" s="33"/>
      <c r="BBJ395" s="33"/>
      <c r="BBK395" s="33"/>
      <c r="BBL395" s="34"/>
      <c r="BBM395" s="28"/>
      <c r="BBN395" s="29"/>
      <c r="BBO395" s="30"/>
      <c r="BBP395" s="31"/>
      <c r="BBQ395" s="32"/>
      <c r="BBR395" s="33"/>
      <c r="BBS395" s="33"/>
      <c r="BBT395" s="33"/>
      <c r="BBU395" s="34"/>
      <c r="BBV395" s="28"/>
      <c r="BBW395" s="29"/>
      <c r="BBX395" s="30"/>
      <c r="BBY395" s="31"/>
      <c r="BBZ395" s="32"/>
      <c r="BCA395" s="33"/>
      <c r="BCB395" s="33"/>
      <c r="BCC395" s="33"/>
      <c r="BCD395" s="34"/>
      <c r="BCE395" s="28"/>
      <c r="BCF395" s="29"/>
      <c r="BCG395" s="30"/>
      <c r="BCH395" s="31"/>
      <c r="BCI395" s="32"/>
      <c r="BCJ395" s="33"/>
      <c r="BCK395" s="33"/>
      <c r="BCL395" s="33"/>
      <c r="BCM395" s="34"/>
      <c r="BCN395" s="28"/>
      <c r="BCO395" s="29"/>
      <c r="BCP395" s="30"/>
      <c r="BCQ395" s="31"/>
      <c r="BCR395" s="32"/>
      <c r="BCS395" s="33"/>
      <c r="BCT395" s="33"/>
      <c r="BCU395" s="33"/>
      <c r="BCV395" s="34"/>
      <c r="BCW395" s="28"/>
      <c r="BCX395" s="29"/>
      <c r="BCY395" s="30"/>
      <c r="BCZ395" s="31"/>
      <c r="BDA395" s="32"/>
      <c r="BDB395" s="33"/>
      <c r="BDC395" s="33"/>
      <c r="BDD395" s="33"/>
      <c r="BDE395" s="34"/>
      <c r="BDF395" s="28"/>
      <c r="BDG395" s="29"/>
      <c r="BDH395" s="30"/>
      <c r="BDI395" s="31"/>
      <c r="BDJ395" s="32"/>
      <c r="BDK395" s="33"/>
      <c r="BDL395" s="33"/>
      <c r="BDM395" s="33"/>
      <c r="BDN395" s="34"/>
      <c r="BDO395" s="28"/>
      <c r="BDP395" s="29"/>
      <c r="BDQ395" s="30"/>
      <c r="BDR395" s="31"/>
      <c r="BDS395" s="32"/>
      <c r="BDT395" s="33"/>
      <c r="BDU395" s="33"/>
      <c r="BDV395" s="33"/>
      <c r="BDW395" s="34"/>
      <c r="BDX395" s="28"/>
      <c r="BDY395" s="29"/>
      <c r="BDZ395" s="30"/>
      <c r="BEA395" s="31"/>
      <c r="BEB395" s="32"/>
      <c r="BEC395" s="33"/>
      <c r="BED395" s="33"/>
      <c r="BEE395" s="33"/>
      <c r="BEF395" s="34"/>
      <c r="BEG395" s="28"/>
      <c r="BEH395" s="29"/>
      <c r="BEI395" s="30"/>
      <c r="BEJ395" s="31"/>
      <c r="BEK395" s="32"/>
      <c r="BEL395" s="33"/>
      <c r="BEM395" s="33"/>
      <c r="BEN395" s="33"/>
      <c r="BEO395" s="34"/>
      <c r="BEP395" s="28"/>
      <c r="BEQ395" s="29"/>
      <c r="BER395" s="30"/>
      <c r="BES395" s="31"/>
      <c r="BET395" s="32"/>
      <c r="BEU395" s="33"/>
      <c r="BEV395" s="33"/>
      <c r="BEW395" s="33"/>
      <c r="BEX395" s="34"/>
      <c r="BEY395" s="28"/>
      <c r="BEZ395" s="29"/>
      <c r="BFA395" s="30"/>
      <c r="BFB395" s="31"/>
      <c r="BFC395" s="32"/>
      <c r="BFD395" s="33"/>
      <c r="BFE395" s="33"/>
      <c r="BFF395" s="33"/>
      <c r="BFG395" s="34"/>
      <c r="BFH395" s="28"/>
      <c r="BFI395" s="29"/>
      <c r="BFJ395" s="30"/>
      <c r="BFK395" s="31"/>
      <c r="BFL395" s="32"/>
      <c r="BFM395" s="33"/>
      <c r="BFN395" s="33"/>
      <c r="BFO395" s="33"/>
      <c r="BFP395" s="34"/>
      <c r="BFQ395" s="28"/>
      <c r="BFR395" s="29"/>
      <c r="BFS395" s="30"/>
      <c r="BFT395" s="31"/>
      <c r="BFU395" s="32"/>
      <c r="BFV395" s="33"/>
      <c r="BFW395" s="33"/>
      <c r="BFX395" s="33"/>
      <c r="BFY395" s="34"/>
      <c r="BFZ395" s="28"/>
      <c r="BGA395" s="29"/>
      <c r="BGB395" s="30"/>
      <c r="BGC395" s="31"/>
      <c r="BGD395" s="32"/>
      <c r="BGE395" s="33"/>
      <c r="BGF395" s="33"/>
      <c r="BGG395" s="33"/>
      <c r="BGH395" s="34"/>
      <c r="BGI395" s="28"/>
      <c r="BGJ395" s="29"/>
      <c r="BGK395" s="30"/>
      <c r="BGL395" s="31"/>
      <c r="BGM395" s="32"/>
      <c r="BGN395" s="33"/>
      <c r="BGO395" s="33"/>
      <c r="BGP395" s="33"/>
      <c r="BGQ395" s="34"/>
      <c r="BGR395" s="28"/>
      <c r="BGS395" s="29"/>
      <c r="BGT395" s="30"/>
      <c r="BGU395" s="31"/>
      <c r="BGV395" s="32"/>
      <c r="BGW395" s="33"/>
      <c r="BGX395" s="33"/>
      <c r="BGY395" s="33"/>
      <c r="BGZ395" s="34"/>
      <c r="BHA395" s="28"/>
      <c r="BHB395" s="29"/>
      <c r="BHC395" s="30"/>
      <c r="BHD395" s="31"/>
      <c r="BHE395" s="32"/>
      <c r="BHF395" s="33"/>
      <c r="BHG395" s="33"/>
      <c r="BHH395" s="33"/>
      <c r="BHI395" s="34"/>
      <c r="BHJ395" s="28"/>
      <c r="BHK395" s="29"/>
      <c r="BHL395" s="30"/>
      <c r="BHM395" s="31"/>
      <c r="BHN395" s="32"/>
      <c r="BHO395" s="33"/>
      <c r="BHP395" s="33"/>
      <c r="BHQ395" s="33"/>
      <c r="BHR395" s="34"/>
      <c r="BHS395" s="28"/>
      <c r="BHT395" s="29"/>
      <c r="BHU395" s="30"/>
      <c r="BHV395" s="31"/>
      <c r="BHW395" s="32"/>
      <c r="BHX395" s="33"/>
      <c r="BHY395" s="33"/>
      <c r="BHZ395" s="33"/>
      <c r="BIA395" s="34"/>
      <c r="BIB395" s="28"/>
      <c r="BIC395" s="29"/>
      <c r="BID395" s="30"/>
      <c r="BIE395" s="31"/>
      <c r="BIF395" s="32"/>
      <c r="BIG395" s="33"/>
      <c r="BIH395" s="33"/>
      <c r="BII395" s="33"/>
      <c r="BIJ395" s="34"/>
      <c r="BIK395" s="28"/>
      <c r="BIL395" s="29"/>
      <c r="BIM395" s="30"/>
      <c r="BIN395" s="31"/>
      <c r="BIO395" s="32"/>
      <c r="BIP395" s="33"/>
      <c r="BIQ395" s="33"/>
      <c r="BIR395" s="33"/>
      <c r="BIS395" s="34"/>
      <c r="BIT395" s="28"/>
      <c r="BIU395" s="29"/>
      <c r="BIV395" s="30"/>
      <c r="BIW395" s="31"/>
      <c r="BIX395" s="32"/>
      <c r="BIY395" s="33"/>
      <c r="BIZ395" s="33"/>
      <c r="BJA395" s="33"/>
      <c r="BJB395" s="34"/>
      <c r="BJC395" s="28"/>
      <c r="BJD395" s="29"/>
      <c r="BJE395" s="30"/>
      <c r="BJF395" s="31"/>
      <c r="BJG395" s="32"/>
      <c r="BJH395" s="33"/>
      <c r="BJI395" s="33"/>
      <c r="BJJ395" s="33"/>
      <c r="BJK395" s="34"/>
      <c r="BJL395" s="28"/>
      <c r="BJM395" s="29"/>
      <c r="BJN395" s="30"/>
      <c r="BJO395" s="31"/>
      <c r="BJP395" s="32"/>
      <c r="BJQ395" s="33"/>
      <c r="BJR395" s="33"/>
      <c r="BJS395" s="33"/>
      <c r="BJT395" s="34"/>
      <c r="BJU395" s="28"/>
      <c r="BJV395" s="29"/>
      <c r="BJW395" s="30"/>
      <c r="BJX395" s="31"/>
      <c r="BJY395" s="32"/>
      <c r="BJZ395" s="33"/>
      <c r="BKA395" s="33"/>
      <c r="BKB395" s="33"/>
      <c r="BKC395" s="34"/>
      <c r="BKD395" s="28"/>
      <c r="BKE395" s="29"/>
      <c r="BKF395" s="30"/>
      <c r="BKG395" s="31"/>
      <c r="BKH395" s="32"/>
      <c r="BKI395" s="33"/>
      <c r="BKJ395" s="33"/>
      <c r="BKK395" s="33"/>
      <c r="BKL395" s="34"/>
      <c r="BKM395" s="28"/>
      <c r="BKN395" s="29"/>
      <c r="BKO395" s="30"/>
      <c r="BKP395" s="31"/>
      <c r="BKQ395" s="32"/>
      <c r="BKR395" s="33"/>
      <c r="BKS395" s="33"/>
      <c r="BKT395" s="33"/>
      <c r="BKU395" s="34"/>
      <c r="BKV395" s="28"/>
      <c r="BKW395" s="29"/>
      <c r="BKX395" s="30"/>
      <c r="BKY395" s="31"/>
      <c r="BKZ395" s="32"/>
      <c r="BLA395" s="33"/>
      <c r="BLB395" s="33"/>
      <c r="BLC395" s="33"/>
      <c r="BLD395" s="34"/>
      <c r="BLE395" s="28"/>
      <c r="BLF395" s="29"/>
      <c r="BLG395" s="30"/>
      <c r="BLH395" s="31"/>
      <c r="BLI395" s="32"/>
      <c r="BLJ395" s="33"/>
      <c r="BLK395" s="33"/>
      <c r="BLL395" s="33"/>
      <c r="BLM395" s="34"/>
      <c r="BLN395" s="28"/>
      <c r="BLO395" s="29"/>
      <c r="BLP395" s="30"/>
      <c r="BLQ395" s="31"/>
      <c r="BLR395" s="32"/>
      <c r="BLS395" s="33"/>
      <c r="BLT395" s="33"/>
      <c r="BLU395" s="33"/>
      <c r="BLV395" s="34"/>
      <c r="BLW395" s="28"/>
      <c r="BLX395" s="29"/>
      <c r="BLY395" s="30"/>
      <c r="BLZ395" s="31"/>
      <c r="BMA395" s="32"/>
      <c r="BMB395" s="33"/>
      <c r="BMC395" s="33"/>
      <c r="BMD395" s="33"/>
      <c r="BME395" s="34"/>
      <c r="BMF395" s="28"/>
      <c r="BMG395" s="29"/>
      <c r="BMH395" s="30"/>
      <c r="BMI395" s="31"/>
      <c r="BMJ395" s="32"/>
      <c r="BMK395" s="33"/>
      <c r="BML395" s="33"/>
      <c r="BMM395" s="33"/>
      <c r="BMN395" s="34"/>
      <c r="BMO395" s="28"/>
      <c r="BMP395" s="29"/>
      <c r="BMQ395" s="30"/>
      <c r="BMR395" s="31"/>
      <c r="BMS395" s="32"/>
      <c r="BMT395" s="33"/>
      <c r="BMU395" s="33"/>
      <c r="BMV395" s="33"/>
      <c r="BMW395" s="34"/>
      <c r="BMX395" s="28"/>
      <c r="BMY395" s="29"/>
      <c r="BMZ395" s="30"/>
      <c r="BNA395" s="31"/>
      <c r="BNB395" s="32"/>
      <c r="BNC395" s="33"/>
      <c r="BND395" s="33"/>
      <c r="BNE395" s="33"/>
      <c r="BNF395" s="34"/>
      <c r="BNG395" s="28"/>
      <c r="BNH395" s="29"/>
      <c r="BNI395" s="30"/>
      <c r="BNJ395" s="31"/>
      <c r="BNK395" s="32"/>
      <c r="BNL395" s="33"/>
      <c r="BNM395" s="33"/>
      <c r="BNN395" s="33"/>
      <c r="BNO395" s="34"/>
      <c r="BNP395" s="28"/>
      <c r="BNQ395" s="29"/>
      <c r="BNR395" s="30"/>
      <c r="BNS395" s="31"/>
      <c r="BNT395" s="32"/>
      <c r="BNU395" s="33"/>
      <c r="BNV395" s="33"/>
      <c r="BNW395" s="33"/>
      <c r="BNX395" s="34"/>
      <c r="BNY395" s="28"/>
      <c r="BNZ395" s="29"/>
      <c r="BOA395" s="30"/>
      <c r="BOB395" s="31"/>
      <c r="BOC395" s="32"/>
      <c r="BOD395" s="33"/>
      <c r="BOE395" s="33"/>
      <c r="BOF395" s="33"/>
      <c r="BOG395" s="34"/>
      <c r="BOH395" s="28"/>
      <c r="BOI395" s="29"/>
      <c r="BOJ395" s="30"/>
      <c r="BOK395" s="31"/>
      <c r="BOL395" s="32"/>
      <c r="BOM395" s="33"/>
      <c r="BON395" s="33"/>
      <c r="BOO395" s="33"/>
      <c r="BOP395" s="34"/>
      <c r="BOQ395" s="28"/>
      <c r="BOR395" s="29"/>
      <c r="BOS395" s="30"/>
      <c r="BOT395" s="31"/>
      <c r="BOU395" s="32"/>
      <c r="BOV395" s="33"/>
      <c r="BOW395" s="33"/>
      <c r="BOX395" s="33"/>
      <c r="BOY395" s="34"/>
      <c r="BOZ395" s="28"/>
      <c r="BPA395" s="29"/>
      <c r="BPB395" s="30"/>
      <c r="BPC395" s="31"/>
      <c r="BPD395" s="32"/>
      <c r="BPE395" s="33"/>
      <c r="BPF395" s="33"/>
      <c r="BPG395" s="33"/>
      <c r="BPH395" s="34"/>
      <c r="BPI395" s="28"/>
      <c r="BPJ395" s="29"/>
      <c r="BPK395" s="30"/>
      <c r="BPL395" s="31"/>
      <c r="BPM395" s="32"/>
      <c r="BPN395" s="33"/>
      <c r="BPO395" s="33"/>
      <c r="BPP395" s="33"/>
      <c r="BPQ395" s="34"/>
      <c r="BPR395" s="28"/>
      <c r="BPS395" s="29"/>
      <c r="BPT395" s="30"/>
      <c r="BPU395" s="31"/>
      <c r="BPV395" s="32"/>
      <c r="BPW395" s="33"/>
      <c r="BPX395" s="33"/>
      <c r="BPY395" s="33"/>
      <c r="BPZ395" s="34"/>
      <c r="BQA395" s="28"/>
      <c r="BQB395" s="29"/>
      <c r="BQC395" s="30"/>
      <c r="BQD395" s="31"/>
      <c r="BQE395" s="32"/>
      <c r="BQF395" s="33"/>
      <c r="BQG395" s="33"/>
      <c r="BQH395" s="33"/>
      <c r="BQI395" s="34"/>
      <c r="BQJ395" s="28"/>
      <c r="BQK395" s="29"/>
      <c r="BQL395" s="30"/>
      <c r="BQM395" s="31"/>
      <c r="BQN395" s="32"/>
      <c r="BQO395" s="33"/>
      <c r="BQP395" s="33"/>
      <c r="BQQ395" s="33"/>
      <c r="BQR395" s="34"/>
      <c r="BQS395" s="28"/>
      <c r="BQT395" s="29"/>
      <c r="BQU395" s="30"/>
      <c r="BQV395" s="31"/>
      <c r="BQW395" s="32"/>
      <c r="BQX395" s="33"/>
      <c r="BQY395" s="33"/>
      <c r="BQZ395" s="33"/>
      <c r="BRA395" s="34"/>
      <c r="BRB395" s="28"/>
      <c r="BRC395" s="29"/>
      <c r="BRD395" s="30"/>
      <c r="BRE395" s="31"/>
      <c r="BRF395" s="32"/>
      <c r="BRG395" s="33"/>
      <c r="BRH395" s="33"/>
      <c r="BRI395" s="33"/>
      <c r="BRJ395" s="34"/>
      <c r="BRK395" s="28"/>
      <c r="BRL395" s="29"/>
      <c r="BRM395" s="30"/>
      <c r="BRN395" s="31"/>
      <c r="BRO395" s="32"/>
      <c r="BRP395" s="33"/>
      <c r="BRQ395" s="33"/>
      <c r="BRR395" s="33"/>
      <c r="BRS395" s="34"/>
      <c r="BRT395" s="28"/>
      <c r="BRU395" s="29"/>
      <c r="BRV395" s="30"/>
      <c r="BRW395" s="31"/>
      <c r="BRX395" s="32"/>
      <c r="BRY395" s="33"/>
      <c r="BRZ395" s="33"/>
      <c r="BSA395" s="33"/>
      <c r="BSB395" s="34"/>
      <c r="BSC395" s="28"/>
      <c r="BSD395" s="29"/>
      <c r="BSE395" s="30"/>
      <c r="BSF395" s="31"/>
      <c r="BSG395" s="32"/>
      <c r="BSH395" s="33"/>
      <c r="BSI395" s="33"/>
      <c r="BSJ395" s="33"/>
      <c r="BSK395" s="34"/>
      <c r="BSL395" s="28"/>
      <c r="BSM395" s="29"/>
      <c r="BSN395" s="30"/>
      <c r="BSO395" s="31"/>
      <c r="BSP395" s="32"/>
      <c r="BSQ395" s="33"/>
      <c r="BSR395" s="33"/>
      <c r="BSS395" s="33"/>
      <c r="BST395" s="34"/>
      <c r="BSU395" s="28"/>
      <c r="BSV395" s="29"/>
      <c r="BSW395" s="30"/>
      <c r="BSX395" s="31"/>
      <c r="BSY395" s="32"/>
      <c r="BSZ395" s="33"/>
      <c r="BTA395" s="33"/>
      <c r="BTB395" s="33"/>
      <c r="BTC395" s="34"/>
      <c r="BTD395" s="28"/>
      <c r="BTE395" s="29"/>
      <c r="BTF395" s="30"/>
      <c r="BTG395" s="31"/>
      <c r="BTH395" s="32"/>
      <c r="BTI395" s="33"/>
      <c r="BTJ395" s="33"/>
      <c r="BTK395" s="33"/>
      <c r="BTL395" s="34"/>
      <c r="BTM395" s="28"/>
      <c r="BTN395" s="29"/>
      <c r="BTO395" s="30"/>
      <c r="BTP395" s="31"/>
      <c r="BTQ395" s="32"/>
      <c r="BTR395" s="33"/>
      <c r="BTS395" s="33"/>
      <c r="BTT395" s="33"/>
      <c r="BTU395" s="34"/>
      <c r="BTV395" s="28"/>
      <c r="BTW395" s="29"/>
      <c r="BTX395" s="30"/>
      <c r="BTY395" s="31"/>
      <c r="BTZ395" s="32"/>
      <c r="BUA395" s="33"/>
      <c r="BUB395" s="33"/>
      <c r="BUC395" s="33"/>
      <c r="BUD395" s="34"/>
      <c r="BUE395" s="28"/>
      <c r="BUF395" s="29"/>
      <c r="BUG395" s="30"/>
      <c r="BUH395" s="31"/>
      <c r="BUI395" s="32"/>
      <c r="BUJ395" s="33"/>
      <c r="BUK395" s="33"/>
      <c r="BUL395" s="33"/>
      <c r="BUM395" s="34"/>
      <c r="BUN395" s="28"/>
      <c r="BUO395" s="29"/>
      <c r="BUP395" s="30"/>
      <c r="BUQ395" s="31"/>
      <c r="BUR395" s="32"/>
      <c r="BUS395" s="33"/>
      <c r="BUT395" s="33"/>
      <c r="BUU395" s="33"/>
      <c r="BUV395" s="34"/>
      <c r="BUW395" s="28"/>
      <c r="BUX395" s="29"/>
      <c r="BUY395" s="30"/>
      <c r="BUZ395" s="31"/>
      <c r="BVA395" s="32"/>
      <c r="BVB395" s="33"/>
      <c r="BVC395" s="33"/>
      <c r="BVD395" s="33"/>
      <c r="BVE395" s="34"/>
      <c r="BVF395" s="28"/>
      <c r="BVG395" s="29"/>
      <c r="BVH395" s="30"/>
      <c r="BVI395" s="31"/>
      <c r="BVJ395" s="32"/>
      <c r="BVK395" s="33"/>
      <c r="BVL395" s="33"/>
      <c r="BVM395" s="33"/>
      <c r="BVN395" s="34"/>
      <c r="BVO395" s="28"/>
      <c r="BVP395" s="29"/>
      <c r="BVQ395" s="30"/>
      <c r="BVR395" s="31"/>
      <c r="BVS395" s="32"/>
      <c r="BVT395" s="33"/>
      <c r="BVU395" s="33"/>
      <c r="BVV395" s="33"/>
      <c r="BVW395" s="34"/>
      <c r="BVX395" s="28"/>
      <c r="BVY395" s="29"/>
      <c r="BVZ395" s="30"/>
      <c r="BWA395" s="31"/>
      <c r="BWB395" s="32"/>
      <c r="BWC395" s="33"/>
      <c r="BWD395" s="33"/>
      <c r="BWE395" s="33"/>
      <c r="BWF395" s="34"/>
      <c r="BWG395" s="28"/>
      <c r="BWH395" s="29"/>
      <c r="BWI395" s="30"/>
      <c r="BWJ395" s="31"/>
      <c r="BWK395" s="32"/>
      <c r="BWL395" s="33"/>
      <c r="BWM395" s="33"/>
      <c r="BWN395" s="33"/>
      <c r="BWO395" s="34"/>
      <c r="BWP395" s="28"/>
      <c r="BWQ395" s="29"/>
      <c r="BWR395" s="30"/>
      <c r="BWS395" s="31"/>
      <c r="BWT395" s="32"/>
      <c r="BWU395" s="33"/>
      <c r="BWV395" s="33"/>
      <c r="BWW395" s="33"/>
      <c r="BWX395" s="34"/>
      <c r="BWY395" s="28"/>
      <c r="BWZ395" s="29"/>
      <c r="BXA395" s="30"/>
      <c r="BXB395" s="31"/>
      <c r="BXC395" s="32"/>
      <c r="BXD395" s="33"/>
      <c r="BXE395" s="33"/>
      <c r="BXF395" s="33"/>
      <c r="BXG395" s="34"/>
      <c r="BXH395" s="28"/>
      <c r="BXI395" s="29"/>
      <c r="BXJ395" s="30"/>
      <c r="BXK395" s="31"/>
      <c r="BXL395" s="32"/>
      <c r="BXM395" s="33"/>
      <c r="BXN395" s="33"/>
      <c r="BXO395" s="33"/>
      <c r="BXP395" s="34"/>
      <c r="BXQ395" s="28"/>
      <c r="BXR395" s="29"/>
      <c r="BXS395" s="30"/>
      <c r="BXT395" s="31"/>
      <c r="BXU395" s="32"/>
      <c r="BXV395" s="33"/>
      <c r="BXW395" s="33"/>
      <c r="BXX395" s="33"/>
      <c r="BXY395" s="34"/>
      <c r="BXZ395" s="28"/>
      <c r="BYA395" s="29"/>
      <c r="BYB395" s="30"/>
      <c r="BYC395" s="31"/>
      <c r="BYD395" s="32"/>
      <c r="BYE395" s="33"/>
      <c r="BYF395" s="33"/>
      <c r="BYG395" s="33"/>
      <c r="BYH395" s="34"/>
      <c r="BYI395" s="28"/>
      <c r="BYJ395" s="29"/>
      <c r="BYK395" s="30"/>
      <c r="BYL395" s="31"/>
      <c r="BYM395" s="32"/>
      <c r="BYN395" s="33"/>
      <c r="BYO395" s="33"/>
      <c r="BYP395" s="33"/>
      <c r="BYQ395" s="34"/>
      <c r="BYR395" s="28"/>
      <c r="BYS395" s="29"/>
      <c r="BYT395" s="30"/>
      <c r="BYU395" s="31"/>
      <c r="BYV395" s="32"/>
      <c r="BYW395" s="33"/>
      <c r="BYX395" s="33"/>
      <c r="BYY395" s="33"/>
      <c r="BYZ395" s="34"/>
      <c r="BZA395" s="28"/>
      <c r="BZB395" s="29"/>
      <c r="BZC395" s="30"/>
      <c r="BZD395" s="31"/>
      <c r="BZE395" s="32"/>
      <c r="BZF395" s="33"/>
      <c r="BZG395" s="33"/>
      <c r="BZH395" s="33"/>
      <c r="BZI395" s="34"/>
      <c r="BZJ395" s="28"/>
      <c r="BZK395" s="29"/>
      <c r="BZL395" s="30"/>
      <c r="BZM395" s="31"/>
      <c r="BZN395" s="32"/>
      <c r="BZO395" s="33"/>
      <c r="BZP395" s="33"/>
      <c r="BZQ395" s="33"/>
      <c r="BZR395" s="34"/>
      <c r="BZS395" s="28"/>
      <c r="BZT395" s="29"/>
      <c r="BZU395" s="30"/>
      <c r="BZV395" s="31"/>
      <c r="BZW395" s="32"/>
      <c r="BZX395" s="33"/>
      <c r="BZY395" s="33"/>
      <c r="BZZ395" s="33"/>
      <c r="CAA395" s="34"/>
      <c r="CAB395" s="28"/>
      <c r="CAC395" s="29"/>
      <c r="CAD395" s="30"/>
      <c r="CAE395" s="31"/>
      <c r="CAF395" s="32"/>
      <c r="CAG395" s="33"/>
      <c r="CAH395" s="33"/>
      <c r="CAI395" s="33"/>
      <c r="CAJ395" s="34"/>
      <c r="CAK395" s="28"/>
      <c r="CAL395" s="29"/>
      <c r="CAM395" s="30"/>
      <c r="CAN395" s="31"/>
      <c r="CAO395" s="32"/>
      <c r="CAP395" s="33"/>
      <c r="CAQ395" s="33"/>
      <c r="CAR395" s="33"/>
      <c r="CAS395" s="34"/>
      <c r="CAT395" s="28"/>
      <c r="CAU395" s="29"/>
      <c r="CAV395" s="30"/>
      <c r="CAW395" s="31"/>
      <c r="CAX395" s="32"/>
      <c r="CAY395" s="33"/>
      <c r="CAZ395" s="33"/>
      <c r="CBA395" s="33"/>
      <c r="CBB395" s="34"/>
      <c r="CBC395" s="28"/>
      <c r="CBD395" s="29"/>
      <c r="CBE395" s="30"/>
      <c r="CBF395" s="31"/>
      <c r="CBG395" s="32"/>
      <c r="CBH395" s="33"/>
      <c r="CBI395" s="33"/>
      <c r="CBJ395" s="33"/>
      <c r="CBK395" s="34"/>
      <c r="CBL395" s="28"/>
      <c r="CBM395" s="29"/>
      <c r="CBN395" s="30"/>
      <c r="CBO395" s="31"/>
      <c r="CBP395" s="32"/>
      <c r="CBQ395" s="33"/>
      <c r="CBR395" s="33"/>
      <c r="CBS395" s="33"/>
      <c r="CBT395" s="34"/>
      <c r="CBU395" s="28"/>
      <c r="CBV395" s="29"/>
      <c r="CBW395" s="30"/>
      <c r="CBX395" s="31"/>
      <c r="CBY395" s="32"/>
      <c r="CBZ395" s="33"/>
      <c r="CCA395" s="33"/>
      <c r="CCB395" s="33"/>
      <c r="CCC395" s="34"/>
      <c r="CCD395" s="28"/>
      <c r="CCE395" s="29"/>
      <c r="CCF395" s="30"/>
      <c r="CCG395" s="31"/>
      <c r="CCH395" s="32"/>
      <c r="CCI395" s="33"/>
      <c r="CCJ395" s="33"/>
      <c r="CCK395" s="33"/>
      <c r="CCL395" s="34"/>
      <c r="CCM395" s="28"/>
      <c r="CCN395" s="29"/>
      <c r="CCO395" s="30"/>
      <c r="CCP395" s="31"/>
      <c r="CCQ395" s="32"/>
      <c r="CCR395" s="33"/>
      <c r="CCS395" s="33"/>
      <c r="CCT395" s="33"/>
      <c r="CCU395" s="34"/>
      <c r="CCV395" s="28"/>
      <c r="CCW395" s="29"/>
      <c r="CCX395" s="30"/>
      <c r="CCY395" s="31"/>
      <c r="CCZ395" s="32"/>
      <c r="CDA395" s="33"/>
      <c r="CDB395" s="33"/>
      <c r="CDC395" s="33"/>
      <c r="CDD395" s="34"/>
      <c r="CDE395" s="28"/>
      <c r="CDF395" s="29"/>
      <c r="CDG395" s="30"/>
      <c r="CDH395" s="31"/>
      <c r="CDI395" s="32"/>
      <c r="CDJ395" s="33"/>
      <c r="CDK395" s="33"/>
      <c r="CDL395" s="33"/>
      <c r="CDM395" s="34"/>
      <c r="CDN395" s="28"/>
      <c r="CDO395" s="29"/>
      <c r="CDP395" s="30"/>
      <c r="CDQ395" s="31"/>
      <c r="CDR395" s="32"/>
      <c r="CDS395" s="33"/>
      <c r="CDT395" s="33"/>
      <c r="CDU395" s="33"/>
      <c r="CDV395" s="34"/>
      <c r="CDW395" s="28"/>
      <c r="CDX395" s="29"/>
      <c r="CDY395" s="30"/>
      <c r="CDZ395" s="31"/>
      <c r="CEA395" s="32"/>
      <c r="CEB395" s="33"/>
      <c r="CEC395" s="33"/>
      <c r="CED395" s="33"/>
      <c r="CEE395" s="34"/>
      <c r="CEF395" s="28"/>
      <c r="CEG395" s="29"/>
      <c r="CEH395" s="30"/>
      <c r="CEI395" s="31"/>
      <c r="CEJ395" s="32"/>
      <c r="CEK395" s="33"/>
      <c r="CEL395" s="33"/>
      <c r="CEM395" s="33"/>
      <c r="CEN395" s="34"/>
      <c r="CEO395" s="28"/>
      <c r="CEP395" s="29"/>
      <c r="CEQ395" s="30"/>
      <c r="CER395" s="31"/>
      <c r="CES395" s="32"/>
      <c r="CET395" s="33"/>
      <c r="CEU395" s="33"/>
      <c r="CEV395" s="33"/>
      <c r="CEW395" s="34"/>
      <c r="CEX395" s="28"/>
      <c r="CEY395" s="29"/>
      <c r="CEZ395" s="30"/>
      <c r="CFA395" s="31"/>
      <c r="CFB395" s="32"/>
      <c r="CFC395" s="33"/>
      <c r="CFD395" s="33"/>
      <c r="CFE395" s="33"/>
      <c r="CFF395" s="34"/>
      <c r="CFG395" s="28"/>
      <c r="CFH395" s="29"/>
      <c r="CFI395" s="30"/>
      <c r="CFJ395" s="31"/>
      <c r="CFK395" s="32"/>
      <c r="CFL395" s="33"/>
      <c r="CFM395" s="33"/>
      <c r="CFN395" s="33"/>
      <c r="CFO395" s="34"/>
      <c r="CFP395" s="28"/>
      <c r="CFQ395" s="29"/>
      <c r="CFR395" s="30"/>
      <c r="CFS395" s="31"/>
      <c r="CFT395" s="32"/>
      <c r="CFU395" s="33"/>
      <c r="CFV395" s="33"/>
      <c r="CFW395" s="33"/>
      <c r="CFX395" s="34"/>
      <c r="CFY395" s="28"/>
      <c r="CFZ395" s="29"/>
      <c r="CGA395" s="30"/>
      <c r="CGB395" s="31"/>
      <c r="CGC395" s="32"/>
      <c r="CGD395" s="33"/>
      <c r="CGE395" s="33"/>
      <c r="CGF395" s="33"/>
      <c r="CGG395" s="34"/>
      <c r="CGH395" s="28"/>
      <c r="CGI395" s="29"/>
      <c r="CGJ395" s="30"/>
      <c r="CGK395" s="31"/>
      <c r="CGL395" s="32"/>
      <c r="CGM395" s="33"/>
      <c r="CGN395" s="33"/>
      <c r="CGO395" s="33"/>
      <c r="CGP395" s="34"/>
      <c r="CGQ395" s="28"/>
      <c r="CGR395" s="29"/>
      <c r="CGS395" s="30"/>
      <c r="CGT395" s="31"/>
      <c r="CGU395" s="32"/>
      <c r="CGV395" s="33"/>
      <c r="CGW395" s="33"/>
      <c r="CGX395" s="33"/>
      <c r="CGY395" s="34"/>
      <c r="CGZ395" s="28"/>
      <c r="CHA395" s="29"/>
      <c r="CHB395" s="30"/>
      <c r="CHC395" s="31"/>
      <c r="CHD395" s="32"/>
      <c r="CHE395" s="33"/>
      <c r="CHF395" s="33"/>
      <c r="CHG395" s="33"/>
      <c r="CHH395" s="34"/>
      <c r="CHI395" s="28"/>
      <c r="CHJ395" s="29"/>
      <c r="CHK395" s="30"/>
      <c r="CHL395" s="31"/>
      <c r="CHM395" s="32"/>
      <c r="CHN395" s="33"/>
      <c r="CHO395" s="33"/>
      <c r="CHP395" s="33"/>
      <c r="CHQ395" s="34"/>
      <c r="CHR395" s="28"/>
      <c r="CHS395" s="29"/>
      <c r="CHT395" s="30"/>
      <c r="CHU395" s="31"/>
      <c r="CHV395" s="32"/>
      <c r="CHW395" s="33"/>
      <c r="CHX395" s="33"/>
      <c r="CHY395" s="33"/>
      <c r="CHZ395" s="34"/>
      <c r="CIA395" s="28"/>
      <c r="CIB395" s="29"/>
      <c r="CIC395" s="30"/>
      <c r="CID395" s="31"/>
      <c r="CIE395" s="32"/>
      <c r="CIF395" s="33"/>
      <c r="CIG395" s="33"/>
      <c r="CIH395" s="33"/>
      <c r="CII395" s="34"/>
      <c r="CIJ395" s="28"/>
      <c r="CIK395" s="29"/>
      <c r="CIL395" s="30"/>
      <c r="CIM395" s="31"/>
      <c r="CIN395" s="32"/>
      <c r="CIO395" s="33"/>
      <c r="CIP395" s="33"/>
      <c r="CIQ395" s="33"/>
      <c r="CIR395" s="34"/>
      <c r="CIS395" s="28"/>
      <c r="CIT395" s="29"/>
      <c r="CIU395" s="30"/>
      <c r="CIV395" s="31"/>
      <c r="CIW395" s="32"/>
      <c r="CIX395" s="33"/>
      <c r="CIY395" s="33"/>
      <c r="CIZ395" s="33"/>
      <c r="CJA395" s="34"/>
      <c r="CJB395" s="28"/>
      <c r="CJC395" s="29"/>
      <c r="CJD395" s="30"/>
      <c r="CJE395" s="31"/>
      <c r="CJF395" s="32"/>
      <c r="CJG395" s="33"/>
      <c r="CJH395" s="33"/>
      <c r="CJI395" s="33"/>
      <c r="CJJ395" s="34"/>
      <c r="CJK395" s="28"/>
      <c r="CJL395" s="29"/>
      <c r="CJM395" s="30"/>
      <c r="CJN395" s="31"/>
      <c r="CJO395" s="32"/>
      <c r="CJP395" s="33"/>
      <c r="CJQ395" s="33"/>
      <c r="CJR395" s="33"/>
      <c r="CJS395" s="34"/>
      <c r="CJT395" s="28"/>
      <c r="CJU395" s="29"/>
      <c r="CJV395" s="30"/>
      <c r="CJW395" s="31"/>
      <c r="CJX395" s="32"/>
      <c r="CJY395" s="33"/>
      <c r="CJZ395" s="33"/>
      <c r="CKA395" s="33"/>
      <c r="CKB395" s="34"/>
      <c r="CKC395" s="28"/>
      <c r="CKD395" s="29"/>
      <c r="CKE395" s="30"/>
      <c r="CKF395" s="31"/>
      <c r="CKG395" s="32"/>
      <c r="CKH395" s="33"/>
      <c r="CKI395" s="33"/>
      <c r="CKJ395" s="33"/>
      <c r="CKK395" s="34"/>
      <c r="CKL395" s="28"/>
      <c r="CKM395" s="29"/>
      <c r="CKN395" s="30"/>
      <c r="CKO395" s="31"/>
      <c r="CKP395" s="32"/>
      <c r="CKQ395" s="33"/>
      <c r="CKR395" s="33"/>
      <c r="CKS395" s="33"/>
      <c r="CKT395" s="34"/>
      <c r="CKU395" s="28"/>
      <c r="CKV395" s="29"/>
      <c r="CKW395" s="30"/>
      <c r="CKX395" s="31"/>
      <c r="CKY395" s="32"/>
      <c r="CKZ395" s="33"/>
      <c r="CLA395" s="33"/>
      <c r="CLB395" s="33"/>
      <c r="CLC395" s="34"/>
      <c r="CLD395" s="28"/>
      <c r="CLE395" s="29"/>
      <c r="CLF395" s="30"/>
      <c r="CLG395" s="31"/>
      <c r="CLH395" s="32"/>
      <c r="CLI395" s="33"/>
      <c r="CLJ395" s="33"/>
      <c r="CLK395" s="33"/>
      <c r="CLL395" s="34"/>
      <c r="CLM395" s="28"/>
      <c r="CLN395" s="29"/>
      <c r="CLO395" s="30"/>
      <c r="CLP395" s="31"/>
      <c r="CLQ395" s="32"/>
      <c r="CLR395" s="33"/>
      <c r="CLS395" s="33"/>
      <c r="CLT395" s="33"/>
      <c r="CLU395" s="34"/>
      <c r="CLV395" s="28"/>
      <c r="CLW395" s="29"/>
      <c r="CLX395" s="30"/>
      <c r="CLY395" s="31"/>
      <c r="CLZ395" s="32"/>
      <c r="CMA395" s="33"/>
      <c r="CMB395" s="33"/>
      <c r="CMC395" s="33"/>
      <c r="CMD395" s="34"/>
      <c r="CME395" s="28"/>
      <c r="CMF395" s="29"/>
      <c r="CMG395" s="30"/>
      <c r="CMH395" s="31"/>
      <c r="CMI395" s="32"/>
      <c r="CMJ395" s="33"/>
      <c r="CMK395" s="33"/>
      <c r="CML395" s="33"/>
      <c r="CMM395" s="34"/>
      <c r="CMN395" s="28"/>
      <c r="CMO395" s="29"/>
      <c r="CMP395" s="30"/>
      <c r="CMQ395" s="31"/>
      <c r="CMR395" s="32"/>
      <c r="CMS395" s="33"/>
      <c r="CMT395" s="33"/>
      <c r="CMU395" s="33"/>
      <c r="CMV395" s="34"/>
      <c r="CMW395" s="28"/>
      <c r="CMX395" s="29"/>
      <c r="CMY395" s="30"/>
      <c r="CMZ395" s="31"/>
      <c r="CNA395" s="32"/>
      <c r="CNB395" s="33"/>
      <c r="CNC395" s="33"/>
      <c r="CND395" s="33"/>
      <c r="CNE395" s="34"/>
      <c r="CNF395" s="28"/>
      <c r="CNG395" s="29"/>
      <c r="CNH395" s="30"/>
      <c r="CNI395" s="31"/>
      <c r="CNJ395" s="32"/>
      <c r="CNK395" s="33"/>
      <c r="CNL395" s="33"/>
      <c r="CNM395" s="33"/>
      <c r="CNN395" s="34"/>
      <c r="CNO395" s="28"/>
      <c r="CNP395" s="29"/>
      <c r="CNQ395" s="30"/>
      <c r="CNR395" s="31"/>
      <c r="CNS395" s="32"/>
      <c r="CNT395" s="33"/>
      <c r="CNU395" s="33"/>
      <c r="CNV395" s="33"/>
      <c r="CNW395" s="34"/>
      <c r="CNX395" s="28"/>
      <c r="CNY395" s="29"/>
      <c r="CNZ395" s="30"/>
      <c r="COA395" s="31"/>
      <c r="COB395" s="32"/>
      <c r="COC395" s="33"/>
      <c r="COD395" s="33"/>
      <c r="COE395" s="33"/>
      <c r="COF395" s="34"/>
      <c r="COG395" s="28"/>
      <c r="COH395" s="29"/>
      <c r="COI395" s="30"/>
      <c r="COJ395" s="31"/>
      <c r="COK395" s="32"/>
      <c r="COL395" s="33"/>
      <c r="COM395" s="33"/>
      <c r="CON395" s="33"/>
      <c r="COO395" s="34"/>
      <c r="COP395" s="28"/>
      <c r="COQ395" s="29"/>
      <c r="COR395" s="30"/>
      <c r="COS395" s="31"/>
      <c r="COT395" s="32"/>
      <c r="COU395" s="33"/>
      <c r="COV395" s="33"/>
      <c r="COW395" s="33"/>
      <c r="COX395" s="34"/>
      <c r="COY395" s="28"/>
      <c r="COZ395" s="29"/>
      <c r="CPA395" s="30"/>
      <c r="CPB395" s="31"/>
      <c r="CPC395" s="32"/>
      <c r="CPD395" s="33"/>
      <c r="CPE395" s="33"/>
      <c r="CPF395" s="33"/>
      <c r="CPG395" s="34"/>
      <c r="CPH395" s="28"/>
      <c r="CPI395" s="29"/>
      <c r="CPJ395" s="30"/>
      <c r="CPK395" s="31"/>
      <c r="CPL395" s="32"/>
      <c r="CPM395" s="33"/>
      <c r="CPN395" s="33"/>
      <c r="CPO395" s="33"/>
      <c r="CPP395" s="34"/>
      <c r="CPQ395" s="28"/>
      <c r="CPR395" s="29"/>
      <c r="CPS395" s="30"/>
      <c r="CPT395" s="31"/>
      <c r="CPU395" s="32"/>
      <c r="CPV395" s="33"/>
      <c r="CPW395" s="33"/>
      <c r="CPX395" s="33"/>
      <c r="CPY395" s="34"/>
      <c r="CPZ395" s="28"/>
      <c r="CQA395" s="29"/>
      <c r="CQB395" s="30"/>
      <c r="CQC395" s="31"/>
      <c r="CQD395" s="32"/>
      <c r="CQE395" s="33"/>
      <c r="CQF395" s="33"/>
      <c r="CQG395" s="33"/>
      <c r="CQH395" s="34"/>
      <c r="CQI395" s="28"/>
      <c r="CQJ395" s="29"/>
      <c r="CQK395" s="30"/>
      <c r="CQL395" s="31"/>
      <c r="CQM395" s="32"/>
      <c r="CQN395" s="33"/>
      <c r="CQO395" s="33"/>
      <c r="CQP395" s="33"/>
      <c r="CQQ395" s="34"/>
      <c r="CQR395" s="28"/>
      <c r="CQS395" s="29"/>
      <c r="CQT395" s="30"/>
      <c r="CQU395" s="31"/>
      <c r="CQV395" s="32"/>
      <c r="CQW395" s="33"/>
      <c r="CQX395" s="33"/>
      <c r="CQY395" s="33"/>
      <c r="CQZ395" s="34"/>
      <c r="CRA395" s="28"/>
      <c r="CRB395" s="29"/>
      <c r="CRC395" s="30"/>
      <c r="CRD395" s="31"/>
      <c r="CRE395" s="32"/>
      <c r="CRF395" s="33"/>
      <c r="CRG395" s="33"/>
      <c r="CRH395" s="33"/>
      <c r="CRI395" s="34"/>
      <c r="CRJ395" s="28"/>
      <c r="CRK395" s="29"/>
      <c r="CRL395" s="30"/>
      <c r="CRM395" s="31"/>
      <c r="CRN395" s="32"/>
      <c r="CRO395" s="33"/>
      <c r="CRP395" s="33"/>
      <c r="CRQ395" s="33"/>
      <c r="CRR395" s="34"/>
      <c r="CRS395" s="28"/>
      <c r="CRT395" s="29"/>
      <c r="CRU395" s="30"/>
      <c r="CRV395" s="31"/>
      <c r="CRW395" s="32"/>
      <c r="CRX395" s="33"/>
      <c r="CRY395" s="33"/>
      <c r="CRZ395" s="33"/>
      <c r="CSA395" s="34"/>
      <c r="CSB395" s="28"/>
      <c r="CSC395" s="29"/>
      <c r="CSD395" s="30"/>
      <c r="CSE395" s="31"/>
      <c r="CSF395" s="32"/>
      <c r="CSG395" s="33"/>
      <c r="CSH395" s="33"/>
      <c r="CSI395" s="33"/>
      <c r="CSJ395" s="34"/>
      <c r="CSK395" s="28"/>
      <c r="CSL395" s="29"/>
      <c r="CSM395" s="30"/>
      <c r="CSN395" s="31"/>
      <c r="CSO395" s="32"/>
      <c r="CSP395" s="33"/>
      <c r="CSQ395" s="33"/>
      <c r="CSR395" s="33"/>
      <c r="CSS395" s="34"/>
      <c r="CST395" s="28"/>
      <c r="CSU395" s="29"/>
      <c r="CSV395" s="30"/>
      <c r="CSW395" s="31"/>
      <c r="CSX395" s="32"/>
      <c r="CSY395" s="33"/>
      <c r="CSZ395" s="33"/>
      <c r="CTA395" s="33"/>
      <c r="CTB395" s="34"/>
      <c r="CTC395" s="28"/>
      <c r="CTD395" s="29"/>
      <c r="CTE395" s="30"/>
      <c r="CTF395" s="31"/>
      <c r="CTG395" s="32"/>
      <c r="CTH395" s="33"/>
      <c r="CTI395" s="33"/>
      <c r="CTJ395" s="33"/>
      <c r="CTK395" s="34"/>
      <c r="CTL395" s="28"/>
      <c r="CTM395" s="29"/>
      <c r="CTN395" s="30"/>
      <c r="CTO395" s="31"/>
      <c r="CTP395" s="32"/>
      <c r="CTQ395" s="33"/>
      <c r="CTR395" s="33"/>
      <c r="CTS395" s="33"/>
      <c r="CTT395" s="34"/>
      <c r="CTU395" s="28"/>
      <c r="CTV395" s="29"/>
      <c r="CTW395" s="30"/>
      <c r="CTX395" s="31"/>
      <c r="CTY395" s="32"/>
      <c r="CTZ395" s="33"/>
      <c r="CUA395" s="33"/>
      <c r="CUB395" s="33"/>
      <c r="CUC395" s="34"/>
      <c r="CUD395" s="28"/>
      <c r="CUE395" s="29"/>
      <c r="CUF395" s="30"/>
      <c r="CUG395" s="31"/>
      <c r="CUH395" s="32"/>
      <c r="CUI395" s="33"/>
      <c r="CUJ395" s="33"/>
      <c r="CUK395" s="33"/>
      <c r="CUL395" s="34"/>
      <c r="CUM395" s="28"/>
      <c r="CUN395" s="29"/>
      <c r="CUO395" s="30"/>
      <c r="CUP395" s="31"/>
      <c r="CUQ395" s="32"/>
      <c r="CUR395" s="33"/>
      <c r="CUS395" s="33"/>
      <c r="CUT395" s="33"/>
      <c r="CUU395" s="34"/>
      <c r="CUV395" s="28"/>
      <c r="CUW395" s="29"/>
      <c r="CUX395" s="30"/>
      <c r="CUY395" s="31"/>
      <c r="CUZ395" s="32"/>
      <c r="CVA395" s="33"/>
      <c r="CVB395" s="33"/>
      <c r="CVC395" s="33"/>
      <c r="CVD395" s="34"/>
      <c r="CVE395" s="28"/>
      <c r="CVF395" s="29"/>
      <c r="CVG395" s="30"/>
      <c r="CVH395" s="31"/>
      <c r="CVI395" s="32"/>
      <c r="CVJ395" s="33"/>
      <c r="CVK395" s="33"/>
      <c r="CVL395" s="33"/>
      <c r="CVM395" s="34"/>
      <c r="CVN395" s="28"/>
      <c r="CVO395" s="29"/>
      <c r="CVP395" s="30"/>
      <c r="CVQ395" s="31"/>
      <c r="CVR395" s="32"/>
      <c r="CVS395" s="33"/>
      <c r="CVT395" s="33"/>
      <c r="CVU395" s="33"/>
      <c r="CVV395" s="34"/>
      <c r="CVW395" s="28"/>
      <c r="CVX395" s="29"/>
      <c r="CVY395" s="30"/>
      <c r="CVZ395" s="31"/>
      <c r="CWA395" s="32"/>
      <c r="CWB395" s="33"/>
      <c r="CWC395" s="33"/>
      <c r="CWD395" s="33"/>
      <c r="CWE395" s="34"/>
      <c r="CWF395" s="28"/>
      <c r="CWG395" s="29"/>
      <c r="CWH395" s="30"/>
      <c r="CWI395" s="31"/>
      <c r="CWJ395" s="32"/>
      <c r="CWK395" s="33"/>
      <c r="CWL395" s="33"/>
      <c r="CWM395" s="33"/>
      <c r="CWN395" s="34"/>
      <c r="CWO395" s="28"/>
      <c r="CWP395" s="29"/>
      <c r="CWQ395" s="30"/>
      <c r="CWR395" s="31"/>
      <c r="CWS395" s="32"/>
      <c r="CWT395" s="33"/>
      <c r="CWU395" s="33"/>
      <c r="CWV395" s="33"/>
      <c r="CWW395" s="34"/>
      <c r="CWX395" s="28"/>
      <c r="CWY395" s="29"/>
      <c r="CWZ395" s="30"/>
      <c r="CXA395" s="31"/>
      <c r="CXB395" s="32"/>
      <c r="CXC395" s="33"/>
      <c r="CXD395" s="33"/>
      <c r="CXE395" s="33"/>
      <c r="CXF395" s="34"/>
      <c r="CXG395" s="28"/>
      <c r="CXH395" s="29"/>
      <c r="CXI395" s="30"/>
      <c r="CXJ395" s="31"/>
      <c r="CXK395" s="32"/>
      <c r="CXL395" s="33"/>
      <c r="CXM395" s="33"/>
      <c r="CXN395" s="33"/>
      <c r="CXO395" s="34"/>
      <c r="CXP395" s="28"/>
      <c r="CXQ395" s="29"/>
      <c r="CXR395" s="30"/>
      <c r="CXS395" s="31"/>
      <c r="CXT395" s="32"/>
      <c r="CXU395" s="33"/>
      <c r="CXV395" s="33"/>
      <c r="CXW395" s="33"/>
      <c r="CXX395" s="34"/>
      <c r="CXY395" s="28"/>
      <c r="CXZ395" s="29"/>
      <c r="CYA395" s="30"/>
      <c r="CYB395" s="31"/>
      <c r="CYC395" s="32"/>
      <c r="CYD395" s="33"/>
      <c r="CYE395" s="33"/>
      <c r="CYF395" s="33"/>
      <c r="CYG395" s="34"/>
      <c r="CYH395" s="28"/>
      <c r="CYI395" s="29"/>
      <c r="CYJ395" s="30"/>
      <c r="CYK395" s="31"/>
      <c r="CYL395" s="32"/>
      <c r="CYM395" s="33"/>
      <c r="CYN395" s="33"/>
      <c r="CYO395" s="33"/>
      <c r="CYP395" s="34"/>
      <c r="CYQ395" s="28"/>
      <c r="CYR395" s="29"/>
      <c r="CYS395" s="30"/>
      <c r="CYT395" s="31"/>
      <c r="CYU395" s="32"/>
      <c r="CYV395" s="33"/>
      <c r="CYW395" s="33"/>
      <c r="CYX395" s="33"/>
      <c r="CYY395" s="34"/>
      <c r="CYZ395" s="28"/>
      <c r="CZA395" s="29"/>
      <c r="CZB395" s="30"/>
      <c r="CZC395" s="31"/>
      <c r="CZD395" s="32"/>
      <c r="CZE395" s="33"/>
      <c r="CZF395" s="33"/>
      <c r="CZG395" s="33"/>
      <c r="CZH395" s="34"/>
      <c r="CZI395" s="28"/>
      <c r="CZJ395" s="29"/>
      <c r="CZK395" s="30"/>
      <c r="CZL395" s="31"/>
      <c r="CZM395" s="32"/>
      <c r="CZN395" s="33"/>
      <c r="CZO395" s="33"/>
      <c r="CZP395" s="33"/>
      <c r="CZQ395" s="34"/>
      <c r="CZR395" s="28"/>
      <c r="CZS395" s="29"/>
      <c r="CZT395" s="30"/>
      <c r="CZU395" s="31"/>
      <c r="CZV395" s="32"/>
      <c r="CZW395" s="33"/>
      <c r="CZX395" s="33"/>
      <c r="CZY395" s="33"/>
      <c r="CZZ395" s="34"/>
      <c r="DAA395" s="28"/>
      <c r="DAB395" s="29"/>
      <c r="DAC395" s="30"/>
      <c r="DAD395" s="31"/>
      <c r="DAE395" s="32"/>
      <c r="DAF395" s="33"/>
      <c r="DAG395" s="33"/>
      <c r="DAH395" s="33"/>
      <c r="DAI395" s="34"/>
      <c r="DAJ395" s="28"/>
      <c r="DAK395" s="29"/>
      <c r="DAL395" s="30"/>
      <c r="DAM395" s="31"/>
      <c r="DAN395" s="32"/>
      <c r="DAO395" s="33"/>
      <c r="DAP395" s="33"/>
      <c r="DAQ395" s="33"/>
      <c r="DAR395" s="34"/>
      <c r="DAS395" s="28"/>
      <c r="DAT395" s="29"/>
      <c r="DAU395" s="30"/>
      <c r="DAV395" s="31"/>
      <c r="DAW395" s="32"/>
      <c r="DAX395" s="33"/>
      <c r="DAY395" s="33"/>
      <c r="DAZ395" s="33"/>
      <c r="DBA395" s="34"/>
      <c r="DBB395" s="28"/>
      <c r="DBC395" s="29"/>
      <c r="DBD395" s="30"/>
      <c r="DBE395" s="31"/>
      <c r="DBF395" s="32"/>
      <c r="DBG395" s="33"/>
      <c r="DBH395" s="33"/>
      <c r="DBI395" s="33"/>
      <c r="DBJ395" s="34"/>
      <c r="DBK395" s="28"/>
      <c r="DBL395" s="29"/>
      <c r="DBM395" s="30"/>
      <c r="DBN395" s="31"/>
      <c r="DBO395" s="32"/>
      <c r="DBP395" s="33"/>
      <c r="DBQ395" s="33"/>
      <c r="DBR395" s="33"/>
      <c r="DBS395" s="34"/>
      <c r="DBT395" s="28"/>
      <c r="DBU395" s="29"/>
      <c r="DBV395" s="30"/>
      <c r="DBW395" s="31"/>
      <c r="DBX395" s="32"/>
      <c r="DBY395" s="33"/>
      <c r="DBZ395" s="33"/>
      <c r="DCA395" s="33"/>
      <c r="DCB395" s="34"/>
      <c r="DCC395" s="28"/>
      <c r="DCD395" s="29"/>
      <c r="DCE395" s="30"/>
      <c r="DCF395" s="31"/>
      <c r="DCG395" s="32"/>
      <c r="DCH395" s="33"/>
      <c r="DCI395" s="33"/>
      <c r="DCJ395" s="33"/>
      <c r="DCK395" s="34"/>
      <c r="DCL395" s="28"/>
      <c r="DCM395" s="29"/>
      <c r="DCN395" s="30"/>
      <c r="DCO395" s="31"/>
      <c r="DCP395" s="32"/>
      <c r="DCQ395" s="33"/>
      <c r="DCR395" s="33"/>
      <c r="DCS395" s="33"/>
      <c r="DCT395" s="34"/>
      <c r="DCU395" s="28"/>
      <c r="DCV395" s="29"/>
      <c r="DCW395" s="30"/>
      <c r="DCX395" s="31"/>
      <c r="DCY395" s="32"/>
      <c r="DCZ395" s="33"/>
      <c r="DDA395" s="33"/>
      <c r="DDB395" s="33"/>
      <c r="DDC395" s="34"/>
      <c r="DDD395" s="28"/>
      <c r="DDE395" s="29"/>
      <c r="DDF395" s="30"/>
      <c r="DDG395" s="31"/>
      <c r="DDH395" s="32"/>
      <c r="DDI395" s="33"/>
      <c r="DDJ395" s="33"/>
      <c r="DDK395" s="33"/>
      <c r="DDL395" s="34"/>
      <c r="DDM395" s="28"/>
      <c r="DDN395" s="29"/>
      <c r="DDO395" s="30"/>
      <c r="DDP395" s="31"/>
      <c r="DDQ395" s="32"/>
      <c r="DDR395" s="33"/>
      <c r="DDS395" s="33"/>
      <c r="DDT395" s="33"/>
      <c r="DDU395" s="34"/>
      <c r="DDV395" s="28"/>
      <c r="DDW395" s="29"/>
      <c r="DDX395" s="30"/>
      <c r="DDY395" s="31"/>
      <c r="DDZ395" s="32"/>
      <c r="DEA395" s="33"/>
      <c r="DEB395" s="33"/>
      <c r="DEC395" s="33"/>
      <c r="DED395" s="34"/>
      <c r="DEE395" s="28"/>
      <c r="DEF395" s="29"/>
      <c r="DEG395" s="30"/>
      <c r="DEH395" s="31"/>
      <c r="DEI395" s="32"/>
      <c r="DEJ395" s="33"/>
      <c r="DEK395" s="33"/>
      <c r="DEL395" s="33"/>
      <c r="DEM395" s="34"/>
      <c r="DEN395" s="28"/>
      <c r="DEO395" s="29"/>
      <c r="DEP395" s="30"/>
      <c r="DEQ395" s="31"/>
      <c r="DER395" s="32"/>
      <c r="DES395" s="33"/>
      <c r="DET395" s="33"/>
      <c r="DEU395" s="33"/>
      <c r="DEV395" s="34"/>
      <c r="DEW395" s="28"/>
      <c r="DEX395" s="29"/>
      <c r="DEY395" s="30"/>
      <c r="DEZ395" s="31"/>
      <c r="DFA395" s="32"/>
      <c r="DFB395" s="33"/>
      <c r="DFC395" s="33"/>
      <c r="DFD395" s="33"/>
      <c r="DFE395" s="34"/>
      <c r="DFF395" s="28"/>
      <c r="DFG395" s="29"/>
      <c r="DFH395" s="30"/>
      <c r="DFI395" s="31"/>
      <c r="DFJ395" s="32"/>
      <c r="DFK395" s="33"/>
      <c r="DFL395" s="33"/>
      <c r="DFM395" s="33"/>
      <c r="DFN395" s="34"/>
      <c r="DFO395" s="28"/>
      <c r="DFP395" s="29"/>
      <c r="DFQ395" s="30"/>
      <c r="DFR395" s="31"/>
      <c r="DFS395" s="32"/>
      <c r="DFT395" s="33"/>
      <c r="DFU395" s="33"/>
      <c r="DFV395" s="33"/>
      <c r="DFW395" s="34"/>
      <c r="DFX395" s="28"/>
      <c r="DFY395" s="29"/>
      <c r="DFZ395" s="30"/>
      <c r="DGA395" s="31"/>
      <c r="DGB395" s="32"/>
      <c r="DGC395" s="33"/>
      <c r="DGD395" s="33"/>
      <c r="DGE395" s="33"/>
      <c r="DGF395" s="34"/>
      <c r="DGG395" s="28"/>
      <c r="DGH395" s="29"/>
      <c r="DGI395" s="30"/>
      <c r="DGJ395" s="31"/>
      <c r="DGK395" s="32"/>
      <c r="DGL395" s="33"/>
      <c r="DGM395" s="33"/>
      <c r="DGN395" s="33"/>
      <c r="DGO395" s="34"/>
      <c r="DGP395" s="28"/>
      <c r="DGQ395" s="29"/>
      <c r="DGR395" s="30"/>
      <c r="DGS395" s="31"/>
      <c r="DGT395" s="32"/>
      <c r="DGU395" s="33"/>
      <c r="DGV395" s="33"/>
      <c r="DGW395" s="33"/>
      <c r="DGX395" s="34"/>
      <c r="DGY395" s="28"/>
      <c r="DGZ395" s="29"/>
      <c r="DHA395" s="30"/>
      <c r="DHB395" s="31"/>
      <c r="DHC395" s="32"/>
      <c r="DHD395" s="33"/>
      <c r="DHE395" s="33"/>
      <c r="DHF395" s="33"/>
      <c r="DHG395" s="34"/>
      <c r="DHH395" s="28"/>
      <c r="DHI395" s="29"/>
      <c r="DHJ395" s="30"/>
      <c r="DHK395" s="31"/>
      <c r="DHL395" s="32"/>
      <c r="DHM395" s="33"/>
      <c r="DHN395" s="33"/>
      <c r="DHO395" s="33"/>
      <c r="DHP395" s="34"/>
      <c r="DHQ395" s="28"/>
      <c r="DHR395" s="29"/>
      <c r="DHS395" s="30"/>
      <c r="DHT395" s="31"/>
      <c r="DHU395" s="32"/>
      <c r="DHV395" s="33"/>
      <c r="DHW395" s="33"/>
      <c r="DHX395" s="33"/>
      <c r="DHY395" s="34"/>
      <c r="DHZ395" s="28"/>
      <c r="DIA395" s="29"/>
      <c r="DIB395" s="30"/>
      <c r="DIC395" s="31"/>
      <c r="DID395" s="32"/>
      <c r="DIE395" s="33"/>
      <c r="DIF395" s="33"/>
      <c r="DIG395" s="33"/>
      <c r="DIH395" s="34"/>
      <c r="DII395" s="28"/>
      <c r="DIJ395" s="29"/>
      <c r="DIK395" s="30"/>
      <c r="DIL395" s="31"/>
      <c r="DIM395" s="32"/>
      <c r="DIN395" s="33"/>
      <c r="DIO395" s="33"/>
      <c r="DIP395" s="33"/>
      <c r="DIQ395" s="34"/>
      <c r="DIR395" s="28"/>
      <c r="DIS395" s="29"/>
      <c r="DIT395" s="30"/>
      <c r="DIU395" s="31"/>
      <c r="DIV395" s="32"/>
      <c r="DIW395" s="33"/>
      <c r="DIX395" s="33"/>
      <c r="DIY395" s="33"/>
      <c r="DIZ395" s="34"/>
      <c r="DJA395" s="28"/>
      <c r="DJB395" s="29"/>
      <c r="DJC395" s="30"/>
      <c r="DJD395" s="31"/>
      <c r="DJE395" s="32"/>
      <c r="DJF395" s="33"/>
      <c r="DJG395" s="33"/>
      <c r="DJH395" s="33"/>
      <c r="DJI395" s="34"/>
      <c r="DJJ395" s="28"/>
      <c r="DJK395" s="29"/>
      <c r="DJL395" s="30"/>
      <c r="DJM395" s="31"/>
      <c r="DJN395" s="32"/>
      <c r="DJO395" s="33"/>
      <c r="DJP395" s="33"/>
      <c r="DJQ395" s="33"/>
      <c r="DJR395" s="34"/>
      <c r="DJS395" s="28"/>
      <c r="DJT395" s="29"/>
      <c r="DJU395" s="30"/>
      <c r="DJV395" s="31"/>
      <c r="DJW395" s="32"/>
      <c r="DJX395" s="33"/>
      <c r="DJY395" s="33"/>
      <c r="DJZ395" s="33"/>
      <c r="DKA395" s="34"/>
      <c r="DKB395" s="28"/>
      <c r="DKC395" s="29"/>
      <c r="DKD395" s="30"/>
      <c r="DKE395" s="31"/>
      <c r="DKF395" s="32"/>
      <c r="DKG395" s="33"/>
      <c r="DKH395" s="33"/>
      <c r="DKI395" s="33"/>
      <c r="DKJ395" s="34"/>
      <c r="DKK395" s="28"/>
      <c r="DKL395" s="29"/>
      <c r="DKM395" s="30"/>
      <c r="DKN395" s="31"/>
      <c r="DKO395" s="32"/>
      <c r="DKP395" s="33"/>
      <c r="DKQ395" s="33"/>
      <c r="DKR395" s="33"/>
      <c r="DKS395" s="34"/>
      <c r="DKT395" s="28"/>
      <c r="DKU395" s="29"/>
      <c r="DKV395" s="30"/>
      <c r="DKW395" s="31"/>
      <c r="DKX395" s="32"/>
      <c r="DKY395" s="33"/>
      <c r="DKZ395" s="33"/>
      <c r="DLA395" s="33"/>
      <c r="DLB395" s="34"/>
      <c r="DLC395" s="28"/>
      <c r="DLD395" s="29"/>
      <c r="DLE395" s="30"/>
      <c r="DLF395" s="31"/>
      <c r="DLG395" s="32"/>
      <c r="DLH395" s="33"/>
      <c r="DLI395" s="33"/>
      <c r="DLJ395" s="33"/>
      <c r="DLK395" s="34"/>
      <c r="DLL395" s="28"/>
      <c r="DLM395" s="29"/>
      <c r="DLN395" s="30"/>
      <c r="DLO395" s="31"/>
      <c r="DLP395" s="32"/>
      <c r="DLQ395" s="33"/>
      <c r="DLR395" s="33"/>
      <c r="DLS395" s="33"/>
      <c r="DLT395" s="34"/>
      <c r="DLU395" s="28"/>
      <c r="DLV395" s="29"/>
      <c r="DLW395" s="30"/>
      <c r="DLX395" s="31"/>
      <c r="DLY395" s="32"/>
      <c r="DLZ395" s="33"/>
      <c r="DMA395" s="33"/>
      <c r="DMB395" s="33"/>
      <c r="DMC395" s="34"/>
      <c r="DMD395" s="28"/>
      <c r="DME395" s="29"/>
      <c r="DMF395" s="30"/>
      <c r="DMG395" s="31"/>
      <c r="DMH395" s="32"/>
      <c r="DMI395" s="33"/>
      <c r="DMJ395" s="33"/>
      <c r="DMK395" s="33"/>
      <c r="DML395" s="34"/>
      <c r="DMM395" s="28"/>
      <c r="DMN395" s="29"/>
      <c r="DMO395" s="30"/>
      <c r="DMP395" s="31"/>
      <c r="DMQ395" s="32"/>
      <c r="DMR395" s="33"/>
      <c r="DMS395" s="33"/>
      <c r="DMT395" s="33"/>
      <c r="DMU395" s="34"/>
      <c r="DMV395" s="28"/>
      <c r="DMW395" s="29"/>
      <c r="DMX395" s="30"/>
      <c r="DMY395" s="31"/>
      <c r="DMZ395" s="32"/>
      <c r="DNA395" s="33"/>
      <c r="DNB395" s="33"/>
      <c r="DNC395" s="33"/>
      <c r="DND395" s="34"/>
      <c r="DNE395" s="28"/>
      <c r="DNF395" s="29"/>
      <c r="DNG395" s="30"/>
      <c r="DNH395" s="31"/>
      <c r="DNI395" s="32"/>
      <c r="DNJ395" s="33"/>
      <c r="DNK395" s="33"/>
      <c r="DNL395" s="33"/>
      <c r="DNM395" s="34"/>
      <c r="DNN395" s="28"/>
      <c r="DNO395" s="29"/>
      <c r="DNP395" s="30"/>
      <c r="DNQ395" s="31"/>
      <c r="DNR395" s="32"/>
      <c r="DNS395" s="33"/>
      <c r="DNT395" s="33"/>
      <c r="DNU395" s="33"/>
      <c r="DNV395" s="34"/>
      <c r="DNW395" s="28"/>
      <c r="DNX395" s="29"/>
      <c r="DNY395" s="30"/>
      <c r="DNZ395" s="31"/>
      <c r="DOA395" s="32"/>
      <c r="DOB395" s="33"/>
      <c r="DOC395" s="33"/>
      <c r="DOD395" s="33"/>
      <c r="DOE395" s="34"/>
      <c r="DOF395" s="28"/>
      <c r="DOG395" s="29"/>
      <c r="DOH395" s="30"/>
      <c r="DOI395" s="31"/>
      <c r="DOJ395" s="32"/>
      <c r="DOK395" s="33"/>
      <c r="DOL395" s="33"/>
      <c r="DOM395" s="33"/>
      <c r="DON395" s="34"/>
      <c r="DOO395" s="28"/>
      <c r="DOP395" s="29"/>
      <c r="DOQ395" s="30"/>
      <c r="DOR395" s="31"/>
      <c r="DOS395" s="32"/>
      <c r="DOT395" s="33"/>
      <c r="DOU395" s="33"/>
      <c r="DOV395" s="33"/>
      <c r="DOW395" s="34"/>
      <c r="DOX395" s="28"/>
      <c r="DOY395" s="29"/>
      <c r="DOZ395" s="30"/>
      <c r="DPA395" s="31"/>
      <c r="DPB395" s="32"/>
      <c r="DPC395" s="33"/>
      <c r="DPD395" s="33"/>
      <c r="DPE395" s="33"/>
      <c r="DPF395" s="34"/>
      <c r="DPG395" s="28"/>
      <c r="DPH395" s="29"/>
      <c r="DPI395" s="30"/>
      <c r="DPJ395" s="31"/>
      <c r="DPK395" s="32"/>
      <c r="DPL395" s="33"/>
      <c r="DPM395" s="33"/>
      <c r="DPN395" s="33"/>
      <c r="DPO395" s="34"/>
      <c r="DPP395" s="28"/>
      <c r="DPQ395" s="29"/>
      <c r="DPR395" s="30"/>
      <c r="DPS395" s="31"/>
      <c r="DPT395" s="32"/>
      <c r="DPU395" s="33"/>
      <c r="DPV395" s="33"/>
      <c r="DPW395" s="33"/>
      <c r="DPX395" s="34"/>
      <c r="DPY395" s="28"/>
      <c r="DPZ395" s="29"/>
      <c r="DQA395" s="30"/>
      <c r="DQB395" s="31"/>
      <c r="DQC395" s="32"/>
      <c r="DQD395" s="33"/>
      <c r="DQE395" s="33"/>
      <c r="DQF395" s="33"/>
      <c r="DQG395" s="34"/>
      <c r="DQH395" s="28"/>
      <c r="DQI395" s="29"/>
      <c r="DQJ395" s="30"/>
      <c r="DQK395" s="31"/>
      <c r="DQL395" s="32"/>
      <c r="DQM395" s="33"/>
      <c r="DQN395" s="33"/>
      <c r="DQO395" s="33"/>
      <c r="DQP395" s="34"/>
      <c r="DQQ395" s="28"/>
      <c r="DQR395" s="29"/>
      <c r="DQS395" s="30"/>
      <c r="DQT395" s="31"/>
      <c r="DQU395" s="32"/>
      <c r="DQV395" s="33"/>
      <c r="DQW395" s="33"/>
      <c r="DQX395" s="33"/>
      <c r="DQY395" s="34"/>
      <c r="DQZ395" s="28"/>
      <c r="DRA395" s="29"/>
      <c r="DRB395" s="30"/>
      <c r="DRC395" s="31"/>
      <c r="DRD395" s="32"/>
      <c r="DRE395" s="33"/>
      <c r="DRF395" s="33"/>
      <c r="DRG395" s="33"/>
      <c r="DRH395" s="34"/>
      <c r="DRI395" s="28"/>
      <c r="DRJ395" s="29"/>
      <c r="DRK395" s="30"/>
      <c r="DRL395" s="31"/>
      <c r="DRM395" s="32"/>
      <c r="DRN395" s="33"/>
      <c r="DRO395" s="33"/>
      <c r="DRP395" s="33"/>
      <c r="DRQ395" s="34"/>
      <c r="DRR395" s="28"/>
      <c r="DRS395" s="29"/>
      <c r="DRT395" s="30"/>
      <c r="DRU395" s="31"/>
      <c r="DRV395" s="32"/>
      <c r="DRW395" s="33"/>
      <c r="DRX395" s="33"/>
      <c r="DRY395" s="33"/>
      <c r="DRZ395" s="34"/>
      <c r="DSA395" s="28"/>
      <c r="DSB395" s="29"/>
      <c r="DSC395" s="30"/>
      <c r="DSD395" s="31"/>
      <c r="DSE395" s="32"/>
      <c r="DSF395" s="33"/>
      <c r="DSG395" s="33"/>
      <c r="DSH395" s="33"/>
      <c r="DSI395" s="34"/>
      <c r="DSJ395" s="28"/>
      <c r="DSK395" s="29"/>
      <c r="DSL395" s="30"/>
      <c r="DSM395" s="31"/>
      <c r="DSN395" s="32"/>
      <c r="DSO395" s="33"/>
      <c r="DSP395" s="33"/>
      <c r="DSQ395" s="33"/>
      <c r="DSR395" s="34"/>
      <c r="DSS395" s="28"/>
      <c r="DST395" s="29"/>
      <c r="DSU395" s="30"/>
      <c r="DSV395" s="31"/>
      <c r="DSW395" s="32"/>
      <c r="DSX395" s="33"/>
      <c r="DSY395" s="33"/>
      <c r="DSZ395" s="33"/>
      <c r="DTA395" s="34"/>
      <c r="DTB395" s="28"/>
      <c r="DTC395" s="29"/>
      <c r="DTD395" s="30"/>
      <c r="DTE395" s="31"/>
      <c r="DTF395" s="32"/>
      <c r="DTG395" s="33"/>
      <c r="DTH395" s="33"/>
      <c r="DTI395" s="33"/>
      <c r="DTJ395" s="34"/>
      <c r="DTK395" s="28"/>
      <c r="DTL395" s="29"/>
      <c r="DTM395" s="30"/>
      <c r="DTN395" s="31"/>
      <c r="DTO395" s="32"/>
      <c r="DTP395" s="33"/>
      <c r="DTQ395" s="33"/>
      <c r="DTR395" s="33"/>
      <c r="DTS395" s="34"/>
      <c r="DTT395" s="28"/>
      <c r="DTU395" s="29"/>
      <c r="DTV395" s="30"/>
      <c r="DTW395" s="31"/>
      <c r="DTX395" s="32"/>
      <c r="DTY395" s="33"/>
      <c r="DTZ395" s="33"/>
      <c r="DUA395" s="33"/>
      <c r="DUB395" s="34"/>
      <c r="DUC395" s="28"/>
      <c r="DUD395" s="29"/>
      <c r="DUE395" s="30"/>
      <c r="DUF395" s="31"/>
      <c r="DUG395" s="32"/>
      <c r="DUH395" s="33"/>
      <c r="DUI395" s="33"/>
      <c r="DUJ395" s="33"/>
      <c r="DUK395" s="34"/>
      <c r="DUL395" s="28"/>
      <c r="DUM395" s="29"/>
      <c r="DUN395" s="30"/>
      <c r="DUO395" s="31"/>
      <c r="DUP395" s="32"/>
      <c r="DUQ395" s="33"/>
      <c r="DUR395" s="33"/>
      <c r="DUS395" s="33"/>
      <c r="DUT395" s="34"/>
      <c r="DUU395" s="28"/>
      <c r="DUV395" s="29"/>
      <c r="DUW395" s="30"/>
      <c r="DUX395" s="31"/>
      <c r="DUY395" s="32"/>
      <c r="DUZ395" s="33"/>
      <c r="DVA395" s="33"/>
      <c r="DVB395" s="33"/>
      <c r="DVC395" s="34"/>
      <c r="DVD395" s="28"/>
      <c r="DVE395" s="29"/>
      <c r="DVF395" s="30"/>
      <c r="DVG395" s="31"/>
      <c r="DVH395" s="32"/>
      <c r="DVI395" s="33"/>
      <c r="DVJ395" s="33"/>
      <c r="DVK395" s="33"/>
      <c r="DVL395" s="34"/>
      <c r="DVM395" s="28"/>
      <c r="DVN395" s="29"/>
      <c r="DVO395" s="30"/>
      <c r="DVP395" s="31"/>
      <c r="DVQ395" s="32"/>
      <c r="DVR395" s="33"/>
      <c r="DVS395" s="33"/>
      <c r="DVT395" s="33"/>
      <c r="DVU395" s="34"/>
      <c r="DVV395" s="28"/>
      <c r="DVW395" s="29"/>
      <c r="DVX395" s="30"/>
      <c r="DVY395" s="31"/>
      <c r="DVZ395" s="32"/>
      <c r="DWA395" s="33"/>
      <c r="DWB395" s="33"/>
      <c r="DWC395" s="33"/>
      <c r="DWD395" s="34"/>
      <c r="DWE395" s="28"/>
      <c r="DWF395" s="29"/>
      <c r="DWG395" s="30"/>
      <c r="DWH395" s="31"/>
      <c r="DWI395" s="32"/>
      <c r="DWJ395" s="33"/>
      <c r="DWK395" s="33"/>
      <c r="DWL395" s="33"/>
      <c r="DWM395" s="34"/>
      <c r="DWN395" s="28"/>
      <c r="DWO395" s="29"/>
      <c r="DWP395" s="30"/>
      <c r="DWQ395" s="31"/>
      <c r="DWR395" s="32"/>
      <c r="DWS395" s="33"/>
      <c r="DWT395" s="33"/>
      <c r="DWU395" s="33"/>
      <c r="DWV395" s="34"/>
      <c r="DWW395" s="28"/>
      <c r="DWX395" s="29"/>
      <c r="DWY395" s="30"/>
      <c r="DWZ395" s="31"/>
      <c r="DXA395" s="32"/>
      <c r="DXB395" s="33"/>
      <c r="DXC395" s="33"/>
      <c r="DXD395" s="33"/>
      <c r="DXE395" s="34"/>
      <c r="DXF395" s="28"/>
      <c r="DXG395" s="29"/>
      <c r="DXH395" s="30"/>
      <c r="DXI395" s="31"/>
      <c r="DXJ395" s="32"/>
      <c r="DXK395" s="33"/>
      <c r="DXL395" s="33"/>
      <c r="DXM395" s="33"/>
      <c r="DXN395" s="34"/>
      <c r="DXO395" s="28"/>
      <c r="DXP395" s="29"/>
      <c r="DXQ395" s="30"/>
      <c r="DXR395" s="31"/>
      <c r="DXS395" s="32"/>
      <c r="DXT395" s="33"/>
      <c r="DXU395" s="33"/>
      <c r="DXV395" s="33"/>
      <c r="DXW395" s="34"/>
      <c r="DXX395" s="28"/>
      <c r="DXY395" s="29"/>
      <c r="DXZ395" s="30"/>
      <c r="DYA395" s="31"/>
      <c r="DYB395" s="32"/>
      <c r="DYC395" s="33"/>
      <c r="DYD395" s="33"/>
      <c r="DYE395" s="33"/>
      <c r="DYF395" s="34"/>
      <c r="DYG395" s="28"/>
      <c r="DYH395" s="29"/>
      <c r="DYI395" s="30"/>
      <c r="DYJ395" s="31"/>
      <c r="DYK395" s="32"/>
      <c r="DYL395" s="33"/>
      <c r="DYM395" s="33"/>
      <c r="DYN395" s="33"/>
      <c r="DYO395" s="34"/>
      <c r="DYP395" s="28"/>
      <c r="DYQ395" s="29"/>
      <c r="DYR395" s="30"/>
      <c r="DYS395" s="31"/>
      <c r="DYT395" s="32"/>
      <c r="DYU395" s="33"/>
      <c r="DYV395" s="33"/>
      <c r="DYW395" s="33"/>
      <c r="DYX395" s="34"/>
      <c r="DYY395" s="28"/>
      <c r="DYZ395" s="29"/>
      <c r="DZA395" s="30"/>
      <c r="DZB395" s="31"/>
      <c r="DZC395" s="32"/>
      <c r="DZD395" s="33"/>
      <c r="DZE395" s="33"/>
      <c r="DZF395" s="33"/>
      <c r="DZG395" s="34"/>
      <c r="DZH395" s="28"/>
      <c r="DZI395" s="29"/>
      <c r="DZJ395" s="30"/>
      <c r="DZK395" s="31"/>
      <c r="DZL395" s="32"/>
      <c r="DZM395" s="33"/>
      <c r="DZN395" s="33"/>
      <c r="DZO395" s="33"/>
      <c r="DZP395" s="34"/>
      <c r="DZQ395" s="28"/>
      <c r="DZR395" s="29"/>
      <c r="DZS395" s="30"/>
      <c r="DZT395" s="31"/>
      <c r="DZU395" s="32"/>
      <c r="DZV395" s="33"/>
      <c r="DZW395" s="33"/>
      <c r="DZX395" s="33"/>
      <c r="DZY395" s="34"/>
      <c r="DZZ395" s="28"/>
      <c r="EAA395" s="29"/>
      <c r="EAB395" s="30"/>
      <c r="EAC395" s="31"/>
      <c r="EAD395" s="32"/>
      <c r="EAE395" s="33"/>
      <c r="EAF395" s="33"/>
      <c r="EAG395" s="33"/>
      <c r="EAH395" s="34"/>
      <c r="EAI395" s="28"/>
      <c r="EAJ395" s="29"/>
      <c r="EAK395" s="30"/>
      <c r="EAL395" s="31"/>
      <c r="EAM395" s="32"/>
      <c r="EAN395" s="33"/>
      <c r="EAO395" s="33"/>
      <c r="EAP395" s="33"/>
      <c r="EAQ395" s="34"/>
      <c r="EAR395" s="28"/>
      <c r="EAS395" s="29"/>
      <c r="EAT395" s="30"/>
      <c r="EAU395" s="31"/>
      <c r="EAV395" s="32"/>
      <c r="EAW395" s="33"/>
      <c r="EAX395" s="33"/>
      <c r="EAY395" s="33"/>
      <c r="EAZ395" s="34"/>
      <c r="EBA395" s="28"/>
      <c r="EBB395" s="29"/>
      <c r="EBC395" s="30"/>
      <c r="EBD395" s="31"/>
      <c r="EBE395" s="32"/>
      <c r="EBF395" s="33"/>
      <c r="EBG395" s="33"/>
      <c r="EBH395" s="33"/>
      <c r="EBI395" s="34"/>
      <c r="EBJ395" s="28"/>
      <c r="EBK395" s="29"/>
      <c r="EBL395" s="30"/>
      <c r="EBM395" s="31"/>
      <c r="EBN395" s="32"/>
      <c r="EBO395" s="33"/>
      <c r="EBP395" s="33"/>
      <c r="EBQ395" s="33"/>
      <c r="EBR395" s="34"/>
      <c r="EBS395" s="28"/>
      <c r="EBT395" s="29"/>
      <c r="EBU395" s="30"/>
      <c r="EBV395" s="31"/>
      <c r="EBW395" s="32"/>
      <c r="EBX395" s="33"/>
      <c r="EBY395" s="33"/>
      <c r="EBZ395" s="33"/>
      <c r="ECA395" s="34"/>
      <c r="ECB395" s="28"/>
      <c r="ECC395" s="29"/>
      <c r="ECD395" s="30"/>
      <c r="ECE395" s="31"/>
      <c r="ECF395" s="32"/>
      <c r="ECG395" s="33"/>
      <c r="ECH395" s="33"/>
      <c r="ECI395" s="33"/>
      <c r="ECJ395" s="34"/>
      <c r="ECK395" s="28"/>
      <c r="ECL395" s="29"/>
      <c r="ECM395" s="30"/>
      <c r="ECN395" s="31"/>
      <c r="ECO395" s="32"/>
      <c r="ECP395" s="33"/>
      <c r="ECQ395" s="33"/>
      <c r="ECR395" s="33"/>
      <c r="ECS395" s="34"/>
      <c r="ECT395" s="28"/>
      <c r="ECU395" s="29"/>
      <c r="ECV395" s="30"/>
      <c r="ECW395" s="31"/>
      <c r="ECX395" s="32"/>
      <c r="ECY395" s="33"/>
      <c r="ECZ395" s="33"/>
      <c r="EDA395" s="33"/>
      <c r="EDB395" s="34"/>
      <c r="EDC395" s="28"/>
      <c r="EDD395" s="29"/>
      <c r="EDE395" s="30"/>
      <c r="EDF395" s="31"/>
      <c r="EDG395" s="32"/>
      <c r="EDH395" s="33"/>
      <c r="EDI395" s="33"/>
      <c r="EDJ395" s="33"/>
      <c r="EDK395" s="34"/>
      <c r="EDL395" s="28"/>
      <c r="EDM395" s="29"/>
      <c r="EDN395" s="30"/>
      <c r="EDO395" s="31"/>
      <c r="EDP395" s="32"/>
      <c r="EDQ395" s="33"/>
      <c r="EDR395" s="33"/>
      <c r="EDS395" s="33"/>
      <c r="EDT395" s="34"/>
      <c r="EDU395" s="28"/>
      <c r="EDV395" s="29"/>
      <c r="EDW395" s="30"/>
      <c r="EDX395" s="31"/>
      <c r="EDY395" s="32"/>
      <c r="EDZ395" s="33"/>
      <c r="EEA395" s="33"/>
      <c r="EEB395" s="33"/>
      <c r="EEC395" s="34"/>
      <c r="EED395" s="28"/>
      <c r="EEE395" s="29"/>
      <c r="EEF395" s="30"/>
      <c r="EEG395" s="31"/>
      <c r="EEH395" s="32"/>
      <c r="EEI395" s="33"/>
      <c r="EEJ395" s="33"/>
      <c r="EEK395" s="33"/>
      <c r="EEL395" s="34"/>
      <c r="EEM395" s="28"/>
      <c r="EEN395" s="29"/>
      <c r="EEO395" s="30"/>
      <c r="EEP395" s="31"/>
      <c r="EEQ395" s="32"/>
      <c r="EER395" s="33"/>
      <c r="EES395" s="33"/>
      <c r="EET395" s="33"/>
      <c r="EEU395" s="34"/>
      <c r="EEV395" s="28"/>
      <c r="EEW395" s="29"/>
      <c r="EEX395" s="30"/>
      <c r="EEY395" s="31"/>
      <c r="EEZ395" s="32"/>
      <c r="EFA395" s="33"/>
      <c r="EFB395" s="33"/>
      <c r="EFC395" s="33"/>
      <c r="EFD395" s="34"/>
      <c r="EFE395" s="28"/>
      <c r="EFF395" s="29"/>
      <c r="EFG395" s="30"/>
      <c r="EFH395" s="31"/>
      <c r="EFI395" s="32"/>
      <c r="EFJ395" s="33"/>
      <c r="EFK395" s="33"/>
      <c r="EFL395" s="33"/>
      <c r="EFM395" s="34"/>
      <c r="EFN395" s="28"/>
      <c r="EFO395" s="29"/>
      <c r="EFP395" s="30"/>
      <c r="EFQ395" s="31"/>
      <c r="EFR395" s="32"/>
      <c r="EFS395" s="33"/>
      <c r="EFT395" s="33"/>
      <c r="EFU395" s="33"/>
      <c r="EFV395" s="34"/>
      <c r="EFW395" s="28"/>
      <c r="EFX395" s="29"/>
      <c r="EFY395" s="30"/>
      <c r="EFZ395" s="31"/>
      <c r="EGA395" s="32"/>
      <c r="EGB395" s="33"/>
      <c r="EGC395" s="33"/>
      <c r="EGD395" s="33"/>
      <c r="EGE395" s="34"/>
      <c r="EGF395" s="28"/>
      <c r="EGG395" s="29"/>
      <c r="EGH395" s="30"/>
      <c r="EGI395" s="31"/>
      <c r="EGJ395" s="32"/>
      <c r="EGK395" s="33"/>
      <c r="EGL395" s="33"/>
      <c r="EGM395" s="33"/>
      <c r="EGN395" s="34"/>
      <c r="EGO395" s="28"/>
      <c r="EGP395" s="29"/>
      <c r="EGQ395" s="30"/>
      <c r="EGR395" s="31"/>
      <c r="EGS395" s="32"/>
      <c r="EGT395" s="33"/>
      <c r="EGU395" s="33"/>
      <c r="EGV395" s="33"/>
      <c r="EGW395" s="34"/>
      <c r="EGX395" s="28"/>
      <c r="EGY395" s="29"/>
      <c r="EGZ395" s="30"/>
      <c r="EHA395" s="31"/>
      <c r="EHB395" s="32"/>
      <c r="EHC395" s="33"/>
      <c r="EHD395" s="33"/>
      <c r="EHE395" s="33"/>
      <c r="EHF395" s="34"/>
      <c r="EHG395" s="28"/>
      <c r="EHH395" s="29"/>
      <c r="EHI395" s="30"/>
      <c r="EHJ395" s="31"/>
      <c r="EHK395" s="32"/>
      <c r="EHL395" s="33"/>
      <c r="EHM395" s="33"/>
      <c r="EHN395" s="33"/>
      <c r="EHO395" s="34"/>
      <c r="EHP395" s="28"/>
      <c r="EHQ395" s="29"/>
      <c r="EHR395" s="30"/>
      <c r="EHS395" s="31"/>
      <c r="EHT395" s="32"/>
      <c r="EHU395" s="33"/>
      <c r="EHV395" s="33"/>
      <c r="EHW395" s="33"/>
      <c r="EHX395" s="34"/>
      <c r="EHY395" s="28"/>
      <c r="EHZ395" s="29"/>
      <c r="EIA395" s="30"/>
      <c r="EIB395" s="31"/>
      <c r="EIC395" s="32"/>
      <c r="EID395" s="33"/>
      <c r="EIE395" s="33"/>
      <c r="EIF395" s="33"/>
      <c r="EIG395" s="34"/>
      <c r="EIH395" s="28"/>
      <c r="EII395" s="29"/>
      <c r="EIJ395" s="30"/>
      <c r="EIK395" s="31"/>
      <c r="EIL395" s="32"/>
      <c r="EIM395" s="33"/>
      <c r="EIN395" s="33"/>
      <c r="EIO395" s="33"/>
      <c r="EIP395" s="34"/>
      <c r="EIQ395" s="28"/>
      <c r="EIR395" s="29"/>
      <c r="EIS395" s="30"/>
      <c r="EIT395" s="31"/>
      <c r="EIU395" s="32"/>
      <c r="EIV395" s="33"/>
      <c r="EIW395" s="33"/>
      <c r="EIX395" s="33"/>
      <c r="EIY395" s="34"/>
      <c r="EIZ395" s="28"/>
      <c r="EJA395" s="29"/>
      <c r="EJB395" s="30"/>
      <c r="EJC395" s="31"/>
      <c r="EJD395" s="32"/>
      <c r="EJE395" s="33"/>
      <c r="EJF395" s="33"/>
      <c r="EJG395" s="33"/>
      <c r="EJH395" s="34"/>
      <c r="EJI395" s="28"/>
      <c r="EJJ395" s="29"/>
      <c r="EJK395" s="30"/>
      <c r="EJL395" s="31"/>
      <c r="EJM395" s="32"/>
      <c r="EJN395" s="33"/>
      <c r="EJO395" s="33"/>
      <c r="EJP395" s="33"/>
      <c r="EJQ395" s="34"/>
      <c r="EJR395" s="28"/>
      <c r="EJS395" s="29"/>
      <c r="EJT395" s="30"/>
      <c r="EJU395" s="31"/>
      <c r="EJV395" s="32"/>
      <c r="EJW395" s="33"/>
      <c r="EJX395" s="33"/>
      <c r="EJY395" s="33"/>
      <c r="EJZ395" s="34"/>
      <c r="EKA395" s="28"/>
      <c r="EKB395" s="29"/>
      <c r="EKC395" s="30"/>
      <c r="EKD395" s="31"/>
      <c r="EKE395" s="32"/>
      <c r="EKF395" s="33"/>
      <c r="EKG395" s="33"/>
      <c r="EKH395" s="33"/>
      <c r="EKI395" s="34"/>
      <c r="EKJ395" s="28"/>
      <c r="EKK395" s="29"/>
      <c r="EKL395" s="30"/>
      <c r="EKM395" s="31"/>
      <c r="EKN395" s="32"/>
      <c r="EKO395" s="33"/>
      <c r="EKP395" s="33"/>
      <c r="EKQ395" s="33"/>
      <c r="EKR395" s="34"/>
      <c r="EKS395" s="28"/>
      <c r="EKT395" s="29"/>
      <c r="EKU395" s="30"/>
      <c r="EKV395" s="31"/>
      <c r="EKW395" s="32"/>
      <c r="EKX395" s="33"/>
      <c r="EKY395" s="33"/>
      <c r="EKZ395" s="33"/>
      <c r="ELA395" s="34"/>
      <c r="ELB395" s="28"/>
      <c r="ELC395" s="29"/>
      <c r="ELD395" s="30"/>
      <c r="ELE395" s="31"/>
      <c r="ELF395" s="32"/>
      <c r="ELG395" s="33"/>
      <c r="ELH395" s="33"/>
      <c r="ELI395" s="33"/>
      <c r="ELJ395" s="34"/>
      <c r="ELK395" s="28"/>
      <c r="ELL395" s="29"/>
      <c r="ELM395" s="30"/>
      <c r="ELN395" s="31"/>
      <c r="ELO395" s="32"/>
      <c r="ELP395" s="33"/>
      <c r="ELQ395" s="33"/>
      <c r="ELR395" s="33"/>
      <c r="ELS395" s="34"/>
      <c r="ELT395" s="28"/>
      <c r="ELU395" s="29"/>
      <c r="ELV395" s="30"/>
      <c r="ELW395" s="31"/>
      <c r="ELX395" s="32"/>
      <c r="ELY395" s="33"/>
      <c r="ELZ395" s="33"/>
      <c r="EMA395" s="33"/>
      <c r="EMB395" s="34"/>
      <c r="EMC395" s="28"/>
      <c r="EMD395" s="29"/>
      <c r="EME395" s="30"/>
      <c r="EMF395" s="31"/>
      <c r="EMG395" s="32"/>
      <c r="EMH395" s="33"/>
      <c r="EMI395" s="33"/>
      <c r="EMJ395" s="33"/>
      <c r="EMK395" s="34"/>
      <c r="EML395" s="28"/>
      <c r="EMM395" s="29"/>
      <c r="EMN395" s="30"/>
      <c r="EMO395" s="31"/>
      <c r="EMP395" s="32"/>
      <c r="EMQ395" s="33"/>
      <c r="EMR395" s="33"/>
      <c r="EMS395" s="33"/>
      <c r="EMT395" s="34"/>
      <c r="EMU395" s="28"/>
      <c r="EMV395" s="29"/>
      <c r="EMW395" s="30"/>
      <c r="EMX395" s="31"/>
      <c r="EMY395" s="32"/>
      <c r="EMZ395" s="33"/>
      <c r="ENA395" s="33"/>
      <c r="ENB395" s="33"/>
      <c r="ENC395" s="34"/>
      <c r="END395" s="28"/>
      <c r="ENE395" s="29"/>
      <c r="ENF395" s="30"/>
      <c r="ENG395" s="31"/>
      <c r="ENH395" s="32"/>
      <c r="ENI395" s="33"/>
      <c r="ENJ395" s="33"/>
      <c r="ENK395" s="33"/>
      <c r="ENL395" s="34"/>
      <c r="ENM395" s="28"/>
      <c r="ENN395" s="29"/>
      <c r="ENO395" s="30"/>
      <c r="ENP395" s="31"/>
      <c r="ENQ395" s="32"/>
      <c r="ENR395" s="33"/>
      <c r="ENS395" s="33"/>
      <c r="ENT395" s="33"/>
      <c r="ENU395" s="34"/>
      <c r="ENV395" s="28"/>
      <c r="ENW395" s="29"/>
      <c r="ENX395" s="30"/>
      <c r="ENY395" s="31"/>
      <c r="ENZ395" s="32"/>
      <c r="EOA395" s="33"/>
      <c r="EOB395" s="33"/>
      <c r="EOC395" s="33"/>
      <c r="EOD395" s="34"/>
      <c r="EOE395" s="28"/>
      <c r="EOF395" s="29"/>
      <c r="EOG395" s="30"/>
      <c r="EOH395" s="31"/>
      <c r="EOI395" s="32"/>
      <c r="EOJ395" s="33"/>
      <c r="EOK395" s="33"/>
      <c r="EOL395" s="33"/>
      <c r="EOM395" s="34"/>
      <c r="EON395" s="28"/>
      <c r="EOO395" s="29"/>
      <c r="EOP395" s="30"/>
      <c r="EOQ395" s="31"/>
      <c r="EOR395" s="32"/>
      <c r="EOS395" s="33"/>
      <c r="EOT395" s="33"/>
      <c r="EOU395" s="33"/>
      <c r="EOV395" s="34"/>
      <c r="EOW395" s="28"/>
      <c r="EOX395" s="29"/>
      <c r="EOY395" s="30"/>
      <c r="EOZ395" s="31"/>
      <c r="EPA395" s="32"/>
      <c r="EPB395" s="33"/>
      <c r="EPC395" s="33"/>
      <c r="EPD395" s="33"/>
      <c r="EPE395" s="34"/>
      <c r="EPF395" s="28"/>
      <c r="EPG395" s="29"/>
      <c r="EPH395" s="30"/>
      <c r="EPI395" s="31"/>
      <c r="EPJ395" s="32"/>
      <c r="EPK395" s="33"/>
      <c r="EPL395" s="33"/>
      <c r="EPM395" s="33"/>
      <c r="EPN395" s="34"/>
      <c r="EPO395" s="28"/>
      <c r="EPP395" s="29"/>
      <c r="EPQ395" s="30"/>
      <c r="EPR395" s="31"/>
      <c r="EPS395" s="32"/>
      <c r="EPT395" s="33"/>
      <c r="EPU395" s="33"/>
      <c r="EPV395" s="33"/>
      <c r="EPW395" s="34"/>
      <c r="EPX395" s="28"/>
      <c r="EPY395" s="29"/>
      <c r="EPZ395" s="30"/>
      <c r="EQA395" s="31"/>
      <c r="EQB395" s="32"/>
      <c r="EQC395" s="33"/>
      <c r="EQD395" s="33"/>
      <c r="EQE395" s="33"/>
      <c r="EQF395" s="34"/>
      <c r="EQG395" s="28"/>
      <c r="EQH395" s="29"/>
      <c r="EQI395" s="30"/>
      <c r="EQJ395" s="31"/>
      <c r="EQK395" s="32"/>
      <c r="EQL395" s="33"/>
      <c r="EQM395" s="33"/>
      <c r="EQN395" s="33"/>
      <c r="EQO395" s="34"/>
      <c r="EQP395" s="28"/>
      <c r="EQQ395" s="29"/>
      <c r="EQR395" s="30"/>
      <c r="EQS395" s="31"/>
      <c r="EQT395" s="32"/>
      <c r="EQU395" s="33"/>
      <c r="EQV395" s="33"/>
      <c r="EQW395" s="33"/>
      <c r="EQX395" s="34"/>
      <c r="EQY395" s="28"/>
      <c r="EQZ395" s="29"/>
      <c r="ERA395" s="30"/>
      <c r="ERB395" s="31"/>
      <c r="ERC395" s="32"/>
      <c r="ERD395" s="33"/>
      <c r="ERE395" s="33"/>
      <c r="ERF395" s="33"/>
      <c r="ERG395" s="34"/>
      <c r="ERH395" s="28"/>
      <c r="ERI395" s="29"/>
      <c r="ERJ395" s="30"/>
      <c r="ERK395" s="31"/>
      <c r="ERL395" s="32"/>
      <c r="ERM395" s="33"/>
      <c r="ERN395" s="33"/>
      <c r="ERO395" s="33"/>
      <c r="ERP395" s="34"/>
      <c r="ERQ395" s="28"/>
      <c r="ERR395" s="29"/>
      <c r="ERS395" s="30"/>
      <c r="ERT395" s="31"/>
      <c r="ERU395" s="32"/>
      <c r="ERV395" s="33"/>
      <c r="ERW395" s="33"/>
      <c r="ERX395" s="33"/>
      <c r="ERY395" s="34"/>
      <c r="ERZ395" s="28"/>
      <c r="ESA395" s="29"/>
      <c r="ESB395" s="30"/>
      <c r="ESC395" s="31"/>
      <c r="ESD395" s="32"/>
      <c r="ESE395" s="33"/>
      <c r="ESF395" s="33"/>
      <c r="ESG395" s="33"/>
      <c r="ESH395" s="34"/>
      <c r="ESI395" s="28"/>
      <c r="ESJ395" s="29"/>
      <c r="ESK395" s="30"/>
      <c r="ESL395" s="31"/>
      <c r="ESM395" s="32"/>
      <c r="ESN395" s="33"/>
      <c r="ESO395" s="33"/>
      <c r="ESP395" s="33"/>
      <c r="ESQ395" s="34"/>
      <c r="ESR395" s="28"/>
      <c r="ESS395" s="29"/>
      <c r="EST395" s="30"/>
      <c r="ESU395" s="31"/>
      <c r="ESV395" s="32"/>
      <c r="ESW395" s="33"/>
      <c r="ESX395" s="33"/>
      <c r="ESY395" s="33"/>
      <c r="ESZ395" s="34"/>
      <c r="ETA395" s="28"/>
      <c r="ETB395" s="29"/>
      <c r="ETC395" s="30"/>
      <c r="ETD395" s="31"/>
      <c r="ETE395" s="32"/>
      <c r="ETF395" s="33"/>
      <c r="ETG395" s="33"/>
      <c r="ETH395" s="33"/>
      <c r="ETI395" s="34"/>
      <c r="ETJ395" s="28"/>
      <c r="ETK395" s="29"/>
      <c r="ETL395" s="30"/>
      <c r="ETM395" s="31"/>
      <c r="ETN395" s="32"/>
      <c r="ETO395" s="33"/>
      <c r="ETP395" s="33"/>
      <c r="ETQ395" s="33"/>
      <c r="ETR395" s="34"/>
      <c r="ETS395" s="28"/>
      <c r="ETT395" s="29"/>
      <c r="ETU395" s="30"/>
      <c r="ETV395" s="31"/>
      <c r="ETW395" s="32"/>
      <c r="ETX395" s="33"/>
      <c r="ETY395" s="33"/>
      <c r="ETZ395" s="33"/>
      <c r="EUA395" s="34"/>
      <c r="EUB395" s="28"/>
      <c r="EUC395" s="29"/>
      <c r="EUD395" s="30"/>
      <c r="EUE395" s="31"/>
      <c r="EUF395" s="32"/>
      <c r="EUG395" s="33"/>
      <c r="EUH395" s="33"/>
      <c r="EUI395" s="33"/>
      <c r="EUJ395" s="34"/>
      <c r="EUK395" s="28"/>
      <c r="EUL395" s="29"/>
      <c r="EUM395" s="30"/>
      <c r="EUN395" s="31"/>
      <c r="EUO395" s="32"/>
      <c r="EUP395" s="33"/>
      <c r="EUQ395" s="33"/>
      <c r="EUR395" s="33"/>
      <c r="EUS395" s="34"/>
      <c r="EUT395" s="28"/>
      <c r="EUU395" s="29"/>
      <c r="EUV395" s="30"/>
      <c r="EUW395" s="31"/>
      <c r="EUX395" s="32"/>
      <c r="EUY395" s="33"/>
      <c r="EUZ395" s="33"/>
      <c r="EVA395" s="33"/>
      <c r="EVB395" s="34"/>
      <c r="EVC395" s="28"/>
      <c r="EVD395" s="29"/>
      <c r="EVE395" s="30"/>
      <c r="EVF395" s="31"/>
      <c r="EVG395" s="32"/>
      <c r="EVH395" s="33"/>
      <c r="EVI395" s="33"/>
      <c r="EVJ395" s="33"/>
      <c r="EVK395" s="34"/>
      <c r="EVL395" s="28"/>
      <c r="EVM395" s="29"/>
      <c r="EVN395" s="30"/>
      <c r="EVO395" s="31"/>
      <c r="EVP395" s="32"/>
      <c r="EVQ395" s="33"/>
      <c r="EVR395" s="33"/>
      <c r="EVS395" s="33"/>
      <c r="EVT395" s="34"/>
      <c r="EVU395" s="28"/>
      <c r="EVV395" s="29"/>
      <c r="EVW395" s="30"/>
      <c r="EVX395" s="31"/>
      <c r="EVY395" s="32"/>
      <c r="EVZ395" s="33"/>
      <c r="EWA395" s="33"/>
      <c r="EWB395" s="33"/>
      <c r="EWC395" s="34"/>
      <c r="EWD395" s="28"/>
      <c r="EWE395" s="29"/>
      <c r="EWF395" s="30"/>
      <c r="EWG395" s="31"/>
      <c r="EWH395" s="32"/>
      <c r="EWI395" s="33"/>
      <c r="EWJ395" s="33"/>
      <c r="EWK395" s="33"/>
      <c r="EWL395" s="34"/>
      <c r="EWM395" s="28"/>
      <c r="EWN395" s="29"/>
      <c r="EWO395" s="30"/>
      <c r="EWP395" s="31"/>
      <c r="EWQ395" s="32"/>
      <c r="EWR395" s="33"/>
      <c r="EWS395" s="33"/>
      <c r="EWT395" s="33"/>
      <c r="EWU395" s="34"/>
      <c r="EWV395" s="28"/>
      <c r="EWW395" s="29"/>
      <c r="EWX395" s="30"/>
      <c r="EWY395" s="31"/>
      <c r="EWZ395" s="32"/>
      <c r="EXA395" s="33"/>
      <c r="EXB395" s="33"/>
      <c r="EXC395" s="33"/>
      <c r="EXD395" s="34"/>
      <c r="EXE395" s="28"/>
      <c r="EXF395" s="29"/>
      <c r="EXG395" s="30"/>
      <c r="EXH395" s="31"/>
      <c r="EXI395" s="32"/>
      <c r="EXJ395" s="33"/>
      <c r="EXK395" s="33"/>
      <c r="EXL395" s="33"/>
      <c r="EXM395" s="34"/>
      <c r="EXN395" s="28"/>
      <c r="EXO395" s="29"/>
      <c r="EXP395" s="30"/>
      <c r="EXQ395" s="31"/>
      <c r="EXR395" s="32"/>
      <c r="EXS395" s="33"/>
      <c r="EXT395" s="33"/>
      <c r="EXU395" s="33"/>
      <c r="EXV395" s="34"/>
      <c r="EXW395" s="28"/>
      <c r="EXX395" s="29"/>
      <c r="EXY395" s="30"/>
      <c r="EXZ395" s="31"/>
      <c r="EYA395" s="32"/>
      <c r="EYB395" s="33"/>
      <c r="EYC395" s="33"/>
      <c r="EYD395" s="33"/>
      <c r="EYE395" s="34"/>
      <c r="EYF395" s="28"/>
      <c r="EYG395" s="29"/>
      <c r="EYH395" s="30"/>
      <c r="EYI395" s="31"/>
      <c r="EYJ395" s="32"/>
      <c r="EYK395" s="33"/>
      <c r="EYL395" s="33"/>
      <c r="EYM395" s="33"/>
      <c r="EYN395" s="34"/>
      <c r="EYO395" s="28"/>
      <c r="EYP395" s="29"/>
      <c r="EYQ395" s="30"/>
      <c r="EYR395" s="31"/>
      <c r="EYS395" s="32"/>
      <c r="EYT395" s="33"/>
      <c r="EYU395" s="33"/>
      <c r="EYV395" s="33"/>
      <c r="EYW395" s="34"/>
      <c r="EYX395" s="28"/>
      <c r="EYY395" s="29"/>
      <c r="EYZ395" s="30"/>
      <c r="EZA395" s="31"/>
      <c r="EZB395" s="32"/>
      <c r="EZC395" s="33"/>
      <c r="EZD395" s="33"/>
      <c r="EZE395" s="33"/>
      <c r="EZF395" s="34"/>
      <c r="EZG395" s="28"/>
      <c r="EZH395" s="29"/>
      <c r="EZI395" s="30"/>
      <c r="EZJ395" s="31"/>
      <c r="EZK395" s="32"/>
      <c r="EZL395" s="33"/>
      <c r="EZM395" s="33"/>
      <c r="EZN395" s="33"/>
      <c r="EZO395" s="34"/>
      <c r="EZP395" s="28"/>
      <c r="EZQ395" s="29"/>
      <c r="EZR395" s="30"/>
      <c r="EZS395" s="31"/>
      <c r="EZT395" s="32"/>
      <c r="EZU395" s="33"/>
      <c r="EZV395" s="33"/>
      <c r="EZW395" s="33"/>
      <c r="EZX395" s="34"/>
      <c r="EZY395" s="28"/>
      <c r="EZZ395" s="29"/>
      <c r="FAA395" s="30"/>
      <c r="FAB395" s="31"/>
      <c r="FAC395" s="32"/>
      <c r="FAD395" s="33"/>
      <c r="FAE395" s="33"/>
      <c r="FAF395" s="33"/>
      <c r="FAG395" s="34"/>
      <c r="FAH395" s="28"/>
      <c r="FAI395" s="29"/>
      <c r="FAJ395" s="30"/>
      <c r="FAK395" s="31"/>
      <c r="FAL395" s="32"/>
      <c r="FAM395" s="33"/>
      <c r="FAN395" s="33"/>
      <c r="FAO395" s="33"/>
      <c r="FAP395" s="34"/>
      <c r="FAQ395" s="28"/>
      <c r="FAR395" s="29"/>
      <c r="FAS395" s="30"/>
      <c r="FAT395" s="31"/>
      <c r="FAU395" s="32"/>
      <c r="FAV395" s="33"/>
      <c r="FAW395" s="33"/>
      <c r="FAX395" s="33"/>
      <c r="FAY395" s="34"/>
      <c r="FAZ395" s="28"/>
      <c r="FBA395" s="29"/>
      <c r="FBB395" s="30"/>
      <c r="FBC395" s="31"/>
      <c r="FBD395" s="32"/>
      <c r="FBE395" s="33"/>
      <c r="FBF395" s="33"/>
      <c r="FBG395" s="33"/>
      <c r="FBH395" s="34"/>
      <c r="FBI395" s="28"/>
      <c r="FBJ395" s="29"/>
      <c r="FBK395" s="30"/>
      <c r="FBL395" s="31"/>
      <c r="FBM395" s="32"/>
      <c r="FBN395" s="33"/>
      <c r="FBO395" s="33"/>
      <c r="FBP395" s="33"/>
      <c r="FBQ395" s="34"/>
      <c r="FBR395" s="28"/>
      <c r="FBS395" s="29"/>
      <c r="FBT395" s="30"/>
      <c r="FBU395" s="31"/>
      <c r="FBV395" s="32"/>
      <c r="FBW395" s="33"/>
      <c r="FBX395" s="33"/>
      <c r="FBY395" s="33"/>
      <c r="FBZ395" s="34"/>
      <c r="FCA395" s="28"/>
      <c r="FCB395" s="29"/>
      <c r="FCC395" s="30"/>
      <c r="FCD395" s="31"/>
      <c r="FCE395" s="32"/>
      <c r="FCF395" s="33"/>
      <c r="FCG395" s="33"/>
      <c r="FCH395" s="33"/>
      <c r="FCI395" s="34"/>
      <c r="FCJ395" s="28"/>
      <c r="FCK395" s="29"/>
      <c r="FCL395" s="30"/>
      <c r="FCM395" s="31"/>
      <c r="FCN395" s="32"/>
      <c r="FCO395" s="33"/>
      <c r="FCP395" s="33"/>
      <c r="FCQ395" s="33"/>
      <c r="FCR395" s="34"/>
      <c r="FCS395" s="28"/>
      <c r="FCT395" s="29"/>
      <c r="FCU395" s="30"/>
      <c r="FCV395" s="31"/>
      <c r="FCW395" s="32"/>
      <c r="FCX395" s="33"/>
      <c r="FCY395" s="33"/>
      <c r="FCZ395" s="33"/>
      <c r="FDA395" s="34"/>
      <c r="FDB395" s="28"/>
      <c r="FDC395" s="29"/>
      <c r="FDD395" s="30"/>
      <c r="FDE395" s="31"/>
      <c r="FDF395" s="32"/>
      <c r="FDG395" s="33"/>
      <c r="FDH395" s="33"/>
      <c r="FDI395" s="33"/>
      <c r="FDJ395" s="34"/>
      <c r="FDK395" s="28"/>
      <c r="FDL395" s="29"/>
      <c r="FDM395" s="30"/>
      <c r="FDN395" s="31"/>
      <c r="FDO395" s="32"/>
      <c r="FDP395" s="33"/>
      <c r="FDQ395" s="33"/>
      <c r="FDR395" s="33"/>
      <c r="FDS395" s="34"/>
      <c r="FDT395" s="28"/>
      <c r="FDU395" s="29"/>
      <c r="FDV395" s="30"/>
      <c r="FDW395" s="31"/>
      <c r="FDX395" s="32"/>
      <c r="FDY395" s="33"/>
      <c r="FDZ395" s="33"/>
      <c r="FEA395" s="33"/>
      <c r="FEB395" s="34"/>
      <c r="FEC395" s="28"/>
      <c r="FED395" s="29"/>
      <c r="FEE395" s="30"/>
      <c r="FEF395" s="31"/>
      <c r="FEG395" s="32"/>
      <c r="FEH395" s="33"/>
      <c r="FEI395" s="33"/>
      <c r="FEJ395" s="33"/>
      <c r="FEK395" s="34"/>
      <c r="FEL395" s="28"/>
      <c r="FEM395" s="29"/>
      <c r="FEN395" s="30"/>
      <c r="FEO395" s="31"/>
      <c r="FEP395" s="32"/>
      <c r="FEQ395" s="33"/>
      <c r="FER395" s="33"/>
      <c r="FES395" s="33"/>
      <c r="FET395" s="34"/>
      <c r="FEU395" s="28"/>
      <c r="FEV395" s="29"/>
      <c r="FEW395" s="30"/>
      <c r="FEX395" s="31"/>
      <c r="FEY395" s="32"/>
      <c r="FEZ395" s="33"/>
      <c r="FFA395" s="33"/>
      <c r="FFB395" s="33"/>
      <c r="FFC395" s="34"/>
      <c r="FFD395" s="28"/>
      <c r="FFE395" s="29"/>
      <c r="FFF395" s="30"/>
      <c r="FFG395" s="31"/>
      <c r="FFH395" s="32"/>
      <c r="FFI395" s="33"/>
      <c r="FFJ395" s="33"/>
      <c r="FFK395" s="33"/>
      <c r="FFL395" s="34"/>
      <c r="FFM395" s="28"/>
      <c r="FFN395" s="29"/>
      <c r="FFO395" s="30"/>
      <c r="FFP395" s="31"/>
      <c r="FFQ395" s="32"/>
      <c r="FFR395" s="33"/>
      <c r="FFS395" s="33"/>
      <c r="FFT395" s="33"/>
      <c r="FFU395" s="34"/>
      <c r="FFV395" s="28"/>
      <c r="FFW395" s="29"/>
      <c r="FFX395" s="30"/>
      <c r="FFY395" s="31"/>
      <c r="FFZ395" s="32"/>
      <c r="FGA395" s="33"/>
      <c r="FGB395" s="33"/>
      <c r="FGC395" s="33"/>
      <c r="FGD395" s="34"/>
      <c r="FGE395" s="28"/>
      <c r="FGF395" s="29"/>
      <c r="FGG395" s="30"/>
      <c r="FGH395" s="31"/>
      <c r="FGI395" s="32"/>
      <c r="FGJ395" s="33"/>
      <c r="FGK395" s="33"/>
      <c r="FGL395" s="33"/>
      <c r="FGM395" s="34"/>
      <c r="FGN395" s="28"/>
      <c r="FGO395" s="29"/>
      <c r="FGP395" s="30"/>
      <c r="FGQ395" s="31"/>
      <c r="FGR395" s="32"/>
      <c r="FGS395" s="33"/>
      <c r="FGT395" s="33"/>
      <c r="FGU395" s="33"/>
      <c r="FGV395" s="34"/>
      <c r="FGW395" s="28"/>
      <c r="FGX395" s="29"/>
      <c r="FGY395" s="30"/>
      <c r="FGZ395" s="31"/>
      <c r="FHA395" s="32"/>
      <c r="FHB395" s="33"/>
      <c r="FHC395" s="33"/>
      <c r="FHD395" s="33"/>
      <c r="FHE395" s="34"/>
      <c r="FHF395" s="28"/>
      <c r="FHG395" s="29"/>
      <c r="FHH395" s="30"/>
      <c r="FHI395" s="31"/>
      <c r="FHJ395" s="32"/>
      <c r="FHK395" s="33"/>
      <c r="FHL395" s="33"/>
      <c r="FHM395" s="33"/>
      <c r="FHN395" s="34"/>
      <c r="FHO395" s="28"/>
      <c r="FHP395" s="29"/>
      <c r="FHQ395" s="30"/>
      <c r="FHR395" s="31"/>
      <c r="FHS395" s="32"/>
      <c r="FHT395" s="33"/>
      <c r="FHU395" s="33"/>
      <c r="FHV395" s="33"/>
      <c r="FHW395" s="34"/>
      <c r="FHX395" s="28"/>
      <c r="FHY395" s="29"/>
      <c r="FHZ395" s="30"/>
      <c r="FIA395" s="31"/>
      <c r="FIB395" s="32"/>
      <c r="FIC395" s="33"/>
      <c r="FID395" s="33"/>
      <c r="FIE395" s="33"/>
      <c r="FIF395" s="34"/>
      <c r="FIG395" s="28"/>
      <c r="FIH395" s="29"/>
      <c r="FII395" s="30"/>
      <c r="FIJ395" s="31"/>
      <c r="FIK395" s="32"/>
      <c r="FIL395" s="33"/>
      <c r="FIM395" s="33"/>
      <c r="FIN395" s="33"/>
      <c r="FIO395" s="34"/>
      <c r="FIP395" s="28"/>
      <c r="FIQ395" s="29"/>
      <c r="FIR395" s="30"/>
      <c r="FIS395" s="31"/>
      <c r="FIT395" s="32"/>
      <c r="FIU395" s="33"/>
      <c r="FIV395" s="33"/>
      <c r="FIW395" s="33"/>
      <c r="FIX395" s="34"/>
      <c r="FIY395" s="28"/>
      <c r="FIZ395" s="29"/>
      <c r="FJA395" s="30"/>
      <c r="FJB395" s="31"/>
      <c r="FJC395" s="32"/>
      <c r="FJD395" s="33"/>
      <c r="FJE395" s="33"/>
      <c r="FJF395" s="33"/>
      <c r="FJG395" s="34"/>
      <c r="FJH395" s="28"/>
      <c r="FJI395" s="29"/>
      <c r="FJJ395" s="30"/>
      <c r="FJK395" s="31"/>
      <c r="FJL395" s="32"/>
      <c r="FJM395" s="33"/>
      <c r="FJN395" s="33"/>
      <c r="FJO395" s="33"/>
      <c r="FJP395" s="34"/>
      <c r="FJQ395" s="28"/>
      <c r="FJR395" s="29"/>
      <c r="FJS395" s="30"/>
      <c r="FJT395" s="31"/>
      <c r="FJU395" s="32"/>
      <c r="FJV395" s="33"/>
      <c r="FJW395" s="33"/>
      <c r="FJX395" s="33"/>
      <c r="FJY395" s="34"/>
      <c r="FJZ395" s="28"/>
      <c r="FKA395" s="29"/>
      <c r="FKB395" s="30"/>
      <c r="FKC395" s="31"/>
      <c r="FKD395" s="32"/>
      <c r="FKE395" s="33"/>
      <c r="FKF395" s="33"/>
      <c r="FKG395" s="33"/>
      <c r="FKH395" s="34"/>
      <c r="FKI395" s="28"/>
      <c r="FKJ395" s="29"/>
      <c r="FKK395" s="30"/>
      <c r="FKL395" s="31"/>
      <c r="FKM395" s="32"/>
      <c r="FKN395" s="33"/>
      <c r="FKO395" s="33"/>
      <c r="FKP395" s="33"/>
      <c r="FKQ395" s="34"/>
      <c r="FKR395" s="28"/>
      <c r="FKS395" s="29"/>
      <c r="FKT395" s="30"/>
      <c r="FKU395" s="31"/>
      <c r="FKV395" s="32"/>
      <c r="FKW395" s="33"/>
      <c r="FKX395" s="33"/>
      <c r="FKY395" s="33"/>
      <c r="FKZ395" s="34"/>
      <c r="FLA395" s="28"/>
      <c r="FLB395" s="29"/>
      <c r="FLC395" s="30"/>
      <c r="FLD395" s="31"/>
      <c r="FLE395" s="32"/>
      <c r="FLF395" s="33"/>
      <c r="FLG395" s="33"/>
      <c r="FLH395" s="33"/>
      <c r="FLI395" s="34"/>
      <c r="FLJ395" s="28"/>
      <c r="FLK395" s="29"/>
      <c r="FLL395" s="30"/>
      <c r="FLM395" s="31"/>
      <c r="FLN395" s="32"/>
      <c r="FLO395" s="33"/>
      <c r="FLP395" s="33"/>
      <c r="FLQ395" s="33"/>
      <c r="FLR395" s="34"/>
      <c r="FLS395" s="28"/>
      <c r="FLT395" s="29"/>
      <c r="FLU395" s="30"/>
      <c r="FLV395" s="31"/>
      <c r="FLW395" s="32"/>
      <c r="FLX395" s="33"/>
      <c r="FLY395" s="33"/>
      <c r="FLZ395" s="33"/>
      <c r="FMA395" s="34"/>
      <c r="FMB395" s="28"/>
      <c r="FMC395" s="29"/>
      <c r="FMD395" s="30"/>
      <c r="FME395" s="31"/>
      <c r="FMF395" s="32"/>
      <c r="FMG395" s="33"/>
      <c r="FMH395" s="33"/>
      <c r="FMI395" s="33"/>
      <c r="FMJ395" s="34"/>
      <c r="FMK395" s="28"/>
      <c r="FML395" s="29"/>
      <c r="FMM395" s="30"/>
      <c r="FMN395" s="31"/>
      <c r="FMO395" s="32"/>
      <c r="FMP395" s="33"/>
      <c r="FMQ395" s="33"/>
      <c r="FMR395" s="33"/>
      <c r="FMS395" s="34"/>
      <c r="FMT395" s="28"/>
      <c r="FMU395" s="29"/>
      <c r="FMV395" s="30"/>
      <c r="FMW395" s="31"/>
      <c r="FMX395" s="32"/>
      <c r="FMY395" s="33"/>
      <c r="FMZ395" s="33"/>
      <c r="FNA395" s="33"/>
      <c r="FNB395" s="34"/>
      <c r="FNC395" s="28"/>
      <c r="FND395" s="29"/>
      <c r="FNE395" s="30"/>
      <c r="FNF395" s="31"/>
      <c r="FNG395" s="32"/>
      <c r="FNH395" s="33"/>
      <c r="FNI395" s="33"/>
      <c r="FNJ395" s="33"/>
      <c r="FNK395" s="34"/>
      <c r="FNL395" s="28"/>
      <c r="FNM395" s="29"/>
      <c r="FNN395" s="30"/>
      <c r="FNO395" s="31"/>
      <c r="FNP395" s="32"/>
      <c r="FNQ395" s="33"/>
      <c r="FNR395" s="33"/>
      <c r="FNS395" s="33"/>
      <c r="FNT395" s="34"/>
      <c r="FNU395" s="28"/>
      <c r="FNV395" s="29"/>
      <c r="FNW395" s="30"/>
      <c r="FNX395" s="31"/>
      <c r="FNY395" s="32"/>
      <c r="FNZ395" s="33"/>
      <c r="FOA395" s="33"/>
      <c r="FOB395" s="33"/>
      <c r="FOC395" s="34"/>
      <c r="FOD395" s="28"/>
      <c r="FOE395" s="29"/>
      <c r="FOF395" s="30"/>
      <c r="FOG395" s="31"/>
      <c r="FOH395" s="32"/>
      <c r="FOI395" s="33"/>
      <c r="FOJ395" s="33"/>
      <c r="FOK395" s="33"/>
      <c r="FOL395" s="34"/>
      <c r="FOM395" s="28"/>
      <c r="FON395" s="29"/>
      <c r="FOO395" s="30"/>
      <c r="FOP395" s="31"/>
      <c r="FOQ395" s="32"/>
      <c r="FOR395" s="33"/>
      <c r="FOS395" s="33"/>
      <c r="FOT395" s="33"/>
      <c r="FOU395" s="34"/>
      <c r="FOV395" s="28"/>
      <c r="FOW395" s="29"/>
      <c r="FOX395" s="30"/>
      <c r="FOY395" s="31"/>
      <c r="FOZ395" s="32"/>
      <c r="FPA395" s="33"/>
      <c r="FPB395" s="33"/>
      <c r="FPC395" s="33"/>
      <c r="FPD395" s="34"/>
      <c r="FPE395" s="28"/>
      <c r="FPF395" s="29"/>
      <c r="FPG395" s="30"/>
      <c r="FPH395" s="31"/>
      <c r="FPI395" s="32"/>
      <c r="FPJ395" s="33"/>
      <c r="FPK395" s="33"/>
      <c r="FPL395" s="33"/>
      <c r="FPM395" s="34"/>
      <c r="FPN395" s="28"/>
      <c r="FPO395" s="29"/>
      <c r="FPP395" s="30"/>
      <c r="FPQ395" s="31"/>
      <c r="FPR395" s="32"/>
      <c r="FPS395" s="33"/>
      <c r="FPT395" s="33"/>
      <c r="FPU395" s="33"/>
      <c r="FPV395" s="34"/>
      <c r="FPW395" s="28"/>
      <c r="FPX395" s="29"/>
      <c r="FPY395" s="30"/>
      <c r="FPZ395" s="31"/>
      <c r="FQA395" s="32"/>
      <c r="FQB395" s="33"/>
      <c r="FQC395" s="33"/>
      <c r="FQD395" s="33"/>
      <c r="FQE395" s="34"/>
      <c r="FQF395" s="28"/>
      <c r="FQG395" s="29"/>
      <c r="FQH395" s="30"/>
      <c r="FQI395" s="31"/>
      <c r="FQJ395" s="32"/>
      <c r="FQK395" s="33"/>
      <c r="FQL395" s="33"/>
      <c r="FQM395" s="33"/>
      <c r="FQN395" s="34"/>
      <c r="FQO395" s="28"/>
      <c r="FQP395" s="29"/>
      <c r="FQQ395" s="30"/>
      <c r="FQR395" s="31"/>
      <c r="FQS395" s="32"/>
      <c r="FQT395" s="33"/>
      <c r="FQU395" s="33"/>
      <c r="FQV395" s="33"/>
      <c r="FQW395" s="34"/>
      <c r="FQX395" s="28"/>
      <c r="FQY395" s="29"/>
      <c r="FQZ395" s="30"/>
      <c r="FRA395" s="31"/>
      <c r="FRB395" s="32"/>
      <c r="FRC395" s="33"/>
      <c r="FRD395" s="33"/>
      <c r="FRE395" s="33"/>
      <c r="FRF395" s="34"/>
      <c r="FRG395" s="28"/>
      <c r="FRH395" s="29"/>
      <c r="FRI395" s="30"/>
      <c r="FRJ395" s="31"/>
      <c r="FRK395" s="32"/>
      <c r="FRL395" s="33"/>
      <c r="FRM395" s="33"/>
      <c r="FRN395" s="33"/>
      <c r="FRO395" s="34"/>
      <c r="FRP395" s="28"/>
      <c r="FRQ395" s="29"/>
      <c r="FRR395" s="30"/>
      <c r="FRS395" s="31"/>
      <c r="FRT395" s="32"/>
      <c r="FRU395" s="33"/>
      <c r="FRV395" s="33"/>
      <c r="FRW395" s="33"/>
      <c r="FRX395" s="34"/>
      <c r="FRY395" s="28"/>
      <c r="FRZ395" s="29"/>
      <c r="FSA395" s="30"/>
      <c r="FSB395" s="31"/>
      <c r="FSC395" s="32"/>
      <c r="FSD395" s="33"/>
      <c r="FSE395" s="33"/>
      <c r="FSF395" s="33"/>
      <c r="FSG395" s="34"/>
      <c r="FSH395" s="28"/>
      <c r="FSI395" s="29"/>
      <c r="FSJ395" s="30"/>
      <c r="FSK395" s="31"/>
      <c r="FSL395" s="32"/>
      <c r="FSM395" s="33"/>
      <c r="FSN395" s="33"/>
      <c r="FSO395" s="33"/>
      <c r="FSP395" s="34"/>
      <c r="FSQ395" s="28"/>
      <c r="FSR395" s="29"/>
      <c r="FSS395" s="30"/>
      <c r="FST395" s="31"/>
      <c r="FSU395" s="32"/>
      <c r="FSV395" s="33"/>
      <c r="FSW395" s="33"/>
      <c r="FSX395" s="33"/>
      <c r="FSY395" s="34"/>
      <c r="FSZ395" s="28"/>
      <c r="FTA395" s="29"/>
      <c r="FTB395" s="30"/>
      <c r="FTC395" s="31"/>
      <c r="FTD395" s="32"/>
      <c r="FTE395" s="33"/>
      <c r="FTF395" s="33"/>
      <c r="FTG395" s="33"/>
      <c r="FTH395" s="34"/>
      <c r="FTI395" s="28"/>
      <c r="FTJ395" s="29"/>
      <c r="FTK395" s="30"/>
      <c r="FTL395" s="31"/>
      <c r="FTM395" s="32"/>
      <c r="FTN395" s="33"/>
      <c r="FTO395" s="33"/>
      <c r="FTP395" s="33"/>
      <c r="FTQ395" s="34"/>
      <c r="FTR395" s="28"/>
      <c r="FTS395" s="29"/>
      <c r="FTT395" s="30"/>
      <c r="FTU395" s="31"/>
      <c r="FTV395" s="32"/>
      <c r="FTW395" s="33"/>
      <c r="FTX395" s="33"/>
      <c r="FTY395" s="33"/>
      <c r="FTZ395" s="34"/>
      <c r="FUA395" s="28"/>
      <c r="FUB395" s="29"/>
      <c r="FUC395" s="30"/>
      <c r="FUD395" s="31"/>
      <c r="FUE395" s="32"/>
      <c r="FUF395" s="33"/>
      <c r="FUG395" s="33"/>
      <c r="FUH395" s="33"/>
      <c r="FUI395" s="34"/>
      <c r="FUJ395" s="28"/>
      <c r="FUK395" s="29"/>
      <c r="FUL395" s="30"/>
      <c r="FUM395" s="31"/>
      <c r="FUN395" s="32"/>
      <c r="FUO395" s="33"/>
      <c r="FUP395" s="33"/>
      <c r="FUQ395" s="33"/>
      <c r="FUR395" s="34"/>
      <c r="FUS395" s="28"/>
      <c r="FUT395" s="29"/>
      <c r="FUU395" s="30"/>
      <c r="FUV395" s="31"/>
      <c r="FUW395" s="32"/>
      <c r="FUX395" s="33"/>
      <c r="FUY395" s="33"/>
      <c r="FUZ395" s="33"/>
      <c r="FVA395" s="34"/>
      <c r="FVB395" s="28"/>
      <c r="FVC395" s="29"/>
      <c r="FVD395" s="30"/>
      <c r="FVE395" s="31"/>
      <c r="FVF395" s="32"/>
      <c r="FVG395" s="33"/>
      <c r="FVH395" s="33"/>
      <c r="FVI395" s="33"/>
      <c r="FVJ395" s="34"/>
      <c r="FVK395" s="28"/>
      <c r="FVL395" s="29"/>
      <c r="FVM395" s="30"/>
      <c r="FVN395" s="31"/>
      <c r="FVO395" s="32"/>
      <c r="FVP395" s="33"/>
      <c r="FVQ395" s="33"/>
      <c r="FVR395" s="33"/>
      <c r="FVS395" s="34"/>
      <c r="FVT395" s="28"/>
      <c r="FVU395" s="29"/>
      <c r="FVV395" s="30"/>
      <c r="FVW395" s="31"/>
      <c r="FVX395" s="32"/>
      <c r="FVY395" s="33"/>
      <c r="FVZ395" s="33"/>
      <c r="FWA395" s="33"/>
      <c r="FWB395" s="34"/>
      <c r="FWC395" s="28"/>
      <c r="FWD395" s="29"/>
      <c r="FWE395" s="30"/>
      <c r="FWF395" s="31"/>
      <c r="FWG395" s="32"/>
      <c r="FWH395" s="33"/>
      <c r="FWI395" s="33"/>
      <c r="FWJ395" s="33"/>
      <c r="FWK395" s="34"/>
      <c r="FWL395" s="28"/>
      <c r="FWM395" s="29"/>
      <c r="FWN395" s="30"/>
      <c r="FWO395" s="31"/>
      <c r="FWP395" s="32"/>
      <c r="FWQ395" s="33"/>
      <c r="FWR395" s="33"/>
      <c r="FWS395" s="33"/>
      <c r="FWT395" s="34"/>
      <c r="FWU395" s="28"/>
      <c r="FWV395" s="29"/>
      <c r="FWW395" s="30"/>
      <c r="FWX395" s="31"/>
      <c r="FWY395" s="32"/>
      <c r="FWZ395" s="33"/>
      <c r="FXA395" s="33"/>
      <c r="FXB395" s="33"/>
      <c r="FXC395" s="34"/>
      <c r="FXD395" s="28"/>
      <c r="FXE395" s="29"/>
      <c r="FXF395" s="30"/>
      <c r="FXG395" s="31"/>
      <c r="FXH395" s="32"/>
      <c r="FXI395" s="33"/>
      <c r="FXJ395" s="33"/>
      <c r="FXK395" s="33"/>
      <c r="FXL395" s="34"/>
      <c r="FXM395" s="28"/>
      <c r="FXN395" s="29"/>
      <c r="FXO395" s="30"/>
      <c r="FXP395" s="31"/>
      <c r="FXQ395" s="32"/>
      <c r="FXR395" s="33"/>
      <c r="FXS395" s="33"/>
      <c r="FXT395" s="33"/>
      <c r="FXU395" s="34"/>
      <c r="FXV395" s="28"/>
      <c r="FXW395" s="29"/>
      <c r="FXX395" s="30"/>
      <c r="FXY395" s="31"/>
      <c r="FXZ395" s="32"/>
      <c r="FYA395" s="33"/>
      <c r="FYB395" s="33"/>
      <c r="FYC395" s="33"/>
      <c r="FYD395" s="34"/>
      <c r="FYE395" s="28"/>
      <c r="FYF395" s="29"/>
      <c r="FYG395" s="30"/>
      <c r="FYH395" s="31"/>
      <c r="FYI395" s="32"/>
      <c r="FYJ395" s="33"/>
      <c r="FYK395" s="33"/>
      <c r="FYL395" s="33"/>
      <c r="FYM395" s="34"/>
      <c r="FYN395" s="28"/>
      <c r="FYO395" s="29"/>
      <c r="FYP395" s="30"/>
      <c r="FYQ395" s="31"/>
      <c r="FYR395" s="32"/>
      <c r="FYS395" s="33"/>
      <c r="FYT395" s="33"/>
      <c r="FYU395" s="33"/>
      <c r="FYV395" s="34"/>
      <c r="FYW395" s="28"/>
      <c r="FYX395" s="29"/>
      <c r="FYY395" s="30"/>
      <c r="FYZ395" s="31"/>
      <c r="FZA395" s="32"/>
      <c r="FZB395" s="33"/>
      <c r="FZC395" s="33"/>
      <c r="FZD395" s="33"/>
      <c r="FZE395" s="34"/>
      <c r="FZF395" s="28"/>
      <c r="FZG395" s="29"/>
      <c r="FZH395" s="30"/>
      <c r="FZI395" s="31"/>
      <c r="FZJ395" s="32"/>
      <c r="FZK395" s="33"/>
      <c r="FZL395" s="33"/>
      <c r="FZM395" s="33"/>
      <c r="FZN395" s="34"/>
      <c r="FZO395" s="28"/>
      <c r="FZP395" s="29"/>
      <c r="FZQ395" s="30"/>
      <c r="FZR395" s="31"/>
      <c r="FZS395" s="32"/>
      <c r="FZT395" s="33"/>
      <c r="FZU395" s="33"/>
      <c r="FZV395" s="33"/>
      <c r="FZW395" s="34"/>
      <c r="FZX395" s="28"/>
      <c r="FZY395" s="29"/>
      <c r="FZZ395" s="30"/>
      <c r="GAA395" s="31"/>
      <c r="GAB395" s="32"/>
      <c r="GAC395" s="33"/>
      <c r="GAD395" s="33"/>
      <c r="GAE395" s="33"/>
      <c r="GAF395" s="34"/>
      <c r="GAG395" s="28"/>
      <c r="GAH395" s="29"/>
      <c r="GAI395" s="30"/>
      <c r="GAJ395" s="31"/>
      <c r="GAK395" s="32"/>
      <c r="GAL395" s="33"/>
      <c r="GAM395" s="33"/>
      <c r="GAN395" s="33"/>
      <c r="GAO395" s="34"/>
      <c r="GAP395" s="28"/>
      <c r="GAQ395" s="29"/>
      <c r="GAR395" s="30"/>
      <c r="GAS395" s="31"/>
      <c r="GAT395" s="32"/>
      <c r="GAU395" s="33"/>
      <c r="GAV395" s="33"/>
      <c r="GAW395" s="33"/>
      <c r="GAX395" s="34"/>
      <c r="GAY395" s="28"/>
      <c r="GAZ395" s="29"/>
      <c r="GBA395" s="30"/>
      <c r="GBB395" s="31"/>
      <c r="GBC395" s="32"/>
      <c r="GBD395" s="33"/>
      <c r="GBE395" s="33"/>
      <c r="GBF395" s="33"/>
      <c r="GBG395" s="34"/>
      <c r="GBH395" s="28"/>
      <c r="GBI395" s="29"/>
      <c r="GBJ395" s="30"/>
      <c r="GBK395" s="31"/>
      <c r="GBL395" s="32"/>
      <c r="GBM395" s="33"/>
      <c r="GBN395" s="33"/>
      <c r="GBO395" s="33"/>
      <c r="GBP395" s="34"/>
      <c r="GBQ395" s="28"/>
      <c r="GBR395" s="29"/>
      <c r="GBS395" s="30"/>
      <c r="GBT395" s="31"/>
      <c r="GBU395" s="32"/>
      <c r="GBV395" s="33"/>
      <c r="GBW395" s="33"/>
      <c r="GBX395" s="33"/>
      <c r="GBY395" s="34"/>
      <c r="GBZ395" s="28"/>
      <c r="GCA395" s="29"/>
      <c r="GCB395" s="30"/>
      <c r="GCC395" s="31"/>
      <c r="GCD395" s="32"/>
      <c r="GCE395" s="33"/>
      <c r="GCF395" s="33"/>
      <c r="GCG395" s="33"/>
      <c r="GCH395" s="34"/>
      <c r="GCI395" s="28"/>
      <c r="GCJ395" s="29"/>
      <c r="GCK395" s="30"/>
      <c r="GCL395" s="31"/>
      <c r="GCM395" s="32"/>
      <c r="GCN395" s="33"/>
      <c r="GCO395" s="33"/>
      <c r="GCP395" s="33"/>
      <c r="GCQ395" s="34"/>
      <c r="GCR395" s="28"/>
      <c r="GCS395" s="29"/>
      <c r="GCT395" s="30"/>
      <c r="GCU395" s="31"/>
      <c r="GCV395" s="32"/>
      <c r="GCW395" s="33"/>
      <c r="GCX395" s="33"/>
      <c r="GCY395" s="33"/>
      <c r="GCZ395" s="34"/>
      <c r="GDA395" s="28"/>
      <c r="GDB395" s="29"/>
      <c r="GDC395" s="30"/>
      <c r="GDD395" s="31"/>
      <c r="GDE395" s="32"/>
      <c r="GDF395" s="33"/>
      <c r="GDG395" s="33"/>
      <c r="GDH395" s="33"/>
      <c r="GDI395" s="34"/>
      <c r="GDJ395" s="28"/>
      <c r="GDK395" s="29"/>
      <c r="GDL395" s="30"/>
      <c r="GDM395" s="31"/>
      <c r="GDN395" s="32"/>
      <c r="GDO395" s="33"/>
      <c r="GDP395" s="33"/>
      <c r="GDQ395" s="33"/>
      <c r="GDR395" s="34"/>
      <c r="GDS395" s="28"/>
      <c r="GDT395" s="29"/>
      <c r="GDU395" s="30"/>
      <c r="GDV395" s="31"/>
      <c r="GDW395" s="32"/>
      <c r="GDX395" s="33"/>
      <c r="GDY395" s="33"/>
      <c r="GDZ395" s="33"/>
      <c r="GEA395" s="34"/>
      <c r="GEB395" s="28"/>
      <c r="GEC395" s="29"/>
      <c r="GED395" s="30"/>
      <c r="GEE395" s="31"/>
      <c r="GEF395" s="32"/>
      <c r="GEG395" s="33"/>
      <c r="GEH395" s="33"/>
      <c r="GEI395" s="33"/>
      <c r="GEJ395" s="34"/>
      <c r="GEK395" s="28"/>
      <c r="GEL395" s="29"/>
      <c r="GEM395" s="30"/>
      <c r="GEN395" s="31"/>
      <c r="GEO395" s="32"/>
      <c r="GEP395" s="33"/>
      <c r="GEQ395" s="33"/>
      <c r="GER395" s="33"/>
      <c r="GES395" s="34"/>
      <c r="GET395" s="28"/>
      <c r="GEU395" s="29"/>
      <c r="GEV395" s="30"/>
      <c r="GEW395" s="31"/>
      <c r="GEX395" s="32"/>
      <c r="GEY395" s="33"/>
      <c r="GEZ395" s="33"/>
      <c r="GFA395" s="33"/>
      <c r="GFB395" s="34"/>
      <c r="GFC395" s="28"/>
      <c r="GFD395" s="29"/>
      <c r="GFE395" s="30"/>
      <c r="GFF395" s="31"/>
      <c r="GFG395" s="32"/>
      <c r="GFH395" s="33"/>
      <c r="GFI395" s="33"/>
      <c r="GFJ395" s="33"/>
      <c r="GFK395" s="34"/>
      <c r="GFL395" s="28"/>
      <c r="GFM395" s="29"/>
      <c r="GFN395" s="30"/>
      <c r="GFO395" s="31"/>
      <c r="GFP395" s="32"/>
      <c r="GFQ395" s="33"/>
      <c r="GFR395" s="33"/>
      <c r="GFS395" s="33"/>
      <c r="GFT395" s="34"/>
      <c r="GFU395" s="28"/>
      <c r="GFV395" s="29"/>
      <c r="GFW395" s="30"/>
      <c r="GFX395" s="31"/>
      <c r="GFY395" s="32"/>
      <c r="GFZ395" s="33"/>
      <c r="GGA395" s="33"/>
      <c r="GGB395" s="33"/>
      <c r="GGC395" s="34"/>
      <c r="GGD395" s="28"/>
      <c r="GGE395" s="29"/>
      <c r="GGF395" s="30"/>
      <c r="GGG395" s="31"/>
      <c r="GGH395" s="32"/>
      <c r="GGI395" s="33"/>
      <c r="GGJ395" s="33"/>
      <c r="GGK395" s="33"/>
      <c r="GGL395" s="34"/>
      <c r="GGM395" s="28"/>
      <c r="GGN395" s="29"/>
      <c r="GGO395" s="30"/>
      <c r="GGP395" s="31"/>
      <c r="GGQ395" s="32"/>
      <c r="GGR395" s="33"/>
      <c r="GGS395" s="33"/>
      <c r="GGT395" s="33"/>
      <c r="GGU395" s="34"/>
      <c r="GGV395" s="28"/>
      <c r="GGW395" s="29"/>
      <c r="GGX395" s="30"/>
      <c r="GGY395" s="31"/>
      <c r="GGZ395" s="32"/>
      <c r="GHA395" s="33"/>
      <c r="GHB395" s="33"/>
      <c r="GHC395" s="33"/>
      <c r="GHD395" s="34"/>
      <c r="GHE395" s="28"/>
      <c r="GHF395" s="29"/>
      <c r="GHG395" s="30"/>
      <c r="GHH395" s="31"/>
      <c r="GHI395" s="32"/>
      <c r="GHJ395" s="33"/>
      <c r="GHK395" s="33"/>
      <c r="GHL395" s="33"/>
      <c r="GHM395" s="34"/>
      <c r="GHN395" s="28"/>
      <c r="GHO395" s="29"/>
      <c r="GHP395" s="30"/>
      <c r="GHQ395" s="31"/>
      <c r="GHR395" s="32"/>
      <c r="GHS395" s="33"/>
      <c r="GHT395" s="33"/>
      <c r="GHU395" s="33"/>
      <c r="GHV395" s="34"/>
      <c r="GHW395" s="28"/>
      <c r="GHX395" s="29"/>
      <c r="GHY395" s="30"/>
      <c r="GHZ395" s="31"/>
      <c r="GIA395" s="32"/>
      <c r="GIB395" s="33"/>
      <c r="GIC395" s="33"/>
      <c r="GID395" s="33"/>
      <c r="GIE395" s="34"/>
      <c r="GIF395" s="28"/>
      <c r="GIG395" s="29"/>
      <c r="GIH395" s="30"/>
      <c r="GII395" s="31"/>
      <c r="GIJ395" s="32"/>
      <c r="GIK395" s="33"/>
      <c r="GIL395" s="33"/>
      <c r="GIM395" s="33"/>
      <c r="GIN395" s="34"/>
      <c r="GIO395" s="28"/>
      <c r="GIP395" s="29"/>
      <c r="GIQ395" s="30"/>
      <c r="GIR395" s="31"/>
      <c r="GIS395" s="32"/>
      <c r="GIT395" s="33"/>
      <c r="GIU395" s="33"/>
      <c r="GIV395" s="33"/>
      <c r="GIW395" s="34"/>
      <c r="GIX395" s="28"/>
      <c r="GIY395" s="29"/>
      <c r="GIZ395" s="30"/>
      <c r="GJA395" s="31"/>
      <c r="GJB395" s="32"/>
      <c r="GJC395" s="33"/>
      <c r="GJD395" s="33"/>
      <c r="GJE395" s="33"/>
      <c r="GJF395" s="34"/>
      <c r="GJG395" s="28"/>
      <c r="GJH395" s="29"/>
      <c r="GJI395" s="30"/>
      <c r="GJJ395" s="31"/>
      <c r="GJK395" s="32"/>
      <c r="GJL395" s="33"/>
      <c r="GJM395" s="33"/>
      <c r="GJN395" s="33"/>
      <c r="GJO395" s="34"/>
      <c r="GJP395" s="28"/>
      <c r="GJQ395" s="29"/>
      <c r="GJR395" s="30"/>
      <c r="GJS395" s="31"/>
      <c r="GJT395" s="32"/>
      <c r="GJU395" s="33"/>
      <c r="GJV395" s="33"/>
      <c r="GJW395" s="33"/>
      <c r="GJX395" s="34"/>
      <c r="GJY395" s="28"/>
      <c r="GJZ395" s="29"/>
      <c r="GKA395" s="30"/>
      <c r="GKB395" s="31"/>
      <c r="GKC395" s="32"/>
      <c r="GKD395" s="33"/>
      <c r="GKE395" s="33"/>
      <c r="GKF395" s="33"/>
      <c r="GKG395" s="34"/>
      <c r="GKH395" s="28"/>
      <c r="GKI395" s="29"/>
      <c r="GKJ395" s="30"/>
      <c r="GKK395" s="31"/>
      <c r="GKL395" s="32"/>
      <c r="GKM395" s="33"/>
      <c r="GKN395" s="33"/>
      <c r="GKO395" s="33"/>
      <c r="GKP395" s="34"/>
      <c r="GKQ395" s="28"/>
      <c r="GKR395" s="29"/>
      <c r="GKS395" s="30"/>
      <c r="GKT395" s="31"/>
      <c r="GKU395" s="32"/>
      <c r="GKV395" s="33"/>
      <c r="GKW395" s="33"/>
      <c r="GKX395" s="33"/>
      <c r="GKY395" s="34"/>
      <c r="GKZ395" s="28"/>
      <c r="GLA395" s="29"/>
      <c r="GLB395" s="30"/>
      <c r="GLC395" s="31"/>
      <c r="GLD395" s="32"/>
      <c r="GLE395" s="33"/>
      <c r="GLF395" s="33"/>
      <c r="GLG395" s="33"/>
      <c r="GLH395" s="34"/>
      <c r="GLI395" s="28"/>
      <c r="GLJ395" s="29"/>
      <c r="GLK395" s="30"/>
      <c r="GLL395" s="31"/>
      <c r="GLM395" s="32"/>
      <c r="GLN395" s="33"/>
      <c r="GLO395" s="33"/>
      <c r="GLP395" s="33"/>
      <c r="GLQ395" s="34"/>
      <c r="GLR395" s="28"/>
      <c r="GLS395" s="29"/>
      <c r="GLT395" s="30"/>
      <c r="GLU395" s="31"/>
      <c r="GLV395" s="32"/>
      <c r="GLW395" s="33"/>
      <c r="GLX395" s="33"/>
      <c r="GLY395" s="33"/>
      <c r="GLZ395" s="34"/>
      <c r="GMA395" s="28"/>
      <c r="GMB395" s="29"/>
      <c r="GMC395" s="30"/>
      <c r="GMD395" s="31"/>
      <c r="GME395" s="32"/>
      <c r="GMF395" s="33"/>
      <c r="GMG395" s="33"/>
      <c r="GMH395" s="33"/>
      <c r="GMI395" s="34"/>
      <c r="GMJ395" s="28"/>
      <c r="GMK395" s="29"/>
      <c r="GML395" s="30"/>
      <c r="GMM395" s="31"/>
      <c r="GMN395" s="32"/>
      <c r="GMO395" s="33"/>
      <c r="GMP395" s="33"/>
      <c r="GMQ395" s="33"/>
      <c r="GMR395" s="34"/>
      <c r="GMS395" s="28"/>
      <c r="GMT395" s="29"/>
      <c r="GMU395" s="30"/>
      <c r="GMV395" s="31"/>
      <c r="GMW395" s="32"/>
      <c r="GMX395" s="33"/>
      <c r="GMY395" s="33"/>
      <c r="GMZ395" s="33"/>
      <c r="GNA395" s="34"/>
      <c r="GNB395" s="28"/>
      <c r="GNC395" s="29"/>
      <c r="GND395" s="30"/>
      <c r="GNE395" s="31"/>
      <c r="GNF395" s="32"/>
      <c r="GNG395" s="33"/>
      <c r="GNH395" s="33"/>
      <c r="GNI395" s="33"/>
      <c r="GNJ395" s="34"/>
      <c r="GNK395" s="28"/>
      <c r="GNL395" s="29"/>
      <c r="GNM395" s="30"/>
      <c r="GNN395" s="31"/>
      <c r="GNO395" s="32"/>
      <c r="GNP395" s="33"/>
      <c r="GNQ395" s="33"/>
      <c r="GNR395" s="33"/>
      <c r="GNS395" s="34"/>
      <c r="GNT395" s="28"/>
      <c r="GNU395" s="29"/>
      <c r="GNV395" s="30"/>
      <c r="GNW395" s="31"/>
      <c r="GNX395" s="32"/>
      <c r="GNY395" s="33"/>
      <c r="GNZ395" s="33"/>
      <c r="GOA395" s="33"/>
      <c r="GOB395" s="34"/>
      <c r="GOC395" s="28"/>
      <c r="GOD395" s="29"/>
      <c r="GOE395" s="30"/>
      <c r="GOF395" s="31"/>
      <c r="GOG395" s="32"/>
      <c r="GOH395" s="33"/>
      <c r="GOI395" s="33"/>
      <c r="GOJ395" s="33"/>
      <c r="GOK395" s="34"/>
      <c r="GOL395" s="28"/>
      <c r="GOM395" s="29"/>
      <c r="GON395" s="30"/>
      <c r="GOO395" s="31"/>
      <c r="GOP395" s="32"/>
      <c r="GOQ395" s="33"/>
      <c r="GOR395" s="33"/>
      <c r="GOS395" s="33"/>
      <c r="GOT395" s="34"/>
      <c r="GOU395" s="28"/>
      <c r="GOV395" s="29"/>
      <c r="GOW395" s="30"/>
      <c r="GOX395" s="31"/>
      <c r="GOY395" s="32"/>
      <c r="GOZ395" s="33"/>
      <c r="GPA395" s="33"/>
      <c r="GPB395" s="33"/>
      <c r="GPC395" s="34"/>
      <c r="GPD395" s="28"/>
      <c r="GPE395" s="29"/>
      <c r="GPF395" s="30"/>
      <c r="GPG395" s="31"/>
      <c r="GPH395" s="32"/>
      <c r="GPI395" s="33"/>
      <c r="GPJ395" s="33"/>
      <c r="GPK395" s="33"/>
      <c r="GPL395" s="34"/>
      <c r="GPM395" s="28"/>
      <c r="GPN395" s="29"/>
      <c r="GPO395" s="30"/>
      <c r="GPP395" s="31"/>
      <c r="GPQ395" s="32"/>
      <c r="GPR395" s="33"/>
      <c r="GPS395" s="33"/>
      <c r="GPT395" s="33"/>
      <c r="GPU395" s="34"/>
      <c r="GPV395" s="28"/>
      <c r="GPW395" s="29"/>
      <c r="GPX395" s="30"/>
      <c r="GPY395" s="31"/>
      <c r="GPZ395" s="32"/>
      <c r="GQA395" s="33"/>
      <c r="GQB395" s="33"/>
      <c r="GQC395" s="33"/>
      <c r="GQD395" s="34"/>
      <c r="GQE395" s="28"/>
      <c r="GQF395" s="29"/>
      <c r="GQG395" s="30"/>
      <c r="GQH395" s="31"/>
      <c r="GQI395" s="32"/>
      <c r="GQJ395" s="33"/>
      <c r="GQK395" s="33"/>
      <c r="GQL395" s="33"/>
      <c r="GQM395" s="34"/>
      <c r="GQN395" s="28"/>
      <c r="GQO395" s="29"/>
      <c r="GQP395" s="30"/>
      <c r="GQQ395" s="31"/>
      <c r="GQR395" s="32"/>
      <c r="GQS395" s="33"/>
      <c r="GQT395" s="33"/>
      <c r="GQU395" s="33"/>
      <c r="GQV395" s="34"/>
      <c r="GQW395" s="28"/>
      <c r="GQX395" s="29"/>
      <c r="GQY395" s="30"/>
      <c r="GQZ395" s="31"/>
      <c r="GRA395" s="32"/>
      <c r="GRB395" s="33"/>
      <c r="GRC395" s="33"/>
      <c r="GRD395" s="33"/>
      <c r="GRE395" s="34"/>
      <c r="GRF395" s="28"/>
      <c r="GRG395" s="29"/>
      <c r="GRH395" s="30"/>
      <c r="GRI395" s="31"/>
      <c r="GRJ395" s="32"/>
      <c r="GRK395" s="33"/>
      <c r="GRL395" s="33"/>
      <c r="GRM395" s="33"/>
      <c r="GRN395" s="34"/>
      <c r="GRO395" s="28"/>
      <c r="GRP395" s="29"/>
      <c r="GRQ395" s="30"/>
      <c r="GRR395" s="31"/>
      <c r="GRS395" s="32"/>
      <c r="GRT395" s="33"/>
      <c r="GRU395" s="33"/>
      <c r="GRV395" s="33"/>
      <c r="GRW395" s="34"/>
      <c r="GRX395" s="28"/>
      <c r="GRY395" s="29"/>
      <c r="GRZ395" s="30"/>
      <c r="GSA395" s="31"/>
      <c r="GSB395" s="32"/>
      <c r="GSC395" s="33"/>
      <c r="GSD395" s="33"/>
      <c r="GSE395" s="33"/>
      <c r="GSF395" s="34"/>
      <c r="GSG395" s="28"/>
      <c r="GSH395" s="29"/>
      <c r="GSI395" s="30"/>
      <c r="GSJ395" s="31"/>
      <c r="GSK395" s="32"/>
      <c r="GSL395" s="33"/>
      <c r="GSM395" s="33"/>
      <c r="GSN395" s="33"/>
      <c r="GSO395" s="34"/>
      <c r="GSP395" s="28"/>
      <c r="GSQ395" s="29"/>
      <c r="GSR395" s="30"/>
      <c r="GSS395" s="31"/>
      <c r="GST395" s="32"/>
      <c r="GSU395" s="33"/>
      <c r="GSV395" s="33"/>
      <c r="GSW395" s="33"/>
      <c r="GSX395" s="34"/>
      <c r="GSY395" s="28"/>
      <c r="GSZ395" s="29"/>
      <c r="GTA395" s="30"/>
      <c r="GTB395" s="31"/>
      <c r="GTC395" s="32"/>
      <c r="GTD395" s="33"/>
      <c r="GTE395" s="33"/>
      <c r="GTF395" s="33"/>
      <c r="GTG395" s="34"/>
      <c r="GTH395" s="28"/>
      <c r="GTI395" s="29"/>
      <c r="GTJ395" s="30"/>
      <c r="GTK395" s="31"/>
      <c r="GTL395" s="32"/>
      <c r="GTM395" s="33"/>
      <c r="GTN395" s="33"/>
      <c r="GTO395" s="33"/>
      <c r="GTP395" s="34"/>
      <c r="GTQ395" s="28"/>
      <c r="GTR395" s="29"/>
      <c r="GTS395" s="30"/>
      <c r="GTT395" s="31"/>
      <c r="GTU395" s="32"/>
      <c r="GTV395" s="33"/>
      <c r="GTW395" s="33"/>
      <c r="GTX395" s="33"/>
      <c r="GTY395" s="34"/>
      <c r="GTZ395" s="28"/>
      <c r="GUA395" s="29"/>
      <c r="GUB395" s="30"/>
      <c r="GUC395" s="31"/>
      <c r="GUD395" s="32"/>
      <c r="GUE395" s="33"/>
      <c r="GUF395" s="33"/>
      <c r="GUG395" s="33"/>
      <c r="GUH395" s="34"/>
      <c r="GUI395" s="28"/>
      <c r="GUJ395" s="29"/>
      <c r="GUK395" s="30"/>
      <c r="GUL395" s="31"/>
      <c r="GUM395" s="32"/>
      <c r="GUN395" s="33"/>
      <c r="GUO395" s="33"/>
      <c r="GUP395" s="33"/>
      <c r="GUQ395" s="34"/>
      <c r="GUR395" s="28"/>
      <c r="GUS395" s="29"/>
      <c r="GUT395" s="30"/>
      <c r="GUU395" s="31"/>
      <c r="GUV395" s="32"/>
      <c r="GUW395" s="33"/>
      <c r="GUX395" s="33"/>
      <c r="GUY395" s="33"/>
      <c r="GUZ395" s="34"/>
      <c r="GVA395" s="28"/>
      <c r="GVB395" s="29"/>
      <c r="GVC395" s="30"/>
      <c r="GVD395" s="31"/>
      <c r="GVE395" s="32"/>
      <c r="GVF395" s="33"/>
      <c r="GVG395" s="33"/>
      <c r="GVH395" s="33"/>
      <c r="GVI395" s="34"/>
      <c r="GVJ395" s="28"/>
      <c r="GVK395" s="29"/>
      <c r="GVL395" s="30"/>
      <c r="GVM395" s="31"/>
      <c r="GVN395" s="32"/>
      <c r="GVO395" s="33"/>
      <c r="GVP395" s="33"/>
      <c r="GVQ395" s="33"/>
      <c r="GVR395" s="34"/>
      <c r="GVS395" s="28"/>
      <c r="GVT395" s="29"/>
      <c r="GVU395" s="30"/>
      <c r="GVV395" s="31"/>
      <c r="GVW395" s="32"/>
      <c r="GVX395" s="33"/>
      <c r="GVY395" s="33"/>
      <c r="GVZ395" s="33"/>
      <c r="GWA395" s="34"/>
      <c r="GWB395" s="28"/>
      <c r="GWC395" s="29"/>
      <c r="GWD395" s="30"/>
      <c r="GWE395" s="31"/>
      <c r="GWF395" s="32"/>
      <c r="GWG395" s="33"/>
      <c r="GWH395" s="33"/>
      <c r="GWI395" s="33"/>
      <c r="GWJ395" s="34"/>
      <c r="GWK395" s="28"/>
      <c r="GWL395" s="29"/>
      <c r="GWM395" s="30"/>
      <c r="GWN395" s="31"/>
      <c r="GWO395" s="32"/>
      <c r="GWP395" s="33"/>
      <c r="GWQ395" s="33"/>
      <c r="GWR395" s="33"/>
      <c r="GWS395" s="34"/>
      <c r="GWT395" s="28"/>
      <c r="GWU395" s="29"/>
      <c r="GWV395" s="30"/>
      <c r="GWW395" s="31"/>
      <c r="GWX395" s="32"/>
      <c r="GWY395" s="33"/>
      <c r="GWZ395" s="33"/>
      <c r="GXA395" s="33"/>
      <c r="GXB395" s="34"/>
      <c r="GXC395" s="28"/>
      <c r="GXD395" s="29"/>
      <c r="GXE395" s="30"/>
      <c r="GXF395" s="31"/>
      <c r="GXG395" s="32"/>
      <c r="GXH395" s="33"/>
      <c r="GXI395" s="33"/>
      <c r="GXJ395" s="33"/>
      <c r="GXK395" s="34"/>
      <c r="GXL395" s="28"/>
      <c r="GXM395" s="29"/>
      <c r="GXN395" s="30"/>
      <c r="GXO395" s="31"/>
      <c r="GXP395" s="32"/>
      <c r="GXQ395" s="33"/>
      <c r="GXR395" s="33"/>
      <c r="GXS395" s="33"/>
      <c r="GXT395" s="34"/>
      <c r="GXU395" s="28"/>
      <c r="GXV395" s="29"/>
      <c r="GXW395" s="30"/>
      <c r="GXX395" s="31"/>
      <c r="GXY395" s="32"/>
      <c r="GXZ395" s="33"/>
      <c r="GYA395" s="33"/>
      <c r="GYB395" s="33"/>
      <c r="GYC395" s="34"/>
      <c r="GYD395" s="28"/>
      <c r="GYE395" s="29"/>
      <c r="GYF395" s="30"/>
      <c r="GYG395" s="31"/>
      <c r="GYH395" s="32"/>
      <c r="GYI395" s="33"/>
      <c r="GYJ395" s="33"/>
      <c r="GYK395" s="33"/>
      <c r="GYL395" s="34"/>
      <c r="GYM395" s="28"/>
      <c r="GYN395" s="29"/>
      <c r="GYO395" s="30"/>
      <c r="GYP395" s="31"/>
      <c r="GYQ395" s="32"/>
      <c r="GYR395" s="33"/>
      <c r="GYS395" s="33"/>
      <c r="GYT395" s="33"/>
      <c r="GYU395" s="34"/>
      <c r="GYV395" s="28"/>
      <c r="GYW395" s="29"/>
      <c r="GYX395" s="30"/>
      <c r="GYY395" s="31"/>
      <c r="GYZ395" s="32"/>
      <c r="GZA395" s="33"/>
      <c r="GZB395" s="33"/>
      <c r="GZC395" s="33"/>
      <c r="GZD395" s="34"/>
      <c r="GZE395" s="28"/>
      <c r="GZF395" s="29"/>
      <c r="GZG395" s="30"/>
      <c r="GZH395" s="31"/>
      <c r="GZI395" s="32"/>
      <c r="GZJ395" s="33"/>
      <c r="GZK395" s="33"/>
      <c r="GZL395" s="33"/>
      <c r="GZM395" s="34"/>
      <c r="GZN395" s="28"/>
      <c r="GZO395" s="29"/>
      <c r="GZP395" s="30"/>
      <c r="GZQ395" s="31"/>
      <c r="GZR395" s="32"/>
      <c r="GZS395" s="33"/>
      <c r="GZT395" s="33"/>
      <c r="GZU395" s="33"/>
      <c r="GZV395" s="34"/>
      <c r="GZW395" s="28"/>
      <c r="GZX395" s="29"/>
      <c r="GZY395" s="30"/>
      <c r="GZZ395" s="31"/>
      <c r="HAA395" s="32"/>
      <c r="HAB395" s="33"/>
      <c r="HAC395" s="33"/>
      <c r="HAD395" s="33"/>
      <c r="HAE395" s="34"/>
      <c r="HAF395" s="28"/>
      <c r="HAG395" s="29"/>
      <c r="HAH395" s="30"/>
      <c r="HAI395" s="31"/>
      <c r="HAJ395" s="32"/>
      <c r="HAK395" s="33"/>
      <c r="HAL395" s="33"/>
      <c r="HAM395" s="33"/>
      <c r="HAN395" s="34"/>
      <c r="HAO395" s="28"/>
      <c r="HAP395" s="29"/>
      <c r="HAQ395" s="30"/>
      <c r="HAR395" s="31"/>
      <c r="HAS395" s="32"/>
      <c r="HAT395" s="33"/>
      <c r="HAU395" s="33"/>
      <c r="HAV395" s="33"/>
      <c r="HAW395" s="34"/>
      <c r="HAX395" s="28"/>
      <c r="HAY395" s="29"/>
      <c r="HAZ395" s="30"/>
      <c r="HBA395" s="31"/>
      <c r="HBB395" s="32"/>
      <c r="HBC395" s="33"/>
      <c r="HBD395" s="33"/>
      <c r="HBE395" s="33"/>
      <c r="HBF395" s="34"/>
      <c r="HBG395" s="28"/>
      <c r="HBH395" s="29"/>
      <c r="HBI395" s="30"/>
      <c r="HBJ395" s="31"/>
      <c r="HBK395" s="32"/>
      <c r="HBL395" s="33"/>
      <c r="HBM395" s="33"/>
      <c r="HBN395" s="33"/>
      <c r="HBO395" s="34"/>
      <c r="HBP395" s="28"/>
      <c r="HBQ395" s="29"/>
      <c r="HBR395" s="30"/>
      <c r="HBS395" s="31"/>
      <c r="HBT395" s="32"/>
      <c r="HBU395" s="33"/>
      <c r="HBV395" s="33"/>
      <c r="HBW395" s="33"/>
      <c r="HBX395" s="34"/>
      <c r="HBY395" s="28"/>
      <c r="HBZ395" s="29"/>
      <c r="HCA395" s="30"/>
      <c r="HCB395" s="31"/>
      <c r="HCC395" s="32"/>
      <c r="HCD395" s="33"/>
      <c r="HCE395" s="33"/>
      <c r="HCF395" s="33"/>
      <c r="HCG395" s="34"/>
      <c r="HCH395" s="28"/>
      <c r="HCI395" s="29"/>
      <c r="HCJ395" s="30"/>
      <c r="HCK395" s="31"/>
      <c r="HCL395" s="32"/>
      <c r="HCM395" s="33"/>
      <c r="HCN395" s="33"/>
      <c r="HCO395" s="33"/>
      <c r="HCP395" s="34"/>
      <c r="HCQ395" s="28"/>
      <c r="HCR395" s="29"/>
      <c r="HCS395" s="30"/>
      <c r="HCT395" s="31"/>
      <c r="HCU395" s="32"/>
      <c r="HCV395" s="33"/>
      <c r="HCW395" s="33"/>
      <c r="HCX395" s="33"/>
      <c r="HCY395" s="34"/>
      <c r="HCZ395" s="28"/>
      <c r="HDA395" s="29"/>
      <c r="HDB395" s="30"/>
      <c r="HDC395" s="31"/>
      <c r="HDD395" s="32"/>
      <c r="HDE395" s="33"/>
      <c r="HDF395" s="33"/>
      <c r="HDG395" s="33"/>
      <c r="HDH395" s="34"/>
      <c r="HDI395" s="28"/>
      <c r="HDJ395" s="29"/>
      <c r="HDK395" s="30"/>
      <c r="HDL395" s="31"/>
      <c r="HDM395" s="32"/>
      <c r="HDN395" s="33"/>
      <c r="HDO395" s="33"/>
      <c r="HDP395" s="33"/>
      <c r="HDQ395" s="34"/>
      <c r="HDR395" s="28"/>
      <c r="HDS395" s="29"/>
      <c r="HDT395" s="30"/>
      <c r="HDU395" s="31"/>
      <c r="HDV395" s="32"/>
      <c r="HDW395" s="33"/>
      <c r="HDX395" s="33"/>
      <c r="HDY395" s="33"/>
      <c r="HDZ395" s="34"/>
      <c r="HEA395" s="28"/>
      <c r="HEB395" s="29"/>
      <c r="HEC395" s="30"/>
      <c r="HED395" s="31"/>
      <c r="HEE395" s="32"/>
      <c r="HEF395" s="33"/>
      <c r="HEG395" s="33"/>
      <c r="HEH395" s="33"/>
      <c r="HEI395" s="34"/>
      <c r="HEJ395" s="28"/>
      <c r="HEK395" s="29"/>
      <c r="HEL395" s="30"/>
      <c r="HEM395" s="31"/>
      <c r="HEN395" s="32"/>
      <c r="HEO395" s="33"/>
      <c r="HEP395" s="33"/>
      <c r="HEQ395" s="33"/>
      <c r="HER395" s="34"/>
      <c r="HES395" s="28"/>
      <c r="HET395" s="29"/>
      <c r="HEU395" s="30"/>
      <c r="HEV395" s="31"/>
      <c r="HEW395" s="32"/>
      <c r="HEX395" s="33"/>
      <c r="HEY395" s="33"/>
      <c r="HEZ395" s="33"/>
      <c r="HFA395" s="34"/>
      <c r="HFB395" s="28"/>
      <c r="HFC395" s="29"/>
      <c r="HFD395" s="30"/>
      <c r="HFE395" s="31"/>
      <c r="HFF395" s="32"/>
      <c r="HFG395" s="33"/>
      <c r="HFH395" s="33"/>
      <c r="HFI395" s="33"/>
      <c r="HFJ395" s="34"/>
      <c r="HFK395" s="28"/>
      <c r="HFL395" s="29"/>
      <c r="HFM395" s="30"/>
      <c r="HFN395" s="31"/>
      <c r="HFO395" s="32"/>
      <c r="HFP395" s="33"/>
      <c r="HFQ395" s="33"/>
      <c r="HFR395" s="33"/>
      <c r="HFS395" s="34"/>
      <c r="HFT395" s="28"/>
      <c r="HFU395" s="29"/>
      <c r="HFV395" s="30"/>
      <c r="HFW395" s="31"/>
      <c r="HFX395" s="32"/>
      <c r="HFY395" s="33"/>
      <c r="HFZ395" s="33"/>
      <c r="HGA395" s="33"/>
      <c r="HGB395" s="34"/>
      <c r="HGC395" s="28"/>
      <c r="HGD395" s="29"/>
      <c r="HGE395" s="30"/>
      <c r="HGF395" s="31"/>
      <c r="HGG395" s="32"/>
      <c r="HGH395" s="33"/>
      <c r="HGI395" s="33"/>
      <c r="HGJ395" s="33"/>
      <c r="HGK395" s="34"/>
      <c r="HGL395" s="28"/>
      <c r="HGM395" s="29"/>
      <c r="HGN395" s="30"/>
      <c r="HGO395" s="31"/>
      <c r="HGP395" s="32"/>
      <c r="HGQ395" s="33"/>
      <c r="HGR395" s="33"/>
      <c r="HGS395" s="33"/>
      <c r="HGT395" s="34"/>
      <c r="HGU395" s="28"/>
      <c r="HGV395" s="29"/>
      <c r="HGW395" s="30"/>
      <c r="HGX395" s="31"/>
      <c r="HGY395" s="32"/>
      <c r="HGZ395" s="33"/>
      <c r="HHA395" s="33"/>
      <c r="HHB395" s="33"/>
      <c r="HHC395" s="34"/>
      <c r="HHD395" s="28"/>
      <c r="HHE395" s="29"/>
      <c r="HHF395" s="30"/>
      <c r="HHG395" s="31"/>
      <c r="HHH395" s="32"/>
      <c r="HHI395" s="33"/>
      <c r="HHJ395" s="33"/>
      <c r="HHK395" s="33"/>
      <c r="HHL395" s="34"/>
      <c r="HHM395" s="28"/>
      <c r="HHN395" s="29"/>
      <c r="HHO395" s="30"/>
      <c r="HHP395" s="31"/>
      <c r="HHQ395" s="32"/>
      <c r="HHR395" s="33"/>
      <c r="HHS395" s="33"/>
      <c r="HHT395" s="33"/>
      <c r="HHU395" s="34"/>
      <c r="HHV395" s="28"/>
      <c r="HHW395" s="29"/>
      <c r="HHX395" s="30"/>
      <c r="HHY395" s="31"/>
      <c r="HHZ395" s="32"/>
      <c r="HIA395" s="33"/>
      <c r="HIB395" s="33"/>
      <c r="HIC395" s="33"/>
      <c r="HID395" s="34"/>
      <c r="HIE395" s="28"/>
      <c r="HIF395" s="29"/>
      <c r="HIG395" s="30"/>
      <c r="HIH395" s="31"/>
      <c r="HII395" s="32"/>
      <c r="HIJ395" s="33"/>
      <c r="HIK395" s="33"/>
      <c r="HIL395" s="33"/>
      <c r="HIM395" s="34"/>
      <c r="HIN395" s="28"/>
      <c r="HIO395" s="29"/>
      <c r="HIP395" s="30"/>
      <c r="HIQ395" s="31"/>
      <c r="HIR395" s="32"/>
      <c r="HIS395" s="33"/>
      <c r="HIT395" s="33"/>
      <c r="HIU395" s="33"/>
      <c r="HIV395" s="34"/>
      <c r="HIW395" s="28"/>
      <c r="HIX395" s="29"/>
      <c r="HIY395" s="30"/>
      <c r="HIZ395" s="31"/>
      <c r="HJA395" s="32"/>
      <c r="HJB395" s="33"/>
      <c r="HJC395" s="33"/>
      <c r="HJD395" s="33"/>
      <c r="HJE395" s="34"/>
      <c r="HJF395" s="28"/>
      <c r="HJG395" s="29"/>
      <c r="HJH395" s="30"/>
      <c r="HJI395" s="31"/>
      <c r="HJJ395" s="32"/>
      <c r="HJK395" s="33"/>
      <c r="HJL395" s="33"/>
      <c r="HJM395" s="33"/>
      <c r="HJN395" s="34"/>
      <c r="HJO395" s="28"/>
      <c r="HJP395" s="29"/>
      <c r="HJQ395" s="30"/>
      <c r="HJR395" s="31"/>
      <c r="HJS395" s="32"/>
      <c r="HJT395" s="33"/>
      <c r="HJU395" s="33"/>
      <c r="HJV395" s="33"/>
      <c r="HJW395" s="34"/>
      <c r="HJX395" s="28"/>
      <c r="HJY395" s="29"/>
      <c r="HJZ395" s="30"/>
      <c r="HKA395" s="31"/>
      <c r="HKB395" s="32"/>
      <c r="HKC395" s="33"/>
      <c r="HKD395" s="33"/>
      <c r="HKE395" s="33"/>
      <c r="HKF395" s="34"/>
      <c r="HKG395" s="28"/>
      <c r="HKH395" s="29"/>
      <c r="HKI395" s="30"/>
      <c r="HKJ395" s="31"/>
      <c r="HKK395" s="32"/>
      <c r="HKL395" s="33"/>
      <c r="HKM395" s="33"/>
      <c r="HKN395" s="33"/>
      <c r="HKO395" s="34"/>
      <c r="HKP395" s="28"/>
      <c r="HKQ395" s="29"/>
      <c r="HKR395" s="30"/>
      <c r="HKS395" s="31"/>
      <c r="HKT395" s="32"/>
      <c r="HKU395" s="33"/>
      <c r="HKV395" s="33"/>
      <c r="HKW395" s="33"/>
      <c r="HKX395" s="34"/>
      <c r="HKY395" s="28"/>
      <c r="HKZ395" s="29"/>
      <c r="HLA395" s="30"/>
      <c r="HLB395" s="31"/>
      <c r="HLC395" s="32"/>
      <c r="HLD395" s="33"/>
      <c r="HLE395" s="33"/>
      <c r="HLF395" s="33"/>
      <c r="HLG395" s="34"/>
      <c r="HLH395" s="28"/>
      <c r="HLI395" s="29"/>
      <c r="HLJ395" s="30"/>
      <c r="HLK395" s="31"/>
      <c r="HLL395" s="32"/>
      <c r="HLM395" s="33"/>
      <c r="HLN395" s="33"/>
      <c r="HLO395" s="33"/>
      <c r="HLP395" s="34"/>
      <c r="HLQ395" s="28"/>
      <c r="HLR395" s="29"/>
      <c r="HLS395" s="30"/>
      <c r="HLT395" s="31"/>
      <c r="HLU395" s="32"/>
      <c r="HLV395" s="33"/>
      <c r="HLW395" s="33"/>
      <c r="HLX395" s="33"/>
      <c r="HLY395" s="34"/>
      <c r="HLZ395" s="28"/>
      <c r="HMA395" s="29"/>
      <c r="HMB395" s="30"/>
      <c r="HMC395" s="31"/>
      <c r="HMD395" s="32"/>
      <c r="HME395" s="33"/>
      <c r="HMF395" s="33"/>
      <c r="HMG395" s="33"/>
      <c r="HMH395" s="34"/>
      <c r="HMI395" s="28"/>
      <c r="HMJ395" s="29"/>
      <c r="HMK395" s="30"/>
      <c r="HML395" s="31"/>
      <c r="HMM395" s="32"/>
      <c r="HMN395" s="33"/>
      <c r="HMO395" s="33"/>
      <c r="HMP395" s="33"/>
      <c r="HMQ395" s="34"/>
      <c r="HMR395" s="28"/>
      <c r="HMS395" s="29"/>
      <c r="HMT395" s="30"/>
      <c r="HMU395" s="31"/>
      <c r="HMV395" s="32"/>
      <c r="HMW395" s="33"/>
      <c r="HMX395" s="33"/>
      <c r="HMY395" s="33"/>
      <c r="HMZ395" s="34"/>
      <c r="HNA395" s="28"/>
      <c r="HNB395" s="29"/>
      <c r="HNC395" s="30"/>
      <c r="HND395" s="31"/>
      <c r="HNE395" s="32"/>
      <c r="HNF395" s="33"/>
      <c r="HNG395" s="33"/>
      <c r="HNH395" s="33"/>
      <c r="HNI395" s="34"/>
      <c r="HNJ395" s="28"/>
      <c r="HNK395" s="29"/>
      <c r="HNL395" s="30"/>
      <c r="HNM395" s="31"/>
      <c r="HNN395" s="32"/>
      <c r="HNO395" s="33"/>
      <c r="HNP395" s="33"/>
      <c r="HNQ395" s="33"/>
      <c r="HNR395" s="34"/>
      <c r="HNS395" s="28"/>
      <c r="HNT395" s="29"/>
      <c r="HNU395" s="30"/>
      <c r="HNV395" s="31"/>
      <c r="HNW395" s="32"/>
      <c r="HNX395" s="33"/>
      <c r="HNY395" s="33"/>
      <c r="HNZ395" s="33"/>
      <c r="HOA395" s="34"/>
      <c r="HOB395" s="28"/>
      <c r="HOC395" s="29"/>
      <c r="HOD395" s="30"/>
      <c r="HOE395" s="31"/>
      <c r="HOF395" s="32"/>
      <c r="HOG395" s="33"/>
      <c r="HOH395" s="33"/>
      <c r="HOI395" s="33"/>
      <c r="HOJ395" s="34"/>
      <c r="HOK395" s="28"/>
      <c r="HOL395" s="29"/>
      <c r="HOM395" s="30"/>
      <c r="HON395" s="31"/>
      <c r="HOO395" s="32"/>
      <c r="HOP395" s="33"/>
      <c r="HOQ395" s="33"/>
      <c r="HOR395" s="33"/>
      <c r="HOS395" s="34"/>
      <c r="HOT395" s="28"/>
      <c r="HOU395" s="29"/>
      <c r="HOV395" s="30"/>
      <c r="HOW395" s="31"/>
      <c r="HOX395" s="32"/>
      <c r="HOY395" s="33"/>
      <c r="HOZ395" s="33"/>
      <c r="HPA395" s="33"/>
      <c r="HPB395" s="34"/>
      <c r="HPC395" s="28"/>
      <c r="HPD395" s="29"/>
      <c r="HPE395" s="30"/>
      <c r="HPF395" s="31"/>
      <c r="HPG395" s="32"/>
      <c r="HPH395" s="33"/>
      <c r="HPI395" s="33"/>
      <c r="HPJ395" s="33"/>
      <c r="HPK395" s="34"/>
      <c r="HPL395" s="28"/>
      <c r="HPM395" s="29"/>
      <c r="HPN395" s="30"/>
      <c r="HPO395" s="31"/>
      <c r="HPP395" s="32"/>
      <c r="HPQ395" s="33"/>
      <c r="HPR395" s="33"/>
      <c r="HPS395" s="33"/>
      <c r="HPT395" s="34"/>
      <c r="HPU395" s="28"/>
      <c r="HPV395" s="29"/>
      <c r="HPW395" s="30"/>
      <c r="HPX395" s="31"/>
      <c r="HPY395" s="32"/>
      <c r="HPZ395" s="33"/>
      <c r="HQA395" s="33"/>
      <c r="HQB395" s="33"/>
      <c r="HQC395" s="34"/>
      <c r="HQD395" s="28"/>
      <c r="HQE395" s="29"/>
      <c r="HQF395" s="30"/>
      <c r="HQG395" s="31"/>
      <c r="HQH395" s="32"/>
      <c r="HQI395" s="33"/>
      <c r="HQJ395" s="33"/>
      <c r="HQK395" s="33"/>
      <c r="HQL395" s="34"/>
      <c r="HQM395" s="28"/>
      <c r="HQN395" s="29"/>
      <c r="HQO395" s="30"/>
      <c r="HQP395" s="31"/>
      <c r="HQQ395" s="32"/>
      <c r="HQR395" s="33"/>
      <c r="HQS395" s="33"/>
      <c r="HQT395" s="33"/>
      <c r="HQU395" s="34"/>
      <c r="HQV395" s="28"/>
      <c r="HQW395" s="29"/>
      <c r="HQX395" s="30"/>
      <c r="HQY395" s="31"/>
      <c r="HQZ395" s="32"/>
      <c r="HRA395" s="33"/>
      <c r="HRB395" s="33"/>
      <c r="HRC395" s="33"/>
      <c r="HRD395" s="34"/>
      <c r="HRE395" s="28"/>
      <c r="HRF395" s="29"/>
      <c r="HRG395" s="30"/>
      <c r="HRH395" s="31"/>
      <c r="HRI395" s="32"/>
      <c r="HRJ395" s="33"/>
      <c r="HRK395" s="33"/>
      <c r="HRL395" s="33"/>
      <c r="HRM395" s="34"/>
      <c r="HRN395" s="28"/>
      <c r="HRO395" s="29"/>
      <c r="HRP395" s="30"/>
      <c r="HRQ395" s="31"/>
      <c r="HRR395" s="32"/>
      <c r="HRS395" s="33"/>
      <c r="HRT395" s="33"/>
      <c r="HRU395" s="33"/>
      <c r="HRV395" s="34"/>
      <c r="HRW395" s="28"/>
      <c r="HRX395" s="29"/>
      <c r="HRY395" s="30"/>
      <c r="HRZ395" s="31"/>
      <c r="HSA395" s="32"/>
      <c r="HSB395" s="33"/>
      <c r="HSC395" s="33"/>
      <c r="HSD395" s="33"/>
      <c r="HSE395" s="34"/>
      <c r="HSF395" s="28"/>
      <c r="HSG395" s="29"/>
      <c r="HSH395" s="30"/>
      <c r="HSI395" s="31"/>
      <c r="HSJ395" s="32"/>
      <c r="HSK395" s="33"/>
      <c r="HSL395" s="33"/>
      <c r="HSM395" s="33"/>
      <c r="HSN395" s="34"/>
      <c r="HSO395" s="28"/>
      <c r="HSP395" s="29"/>
      <c r="HSQ395" s="30"/>
      <c r="HSR395" s="31"/>
      <c r="HSS395" s="32"/>
      <c r="HST395" s="33"/>
      <c r="HSU395" s="33"/>
      <c r="HSV395" s="33"/>
      <c r="HSW395" s="34"/>
      <c r="HSX395" s="28"/>
      <c r="HSY395" s="29"/>
      <c r="HSZ395" s="30"/>
      <c r="HTA395" s="31"/>
      <c r="HTB395" s="32"/>
      <c r="HTC395" s="33"/>
      <c r="HTD395" s="33"/>
      <c r="HTE395" s="33"/>
      <c r="HTF395" s="34"/>
      <c r="HTG395" s="28"/>
      <c r="HTH395" s="29"/>
      <c r="HTI395" s="30"/>
      <c r="HTJ395" s="31"/>
      <c r="HTK395" s="32"/>
      <c r="HTL395" s="33"/>
      <c r="HTM395" s="33"/>
      <c r="HTN395" s="33"/>
      <c r="HTO395" s="34"/>
      <c r="HTP395" s="28"/>
      <c r="HTQ395" s="29"/>
      <c r="HTR395" s="30"/>
      <c r="HTS395" s="31"/>
      <c r="HTT395" s="32"/>
      <c r="HTU395" s="33"/>
      <c r="HTV395" s="33"/>
      <c r="HTW395" s="33"/>
      <c r="HTX395" s="34"/>
      <c r="HTY395" s="28"/>
      <c r="HTZ395" s="29"/>
      <c r="HUA395" s="30"/>
      <c r="HUB395" s="31"/>
      <c r="HUC395" s="32"/>
      <c r="HUD395" s="33"/>
      <c r="HUE395" s="33"/>
      <c r="HUF395" s="33"/>
      <c r="HUG395" s="34"/>
      <c r="HUH395" s="28"/>
      <c r="HUI395" s="29"/>
      <c r="HUJ395" s="30"/>
      <c r="HUK395" s="31"/>
      <c r="HUL395" s="32"/>
      <c r="HUM395" s="33"/>
      <c r="HUN395" s="33"/>
      <c r="HUO395" s="33"/>
      <c r="HUP395" s="34"/>
      <c r="HUQ395" s="28"/>
      <c r="HUR395" s="29"/>
      <c r="HUS395" s="30"/>
      <c r="HUT395" s="31"/>
      <c r="HUU395" s="32"/>
      <c r="HUV395" s="33"/>
      <c r="HUW395" s="33"/>
      <c r="HUX395" s="33"/>
      <c r="HUY395" s="34"/>
      <c r="HUZ395" s="28"/>
      <c r="HVA395" s="29"/>
      <c r="HVB395" s="30"/>
      <c r="HVC395" s="31"/>
      <c r="HVD395" s="32"/>
      <c r="HVE395" s="33"/>
      <c r="HVF395" s="33"/>
      <c r="HVG395" s="33"/>
      <c r="HVH395" s="34"/>
      <c r="HVI395" s="28"/>
      <c r="HVJ395" s="29"/>
      <c r="HVK395" s="30"/>
      <c r="HVL395" s="31"/>
      <c r="HVM395" s="32"/>
      <c r="HVN395" s="33"/>
      <c r="HVO395" s="33"/>
      <c r="HVP395" s="33"/>
      <c r="HVQ395" s="34"/>
      <c r="HVR395" s="28"/>
      <c r="HVS395" s="29"/>
      <c r="HVT395" s="30"/>
      <c r="HVU395" s="31"/>
      <c r="HVV395" s="32"/>
      <c r="HVW395" s="33"/>
      <c r="HVX395" s="33"/>
      <c r="HVY395" s="33"/>
      <c r="HVZ395" s="34"/>
      <c r="HWA395" s="28"/>
      <c r="HWB395" s="29"/>
      <c r="HWC395" s="30"/>
      <c r="HWD395" s="31"/>
      <c r="HWE395" s="32"/>
      <c r="HWF395" s="33"/>
      <c r="HWG395" s="33"/>
      <c r="HWH395" s="33"/>
      <c r="HWI395" s="34"/>
      <c r="HWJ395" s="28"/>
      <c r="HWK395" s="29"/>
      <c r="HWL395" s="30"/>
      <c r="HWM395" s="31"/>
      <c r="HWN395" s="32"/>
      <c r="HWO395" s="33"/>
      <c r="HWP395" s="33"/>
      <c r="HWQ395" s="33"/>
      <c r="HWR395" s="34"/>
      <c r="HWS395" s="28"/>
      <c r="HWT395" s="29"/>
      <c r="HWU395" s="30"/>
      <c r="HWV395" s="31"/>
      <c r="HWW395" s="32"/>
      <c r="HWX395" s="33"/>
      <c r="HWY395" s="33"/>
      <c r="HWZ395" s="33"/>
      <c r="HXA395" s="34"/>
      <c r="HXB395" s="28"/>
      <c r="HXC395" s="29"/>
      <c r="HXD395" s="30"/>
      <c r="HXE395" s="31"/>
      <c r="HXF395" s="32"/>
      <c r="HXG395" s="33"/>
      <c r="HXH395" s="33"/>
      <c r="HXI395" s="33"/>
      <c r="HXJ395" s="34"/>
      <c r="HXK395" s="28"/>
      <c r="HXL395" s="29"/>
      <c r="HXM395" s="30"/>
      <c r="HXN395" s="31"/>
      <c r="HXO395" s="32"/>
      <c r="HXP395" s="33"/>
      <c r="HXQ395" s="33"/>
      <c r="HXR395" s="33"/>
      <c r="HXS395" s="34"/>
      <c r="HXT395" s="28"/>
      <c r="HXU395" s="29"/>
      <c r="HXV395" s="30"/>
      <c r="HXW395" s="31"/>
      <c r="HXX395" s="32"/>
      <c r="HXY395" s="33"/>
      <c r="HXZ395" s="33"/>
      <c r="HYA395" s="33"/>
      <c r="HYB395" s="34"/>
      <c r="HYC395" s="28"/>
      <c r="HYD395" s="29"/>
      <c r="HYE395" s="30"/>
      <c r="HYF395" s="31"/>
      <c r="HYG395" s="32"/>
      <c r="HYH395" s="33"/>
      <c r="HYI395" s="33"/>
      <c r="HYJ395" s="33"/>
      <c r="HYK395" s="34"/>
      <c r="HYL395" s="28"/>
      <c r="HYM395" s="29"/>
      <c r="HYN395" s="30"/>
      <c r="HYO395" s="31"/>
      <c r="HYP395" s="32"/>
      <c r="HYQ395" s="33"/>
      <c r="HYR395" s="33"/>
      <c r="HYS395" s="33"/>
      <c r="HYT395" s="34"/>
      <c r="HYU395" s="28"/>
      <c r="HYV395" s="29"/>
      <c r="HYW395" s="30"/>
      <c r="HYX395" s="31"/>
      <c r="HYY395" s="32"/>
      <c r="HYZ395" s="33"/>
      <c r="HZA395" s="33"/>
      <c r="HZB395" s="33"/>
      <c r="HZC395" s="34"/>
      <c r="HZD395" s="28"/>
      <c r="HZE395" s="29"/>
      <c r="HZF395" s="30"/>
      <c r="HZG395" s="31"/>
      <c r="HZH395" s="32"/>
      <c r="HZI395" s="33"/>
      <c r="HZJ395" s="33"/>
      <c r="HZK395" s="33"/>
      <c r="HZL395" s="34"/>
      <c r="HZM395" s="28"/>
      <c r="HZN395" s="29"/>
      <c r="HZO395" s="30"/>
      <c r="HZP395" s="31"/>
      <c r="HZQ395" s="32"/>
      <c r="HZR395" s="33"/>
      <c r="HZS395" s="33"/>
      <c r="HZT395" s="33"/>
      <c r="HZU395" s="34"/>
      <c r="HZV395" s="28"/>
      <c r="HZW395" s="29"/>
      <c r="HZX395" s="30"/>
      <c r="HZY395" s="31"/>
      <c r="HZZ395" s="32"/>
      <c r="IAA395" s="33"/>
      <c r="IAB395" s="33"/>
      <c r="IAC395" s="33"/>
      <c r="IAD395" s="34"/>
      <c r="IAE395" s="28"/>
      <c r="IAF395" s="29"/>
      <c r="IAG395" s="30"/>
      <c r="IAH395" s="31"/>
      <c r="IAI395" s="32"/>
      <c r="IAJ395" s="33"/>
      <c r="IAK395" s="33"/>
      <c r="IAL395" s="33"/>
      <c r="IAM395" s="34"/>
      <c r="IAN395" s="28"/>
      <c r="IAO395" s="29"/>
      <c r="IAP395" s="30"/>
      <c r="IAQ395" s="31"/>
      <c r="IAR395" s="32"/>
      <c r="IAS395" s="33"/>
      <c r="IAT395" s="33"/>
      <c r="IAU395" s="33"/>
      <c r="IAV395" s="34"/>
      <c r="IAW395" s="28"/>
      <c r="IAX395" s="29"/>
      <c r="IAY395" s="30"/>
      <c r="IAZ395" s="31"/>
      <c r="IBA395" s="32"/>
      <c r="IBB395" s="33"/>
      <c r="IBC395" s="33"/>
      <c r="IBD395" s="33"/>
      <c r="IBE395" s="34"/>
      <c r="IBF395" s="28"/>
      <c r="IBG395" s="29"/>
      <c r="IBH395" s="30"/>
      <c r="IBI395" s="31"/>
      <c r="IBJ395" s="32"/>
      <c r="IBK395" s="33"/>
      <c r="IBL395" s="33"/>
      <c r="IBM395" s="33"/>
      <c r="IBN395" s="34"/>
      <c r="IBO395" s="28"/>
      <c r="IBP395" s="29"/>
      <c r="IBQ395" s="30"/>
      <c r="IBR395" s="31"/>
      <c r="IBS395" s="32"/>
      <c r="IBT395" s="33"/>
      <c r="IBU395" s="33"/>
      <c r="IBV395" s="33"/>
      <c r="IBW395" s="34"/>
      <c r="IBX395" s="28"/>
      <c r="IBY395" s="29"/>
      <c r="IBZ395" s="30"/>
      <c r="ICA395" s="31"/>
      <c r="ICB395" s="32"/>
      <c r="ICC395" s="33"/>
      <c r="ICD395" s="33"/>
      <c r="ICE395" s="33"/>
      <c r="ICF395" s="34"/>
      <c r="ICG395" s="28"/>
      <c r="ICH395" s="29"/>
      <c r="ICI395" s="30"/>
      <c r="ICJ395" s="31"/>
      <c r="ICK395" s="32"/>
      <c r="ICL395" s="33"/>
      <c r="ICM395" s="33"/>
      <c r="ICN395" s="33"/>
      <c r="ICO395" s="34"/>
      <c r="ICP395" s="28"/>
      <c r="ICQ395" s="29"/>
      <c r="ICR395" s="30"/>
      <c r="ICS395" s="31"/>
      <c r="ICT395" s="32"/>
      <c r="ICU395" s="33"/>
      <c r="ICV395" s="33"/>
      <c r="ICW395" s="33"/>
      <c r="ICX395" s="34"/>
      <c r="ICY395" s="28"/>
      <c r="ICZ395" s="29"/>
      <c r="IDA395" s="30"/>
      <c r="IDB395" s="31"/>
      <c r="IDC395" s="32"/>
      <c r="IDD395" s="33"/>
      <c r="IDE395" s="33"/>
      <c r="IDF395" s="33"/>
      <c r="IDG395" s="34"/>
      <c r="IDH395" s="28"/>
      <c r="IDI395" s="29"/>
      <c r="IDJ395" s="30"/>
      <c r="IDK395" s="31"/>
      <c r="IDL395" s="32"/>
      <c r="IDM395" s="33"/>
      <c r="IDN395" s="33"/>
      <c r="IDO395" s="33"/>
      <c r="IDP395" s="34"/>
      <c r="IDQ395" s="28"/>
      <c r="IDR395" s="29"/>
      <c r="IDS395" s="30"/>
      <c r="IDT395" s="31"/>
      <c r="IDU395" s="32"/>
      <c r="IDV395" s="33"/>
      <c r="IDW395" s="33"/>
      <c r="IDX395" s="33"/>
      <c r="IDY395" s="34"/>
      <c r="IDZ395" s="28"/>
      <c r="IEA395" s="29"/>
      <c r="IEB395" s="30"/>
      <c r="IEC395" s="31"/>
      <c r="IED395" s="32"/>
      <c r="IEE395" s="33"/>
      <c r="IEF395" s="33"/>
      <c r="IEG395" s="33"/>
      <c r="IEH395" s="34"/>
      <c r="IEI395" s="28"/>
      <c r="IEJ395" s="29"/>
      <c r="IEK395" s="30"/>
      <c r="IEL395" s="31"/>
      <c r="IEM395" s="32"/>
      <c r="IEN395" s="33"/>
      <c r="IEO395" s="33"/>
      <c r="IEP395" s="33"/>
      <c r="IEQ395" s="34"/>
      <c r="IER395" s="28"/>
      <c r="IES395" s="29"/>
      <c r="IET395" s="30"/>
      <c r="IEU395" s="31"/>
      <c r="IEV395" s="32"/>
      <c r="IEW395" s="33"/>
      <c r="IEX395" s="33"/>
      <c r="IEY395" s="33"/>
      <c r="IEZ395" s="34"/>
      <c r="IFA395" s="28"/>
      <c r="IFB395" s="29"/>
      <c r="IFC395" s="30"/>
      <c r="IFD395" s="31"/>
      <c r="IFE395" s="32"/>
      <c r="IFF395" s="33"/>
      <c r="IFG395" s="33"/>
      <c r="IFH395" s="33"/>
      <c r="IFI395" s="34"/>
      <c r="IFJ395" s="28"/>
      <c r="IFK395" s="29"/>
      <c r="IFL395" s="30"/>
      <c r="IFM395" s="31"/>
      <c r="IFN395" s="32"/>
      <c r="IFO395" s="33"/>
      <c r="IFP395" s="33"/>
      <c r="IFQ395" s="33"/>
      <c r="IFR395" s="34"/>
      <c r="IFS395" s="28"/>
      <c r="IFT395" s="29"/>
      <c r="IFU395" s="30"/>
      <c r="IFV395" s="31"/>
      <c r="IFW395" s="32"/>
      <c r="IFX395" s="33"/>
      <c r="IFY395" s="33"/>
      <c r="IFZ395" s="33"/>
      <c r="IGA395" s="34"/>
      <c r="IGB395" s="28"/>
      <c r="IGC395" s="29"/>
      <c r="IGD395" s="30"/>
      <c r="IGE395" s="31"/>
      <c r="IGF395" s="32"/>
      <c r="IGG395" s="33"/>
      <c r="IGH395" s="33"/>
      <c r="IGI395" s="33"/>
      <c r="IGJ395" s="34"/>
      <c r="IGK395" s="28"/>
      <c r="IGL395" s="29"/>
      <c r="IGM395" s="30"/>
      <c r="IGN395" s="31"/>
      <c r="IGO395" s="32"/>
      <c r="IGP395" s="33"/>
      <c r="IGQ395" s="33"/>
      <c r="IGR395" s="33"/>
      <c r="IGS395" s="34"/>
      <c r="IGT395" s="28"/>
      <c r="IGU395" s="29"/>
      <c r="IGV395" s="30"/>
      <c r="IGW395" s="31"/>
      <c r="IGX395" s="32"/>
      <c r="IGY395" s="33"/>
      <c r="IGZ395" s="33"/>
      <c r="IHA395" s="33"/>
      <c r="IHB395" s="34"/>
      <c r="IHC395" s="28"/>
      <c r="IHD395" s="29"/>
      <c r="IHE395" s="30"/>
      <c r="IHF395" s="31"/>
      <c r="IHG395" s="32"/>
      <c r="IHH395" s="33"/>
      <c r="IHI395" s="33"/>
      <c r="IHJ395" s="33"/>
      <c r="IHK395" s="34"/>
      <c r="IHL395" s="28"/>
      <c r="IHM395" s="29"/>
      <c r="IHN395" s="30"/>
      <c r="IHO395" s="31"/>
      <c r="IHP395" s="32"/>
      <c r="IHQ395" s="33"/>
      <c r="IHR395" s="33"/>
      <c r="IHS395" s="33"/>
      <c r="IHT395" s="34"/>
      <c r="IHU395" s="28"/>
      <c r="IHV395" s="29"/>
      <c r="IHW395" s="30"/>
      <c r="IHX395" s="31"/>
      <c r="IHY395" s="32"/>
      <c r="IHZ395" s="33"/>
      <c r="IIA395" s="33"/>
      <c r="IIB395" s="33"/>
      <c r="IIC395" s="34"/>
      <c r="IID395" s="28"/>
      <c r="IIE395" s="29"/>
      <c r="IIF395" s="30"/>
      <c r="IIG395" s="31"/>
      <c r="IIH395" s="32"/>
      <c r="III395" s="33"/>
      <c r="IIJ395" s="33"/>
      <c r="IIK395" s="33"/>
      <c r="IIL395" s="34"/>
      <c r="IIM395" s="28"/>
      <c r="IIN395" s="29"/>
      <c r="IIO395" s="30"/>
      <c r="IIP395" s="31"/>
      <c r="IIQ395" s="32"/>
      <c r="IIR395" s="33"/>
      <c r="IIS395" s="33"/>
      <c r="IIT395" s="33"/>
      <c r="IIU395" s="34"/>
      <c r="IIV395" s="28"/>
      <c r="IIW395" s="29"/>
      <c r="IIX395" s="30"/>
      <c r="IIY395" s="31"/>
      <c r="IIZ395" s="32"/>
      <c r="IJA395" s="33"/>
      <c r="IJB395" s="33"/>
      <c r="IJC395" s="33"/>
      <c r="IJD395" s="34"/>
      <c r="IJE395" s="28"/>
      <c r="IJF395" s="29"/>
      <c r="IJG395" s="30"/>
      <c r="IJH395" s="31"/>
      <c r="IJI395" s="32"/>
      <c r="IJJ395" s="33"/>
      <c r="IJK395" s="33"/>
      <c r="IJL395" s="33"/>
      <c r="IJM395" s="34"/>
      <c r="IJN395" s="28"/>
      <c r="IJO395" s="29"/>
      <c r="IJP395" s="30"/>
      <c r="IJQ395" s="31"/>
      <c r="IJR395" s="32"/>
      <c r="IJS395" s="33"/>
      <c r="IJT395" s="33"/>
      <c r="IJU395" s="33"/>
      <c r="IJV395" s="34"/>
      <c r="IJW395" s="28"/>
      <c r="IJX395" s="29"/>
      <c r="IJY395" s="30"/>
      <c r="IJZ395" s="31"/>
      <c r="IKA395" s="32"/>
      <c r="IKB395" s="33"/>
      <c r="IKC395" s="33"/>
      <c r="IKD395" s="33"/>
      <c r="IKE395" s="34"/>
      <c r="IKF395" s="28"/>
      <c r="IKG395" s="29"/>
      <c r="IKH395" s="30"/>
      <c r="IKI395" s="31"/>
      <c r="IKJ395" s="32"/>
      <c r="IKK395" s="33"/>
      <c r="IKL395" s="33"/>
      <c r="IKM395" s="33"/>
      <c r="IKN395" s="34"/>
      <c r="IKO395" s="28"/>
      <c r="IKP395" s="29"/>
      <c r="IKQ395" s="30"/>
      <c r="IKR395" s="31"/>
      <c r="IKS395" s="32"/>
      <c r="IKT395" s="33"/>
      <c r="IKU395" s="33"/>
      <c r="IKV395" s="33"/>
      <c r="IKW395" s="34"/>
      <c r="IKX395" s="28"/>
      <c r="IKY395" s="29"/>
      <c r="IKZ395" s="30"/>
      <c r="ILA395" s="31"/>
      <c r="ILB395" s="32"/>
      <c r="ILC395" s="33"/>
      <c r="ILD395" s="33"/>
      <c r="ILE395" s="33"/>
      <c r="ILF395" s="34"/>
      <c r="ILG395" s="28"/>
      <c r="ILH395" s="29"/>
      <c r="ILI395" s="30"/>
      <c r="ILJ395" s="31"/>
      <c r="ILK395" s="32"/>
      <c r="ILL395" s="33"/>
      <c r="ILM395" s="33"/>
      <c r="ILN395" s="33"/>
      <c r="ILO395" s="34"/>
      <c r="ILP395" s="28"/>
      <c r="ILQ395" s="29"/>
      <c r="ILR395" s="30"/>
      <c r="ILS395" s="31"/>
      <c r="ILT395" s="32"/>
      <c r="ILU395" s="33"/>
      <c r="ILV395" s="33"/>
      <c r="ILW395" s="33"/>
      <c r="ILX395" s="34"/>
      <c r="ILY395" s="28"/>
      <c r="ILZ395" s="29"/>
      <c r="IMA395" s="30"/>
      <c r="IMB395" s="31"/>
      <c r="IMC395" s="32"/>
      <c r="IMD395" s="33"/>
      <c r="IME395" s="33"/>
      <c r="IMF395" s="33"/>
      <c r="IMG395" s="34"/>
      <c r="IMH395" s="28"/>
      <c r="IMI395" s="29"/>
      <c r="IMJ395" s="30"/>
      <c r="IMK395" s="31"/>
      <c r="IML395" s="32"/>
      <c r="IMM395" s="33"/>
      <c r="IMN395" s="33"/>
      <c r="IMO395" s="33"/>
      <c r="IMP395" s="34"/>
      <c r="IMQ395" s="28"/>
      <c r="IMR395" s="29"/>
      <c r="IMS395" s="30"/>
      <c r="IMT395" s="31"/>
      <c r="IMU395" s="32"/>
      <c r="IMV395" s="33"/>
      <c r="IMW395" s="33"/>
      <c r="IMX395" s="33"/>
      <c r="IMY395" s="34"/>
      <c r="IMZ395" s="28"/>
      <c r="INA395" s="29"/>
      <c r="INB395" s="30"/>
      <c r="INC395" s="31"/>
      <c r="IND395" s="32"/>
      <c r="INE395" s="33"/>
      <c r="INF395" s="33"/>
      <c r="ING395" s="33"/>
      <c r="INH395" s="34"/>
      <c r="INI395" s="28"/>
      <c r="INJ395" s="29"/>
      <c r="INK395" s="30"/>
      <c r="INL395" s="31"/>
      <c r="INM395" s="32"/>
      <c r="INN395" s="33"/>
      <c r="INO395" s="33"/>
      <c r="INP395" s="33"/>
      <c r="INQ395" s="34"/>
      <c r="INR395" s="28"/>
      <c r="INS395" s="29"/>
      <c r="INT395" s="30"/>
      <c r="INU395" s="31"/>
      <c r="INV395" s="32"/>
      <c r="INW395" s="33"/>
      <c r="INX395" s="33"/>
      <c r="INY395" s="33"/>
      <c r="INZ395" s="34"/>
      <c r="IOA395" s="28"/>
      <c r="IOB395" s="29"/>
      <c r="IOC395" s="30"/>
      <c r="IOD395" s="31"/>
      <c r="IOE395" s="32"/>
      <c r="IOF395" s="33"/>
      <c r="IOG395" s="33"/>
      <c r="IOH395" s="33"/>
      <c r="IOI395" s="34"/>
      <c r="IOJ395" s="28"/>
      <c r="IOK395" s="29"/>
      <c r="IOL395" s="30"/>
      <c r="IOM395" s="31"/>
      <c r="ION395" s="32"/>
      <c r="IOO395" s="33"/>
      <c r="IOP395" s="33"/>
      <c r="IOQ395" s="33"/>
      <c r="IOR395" s="34"/>
      <c r="IOS395" s="28"/>
      <c r="IOT395" s="29"/>
      <c r="IOU395" s="30"/>
      <c r="IOV395" s="31"/>
      <c r="IOW395" s="32"/>
      <c r="IOX395" s="33"/>
      <c r="IOY395" s="33"/>
      <c r="IOZ395" s="33"/>
      <c r="IPA395" s="34"/>
      <c r="IPB395" s="28"/>
      <c r="IPC395" s="29"/>
      <c r="IPD395" s="30"/>
      <c r="IPE395" s="31"/>
      <c r="IPF395" s="32"/>
      <c r="IPG395" s="33"/>
      <c r="IPH395" s="33"/>
      <c r="IPI395" s="33"/>
      <c r="IPJ395" s="34"/>
      <c r="IPK395" s="28"/>
      <c r="IPL395" s="29"/>
      <c r="IPM395" s="30"/>
      <c r="IPN395" s="31"/>
      <c r="IPO395" s="32"/>
      <c r="IPP395" s="33"/>
      <c r="IPQ395" s="33"/>
      <c r="IPR395" s="33"/>
      <c r="IPS395" s="34"/>
      <c r="IPT395" s="28"/>
      <c r="IPU395" s="29"/>
      <c r="IPV395" s="30"/>
      <c r="IPW395" s="31"/>
      <c r="IPX395" s="32"/>
      <c r="IPY395" s="33"/>
      <c r="IPZ395" s="33"/>
      <c r="IQA395" s="33"/>
      <c r="IQB395" s="34"/>
      <c r="IQC395" s="28"/>
      <c r="IQD395" s="29"/>
      <c r="IQE395" s="30"/>
      <c r="IQF395" s="31"/>
      <c r="IQG395" s="32"/>
      <c r="IQH395" s="33"/>
      <c r="IQI395" s="33"/>
      <c r="IQJ395" s="33"/>
      <c r="IQK395" s="34"/>
      <c r="IQL395" s="28"/>
      <c r="IQM395" s="29"/>
      <c r="IQN395" s="30"/>
      <c r="IQO395" s="31"/>
      <c r="IQP395" s="32"/>
      <c r="IQQ395" s="33"/>
      <c r="IQR395" s="33"/>
      <c r="IQS395" s="33"/>
      <c r="IQT395" s="34"/>
      <c r="IQU395" s="28"/>
      <c r="IQV395" s="29"/>
      <c r="IQW395" s="30"/>
      <c r="IQX395" s="31"/>
      <c r="IQY395" s="32"/>
      <c r="IQZ395" s="33"/>
      <c r="IRA395" s="33"/>
      <c r="IRB395" s="33"/>
      <c r="IRC395" s="34"/>
      <c r="IRD395" s="28"/>
      <c r="IRE395" s="29"/>
      <c r="IRF395" s="30"/>
      <c r="IRG395" s="31"/>
      <c r="IRH395" s="32"/>
      <c r="IRI395" s="33"/>
      <c r="IRJ395" s="33"/>
      <c r="IRK395" s="33"/>
      <c r="IRL395" s="34"/>
      <c r="IRM395" s="28"/>
      <c r="IRN395" s="29"/>
      <c r="IRO395" s="30"/>
      <c r="IRP395" s="31"/>
      <c r="IRQ395" s="32"/>
      <c r="IRR395" s="33"/>
      <c r="IRS395" s="33"/>
      <c r="IRT395" s="33"/>
      <c r="IRU395" s="34"/>
      <c r="IRV395" s="28"/>
      <c r="IRW395" s="29"/>
      <c r="IRX395" s="30"/>
      <c r="IRY395" s="31"/>
      <c r="IRZ395" s="32"/>
      <c r="ISA395" s="33"/>
      <c r="ISB395" s="33"/>
      <c r="ISC395" s="33"/>
      <c r="ISD395" s="34"/>
      <c r="ISE395" s="28"/>
      <c r="ISF395" s="29"/>
      <c r="ISG395" s="30"/>
      <c r="ISH395" s="31"/>
      <c r="ISI395" s="32"/>
      <c r="ISJ395" s="33"/>
      <c r="ISK395" s="33"/>
      <c r="ISL395" s="33"/>
      <c r="ISM395" s="34"/>
      <c r="ISN395" s="28"/>
      <c r="ISO395" s="29"/>
      <c r="ISP395" s="30"/>
      <c r="ISQ395" s="31"/>
      <c r="ISR395" s="32"/>
      <c r="ISS395" s="33"/>
      <c r="IST395" s="33"/>
      <c r="ISU395" s="33"/>
      <c r="ISV395" s="34"/>
      <c r="ISW395" s="28"/>
      <c r="ISX395" s="29"/>
      <c r="ISY395" s="30"/>
      <c r="ISZ395" s="31"/>
      <c r="ITA395" s="32"/>
      <c r="ITB395" s="33"/>
      <c r="ITC395" s="33"/>
      <c r="ITD395" s="33"/>
      <c r="ITE395" s="34"/>
      <c r="ITF395" s="28"/>
      <c r="ITG395" s="29"/>
      <c r="ITH395" s="30"/>
      <c r="ITI395" s="31"/>
      <c r="ITJ395" s="32"/>
      <c r="ITK395" s="33"/>
      <c r="ITL395" s="33"/>
      <c r="ITM395" s="33"/>
      <c r="ITN395" s="34"/>
      <c r="ITO395" s="28"/>
      <c r="ITP395" s="29"/>
      <c r="ITQ395" s="30"/>
      <c r="ITR395" s="31"/>
      <c r="ITS395" s="32"/>
      <c r="ITT395" s="33"/>
      <c r="ITU395" s="33"/>
      <c r="ITV395" s="33"/>
      <c r="ITW395" s="34"/>
      <c r="ITX395" s="28"/>
      <c r="ITY395" s="29"/>
      <c r="ITZ395" s="30"/>
      <c r="IUA395" s="31"/>
      <c r="IUB395" s="32"/>
      <c r="IUC395" s="33"/>
      <c r="IUD395" s="33"/>
      <c r="IUE395" s="33"/>
      <c r="IUF395" s="34"/>
      <c r="IUG395" s="28"/>
      <c r="IUH395" s="29"/>
      <c r="IUI395" s="30"/>
      <c r="IUJ395" s="31"/>
      <c r="IUK395" s="32"/>
      <c r="IUL395" s="33"/>
      <c r="IUM395" s="33"/>
      <c r="IUN395" s="33"/>
      <c r="IUO395" s="34"/>
      <c r="IUP395" s="28"/>
      <c r="IUQ395" s="29"/>
      <c r="IUR395" s="30"/>
      <c r="IUS395" s="31"/>
      <c r="IUT395" s="32"/>
      <c r="IUU395" s="33"/>
      <c r="IUV395" s="33"/>
      <c r="IUW395" s="33"/>
      <c r="IUX395" s="34"/>
      <c r="IUY395" s="28"/>
      <c r="IUZ395" s="29"/>
      <c r="IVA395" s="30"/>
      <c r="IVB395" s="31"/>
      <c r="IVC395" s="32"/>
      <c r="IVD395" s="33"/>
      <c r="IVE395" s="33"/>
      <c r="IVF395" s="33"/>
      <c r="IVG395" s="34"/>
      <c r="IVH395" s="28"/>
      <c r="IVI395" s="29"/>
      <c r="IVJ395" s="30"/>
      <c r="IVK395" s="31"/>
      <c r="IVL395" s="32"/>
      <c r="IVM395" s="33"/>
      <c r="IVN395" s="33"/>
      <c r="IVO395" s="33"/>
      <c r="IVP395" s="34"/>
      <c r="IVQ395" s="28"/>
      <c r="IVR395" s="29"/>
      <c r="IVS395" s="30"/>
      <c r="IVT395" s="31"/>
      <c r="IVU395" s="32"/>
      <c r="IVV395" s="33"/>
      <c r="IVW395" s="33"/>
      <c r="IVX395" s="33"/>
      <c r="IVY395" s="34"/>
      <c r="IVZ395" s="28"/>
      <c r="IWA395" s="29"/>
      <c r="IWB395" s="30"/>
      <c r="IWC395" s="31"/>
      <c r="IWD395" s="32"/>
      <c r="IWE395" s="33"/>
      <c r="IWF395" s="33"/>
      <c r="IWG395" s="33"/>
      <c r="IWH395" s="34"/>
      <c r="IWI395" s="28"/>
      <c r="IWJ395" s="29"/>
      <c r="IWK395" s="30"/>
      <c r="IWL395" s="31"/>
      <c r="IWM395" s="32"/>
      <c r="IWN395" s="33"/>
      <c r="IWO395" s="33"/>
      <c r="IWP395" s="33"/>
      <c r="IWQ395" s="34"/>
      <c r="IWR395" s="28"/>
      <c r="IWS395" s="29"/>
      <c r="IWT395" s="30"/>
      <c r="IWU395" s="31"/>
      <c r="IWV395" s="32"/>
      <c r="IWW395" s="33"/>
      <c r="IWX395" s="33"/>
      <c r="IWY395" s="33"/>
      <c r="IWZ395" s="34"/>
      <c r="IXA395" s="28"/>
      <c r="IXB395" s="29"/>
      <c r="IXC395" s="30"/>
      <c r="IXD395" s="31"/>
      <c r="IXE395" s="32"/>
      <c r="IXF395" s="33"/>
      <c r="IXG395" s="33"/>
      <c r="IXH395" s="33"/>
      <c r="IXI395" s="34"/>
      <c r="IXJ395" s="28"/>
      <c r="IXK395" s="29"/>
      <c r="IXL395" s="30"/>
      <c r="IXM395" s="31"/>
      <c r="IXN395" s="32"/>
      <c r="IXO395" s="33"/>
      <c r="IXP395" s="33"/>
      <c r="IXQ395" s="33"/>
      <c r="IXR395" s="34"/>
      <c r="IXS395" s="28"/>
      <c r="IXT395" s="29"/>
      <c r="IXU395" s="30"/>
      <c r="IXV395" s="31"/>
      <c r="IXW395" s="32"/>
      <c r="IXX395" s="33"/>
      <c r="IXY395" s="33"/>
      <c r="IXZ395" s="33"/>
      <c r="IYA395" s="34"/>
      <c r="IYB395" s="28"/>
      <c r="IYC395" s="29"/>
      <c r="IYD395" s="30"/>
      <c r="IYE395" s="31"/>
      <c r="IYF395" s="32"/>
      <c r="IYG395" s="33"/>
      <c r="IYH395" s="33"/>
      <c r="IYI395" s="33"/>
      <c r="IYJ395" s="34"/>
      <c r="IYK395" s="28"/>
      <c r="IYL395" s="29"/>
      <c r="IYM395" s="30"/>
      <c r="IYN395" s="31"/>
      <c r="IYO395" s="32"/>
      <c r="IYP395" s="33"/>
      <c r="IYQ395" s="33"/>
      <c r="IYR395" s="33"/>
      <c r="IYS395" s="34"/>
      <c r="IYT395" s="28"/>
      <c r="IYU395" s="29"/>
      <c r="IYV395" s="30"/>
      <c r="IYW395" s="31"/>
      <c r="IYX395" s="32"/>
      <c r="IYY395" s="33"/>
      <c r="IYZ395" s="33"/>
      <c r="IZA395" s="33"/>
      <c r="IZB395" s="34"/>
      <c r="IZC395" s="28"/>
      <c r="IZD395" s="29"/>
      <c r="IZE395" s="30"/>
      <c r="IZF395" s="31"/>
      <c r="IZG395" s="32"/>
      <c r="IZH395" s="33"/>
      <c r="IZI395" s="33"/>
      <c r="IZJ395" s="33"/>
      <c r="IZK395" s="34"/>
      <c r="IZL395" s="28"/>
      <c r="IZM395" s="29"/>
      <c r="IZN395" s="30"/>
      <c r="IZO395" s="31"/>
      <c r="IZP395" s="32"/>
      <c r="IZQ395" s="33"/>
      <c r="IZR395" s="33"/>
      <c r="IZS395" s="33"/>
      <c r="IZT395" s="34"/>
      <c r="IZU395" s="28"/>
      <c r="IZV395" s="29"/>
      <c r="IZW395" s="30"/>
      <c r="IZX395" s="31"/>
      <c r="IZY395" s="32"/>
      <c r="IZZ395" s="33"/>
      <c r="JAA395" s="33"/>
      <c r="JAB395" s="33"/>
      <c r="JAC395" s="34"/>
      <c r="JAD395" s="28"/>
      <c r="JAE395" s="29"/>
      <c r="JAF395" s="30"/>
      <c r="JAG395" s="31"/>
      <c r="JAH395" s="32"/>
      <c r="JAI395" s="33"/>
      <c r="JAJ395" s="33"/>
      <c r="JAK395" s="33"/>
      <c r="JAL395" s="34"/>
      <c r="JAM395" s="28"/>
      <c r="JAN395" s="29"/>
      <c r="JAO395" s="30"/>
      <c r="JAP395" s="31"/>
      <c r="JAQ395" s="32"/>
      <c r="JAR395" s="33"/>
      <c r="JAS395" s="33"/>
      <c r="JAT395" s="33"/>
      <c r="JAU395" s="34"/>
      <c r="JAV395" s="28"/>
      <c r="JAW395" s="29"/>
      <c r="JAX395" s="30"/>
      <c r="JAY395" s="31"/>
      <c r="JAZ395" s="32"/>
      <c r="JBA395" s="33"/>
      <c r="JBB395" s="33"/>
      <c r="JBC395" s="33"/>
      <c r="JBD395" s="34"/>
      <c r="JBE395" s="28"/>
      <c r="JBF395" s="29"/>
      <c r="JBG395" s="30"/>
      <c r="JBH395" s="31"/>
      <c r="JBI395" s="32"/>
      <c r="JBJ395" s="33"/>
      <c r="JBK395" s="33"/>
      <c r="JBL395" s="33"/>
      <c r="JBM395" s="34"/>
      <c r="JBN395" s="28"/>
      <c r="JBO395" s="29"/>
      <c r="JBP395" s="30"/>
      <c r="JBQ395" s="31"/>
      <c r="JBR395" s="32"/>
      <c r="JBS395" s="33"/>
      <c r="JBT395" s="33"/>
      <c r="JBU395" s="33"/>
      <c r="JBV395" s="34"/>
      <c r="JBW395" s="28"/>
      <c r="JBX395" s="29"/>
      <c r="JBY395" s="30"/>
      <c r="JBZ395" s="31"/>
      <c r="JCA395" s="32"/>
      <c r="JCB395" s="33"/>
      <c r="JCC395" s="33"/>
      <c r="JCD395" s="33"/>
      <c r="JCE395" s="34"/>
      <c r="JCF395" s="28"/>
      <c r="JCG395" s="29"/>
      <c r="JCH395" s="30"/>
      <c r="JCI395" s="31"/>
      <c r="JCJ395" s="32"/>
      <c r="JCK395" s="33"/>
      <c r="JCL395" s="33"/>
      <c r="JCM395" s="33"/>
      <c r="JCN395" s="34"/>
      <c r="JCO395" s="28"/>
      <c r="JCP395" s="29"/>
      <c r="JCQ395" s="30"/>
      <c r="JCR395" s="31"/>
      <c r="JCS395" s="32"/>
      <c r="JCT395" s="33"/>
      <c r="JCU395" s="33"/>
      <c r="JCV395" s="33"/>
      <c r="JCW395" s="34"/>
      <c r="JCX395" s="28"/>
      <c r="JCY395" s="29"/>
      <c r="JCZ395" s="30"/>
      <c r="JDA395" s="31"/>
      <c r="JDB395" s="32"/>
      <c r="JDC395" s="33"/>
      <c r="JDD395" s="33"/>
      <c r="JDE395" s="33"/>
      <c r="JDF395" s="34"/>
      <c r="JDG395" s="28"/>
      <c r="JDH395" s="29"/>
      <c r="JDI395" s="30"/>
      <c r="JDJ395" s="31"/>
      <c r="JDK395" s="32"/>
      <c r="JDL395" s="33"/>
      <c r="JDM395" s="33"/>
      <c r="JDN395" s="33"/>
      <c r="JDO395" s="34"/>
      <c r="JDP395" s="28"/>
      <c r="JDQ395" s="29"/>
      <c r="JDR395" s="30"/>
      <c r="JDS395" s="31"/>
      <c r="JDT395" s="32"/>
      <c r="JDU395" s="33"/>
      <c r="JDV395" s="33"/>
      <c r="JDW395" s="33"/>
      <c r="JDX395" s="34"/>
      <c r="JDY395" s="28"/>
      <c r="JDZ395" s="29"/>
      <c r="JEA395" s="30"/>
      <c r="JEB395" s="31"/>
      <c r="JEC395" s="32"/>
      <c r="JED395" s="33"/>
      <c r="JEE395" s="33"/>
      <c r="JEF395" s="33"/>
      <c r="JEG395" s="34"/>
      <c r="JEH395" s="28"/>
      <c r="JEI395" s="29"/>
      <c r="JEJ395" s="30"/>
      <c r="JEK395" s="31"/>
      <c r="JEL395" s="32"/>
      <c r="JEM395" s="33"/>
      <c r="JEN395" s="33"/>
      <c r="JEO395" s="33"/>
      <c r="JEP395" s="34"/>
      <c r="JEQ395" s="28"/>
      <c r="JER395" s="29"/>
      <c r="JES395" s="30"/>
      <c r="JET395" s="31"/>
      <c r="JEU395" s="32"/>
      <c r="JEV395" s="33"/>
      <c r="JEW395" s="33"/>
      <c r="JEX395" s="33"/>
      <c r="JEY395" s="34"/>
      <c r="JEZ395" s="28"/>
      <c r="JFA395" s="29"/>
      <c r="JFB395" s="30"/>
      <c r="JFC395" s="31"/>
      <c r="JFD395" s="32"/>
      <c r="JFE395" s="33"/>
      <c r="JFF395" s="33"/>
      <c r="JFG395" s="33"/>
      <c r="JFH395" s="34"/>
      <c r="JFI395" s="28"/>
      <c r="JFJ395" s="29"/>
      <c r="JFK395" s="30"/>
      <c r="JFL395" s="31"/>
      <c r="JFM395" s="32"/>
      <c r="JFN395" s="33"/>
      <c r="JFO395" s="33"/>
      <c r="JFP395" s="33"/>
      <c r="JFQ395" s="34"/>
      <c r="JFR395" s="28"/>
      <c r="JFS395" s="29"/>
      <c r="JFT395" s="30"/>
      <c r="JFU395" s="31"/>
      <c r="JFV395" s="32"/>
      <c r="JFW395" s="33"/>
      <c r="JFX395" s="33"/>
      <c r="JFY395" s="33"/>
      <c r="JFZ395" s="34"/>
      <c r="JGA395" s="28"/>
      <c r="JGB395" s="29"/>
      <c r="JGC395" s="30"/>
      <c r="JGD395" s="31"/>
      <c r="JGE395" s="32"/>
      <c r="JGF395" s="33"/>
      <c r="JGG395" s="33"/>
      <c r="JGH395" s="33"/>
      <c r="JGI395" s="34"/>
      <c r="JGJ395" s="28"/>
      <c r="JGK395" s="29"/>
      <c r="JGL395" s="30"/>
      <c r="JGM395" s="31"/>
      <c r="JGN395" s="32"/>
      <c r="JGO395" s="33"/>
      <c r="JGP395" s="33"/>
      <c r="JGQ395" s="33"/>
      <c r="JGR395" s="34"/>
      <c r="JGS395" s="28"/>
      <c r="JGT395" s="29"/>
      <c r="JGU395" s="30"/>
      <c r="JGV395" s="31"/>
      <c r="JGW395" s="32"/>
      <c r="JGX395" s="33"/>
      <c r="JGY395" s="33"/>
      <c r="JGZ395" s="33"/>
      <c r="JHA395" s="34"/>
      <c r="JHB395" s="28"/>
      <c r="JHC395" s="29"/>
      <c r="JHD395" s="30"/>
      <c r="JHE395" s="31"/>
      <c r="JHF395" s="32"/>
      <c r="JHG395" s="33"/>
      <c r="JHH395" s="33"/>
      <c r="JHI395" s="33"/>
      <c r="JHJ395" s="34"/>
      <c r="JHK395" s="28"/>
      <c r="JHL395" s="29"/>
      <c r="JHM395" s="30"/>
      <c r="JHN395" s="31"/>
      <c r="JHO395" s="32"/>
      <c r="JHP395" s="33"/>
      <c r="JHQ395" s="33"/>
      <c r="JHR395" s="33"/>
      <c r="JHS395" s="34"/>
      <c r="JHT395" s="28"/>
      <c r="JHU395" s="29"/>
      <c r="JHV395" s="30"/>
      <c r="JHW395" s="31"/>
      <c r="JHX395" s="32"/>
      <c r="JHY395" s="33"/>
      <c r="JHZ395" s="33"/>
      <c r="JIA395" s="33"/>
      <c r="JIB395" s="34"/>
      <c r="JIC395" s="28"/>
      <c r="JID395" s="29"/>
      <c r="JIE395" s="30"/>
      <c r="JIF395" s="31"/>
      <c r="JIG395" s="32"/>
      <c r="JIH395" s="33"/>
      <c r="JII395" s="33"/>
      <c r="JIJ395" s="33"/>
      <c r="JIK395" s="34"/>
      <c r="JIL395" s="28"/>
      <c r="JIM395" s="29"/>
      <c r="JIN395" s="30"/>
      <c r="JIO395" s="31"/>
      <c r="JIP395" s="32"/>
      <c r="JIQ395" s="33"/>
      <c r="JIR395" s="33"/>
      <c r="JIS395" s="33"/>
      <c r="JIT395" s="34"/>
      <c r="JIU395" s="28"/>
      <c r="JIV395" s="29"/>
      <c r="JIW395" s="30"/>
      <c r="JIX395" s="31"/>
      <c r="JIY395" s="32"/>
      <c r="JIZ395" s="33"/>
      <c r="JJA395" s="33"/>
      <c r="JJB395" s="33"/>
      <c r="JJC395" s="34"/>
      <c r="JJD395" s="28"/>
      <c r="JJE395" s="29"/>
      <c r="JJF395" s="30"/>
      <c r="JJG395" s="31"/>
      <c r="JJH395" s="32"/>
      <c r="JJI395" s="33"/>
      <c r="JJJ395" s="33"/>
      <c r="JJK395" s="33"/>
      <c r="JJL395" s="34"/>
      <c r="JJM395" s="28"/>
      <c r="JJN395" s="29"/>
      <c r="JJO395" s="30"/>
      <c r="JJP395" s="31"/>
      <c r="JJQ395" s="32"/>
      <c r="JJR395" s="33"/>
      <c r="JJS395" s="33"/>
      <c r="JJT395" s="33"/>
      <c r="JJU395" s="34"/>
      <c r="JJV395" s="28"/>
      <c r="JJW395" s="29"/>
      <c r="JJX395" s="30"/>
      <c r="JJY395" s="31"/>
      <c r="JJZ395" s="32"/>
      <c r="JKA395" s="33"/>
      <c r="JKB395" s="33"/>
      <c r="JKC395" s="33"/>
      <c r="JKD395" s="34"/>
      <c r="JKE395" s="28"/>
      <c r="JKF395" s="29"/>
      <c r="JKG395" s="30"/>
      <c r="JKH395" s="31"/>
      <c r="JKI395" s="32"/>
      <c r="JKJ395" s="33"/>
      <c r="JKK395" s="33"/>
      <c r="JKL395" s="33"/>
      <c r="JKM395" s="34"/>
      <c r="JKN395" s="28"/>
      <c r="JKO395" s="29"/>
      <c r="JKP395" s="30"/>
      <c r="JKQ395" s="31"/>
      <c r="JKR395" s="32"/>
      <c r="JKS395" s="33"/>
      <c r="JKT395" s="33"/>
      <c r="JKU395" s="33"/>
      <c r="JKV395" s="34"/>
      <c r="JKW395" s="28"/>
      <c r="JKX395" s="29"/>
      <c r="JKY395" s="30"/>
      <c r="JKZ395" s="31"/>
      <c r="JLA395" s="32"/>
      <c r="JLB395" s="33"/>
      <c r="JLC395" s="33"/>
      <c r="JLD395" s="33"/>
      <c r="JLE395" s="34"/>
      <c r="JLF395" s="28"/>
      <c r="JLG395" s="29"/>
      <c r="JLH395" s="30"/>
      <c r="JLI395" s="31"/>
      <c r="JLJ395" s="32"/>
      <c r="JLK395" s="33"/>
      <c r="JLL395" s="33"/>
      <c r="JLM395" s="33"/>
      <c r="JLN395" s="34"/>
      <c r="JLO395" s="28"/>
      <c r="JLP395" s="29"/>
      <c r="JLQ395" s="30"/>
      <c r="JLR395" s="31"/>
      <c r="JLS395" s="32"/>
      <c r="JLT395" s="33"/>
      <c r="JLU395" s="33"/>
      <c r="JLV395" s="33"/>
      <c r="JLW395" s="34"/>
      <c r="JLX395" s="28"/>
      <c r="JLY395" s="29"/>
      <c r="JLZ395" s="30"/>
      <c r="JMA395" s="31"/>
      <c r="JMB395" s="32"/>
      <c r="JMC395" s="33"/>
      <c r="JMD395" s="33"/>
      <c r="JME395" s="33"/>
      <c r="JMF395" s="34"/>
      <c r="JMG395" s="28"/>
      <c r="JMH395" s="29"/>
      <c r="JMI395" s="30"/>
      <c r="JMJ395" s="31"/>
      <c r="JMK395" s="32"/>
      <c r="JML395" s="33"/>
      <c r="JMM395" s="33"/>
      <c r="JMN395" s="33"/>
      <c r="JMO395" s="34"/>
      <c r="JMP395" s="28"/>
      <c r="JMQ395" s="29"/>
      <c r="JMR395" s="30"/>
      <c r="JMS395" s="31"/>
      <c r="JMT395" s="32"/>
      <c r="JMU395" s="33"/>
      <c r="JMV395" s="33"/>
      <c r="JMW395" s="33"/>
      <c r="JMX395" s="34"/>
      <c r="JMY395" s="28"/>
      <c r="JMZ395" s="29"/>
      <c r="JNA395" s="30"/>
      <c r="JNB395" s="31"/>
      <c r="JNC395" s="32"/>
      <c r="JND395" s="33"/>
      <c r="JNE395" s="33"/>
      <c r="JNF395" s="33"/>
      <c r="JNG395" s="34"/>
      <c r="JNH395" s="28"/>
      <c r="JNI395" s="29"/>
      <c r="JNJ395" s="30"/>
      <c r="JNK395" s="31"/>
      <c r="JNL395" s="32"/>
      <c r="JNM395" s="33"/>
      <c r="JNN395" s="33"/>
      <c r="JNO395" s="33"/>
      <c r="JNP395" s="34"/>
      <c r="JNQ395" s="28"/>
      <c r="JNR395" s="29"/>
      <c r="JNS395" s="30"/>
      <c r="JNT395" s="31"/>
      <c r="JNU395" s="32"/>
      <c r="JNV395" s="33"/>
      <c r="JNW395" s="33"/>
      <c r="JNX395" s="33"/>
      <c r="JNY395" s="34"/>
      <c r="JNZ395" s="28"/>
      <c r="JOA395" s="29"/>
      <c r="JOB395" s="30"/>
      <c r="JOC395" s="31"/>
      <c r="JOD395" s="32"/>
      <c r="JOE395" s="33"/>
      <c r="JOF395" s="33"/>
      <c r="JOG395" s="33"/>
      <c r="JOH395" s="34"/>
      <c r="JOI395" s="28"/>
      <c r="JOJ395" s="29"/>
      <c r="JOK395" s="30"/>
      <c r="JOL395" s="31"/>
      <c r="JOM395" s="32"/>
      <c r="JON395" s="33"/>
      <c r="JOO395" s="33"/>
      <c r="JOP395" s="33"/>
      <c r="JOQ395" s="34"/>
      <c r="JOR395" s="28"/>
      <c r="JOS395" s="29"/>
      <c r="JOT395" s="30"/>
      <c r="JOU395" s="31"/>
      <c r="JOV395" s="32"/>
      <c r="JOW395" s="33"/>
      <c r="JOX395" s="33"/>
      <c r="JOY395" s="33"/>
      <c r="JOZ395" s="34"/>
      <c r="JPA395" s="28"/>
      <c r="JPB395" s="29"/>
      <c r="JPC395" s="30"/>
      <c r="JPD395" s="31"/>
      <c r="JPE395" s="32"/>
      <c r="JPF395" s="33"/>
      <c r="JPG395" s="33"/>
      <c r="JPH395" s="33"/>
      <c r="JPI395" s="34"/>
      <c r="JPJ395" s="28"/>
      <c r="JPK395" s="29"/>
      <c r="JPL395" s="30"/>
      <c r="JPM395" s="31"/>
      <c r="JPN395" s="32"/>
      <c r="JPO395" s="33"/>
      <c r="JPP395" s="33"/>
      <c r="JPQ395" s="33"/>
      <c r="JPR395" s="34"/>
      <c r="JPS395" s="28"/>
      <c r="JPT395" s="29"/>
      <c r="JPU395" s="30"/>
      <c r="JPV395" s="31"/>
      <c r="JPW395" s="32"/>
      <c r="JPX395" s="33"/>
      <c r="JPY395" s="33"/>
      <c r="JPZ395" s="33"/>
      <c r="JQA395" s="34"/>
      <c r="JQB395" s="28"/>
      <c r="JQC395" s="29"/>
      <c r="JQD395" s="30"/>
      <c r="JQE395" s="31"/>
      <c r="JQF395" s="32"/>
      <c r="JQG395" s="33"/>
      <c r="JQH395" s="33"/>
      <c r="JQI395" s="33"/>
      <c r="JQJ395" s="34"/>
      <c r="JQK395" s="28"/>
      <c r="JQL395" s="29"/>
      <c r="JQM395" s="30"/>
      <c r="JQN395" s="31"/>
      <c r="JQO395" s="32"/>
      <c r="JQP395" s="33"/>
      <c r="JQQ395" s="33"/>
      <c r="JQR395" s="33"/>
      <c r="JQS395" s="34"/>
      <c r="JQT395" s="28"/>
      <c r="JQU395" s="29"/>
      <c r="JQV395" s="30"/>
      <c r="JQW395" s="31"/>
      <c r="JQX395" s="32"/>
      <c r="JQY395" s="33"/>
      <c r="JQZ395" s="33"/>
      <c r="JRA395" s="33"/>
      <c r="JRB395" s="34"/>
      <c r="JRC395" s="28"/>
      <c r="JRD395" s="29"/>
      <c r="JRE395" s="30"/>
      <c r="JRF395" s="31"/>
      <c r="JRG395" s="32"/>
      <c r="JRH395" s="33"/>
      <c r="JRI395" s="33"/>
      <c r="JRJ395" s="33"/>
      <c r="JRK395" s="34"/>
      <c r="JRL395" s="28"/>
      <c r="JRM395" s="29"/>
      <c r="JRN395" s="30"/>
      <c r="JRO395" s="31"/>
      <c r="JRP395" s="32"/>
      <c r="JRQ395" s="33"/>
      <c r="JRR395" s="33"/>
      <c r="JRS395" s="33"/>
      <c r="JRT395" s="34"/>
      <c r="JRU395" s="28"/>
      <c r="JRV395" s="29"/>
      <c r="JRW395" s="30"/>
      <c r="JRX395" s="31"/>
      <c r="JRY395" s="32"/>
      <c r="JRZ395" s="33"/>
      <c r="JSA395" s="33"/>
      <c r="JSB395" s="33"/>
      <c r="JSC395" s="34"/>
      <c r="JSD395" s="28"/>
      <c r="JSE395" s="29"/>
      <c r="JSF395" s="30"/>
      <c r="JSG395" s="31"/>
      <c r="JSH395" s="32"/>
      <c r="JSI395" s="33"/>
      <c r="JSJ395" s="33"/>
      <c r="JSK395" s="33"/>
      <c r="JSL395" s="34"/>
      <c r="JSM395" s="28"/>
      <c r="JSN395" s="29"/>
      <c r="JSO395" s="30"/>
      <c r="JSP395" s="31"/>
      <c r="JSQ395" s="32"/>
      <c r="JSR395" s="33"/>
      <c r="JSS395" s="33"/>
      <c r="JST395" s="33"/>
      <c r="JSU395" s="34"/>
      <c r="JSV395" s="28"/>
      <c r="JSW395" s="29"/>
      <c r="JSX395" s="30"/>
      <c r="JSY395" s="31"/>
      <c r="JSZ395" s="32"/>
      <c r="JTA395" s="33"/>
      <c r="JTB395" s="33"/>
      <c r="JTC395" s="33"/>
      <c r="JTD395" s="34"/>
      <c r="JTE395" s="28"/>
      <c r="JTF395" s="29"/>
      <c r="JTG395" s="30"/>
      <c r="JTH395" s="31"/>
      <c r="JTI395" s="32"/>
      <c r="JTJ395" s="33"/>
      <c r="JTK395" s="33"/>
      <c r="JTL395" s="33"/>
      <c r="JTM395" s="34"/>
      <c r="JTN395" s="28"/>
      <c r="JTO395" s="29"/>
      <c r="JTP395" s="30"/>
      <c r="JTQ395" s="31"/>
      <c r="JTR395" s="32"/>
      <c r="JTS395" s="33"/>
      <c r="JTT395" s="33"/>
      <c r="JTU395" s="33"/>
      <c r="JTV395" s="34"/>
      <c r="JTW395" s="28"/>
      <c r="JTX395" s="29"/>
      <c r="JTY395" s="30"/>
      <c r="JTZ395" s="31"/>
      <c r="JUA395" s="32"/>
      <c r="JUB395" s="33"/>
      <c r="JUC395" s="33"/>
      <c r="JUD395" s="33"/>
      <c r="JUE395" s="34"/>
      <c r="JUF395" s="28"/>
      <c r="JUG395" s="29"/>
      <c r="JUH395" s="30"/>
      <c r="JUI395" s="31"/>
      <c r="JUJ395" s="32"/>
      <c r="JUK395" s="33"/>
      <c r="JUL395" s="33"/>
      <c r="JUM395" s="33"/>
      <c r="JUN395" s="34"/>
      <c r="JUO395" s="28"/>
      <c r="JUP395" s="29"/>
      <c r="JUQ395" s="30"/>
      <c r="JUR395" s="31"/>
      <c r="JUS395" s="32"/>
      <c r="JUT395" s="33"/>
      <c r="JUU395" s="33"/>
      <c r="JUV395" s="33"/>
      <c r="JUW395" s="34"/>
      <c r="JUX395" s="28"/>
      <c r="JUY395" s="29"/>
      <c r="JUZ395" s="30"/>
      <c r="JVA395" s="31"/>
      <c r="JVB395" s="32"/>
      <c r="JVC395" s="33"/>
      <c r="JVD395" s="33"/>
      <c r="JVE395" s="33"/>
      <c r="JVF395" s="34"/>
      <c r="JVG395" s="28"/>
      <c r="JVH395" s="29"/>
      <c r="JVI395" s="30"/>
      <c r="JVJ395" s="31"/>
      <c r="JVK395" s="32"/>
      <c r="JVL395" s="33"/>
      <c r="JVM395" s="33"/>
      <c r="JVN395" s="33"/>
      <c r="JVO395" s="34"/>
      <c r="JVP395" s="28"/>
      <c r="JVQ395" s="29"/>
      <c r="JVR395" s="30"/>
      <c r="JVS395" s="31"/>
      <c r="JVT395" s="32"/>
      <c r="JVU395" s="33"/>
      <c r="JVV395" s="33"/>
      <c r="JVW395" s="33"/>
      <c r="JVX395" s="34"/>
      <c r="JVY395" s="28"/>
      <c r="JVZ395" s="29"/>
      <c r="JWA395" s="30"/>
      <c r="JWB395" s="31"/>
      <c r="JWC395" s="32"/>
      <c r="JWD395" s="33"/>
      <c r="JWE395" s="33"/>
      <c r="JWF395" s="33"/>
      <c r="JWG395" s="34"/>
      <c r="JWH395" s="28"/>
      <c r="JWI395" s="29"/>
      <c r="JWJ395" s="30"/>
      <c r="JWK395" s="31"/>
      <c r="JWL395" s="32"/>
      <c r="JWM395" s="33"/>
      <c r="JWN395" s="33"/>
      <c r="JWO395" s="33"/>
      <c r="JWP395" s="34"/>
      <c r="JWQ395" s="28"/>
      <c r="JWR395" s="29"/>
      <c r="JWS395" s="30"/>
      <c r="JWT395" s="31"/>
      <c r="JWU395" s="32"/>
      <c r="JWV395" s="33"/>
      <c r="JWW395" s="33"/>
      <c r="JWX395" s="33"/>
      <c r="JWY395" s="34"/>
      <c r="JWZ395" s="28"/>
      <c r="JXA395" s="29"/>
      <c r="JXB395" s="30"/>
      <c r="JXC395" s="31"/>
      <c r="JXD395" s="32"/>
      <c r="JXE395" s="33"/>
      <c r="JXF395" s="33"/>
      <c r="JXG395" s="33"/>
      <c r="JXH395" s="34"/>
      <c r="JXI395" s="28"/>
      <c r="JXJ395" s="29"/>
      <c r="JXK395" s="30"/>
      <c r="JXL395" s="31"/>
      <c r="JXM395" s="32"/>
      <c r="JXN395" s="33"/>
      <c r="JXO395" s="33"/>
      <c r="JXP395" s="33"/>
      <c r="JXQ395" s="34"/>
      <c r="JXR395" s="28"/>
      <c r="JXS395" s="29"/>
      <c r="JXT395" s="30"/>
      <c r="JXU395" s="31"/>
      <c r="JXV395" s="32"/>
      <c r="JXW395" s="33"/>
      <c r="JXX395" s="33"/>
      <c r="JXY395" s="33"/>
      <c r="JXZ395" s="34"/>
      <c r="JYA395" s="28"/>
      <c r="JYB395" s="29"/>
      <c r="JYC395" s="30"/>
      <c r="JYD395" s="31"/>
      <c r="JYE395" s="32"/>
      <c r="JYF395" s="33"/>
      <c r="JYG395" s="33"/>
      <c r="JYH395" s="33"/>
      <c r="JYI395" s="34"/>
      <c r="JYJ395" s="28"/>
      <c r="JYK395" s="29"/>
      <c r="JYL395" s="30"/>
      <c r="JYM395" s="31"/>
      <c r="JYN395" s="32"/>
      <c r="JYO395" s="33"/>
      <c r="JYP395" s="33"/>
      <c r="JYQ395" s="33"/>
      <c r="JYR395" s="34"/>
      <c r="JYS395" s="28"/>
      <c r="JYT395" s="29"/>
      <c r="JYU395" s="30"/>
      <c r="JYV395" s="31"/>
      <c r="JYW395" s="32"/>
      <c r="JYX395" s="33"/>
      <c r="JYY395" s="33"/>
      <c r="JYZ395" s="33"/>
      <c r="JZA395" s="34"/>
      <c r="JZB395" s="28"/>
      <c r="JZC395" s="29"/>
      <c r="JZD395" s="30"/>
      <c r="JZE395" s="31"/>
      <c r="JZF395" s="32"/>
      <c r="JZG395" s="33"/>
      <c r="JZH395" s="33"/>
      <c r="JZI395" s="33"/>
      <c r="JZJ395" s="34"/>
      <c r="JZK395" s="28"/>
      <c r="JZL395" s="29"/>
      <c r="JZM395" s="30"/>
      <c r="JZN395" s="31"/>
      <c r="JZO395" s="32"/>
      <c r="JZP395" s="33"/>
      <c r="JZQ395" s="33"/>
      <c r="JZR395" s="33"/>
      <c r="JZS395" s="34"/>
      <c r="JZT395" s="28"/>
      <c r="JZU395" s="29"/>
      <c r="JZV395" s="30"/>
      <c r="JZW395" s="31"/>
      <c r="JZX395" s="32"/>
      <c r="JZY395" s="33"/>
      <c r="JZZ395" s="33"/>
      <c r="KAA395" s="33"/>
      <c r="KAB395" s="34"/>
      <c r="KAC395" s="28"/>
      <c r="KAD395" s="29"/>
      <c r="KAE395" s="30"/>
      <c r="KAF395" s="31"/>
      <c r="KAG395" s="32"/>
      <c r="KAH395" s="33"/>
      <c r="KAI395" s="33"/>
      <c r="KAJ395" s="33"/>
      <c r="KAK395" s="34"/>
      <c r="KAL395" s="28"/>
      <c r="KAM395" s="29"/>
      <c r="KAN395" s="30"/>
      <c r="KAO395" s="31"/>
      <c r="KAP395" s="32"/>
      <c r="KAQ395" s="33"/>
      <c r="KAR395" s="33"/>
      <c r="KAS395" s="33"/>
      <c r="KAT395" s="34"/>
      <c r="KAU395" s="28"/>
      <c r="KAV395" s="29"/>
      <c r="KAW395" s="30"/>
      <c r="KAX395" s="31"/>
      <c r="KAY395" s="32"/>
      <c r="KAZ395" s="33"/>
      <c r="KBA395" s="33"/>
      <c r="KBB395" s="33"/>
      <c r="KBC395" s="34"/>
      <c r="KBD395" s="28"/>
      <c r="KBE395" s="29"/>
      <c r="KBF395" s="30"/>
      <c r="KBG395" s="31"/>
      <c r="KBH395" s="32"/>
      <c r="KBI395" s="33"/>
      <c r="KBJ395" s="33"/>
      <c r="KBK395" s="33"/>
      <c r="KBL395" s="34"/>
      <c r="KBM395" s="28"/>
      <c r="KBN395" s="29"/>
      <c r="KBO395" s="30"/>
      <c r="KBP395" s="31"/>
      <c r="KBQ395" s="32"/>
      <c r="KBR395" s="33"/>
      <c r="KBS395" s="33"/>
      <c r="KBT395" s="33"/>
      <c r="KBU395" s="34"/>
      <c r="KBV395" s="28"/>
      <c r="KBW395" s="29"/>
      <c r="KBX395" s="30"/>
      <c r="KBY395" s="31"/>
      <c r="KBZ395" s="32"/>
      <c r="KCA395" s="33"/>
      <c r="KCB395" s="33"/>
      <c r="KCC395" s="33"/>
      <c r="KCD395" s="34"/>
      <c r="KCE395" s="28"/>
      <c r="KCF395" s="29"/>
      <c r="KCG395" s="30"/>
      <c r="KCH395" s="31"/>
      <c r="KCI395" s="32"/>
      <c r="KCJ395" s="33"/>
      <c r="KCK395" s="33"/>
      <c r="KCL395" s="33"/>
      <c r="KCM395" s="34"/>
      <c r="KCN395" s="28"/>
      <c r="KCO395" s="29"/>
      <c r="KCP395" s="30"/>
      <c r="KCQ395" s="31"/>
      <c r="KCR395" s="32"/>
      <c r="KCS395" s="33"/>
      <c r="KCT395" s="33"/>
      <c r="KCU395" s="33"/>
      <c r="KCV395" s="34"/>
      <c r="KCW395" s="28"/>
      <c r="KCX395" s="29"/>
      <c r="KCY395" s="30"/>
      <c r="KCZ395" s="31"/>
      <c r="KDA395" s="32"/>
      <c r="KDB395" s="33"/>
      <c r="KDC395" s="33"/>
      <c r="KDD395" s="33"/>
      <c r="KDE395" s="34"/>
      <c r="KDF395" s="28"/>
      <c r="KDG395" s="29"/>
      <c r="KDH395" s="30"/>
      <c r="KDI395" s="31"/>
      <c r="KDJ395" s="32"/>
      <c r="KDK395" s="33"/>
      <c r="KDL395" s="33"/>
      <c r="KDM395" s="33"/>
      <c r="KDN395" s="34"/>
      <c r="KDO395" s="28"/>
      <c r="KDP395" s="29"/>
      <c r="KDQ395" s="30"/>
      <c r="KDR395" s="31"/>
      <c r="KDS395" s="32"/>
      <c r="KDT395" s="33"/>
      <c r="KDU395" s="33"/>
      <c r="KDV395" s="33"/>
      <c r="KDW395" s="34"/>
      <c r="KDX395" s="28"/>
      <c r="KDY395" s="29"/>
      <c r="KDZ395" s="30"/>
      <c r="KEA395" s="31"/>
      <c r="KEB395" s="32"/>
      <c r="KEC395" s="33"/>
      <c r="KED395" s="33"/>
      <c r="KEE395" s="33"/>
      <c r="KEF395" s="34"/>
      <c r="KEG395" s="28"/>
      <c r="KEH395" s="29"/>
      <c r="KEI395" s="30"/>
      <c r="KEJ395" s="31"/>
      <c r="KEK395" s="32"/>
      <c r="KEL395" s="33"/>
      <c r="KEM395" s="33"/>
      <c r="KEN395" s="33"/>
      <c r="KEO395" s="34"/>
      <c r="KEP395" s="28"/>
      <c r="KEQ395" s="29"/>
      <c r="KER395" s="30"/>
      <c r="KES395" s="31"/>
      <c r="KET395" s="32"/>
      <c r="KEU395" s="33"/>
      <c r="KEV395" s="33"/>
      <c r="KEW395" s="33"/>
      <c r="KEX395" s="34"/>
      <c r="KEY395" s="28"/>
      <c r="KEZ395" s="29"/>
      <c r="KFA395" s="30"/>
      <c r="KFB395" s="31"/>
      <c r="KFC395" s="32"/>
      <c r="KFD395" s="33"/>
      <c r="KFE395" s="33"/>
      <c r="KFF395" s="33"/>
      <c r="KFG395" s="34"/>
      <c r="KFH395" s="28"/>
      <c r="KFI395" s="29"/>
      <c r="KFJ395" s="30"/>
      <c r="KFK395" s="31"/>
      <c r="KFL395" s="32"/>
      <c r="KFM395" s="33"/>
      <c r="KFN395" s="33"/>
      <c r="KFO395" s="33"/>
      <c r="KFP395" s="34"/>
      <c r="KFQ395" s="28"/>
      <c r="KFR395" s="29"/>
      <c r="KFS395" s="30"/>
      <c r="KFT395" s="31"/>
      <c r="KFU395" s="32"/>
      <c r="KFV395" s="33"/>
      <c r="KFW395" s="33"/>
      <c r="KFX395" s="33"/>
      <c r="KFY395" s="34"/>
      <c r="KFZ395" s="28"/>
      <c r="KGA395" s="29"/>
      <c r="KGB395" s="30"/>
      <c r="KGC395" s="31"/>
      <c r="KGD395" s="32"/>
      <c r="KGE395" s="33"/>
      <c r="KGF395" s="33"/>
      <c r="KGG395" s="33"/>
      <c r="KGH395" s="34"/>
      <c r="KGI395" s="28"/>
      <c r="KGJ395" s="29"/>
      <c r="KGK395" s="30"/>
      <c r="KGL395" s="31"/>
      <c r="KGM395" s="32"/>
      <c r="KGN395" s="33"/>
      <c r="KGO395" s="33"/>
      <c r="KGP395" s="33"/>
      <c r="KGQ395" s="34"/>
      <c r="KGR395" s="28"/>
      <c r="KGS395" s="29"/>
      <c r="KGT395" s="30"/>
      <c r="KGU395" s="31"/>
      <c r="KGV395" s="32"/>
      <c r="KGW395" s="33"/>
      <c r="KGX395" s="33"/>
      <c r="KGY395" s="33"/>
      <c r="KGZ395" s="34"/>
      <c r="KHA395" s="28"/>
      <c r="KHB395" s="29"/>
      <c r="KHC395" s="30"/>
      <c r="KHD395" s="31"/>
      <c r="KHE395" s="32"/>
      <c r="KHF395" s="33"/>
      <c r="KHG395" s="33"/>
      <c r="KHH395" s="33"/>
      <c r="KHI395" s="34"/>
      <c r="KHJ395" s="28"/>
      <c r="KHK395" s="29"/>
      <c r="KHL395" s="30"/>
      <c r="KHM395" s="31"/>
      <c r="KHN395" s="32"/>
      <c r="KHO395" s="33"/>
      <c r="KHP395" s="33"/>
      <c r="KHQ395" s="33"/>
      <c r="KHR395" s="34"/>
      <c r="KHS395" s="28"/>
      <c r="KHT395" s="29"/>
      <c r="KHU395" s="30"/>
      <c r="KHV395" s="31"/>
      <c r="KHW395" s="32"/>
      <c r="KHX395" s="33"/>
      <c r="KHY395" s="33"/>
      <c r="KHZ395" s="33"/>
      <c r="KIA395" s="34"/>
      <c r="KIB395" s="28"/>
      <c r="KIC395" s="29"/>
      <c r="KID395" s="30"/>
      <c r="KIE395" s="31"/>
      <c r="KIF395" s="32"/>
      <c r="KIG395" s="33"/>
      <c r="KIH395" s="33"/>
      <c r="KII395" s="33"/>
      <c r="KIJ395" s="34"/>
      <c r="KIK395" s="28"/>
      <c r="KIL395" s="29"/>
      <c r="KIM395" s="30"/>
      <c r="KIN395" s="31"/>
      <c r="KIO395" s="32"/>
      <c r="KIP395" s="33"/>
      <c r="KIQ395" s="33"/>
      <c r="KIR395" s="33"/>
      <c r="KIS395" s="34"/>
      <c r="KIT395" s="28"/>
      <c r="KIU395" s="29"/>
      <c r="KIV395" s="30"/>
      <c r="KIW395" s="31"/>
      <c r="KIX395" s="32"/>
      <c r="KIY395" s="33"/>
      <c r="KIZ395" s="33"/>
      <c r="KJA395" s="33"/>
      <c r="KJB395" s="34"/>
      <c r="KJC395" s="28"/>
      <c r="KJD395" s="29"/>
      <c r="KJE395" s="30"/>
      <c r="KJF395" s="31"/>
      <c r="KJG395" s="32"/>
      <c r="KJH395" s="33"/>
      <c r="KJI395" s="33"/>
      <c r="KJJ395" s="33"/>
      <c r="KJK395" s="34"/>
      <c r="KJL395" s="28"/>
      <c r="KJM395" s="29"/>
      <c r="KJN395" s="30"/>
      <c r="KJO395" s="31"/>
      <c r="KJP395" s="32"/>
      <c r="KJQ395" s="33"/>
      <c r="KJR395" s="33"/>
      <c r="KJS395" s="33"/>
      <c r="KJT395" s="34"/>
      <c r="KJU395" s="28"/>
      <c r="KJV395" s="29"/>
      <c r="KJW395" s="30"/>
      <c r="KJX395" s="31"/>
      <c r="KJY395" s="32"/>
      <c r="KJZ395" s="33"/>
      <c r="KKA395" s="33"/>
      <c r="KKB395" s="33"/>
      <c r="KKC395" s="34"/>
      <c r="KKD395" s="28"/>
      <c r="KKE395" s="29"/>
      <c r="KKF395" s="30"/>
      <c r="KKG395" s="31"/>
      <c r="KKH395" s="32"/>
      <c r="KKI395" s="33"/>
      <c r="KKJ395" s="33"/>
      <c r="KKK395" s="33"/>
      <c r="KKL395" s="34"/>
      <c r="KKM395" s="28"/>
      <c r="KKN395" s="29"/>
      <c r="KKO395" s="30"/>
      <c r="KKP395" s="31"/>
      <c r="KKQ395" s="32"/>
      <c r="KKR395" s="33"/>
      <c r="KKS395" s="33"/>
      <c r="KKT395" s="33"/>
      <c r="KKU395" s="34"/>
      <c r="KKV395" s="28"/>
      <c r="KKW395" s="29"/>
      <c r="KKX395" s="30"/>
      <c r="KKY395" s="31"/>
      <c r="KKZ395" s="32"/>
      <c r="KLA395" s="33"/>
      <c r="KLB395" s="33"/>
      <c r="KLC395" s="33"/>
      <c r="KLD395" s="34"/>
      <c r="KLE395" s="28"/>
      <c r="KLF395" s="29"/>
      <c r="KLG395" s="30"/>
      <c r="KLH395" s="31"/>
      <c r="KLI395" s="32"/>
      <c r="KLJ395" s="33"/>
      <c r="KLK395" s="33"/>
      <c r="KLL395" s="33"/>
      <c r="KLM395" s="34"/>
      <c r="KLN395" s="28"/>
      <c r="KLO395" s="29"/>
      <c r="KLP395" s="30"/>
      <c r="KLQ395" s="31"/>
      <c r="KLR395" s="32"/>
      <c r="KLS395" s="33"/>
      <c r="KLT395" s="33"/>
      <c r="KLU395" s="33"/>
      <c r="KLV395" s="34"/>
      <c r="KLW395" s="28"/>
      <c r="KLX395" s="29"/>
      <c r="KLY395" s="30"/>
      <c r="KLZ395" s="31"/>
      <c r="KMA395" s="32"/>
      <c r="KMB395" s="33"/>
      <c r="KMC395" s="33"/>
      <c r="KMD395" s="33"/>
      <c r="KME395" s="34"/>
      <c r="KMF395" s="28"/>
      <c r="KMG395" s="29"/>
      <c r="KMH395" s="30"/>
      <c r="KMI395" s="31"/>
      <c r="KMJ395" s="32"/>
      <c r="KMK395" s="33"/>
      <c r="KML395" s="33"/>
      <c r="KMM395" s="33"/>
      <c r="KMN395" s="34"/>
      <c r="KMO395" s="28"/>
      <c r="KMP395" s="29"/>
      <c r="KMQ395" s="30"/>
      <c r="KMR395" s="31"/>
      <c r="KMS395" s="32"/>
      <c r="KMT395" s="33"/>
      <c r="KMU395" s="33"/>
      <c r="KMV395" s="33"/>
      <c r="KMW395" s="34"/>
      <c r="KMX395" s="28"/>
      <c r="KMY395" s="29"/>
      <c r="KMZ395" s="30"/>
      <c r="KNA395" s="31"/>
      <c r="KNB395" s="32"/>
      <c r="KNC395" s="33"/>
      <c r="KND395" s="33"/>
      <c r="KNE395" s="33"/>
      <c r="KNF395" s="34"/>
      <c r="KNG395" s="28"/>
      <c r="KNH395" s="29"/>
      <c r="KNI395" s="30"/>
      <c r="KNJ395" s="31"/>
      <c r="KNK395" s="32"/>
      <c r="KNL395" s="33"/>
      <c r="KNM395" s="33"/>
      <c r="KNN395" s="33"/>
      <c r="KNO395" s="34"/>
      <c r="KNP395" s="28"/>
      <c r="KNQ395" s="29"/>
      <c r="KNR395" s="30"/>
      <c r="KNS395" s="31"/>
      <c r="KNT395" s="32"/>
      <c r="KNU395" s="33"/>
      <c r="KNV395" s="33"/>
      <c r="KNW395" s="33"/>
      <c r="KNX395" s="34"/>
      <c r="KNY395" s="28"/>
      <c r="KNZ395" s="29"/>
      <c r="KOA395" s="30"/>
      <c r="KOB395" s="31"/>
      <c r="KOC395" s="32"/>
      <c r="KOD395" s="33"/>
      <c r="KOE395" s="33"/>
      <c r="KOF395" s="33"/>
      <c r="KOG395" s="34"/>
      <c r="KOH395" s="28"/>
      <c r="KOI395" s="29"/>
      <c r="KOJ395" s="30"/>
      <c r="KOK395" s="31"/>
      <c r="KOL395" s="32"/>
      <c r="KOM395" s="33"/>
      <c r="KON395" s="33"/>
      <c r="KOO395" s="33"/>
      <c r="KOP395" s="34"/>
      <c r="KOQ395" s="28"/>
      <c r="KOR395" s="29"/>
      <c r="KOS395" s="30"/>
      <c r="KOT395" s="31"/>
      <c r="KOU395" s="32"/>
      <c r="KOV395" s="33"/>
      <c r="KOW395" s="33"/>
      <c r="KOX395" s="33"/>
      <c r="KOY395" s="34"/>
      <c r="KOZ395" s="28"/>
      <c r="KPA395" s="29"/>
      <c r="KPB395" s="30"/>
      <c r="KPC395" s="31"/>
      <c r="KPD395" s="32"/>
      <c r="KPE395" s="33"/>
      <c r="KPF395" s="33"/>
      <c r="KPG395" s="33"/>
      <c r="KPH395" s="34"/>
      <c r="KPI395" s="28"/>
      <c r="KPJ395" s="29"/>
      <c r="KPK395" s="30"/>
      <c r="KPL395" s="31"/>
      <c r="KPM395" s="32"/>
      <c r="KPN395" s="33"/>
      <c r="KPO395" s="33"/>
      <c r="KPP395" s="33"/>
      <c r="KPQ395" s="34"/>
      <c r="KPR395" s="28"/>
      <c r="KPS395" s="29"/>
      <c r="KPT395" s="30"/>
      <c r="KPU395" s="31"/>
      <c r="KPV395" s="32"/>
      <c r="KPW395" s="33"/>
      <c r="KPX395" s="33"/>
      <c r="KPY395" s="33"/>
      <c r="KPZ395" s="34"/>
      <c r="KQA395" s="28"/>
      <c r="KQB395" s="29"/>
      <c r="KQC395" s="30"/>
      <c r="KQD395" s="31"/>
      <c r="KQE395" s="32"/>
      <c r="KQF395" s="33"/>
      <c r="KQG395" s="33"/>
      <c r="KQH395" s="33"/>
      <c r="KQI395" s="34"/>
      <c r="KQJ395" s="28"/>
      <c r="KQK395" s="29"/>
      <c r="KQL395" s="30"/>
      <c r="KQM395" s="31"/>
      <c r="KQN395" s="32"/>
      <c r="KQO395" s="33"/>
      <c r="KQP395" s="33"/>
      <c r="KQQ395" s="33"/>
      <c r="KQR395" s="34"/>
      <c r="KQS395" s="28"/>
      <c r="KQT395" s="29"/>
      <c r="KQU395" s="30"/>
      <c r="KQV395" s="31"/>
      <c r="KQW395" s="32"/>
      <c r="KQX395" s="33"/>
      <c r="KQY395" s="33"/>
      <c r="KQZ395" s="33"/>
      <c r="KRA395" s="34"/>
      <c r="KRB395" s="28"/>
      <c r="KRC395" s="29"/>
      <c r="KRD395" s="30"/>
      <c r="KRE395" s="31"/>
      <c r="KRF395" s="32"/>
      <c r="KRG395" s="33"/>
      <c r="KRH395" s="33"/>
      <c r="KRI395" s="33"/>
      <c r="KRJ395" s="34"/>
      <c r="KRK395" s="28"/>
      <c r="KRL395" s="29"/>
      <c r="KRM395" s="30"/>
      <c r="KRN395" s="31"/>
      <c r="KRO395" s="32"/>
      <c r="KRP395" s="33"/>
      <c r="KRQ395" s="33"/>
      <c r="KRR395" s="33"/>
      <c r="KRS395" s="34"/>
      <c r="KRT395" s="28"/>
      <c r="KRU395" s="29"/>
      <c r="KRV395" s="30"/>
      <c r="KRW395" s="31"/>
      <c r="KRX395" s="32"/>
      <c r="KRY395" s="33"/>
      <c r="KRZ395" s="33"/>
      <c r="KSA395" s="33"/>
      <c r="KSB395" s="34"/>
      <c r="KSC395" s="28"/>
      <c r="KSD395" s="29"/>
      <c r="KSE395" s="30"/>
      <c r="KSF395" s="31"/>
      <c r="KSG395" s="32"/>
      <c r="KSH395" s="33"/>
      <c r="KSI395" s="33"/>
      <c r="KSJ395" s="33"/>
      <c r="KSK395" s="34"/>
      <c r="KSL395" s="28"/>
      <c r="KSM395" s="29"/>
      <c r="KSN395" s="30"/>
      <c r="KSO395" s="31"/>
      <c r="KSP395" s="32"/>
      <c r="KSQ395" s="33"/>
      <c r="KSR395" s="33"/>
      <c r="KSS395" s="33"/>
      <c r="KST395" s="34"/>
      <c r="KSU395" s="28"/>
      <c r="KSV395" s="29"/>
      <c r="KSW395" s="30"/>
      <c r="KSX395" s="31"/>
      <c r="KSY395" s="32"/>
      <c r="KSZ395" s="33"/>
      <c r="KTA395" s="33"/>
      <c r="KTB395" s="33"/>
      <c r="KTC395" s="34"/>
      <c r="KTD395" s="28"/>
      <c r="KTE395" s="29"/>
      <c r="KTF395" s="30"/>
      <c r="KTG395" s="31"/>
      <c r="KTH395" s="32"/>
      <c r="KTI395" s="33"/>
      <c r="KTJ395" s="33"/>
      <c r="KTK395" s="33"/>
      <c r="KTL395" s="34"/>
      <c r="KTM395" s="28"/>
      <c r="KTN395" s="29"/>
      <c r="KTO395" s="30"/>
      <c r="KTP395" s="31"/>
      <c r="KTQ395" s="32"/>
      <c r="KTR395" s="33"/>
      <c r="KTS395" s="33"/>
      <c r="KTT395" s="33"/>
      <c r="KTU395" s="34"/>
      <c r="KTV395" s="28"/>
      <c r="KTW395" s="29"/>
      <c r="KTX395" s="30"/>
      <c r="KTY395" s="31"/>
      <c r="KTZ395" s="32"/>
      <c r="KUA395" s="33"/>
      <c r="KUB395" s="33"/>
      <c r="KUC395" s="33"/>
      <c r="KUD395" s="34"/>
      <c r="KUE395" s="28"/>
      <c r="KUF395" s="29"/>
      <c r="KUG395" s="30"/>
      <c r="KUH395" s="31"/>
      <c r="KUI395" s="32"/>
      <c r="KUJ395" s="33"/>
      <c r="KUK395" s="33"/>
      <c r="KUL395" s="33"/>
      <c r="KUM395" s="34"/>
      <c r="KUN395" s="28"/>
      <c r="KUO395" s="29"/>
      <c r="KUP395" s="30"/>
      <c r="KUQ395" s="31"/>
      <c r="KUR395" s="32"/>
      <c r="KUS395" s="33"/>
      <c r="KUT395" s="33"/>
      <c r="KUU395" s="33"/>
      <c r="KUV395" s="34"/>
      <c r="KUW395" s="28"/>
      <c r="KUX395" s="29"/>
      <c r="KUY395" s="30"/>
      <c r="KUZ395" s="31"/>
      <c r="KVA395" s="32"/>
      <c r="KVB395" s="33"/>
      <c r="KVC395" s="33"/>
      <c r="KVD395" s="33"/>
      <c r="KVE395" s="34"/>
      <c r="KVF395" s="28"/>
      <c r="KVG395" s="29"/>
      <c r="KVH395" s="30"/>
      <c r="KVI395" s="31"/>
      <c r="KVJ395" s="32"/>
      <c r="KVK395" s="33"/>
      <c r="KVL395" s="33"/>
      <c r="KVM395" s="33"/>
      <c r="KVN395" s="34"/>
      <c r="KVO395" s="28"/>
      <c r="KVP395" s="29"/>
      <c r="KVQ395" s="30"/>
      <c r="KVR395" s="31"/>
      <c r="KVS395" s="32"/>
      <c r="KVT395" s="33"/>
      <c r="KVU395" s="33"/>
      <c r="KVV395" s="33"/>
      <c r="KVW395" s="34"/>
      <c r="KVX395" s="28"/>
      <c r="KVY395" s="29"/>
      <c r="KVZ395" s="30"/>
      <c r="KWA395" s="31"/>
      <c r="KWB395" s="32"/>
      <c r="KWC395" s="33"/>
      <c r="KWD395" s="33"/>
      <c r="KWE395" s="33"/>
      <c r="KWF395" s="34"/>
      <c r="KWG395" s="28"/>
      <c r="KWH395" s="29"/>
      <c r="KWI395" s="30"/>
      <c r="KWJ395" s="31"/>
      <c r="KWK395" s="32"/>
      <c r="KWL395" s="33"/>
      <c r="KWM395" s="33"/>
      <c r="KWN395" s="33"/>
      <c r="KWO395" s="34"/>
      <c r="KWP395" s="28"/>
      <c r="KWQ395" s="29"/>
      <c r="KWR395" s="30"/>
      <c r="KWS395" s="31"/>
      <c r="KWT395" s="32"/>
      <c r="KWU395" s="33"/>
      <c r="KWV395" s="33"/>
      <c r="KWW395" s="33"/>
      <c r="KWX395" s="34"/>
      <c r="KWY395" s="28"/>
      <c r="KWZ395" s="29"/>
      <c r="KXA395" s="30"/>
      <c r="KXB395" s="31"/>
      <c r="KXC395" s="32"/>
      <c r="KXD395" s="33"/>
      <c r="KXE395" s="33"/>
      <c r="KXF395" s="33"/>
      <c r="KXG395" s="34"/>
      <c r="KXH395" s="28"/>
      <c r="KXI395" s="29"/>
      <c r="KXJ395" s="30"/>
      <c r="KXK395" s="31"/>
      <c r="KXL395" s="32"/>
      <c r="KXM395" s="33"/>
      <c r="KXN395" s="33"/>
      <c r="KXO395" s="33"/>
      <c r="KXP395" s="34"/>
      <c r="KXQ395" s="28"/>
      <c r="KXR395" s="29"/>
      <c r="KXS395" s="30"/>
      <c r="KXT395" s="31"/>
      <c r="KXU395" s="32"/>
      <c r="KXV395" s="33"/>
      <c r="KXW395" s="33"/>
      <c r="KXX395" s="33"/>
      <c r="KXY395" s="34"/>
      <c r="KXZ395" s="28"/>
      <c r="KYA395" s="29"/>
      <c r="KYB395" s="30"/>
      <c r="KYC395" s="31"/>
      <c r="KYD395" s="32"/>
      <c r="KYE395" s="33"/>
      <c r="KYF395" s="33"/>
      <c r="KYG395" s="33"/>
      <c r="KYH395" s="34"/>
      <c r="KYI395" s="28"/>
      <c r="KYJ395" s="29"/>
      <c r="KYK395" s="30"/>
      <c r="KYL395" s="31"/>
      <c r="KYM395" s="32"/>
      <c r="KYN395" s="33"/>
      <c r="KYO395" s="33"/>
      <c r="KYP395" s="33"/>
      <c r="KYQ395" s="34"/>
      <c r="KYR395" s="28"/>
      <c r="KYS395" s="29"/>
      <c r="KYT395" s="30"/>
      <c r="KYU395" s="31"/>
      <c r="KYV395" s="32"/>
      <c r="KYW395" s="33"/>
      <c r="KYX395" s="33"/>
      <c r="KYY395" s="33"/>
      <c r="KYZ395" s="34"/>
      <c r="KZA395" s="28"/>
      <c r="KZB395" s="29"/>
      <c r="KZC395" s="30"/>
      <c r="KZD395" s="31"/>
      <c r="KZE395" s="32"/>
      <c r="KZF395" s="33"/>
      <c r="KZG395" s="33"/>
      <c r="KZH395" s="33"/>
      <c r="KZI395" s="34"/>
      <c r="KZJ395" s="28"/>
      <c r="KZK395" s="29"/>
      <c r="KZL395" s="30"/>
      <c r="KZM395" s="31"/>
      <c r="KZN395" s="32"/>
      <c r="KZO395" s="33"/>
      <c r="KZP395" s="33"/>
      <c r="KZQ395" s="33"/>
      <c r="KZR395" s="34"/>
      <c r="KZS395" s="28"/>
      <c r="KZT395" s="29"/>
      <c r="KZU395" s="30"/>
      <c r="KZV395" s="31"/>
      <c r="KZW395" s="32"/>
      <c r="KZX395" s="33"/>
      <c r="KZY395" s="33"/>
      <c r="KZZ395" s="33"/>
      <c r="LAA395" s="34"/>
      <c r="LAB395" s="28"/>
      <c r="LAC395" s="29"/>
      <c r="LAD395" s="30"/>
      <c r="LAE395" s="31"/>
      <c r="LAF395" s="32"/>
      <c r="LAG395" s="33"/>
      <c r="LAH395" s="33"/>
      <c r="LAI395" s="33"/>
      <c r="LAJ395" s="34"/>
      <c r="LAK395" s="28"/>
      <c r="LAL395" s="29"/>
      <c r="LAM395" s="30"/>
      <c r="LAN395" s="31"/>
      <c r="LAO395" s="32"/>
      <c r="LAP395" s="33"/>
      <c r="LAQ395" s="33"/>
      <c r="LAR395" s="33"/>
      <c r="LAS395" s="34"/>
      <c r="LAT395" s="28"/>
      <c r="LAU395" s="29"/>
      <c r="LAV395" s="30"/>
      <c r="LAW395" s="31"/>
      <c r="LAX395" s="32"/>
      <c r="LAY395" s="33"/>
      <c r="LAZ395" s="33"/>
      <c r="LBA395" s="33"/>
      <c r="LBB395" s="34"/>
      <c r="LBC395" s="28"/>
      <c r="LBD395" s="29"/>
      <c r="LBE395" s="30"/>
      <c r="LBF395" s="31"/>
      <c r="LBG395" s="32"/>
      <c r="LBH395" s="33"/>
      <c r="LBI395" s="33"/>
      <c r="LBJ395" s="33"/>
      <c r="LBK395" s="34"/>
      <c r="LBL395" s="28"/>
      <c r="LBM395" s="29"/>
      <c r="LBN395" s="30"/>
      <c r="LBO395" s="31"/>
      <c r="LBP395" s="32"/>
      <c r="LBQ395" s="33"/>
      <c r="LBR395" s="33"/>
      <c r="LBS395" s="33"/>
      <c r="LBT395" s="34"/>
      <c r="LBU395" s="28"/>
      <c r="LBV395" s="29"/>
      <c r="LBW395" s="30"/>
      <c r="LBX395" s="31"/>
      <c r="LBY395" s="32"/>
      <c r="LBZ395" s="33"/>
      <c r="LCA395" s="33"/>
      <c r="LCB395" s="33"/>
      <c r="LCC395" s="34"/>
      <c r="LCD395" s="28"/>
      <c r="LCE395" s="29"/>
      <c r="LCF395" s="30"/>
      <c r="LCG395" s="31"/>
      <c r="LCH395" s="32"/>
      <c r="LCI395" s="33"/>
      <c r="LCJ395" s="33"/>
      <c r="LCK395" s="33"/>
      <c r="LCL395" s="34"/>
      <c r="LCM395" s="28"/>
      <c r="LCN395" s="29"/>
      <c r="LCO395" s="30"/>
      <c r="LCP395" s="31"/>
      <c r="LCQ395" s="32"/>
      <c r="LCR395" s="33"/>
      <c r="LCS395" s="33"/>
      <c r="LCT395" s="33"/>
      <c r="LCU395" s="34"/>
      <c r="LCV395" s="28"/>
      <c r="LCW395" s="29"/>
      <c r="LCX395" s="30"/>
      <c r="LCY395" s="31"/>
      <c r="LCZ395" s="32"/>
      <c r="LDA395" s="33"/>
      <c r="LDB395" s="33"/>
      <c r="LDC395" s="33"/>
      <c r="LDD395" s="34"/>
      <c r="LDE395" s="28"/>
      <c r="LDF395" s="29"/>
      <c r="LDG395" s="30"/>
      <c r="LDH395" s="31"/>
      <c r="LDI395" s="32"/>
      <c r="LDJ395" s="33"/>
      <c r="LDK395" s="33"/>
      <c r="LDL395" s="33"/>
      <c r="LDM395" s="34"/>
      <c r="LDN395" s="28"/>
      <c r="LDO395" s="29"/>
      <c r="LDP395" s="30"/>
      <c r="LDQ395" s="31"/>
      <c r="LDR395" s="32"/>
      <c r="LDS395" s="33"/>
      <c r="LDT395" s="33"/>
      <c r="LDU395" s="33"/>
      <c r="LDV395" s="34"/>
      <c r="LDW395" s="28"/>
      <c r="LDX395" s="29"/>
      <c r="LDY395" s="30"/>
      <c r="LDZ395" s="31"/>
      <c r="LEA395" s="32"/>
      <c r="LEB395" s="33"/>
      <c r="LEC395" s="33"/>
      <c r="LED395" s="33"/>
      <c r="LEE395" s="34"/>
      <c r="LEF395" s="28"/>
      <c r="LEG395" s="29"/>
      <c r="LEH395" s="30"/>
      <c r="LEI395" s="31"/>
      <c r="LEJ395" s="32"/>
      <c r="LEK395" s="33"/>
      <c r="LEL395" s="33"/>
      <c r="LEM395" s="33"/>
      <c r="LEN395" s="34"/>
      <c r="LEO395" s="28"/>
      <c r="LEP395" s="29"/>
      <c r="LEQ395" s="30"/>
      <c r="LER395" s="31"/>
      <c r="LES395" s="32"/>
      <c r="LET395" s="33"/>
      <c r="LEU395" s="33"/>
      <c r="LEV395" s="33"/>
      <c r="LEW395" s="34"/>
      <c r="LEX395" s="28"/>
      <c r="LEY395" s="29"/>
      <c r="LEZ395" s="30"/>
      <c r="LFA395" s="31"/>
      <c r="LFB395" s="32"/>
      <c r="LFC395" s="33"/>
      <c r="LFD395" s="33"/>
      <c r="LFE395" s="33"/>
      <c r="LFF395" s="34"/>
      <c r="LFG395" s="28"/>
      <c r="LFH395" s="29"/>
      <c r="LFI395" s="30"/>
      <c r="LFJ395" s="31"/>
      <c r="LFK395" s="32"/>
      <c r="LFL395" s="33"/>
      <c r="LFM395" s="33"/>
      <c r="LFN395" s="33"/>
      <c r="LFO395" s="34"/>
      <c r="LFP395" s="28"/>
      <c r="LFQ395" s="29"/>
      <c r="LFR395" s="30"/>
      <c r="LFS395" s="31"/>
      <c r="LFT395" s="32"/>
      <c r="LFU395" s="33"/>
      <c r="LFV395" s="33"/>
      <c r="LFW395" s="33"/>
      <c r="LFX395" s="34"/>
      <c r="LFY395" s="28"/>
      <c r="LFZ395" s="29"/>
      <c r="LGA395" s="30"/>
      <c r="LGB395" s="31"/>
      <c r="LGC395" s="32"/>
      <c r="LGD395" s="33"/>
      <c r="LGE395" s="33"/>
      <c r="LGF395" s="33"/>
      <c r="LGG395" s="34"/>
      <c r="LGH395" s="28"/>
      <c r="LGI395" s="29"/>
      <c r="LGJ395" s="30"/>
      <c r="LGK395" s="31"/>
      <c r="LGL395" s="32"/>
      <c r="LGM395" s="33"/>
      <c r="LGN395" s="33"/>
      <c r="LGO395" s="33"/>
      <c r="LGP395" s="34"/>
      <c r="LGQ395" s="28"/>
      <c r="LGR395" s="29"/>
      <c r="LGS395" s="30"/>
      <c r="LGT395" s="31"/>
      <c r="LGU395" s="32"/>
      <c r="LGV395" s="33"/>
      <c r="LGW395" s="33"/>
      <c r="LGX395" s="33"/>
      <c r="LGY395" s="34"/>
      <c r="LGZ395" s="28"/>
      <c r="LHA395" s="29"/>
      <c r="LHB395" s="30"/>
      <c r="LHC395" s="31"/>
      <c r="LHD395" s="32"/>
      <c r="LHE395" s="33"/>
      <c r="LHF395" s="33"/>
      <c r="LHG395" s="33"/>
      <c r="LHH395" s="34"/>
      <c r="LHI395" s="28"/>
      <c r="LHJ395" s="29"/>
      <c r="LHK395" s="30"/>
      <c r="LHL395" s="31"/>
      <c r="LHM395" s="32"/>
      <c r="LHN395" s="33"/>
      <c r="LHO395" s="33"/>
      <c r="LHP395" s="33"/>
      <c r="LHQ395" s="34"/>
      <c r="LHR395" s="28"/>
      <c r="LHS395" s="29"/>
      <c r="LHT395" s="30"/>
      <c r="LHU395" s="31"/>
      <c r="LHV395" s="32"/>
      <c r="LHW395" s="33"/>
      <c r="LHX395" s="33"/>
      <c r="LHY395" s="33"/>
      <c r="LHZ395" s="34"/>
      <c r="LIA395" s="28"/>
      <c r="LIB395" s="29"/>
      <c r="LIC395" s="30"/>
      <c r="LID395" s="31"/>
      <c r="LIE395" s="32"/>
      <c r="LIF395" s="33"/>
      <c r="LIG395" s="33"/>
      <c r="LIH395" s="33"/>
      <c r="LII395" s="34"/>
      <c r="LIJ395" s="28"/>
      <c r="LIK395" s="29"/>
      <c r="LIL395" s="30"/>
      <c r="LIM395" s="31"/>
      <c r="LIN395" s="32"/>
      <c r="LIO395" s="33"/>
      <c r="LIP395" s="33"/>
      <c r="LIQ395" s="33"/>
      <c r="LIR395" s="34"/>
      <c r="LIS395" s="28"/>
      <c r="LIT395" s="29"/>
      <c r="LIU395" s="30"/>
      <c r="LIV395" s="31"/>
      <c r="LIW395" s="32"/>
      <c r="LIX395" s="33"/>
      <c r="LIY395" s="33"/>
      <c r="LIZ395" s="33"/>
      <c r="LJA395" s="34"/>
      <c r="LJB395" s="28"/>
      <c r="LJC395" s="29"/>
      <c r="LJD395" s="30"/>
      <c r="LJE395" s="31"/>
      <c r="LJF395" s="32"/>
      <c r="LJG395" s="33"/>
      <c r="LJH395" s="33"/>
      <c r="LJI395" s="33"/>
      <c r="LJJ395" s="34"/>
      <c r="LJK395" s="28"/>
      <c r="LJL395" s="29"/>
      <c r="LJM395" s="30"/>
      <c r="LJN395" s="31"/>
      <c r="LJO395" s="32"/>
      <c r="LJP395" s="33"/>
      <c r="LJQ395" s="33"/>
      <c r="LJR395" s="33"/>
      <c r="LJS395" s="34"/>
      <c r="LJT395" s="28"/>
      <c r="LJU395" s="29"/>
      <c r="LJV395" s="30"/>
      <c r="LJW395" s="31"/>
      <c r="LJX395" s="32"/>
      <c r="LJY395" s="33"/>
      <c r="LJZ395" s="33"/>
      <c r="LKA395" s="33"/>
      <c r="LKB395" s="34"/>
      <c r="LKC395" s="28"/>
      <c r="LKD395" s="29"/>
      <c r="LKE395" s="30"/>
      <c r="LKF395" s="31"/>
      <c r="LKG395" s="32"/>
      <c r="LKH395" s="33"/>
      <c r="LKI395" s="33"/>
      <c r="LKJ395" s="33"/>
      <c r="LKK395" s="34"/>
      <c r="LKL395" s="28"/>
      <c r="LKM395" s="29"/>
      <c r="LKN395" s="30"/>
      <c r="LKO395" s="31"/>
      <c r="LKP395" s="32"/>
      <c r="LKQ395" s="33"/>
      <c r="LKR395" s="33"/>
      <c r="LKS395" s="33"/>
      <c r="LKT395" s="34"/>
      <c r="LKU395" s="28"/>
      <c r="LKV395" s="29"/>
      <c r="LKW395" s="30"/>
      <c r="LKX395" s="31"/>
      <c r="LKY395" s="32"/>
      <c r="LKZ395" s="33"/>
      <c r="LLA395" s="33"/>
      <c r="LLB395" s="33"/>
      <c r="LLC395" s="34"/>
      <c r="LLD395" s="28"/>
      <c r="LLE395" s="29"/>
      <c r="LLF395" s="30"/>
      <c r="LLG395" s="31"/>
      <c r="LLH395" s="32"/>
      <c r="LLI395" s="33"/>
      <c r="LLJ395" s="33"/>
      <c r="LLK395" s="33"/>
      <c r="LLL395" s="34"/>
      <c r="LLM395" s="28"/>
      <c r="LLN395" s="29"/>
      <c r="LLO395" s="30"/>
      <c r="LLP395" s="31"/>
      <c r="LLQ395" s="32"/>
      <c r="LLR395" s="33"/>
      <c r="LLS395" s="33"/>
      <c r="LLT395" s="33"/>
      <c r="LLU395" s="34"/>
      <c r="LLV395" s="28"/>
      <c r="LLW395" s="29"/>
      <c r="LLX395" s="30"/>
      <c r="LLY395" s="31"/>
      <c r="LLZ395" s="32"/>
      <c r="LMA395" s="33"/>
      <c r="LMB395" s="33"/>
      <c r="LMC395" s="33"/>
      <c r="LMD395" s="34"/>
      <c r="LME395" s="28"/>
      <c r="LMF395" s="29"/>
      <c r="LMG395" s="30"/>
      <c r="LMH395" s="31"/>
      <c r="LMI395" s="32"/>
      <c r="LMJ395" s="33"/>
      <c r="LMK395" s="33"/>
      <c r="LML395" s="33"/>
      <c r="LMM395" s="34"/>
      <c r="LMN395" s="28"/>
      <c r="LMO395" s="29"/>
      <c r="LMP395" s="30"/>
      <c r="LMQ395" s="31"/>
      <c r="LMR395" s="32"/>
      <c r="LMS395" s="33"/>
      <c r="LMT395" s="33"/>
      <c r="LMU395" s="33"/>
      <c r="LMV395" s="34"/>
      <c r="LMW395" s="28"/>
      <c r="LMX395" s="29"/>
      <c r="LMY395" s="30"/>
      <c r="LMZ395" s="31"/>
      <c r="LNA395" s="32"/>
      <c r="LNB395" s="33"/>
      <c r="LNC395" s="33"/>
      <c r="LND395" s="33"/>
      <c r="LNE395" s="34"/>
      <c r="LNF395" s="28"/>
      <c r="LNG395" s="29"/>
      <c r="LNH395" s="30"/>
      <c r="LNI395" s="31"/>
      <c r="LNJ395" s="32"/>
      <c r="LNK395" s="33"/>
      <c r="LNL395" s="33"/>
      <c r="LNM395" s="33"/>
      <c r="LNN395" s="34"/>
      <c r="LNO395" s="28"/>
      <c r="LNP395" s="29"/>
      <c r="LNQ395" s="30"/>
      <c r="LNR395" s="31"/>
      <c r="LNS395" s="32"/>
      <c r="LNT395" s="33"/>
      <c r="LNU395" s="33"/>
      <c r="LNV395" s="33"/>
      <c r="LNW395" s="34"/>
      <c r="LNX395" s="28"/>
      <c r="LNY395" s="29"/>
      <c r="LNZ395" s="30"/>
      <c r="LOA395" s="31"/>
      <c r="LOB395" s="32"/>
      <c r="LOC395" s="33"/>
      <c r="LOD395" s="33"/>
      <c r="LOE395" s="33"/>
      <c r="LOF395" s="34"/>
      <c r="LOG395" s="28"/>
      <c r="LOH395" s="29"/>
      <c r="LOI395" s="30"/>
      <c r="LOJ395" s="31"/>
      <c r="LOK395" s="32"/>
      <c r="LOL395" s="33"/>
      <c r="LOM395" s="33"/>
      <c r="LON395" s="33"/>
      <c r="LOO395" s="34"/>
      <c r="LOP395" s="28"/>
      <c r="LOQ395" s="29"/>
      <c r="LOR395" s="30"/>
      <c r="LOS395" s="31"/>
      <c r="LOT395" s="32"/>
      <c r="LOU395" s="33"/>
      <c r="LOV395" s="33"/>
      <c r="LOW395" s="33"/>
      <c r="LOX395" s="34"/>
      <c r="LOY395" s="28"/>
      <c r="LOZ395" s="29"/>
      <c r="LPA395" s="30"/>
      <c r="LPB395" s="31"/>
      <c r="LPC395" s="32"/>
      <c r="LPD395" s="33"/>
      <c r="LPE395" s="33"/>
      <c r="LPF395" s="33"/>
      <c r="LPG395" s="34"/>
      <c r="LPH395" s="28"/>
      <c r="LPI395" s="29"/>
      <c r="LPJ395" s="30"/>
      <c r="LPK395" s="31"/>
      <c r="LPL395" s="32"/>
      <c r="LPM395" s="33"/>
      <c r="LPN395" s="33"/>
      <c r="LPO395" s="33"/>
      <c r="LPP395" s="34"/>
      <c r="LPQ395" s="28"/>
      <c r="LPR395" s="29"/>
      <c r="LPS395" s="30"/>
      <c r="LPT395" s="31"/>
      <c r="LPU395" s="32"/>
      <c r="LPV395" s="33"/>
      <c r="LPW395" s="33"/>
      <c r="LPX395" s="33"/>
      <c r="LPY395" s="34"/>
      <c r="LPZ395" s="28"/>
      <c r="LQA395" s="29"/>
      <c r="LQB395" s="30"/>
      <c r="LQC395" s="31"/>
      <c r="LQD395" s="32"/>
      <c r="LQE395" s="33"/>
      <c r="LQF395" s="33"/>
      <c r="LQG395" s="33"/>
      <c r="LQH395" s="34"/>
      <c r="LQI395" s="28"/>
      <c r="LQJ395" s="29"/>
      <c r="LQK395" s="30"/>
      <c r="LQL395" s="31"/>
      <c r="LQM395" s="32"/>
      <c r="LQN395" s="33"/>
      <c r="LQO395" s="33"/>
      <c r="LQP395" s="33"/>
      <c r="LQQ395" s="34"/>
      <c r="LQR395" s="28"/>
      <c r="LQS395" s="29"/>
      <c r="LQT395" s="30"/>
      <c r="LQU395" s="31"/>
      <c r="LQV395" s="32"/>
      <c r="LQW395" s="33"/>
      <c r="LQX395" s="33"/>
      <c r="LQY395" s="33"/>
      <c r="LQZ395" s="34"/>
      <c r="LRA395" s="28"/>
      <c r="LRB395" s="29"/>
      <c r="LRC395" s="30"/>
      <c r="LRD395" s="31"/>
      <c r="LRE395" s="32"/>
      <c r="LRF395" s="33"/>
      <c r="LRG395" s="33"/>
      <c r="LRH395" s="33"/>
      <c r="LRI395" s="34"/>
      <c r="LRJ395" s="28"/>
      <c r="LRK395" s="29"/>
      <c r="LRL395" s="30"/>
      <c r="LRM395" s="31"/>
      <c r="LRN395" s="32"/>
      <c r="LRO395" s="33"/>
      <c r="LRP395" s="33"/>
      <c r="LRQ395" s="33"/>
      <c r="LRR395" s="34"/>
      <c r="LRS395" s="28"/>
      <c r="LRT395" s="29"/>
      <c r="LRU395" s="30"/>
      <c r="LRV395" s="31"/>
      <c r="LRW395" s="32"/>
      <c r="LRX395" s="33"/>
      <c r="LRY395" s="33"/>
      <c r="LRZ395" s="33"/>
      <c r="LSA395" s="34"/>
      <c r="LSB395" s="28"/>
      <c r="LSC395" s="29"/>
      <c r="LSD395" s="30"/>
      <c r="LSE395" s="31"/>
      <c r="LSF395" s="32"/>
      <c r="LSG395" s="33"/>
      <c r="LSH395" s="33"/>
      <c r="LSI395" s="33"/>
      <c r="LSJ395" s="34"/>
      <c r="LSK395" s="28"/>
      <c r="LSL395" s="29"/>
      <c r="LSM395" s="30"/>
      <c r="LSN395" s="31"/>
      <c r="LSO395" s="32"/>
      <c r="LSP395" s="33"/>
      <c r="LSQ395" s="33"/>
      <c r="LSR395" s="33"/>
      <c r="LSS395" s="34"/>
      <c r="LST395" s="28"/>
      <c r="LSU395" s="29"/>
      <c r="LSV395" s="30"/>
      <c r="LSW395" s="31"/>
      <c r="LSX395" s="32"/>
      <c r="LSY395" s="33"/>
      <c r="LSZ395" s="33"/>
      <c r="LTA395" s="33"/>
      <c r="LTB395" s="34"/>
      <c r="LTC395" s="28"/>
      <c r="LTD395" s="29"/>
      <c r="LTE395" s="30"/>
      <c r="LTF395" s="31"/>
      <c r="LTG395" s="32"/>
      <c r="LTH395" s="33"/>
      <c r="LTI395" s="33"/>
      <c r="LTJ395" s="33"/>
      <c r="LTK395" s="34"/>
      <c r="LTL395" s="28"/>
      <c r="LTM395" s="29"/>
      <c r="LTN395" s="30"/>
      <c r="LTO395" s="31"/>
      <c r="LTP395" s="32"/>
      <c r="LTQ395" s="33"/>
      <c r="LTR395" s="33"/>
      <c r="LTS395" s="33"/>
      <c r="LTT395" s="34"/>
      <c r="LTU395" s="28"/>
      <c r="LTV395" s="29"/>
      <c r="LTW395" s="30"/>
      <c r="LTX395" s="31"/>
      <c r="LTY395" s="32"/>
      <c r="LTZ395" s="33"/>
      <c r="LUA395" s="33"/>
      <c r="LUB395" s="33"/>
      <c r="LUC395" s="34"/>
      <c r="LUD395" s="28"/>
      <c r="LUE395" s="29"/>
      <c r="LUF395" s="30"/>
      <c r="LUG395" s="31"/>
      <c r="LUH395" s="32"/>
      <c r="LUI395" s="33"/>
      <c r="LUJ395" s="33"/>
      <c r="LUK395" s="33"/>
      <c r="LUL395" s="34"/>
      <c r="LUM395" s="28"/>
      <c r="LUN395" s="29"/>
      <c r="LUO395" s="30"/>
      <c r="LUP395" s="31"/>
      <c r="LUQ395" s="32"/>
      <c r="LUR395" s="33"/>
      <c r="LUS395" s="33"/>
      <c r="LUT395" s="33"/>
      <c r="LUU395" s="34"/>
      <c r="LUV395" s="28"/>
      <c r="LUW395" s="29"/>
      <c r="LUX395" s="30"/>
      <c r="LUY395" s="31"/>
      <c r="LUZ395" s="32"/>
      <c r="LVA395" s="33"/>
      <c r="LVB395" s="33"/>
      <c r="LVC395" s="33"/>
      <c r="LVD395" s="34"/>
      <c r="LVE395" s="28"/>
      <c r="LVF395" s="29"/>
      <c r="LVG395" s="30"/>
      <c r="LVH395" s="31"/>
      <c r="LVI395" s="32"/>
      <c r="LVJ395" s="33"/>
      <c r="LVK395" s="33"/>
      <c r="LVL395" s="33"/>
      <c r="LVM395" s="34"/>
      <c r="LVN395" s="28"/>
      <c r="LVO395" s="29"/>
      <c r="LVP395" s="30"/>
      <c r="LVQ395" s="31"/>
      <c r="LVR395" s="32"/>
      <c r="LVS395" s="33"/>
      <c r="LVT395" s="33"/>
      <c r="LVU395" s="33"/>
      <c r="LVV395" s="34"/>
      <c r="LVW395" s="28"/>
      <c r="LVX395" s="29"/>
      <c r="LVY395" s="30"/>
      <c r="LVZ395" s="31"/>
      <c r="LWA395" s="32"/>
      <c r="LWB395" s="33"/>
      <c r="LWC395" s="33"/>
      <c r="LWD395" s="33"/>
      <c r="LWE395" s="34"/>
      <c r="LWF395" s="28"/>
      <c r="LWG395" s="29"/>
      <c r="LWH395" s="30"/>
      <c r="LWI395" s="31"/>
      <c r="LWJ395" s="32"/>
      <c r="LWK395" s="33"/>
      <c r="LWL395" s="33"/>
      <c r="LWM395" s="33"/>
      <c r="LWN395" s="34"/>
      <c r="LWO395" s="28"/>
      <c r="LWP395" s="29"/>
      <c r="LWQ395" s="30"/>
      <c r="LWR395" s="31"/>
      <c r="LWS395" s="32"/>
      <c r="LWT395" s="33"/>
      <c r="LWU395" s="33"/>
      <c r="LWV395" s="33"/>
      <c r="LWW395" s="34"/>
      <c r="LWX395" s="28"/>
      <c r="LWY395" s="29"/>
      <c r="LWZ395" s="30"/>
      <c r="LXA395" s="31"/>
      <c r="LXB395" s="32"/>
      <c r="LXC395" s="33"/>
      <c r="LXD395" s="33"/>
      <c r="LXE395" s="33"/>
      <c r="LXF395" s="34"/>
      <c r="LXG395" s="28"/>
      <c r="LXH395" s="29"/>
      <c r="LXI395" s="30"/>
      <c r="LXJ395" s="31"/>
      <c r="LXK395" s="32"/>
      <c r="LXL395" s="33"/>
      <c r="LXM395" s="33"/>
      <c r="LXN395" s="33"/>
      <c r="LXO395" s="34"/>
      <c r="LXP395" s="28"/>
      <c r="LXQ395" s="29"/>
      <c r="LXR395" s="30"/>
      <c r="LXS395" s="31"/>
      <c r="LXT395" s="32"/>
      <c r="LXU395" s="33"/>
      <c r="LXV395" s="33"/>
      <c r="LXW395" s="33"/>
      <c r="LXX395" s="34"/>
      <c r="LXY395" s="28"/>
      <c r="LXZ395" s="29"/>
      <c r="LYA395" s="30"/>
      <c r="LYB395" s="31"/>
      <c r="LYC395" s="32"/>
      <c r="LYD395" s="33"/>
      <c r="LYE395" s="33"/>
      <c r="LYF395" s="33"/>
      <c r="LYG395" s="34"/>
      <c r="LYH395" s="28"/>
      <c r="LYI395" s="29"/>
      <c r="LYJ395" s="30"/>
      <c r="LYK395" s="31"/>
      <c r="LYL395" s="32"/>
      <c r="LYM395" s="33"/>
      <c r="LYN395" s="33"/>
      <c r="LYO395" s="33"/>
      <c r="LYP395" s="34"/>
      <c r="LYQ395" s="28"/>
      <c r="LYR395" s="29"/>
      <c r="LYS395" s="30"/>
      <c r="LYT395" s="31"/>
      <c r="LYU395" s="32"/>
      <c r="LYV395" s="33"/>
      <c r="LYW395" s="33"/>
      <c r="LYX395" s="33"/>
      <c r="LYY395" s="34"/>
      <c r="LYZ395" s="28"/>
      <c r="LZA395" s="29"/>
      <c r="LZB395" s="30"/>
      <c r="LZC395" s="31"/>
      <c r="LZD395" s="32"/>
      <c r="LZE395" s="33"/>
      <c r="LZF395" s="33"/>
      <c r="LZG395" s="33"/>
      <c r="LZH395" s="34"/>
      <c r="LZI395" s="28"/>
      <c r="LZJ395" s="29"/>
      <c r="LZK395" s="30"/>
      <c r="LZL395" s="31"/>
      <c r="LZM395" s="32"/>
      <c r="LZN395" s="33"/>
      <c r="LZO395" s="33"/>
      <c r="LZP395" s="33"/>
      <c r="LZQ395" s="34"/>
      <c r="LZR395" s="28"/>
      <c r="LZS395" s="29"/>
      <c r="LZT395" s="30"/>
      <c r="LZU395" s="31"/>
      <c r="LZV395" s="32"/>
      <c r="LZW395" s="33"/>
      <c r="LZX395" s="33"/>
      <c r="LZY395" s="33"/>
      <c r="LZZ395" s="34"/>
      <c r="MAA395" s="28"/>
      <c r="MAB395" s="29"/>
      <c r="MAC395" s="30"/>
      <c r="MAD395" s="31"/>
      <c r="MAE395" s="32"/>
      <c r="MAF395" s="33"/>
      <c r="MAG395" s="33"/>
      <c r="MAH395" s="33"/>
      <c r="MAI395" s="34"/>
      <c r="MAJ395" s="28"/>
      <c r="MAK395" s="29"/>
      <c r="MAL395" s="30"/>
      <c r="MAM395" s="31"/>
      <c r="MAN395" s="32"/>
      <c r="MAO395" s="33"/>
      <c r="MAP395" s="33"/>
      <c r="MAQ395" s="33"/>
      <c r="MAR395" s="34"/>
      <c r="MAS395" s="28"/>
      <c r="MAT395" s="29"/>
      <c r="MAU395" s="30"/>
      <c r="MAV395" s="31"/>
      <c r="MAW395" s="32"/>
      <c r="MAX395" s="33"/>
      <c r="MAY395" s="33"/>
      <c r="MAZ395" s="33"/>
      <c r="MBA395" s="34"/>
      <c r="MBB395" s="28"/>
      <c r="MBC395" s="29"/>
      <c r="MBD395" s="30"/>
      <c r="MBE395" s="31"/>
      <c r="MBF395" s="32"/>
      <c r="MBG395" s="33"/>
      <c r="MBH395" s="33"/>
      <c r="MBI395" s="33"/>
      <c r="MBJ395" s="34"/>
      <c r="MBK395" s="28"/>
      <c r="MBL395" s="29"/>
      <c r="MBM395" s="30"/>
      <c r="MBN395" s="31"/>
      <c r="MBO395" s="32"/>
      <c r="MBP395" s="33"/>
      <c r="MBQ395" s="33"/>
      <c r="MBR395" s="33"/>
      <c r="MBS395" s="34"/>
      <c r="MBT395" s="28"/>
      <c r="MBU395" s="29"/>
      <c r="MBV395" s="30"/>
      <c r="MBW395" s="31"/>
      <c r="MBX395" s="32"/>
      <c r="MBY395" s="33"/>
      <c r="MBZ395" s="33"/>
      <c r="MCA395" s="33"/>
      <c r="MCB395" s="34"/>
      <c r="MCC395" s="28"/>
      <c r="MCD395" s="29"/>
      <c r="MCE395" s="30"/>
      <c r="MCF395" s="31"/>
      <c r="MCG395" s="32"/>
      <c r="MCH395" s="33"/>
      <c r="MCI395" s="33"/>
      <c r="MCJ395" s="33"/>
      <c r="MCK395" s="34"/>
      <c r="MCL395" s="28"/>
      <c r="MCM395" s="29"/>
      <c r="MCN395" s="30"/>
      <c r="MCO395" s="31"/>
      <c r="MCP395" s="32"/>
      <c r="MCQ395" s="33"/>
      <c r="MCR395" s="33"/>
      <c r="MCS395" s="33"/>
      <c r="MCT395" s="34"/>
      <c r="MCU395" s="28"/>
      <c r="MCV395" s="29"/>
      <c r="MCW395" s="30"/>
      <c r="MCX395" s="31"/>
      <c r="MCY395" s="32"/>
      <c r="MCZ395" s="33"/>
      <c r="MDA395" s="33"/>
      <c r="MDB395" s="33"/>
      <c r="MDC395" s="34"/>
      <c r="MDD395" s="28"/>
      <c r="MDE395" s="29"/>
      <c r="MDF395" s="30"/>
      <c r="MDG395" s="31"/>
      <c r="MDH395" s="32"/>
      <c r="MDI395" s="33"/>
      <c r="MDJ395" s="33"/>
      <c r="MDK395" s="33"/>
      <c r="MDL395" s="34"/>
      <c r="MDM395" s="28"/>
      <c r="MDN395" s="29"/>
      <c r="MDO395" s="30"/>
      <c r="MDP395" s="31"/>
      <c r="MDQ395" s="32"/>
      <c r="MDR395" s="33"/>
      <c r="MDS395" s="33"/>
      <c r="MDT395" s="33"/>
      <c r="MDU395" s="34"/>
      <c r="MDV395" s="28"/>
      <c r="MDW395" s="29"/>
      <c r="MDX395" s="30"/>
      <c r="MDY395" s="31"/>
      <c r="MDZ395" s="32"/>
      <c r="MEA395" s="33"/>
      <c r="MEB395" s="33"/>
      <c r="MEC395" s="33"/>
      <c r="MED395" s="34"/>
      <c r="MEE395" s="28"/>
      <c r="MEF395" s="29"/>
      <c r="MEG395" s="30"/>
      <c r="MEH395" s="31"/>
      <c r="MEI395" s="32"/>
      <c r="MEJ395" s="33"/>
      <c r="MEK395" s="33"/>
      <c r="MEL395" s="33"/>
      <c r="MEM395" s="34"/>
      <c r="MEN395" s="28"/>
      <c r="MEO395" s="29"/>
      <c r="MEP395" s="30"/>
      <c r="MEQ395" s="31"/>
      <c r="MER395" s="32"/>
      <c r="MES395" s="33"/>
      <c r="MET395" s="33"/>
      <c r="MEU395" s="33"/>
      <c r="MEV395" s="34"/>
      <c r="MEW395" s="28"/>
      <c r="MEX395" s="29"/>
      <c r="MEY395" s="30"/>
      <c r="MEZ395" s="31"/>
      <c r="MFA395" s="32"/>
      <c r="MFB395" s="33"/>
      <c r="MFC395" s="33"/>
      <c r="MFD395" s="33"/>
      <c r="MFE395" s="34"/>
      <c r="MFF395" s="28"/>
      <c r="MFG395" s="29"/>
      <c r="MFH395" s="30"/>
      <c r="MFI395" s="31"/>
      <c r="MFJ395" s="32"/>
      <c r="MFK395" s="33"/>
      <c r="MFL395" s="33"/>
      <c r="MFM395" s="33"/>
      <c r="MFN395" s="34"/>
      <c r="MFO395" s="28"/>
      <c r="MFP395" s="29"/>
      <c r="MFQ395" s="30"/>
      <c r="MFR395" s="31"/>
      <c r="MFS395" s="32"/>
      <c r="MFT395" s="33"/>
      <c r="MFU395" s="33"/>
      <c r="MFV395" s="33"/>
      <c r="MFW395" s="34"/>
      <c r="MFX395" s="28"/>
      <c r="MFY395" s="29"/>
      <c r="MFZ395" s="30"/>
      <c r="MGA395" s="31"/>
      <c r="MGB395" s="32"/>
      <c r="MGC395" s="33"/>
      <c r="MGD395" s="33"/>
      <c r="MGE395" s="33"/>
      <c r="MGF395" s="34"/>
      <c r="MGG395" s="28"/>
      <c r="MGH395" s="29"/>
      <c r="MGI395" s="30"/>
      <c r="MGJ395" s="31"/>
      <c r="MGK395" s="32"/>
      <c r="MGL395" s="33"/>
      <c r="MGM395" s="33"/>
      <c r="MGN395" s="33"/>
      <c r="MGO395" s="34"/>
      <c r="MGP395" s="28"/>
      <c r="MGQ395" s="29"/>
      <c r="MGR395" s="30"/>
      <c r="MGS395" s="31"/>
      <c r="MGT395" s="32"/>
      <c r="MGU395" s="33"/>
      <c r="MGV395" s="33"/>
      <c r="MGW395" s="33"/>
      <c r="MGX395" s="34"/>
      <c r="MGY395" s="28"/>
      <c r="MGZ395" s="29"/>
      <c r="MHA395" s="30"/>
      <c r="MHB395" s="31"/>
      <c r="MHC395" s="32"/>
      <c r="MHD395" s="33"/>
      <c r="MHE395" s="33"/>
      <c r="MHF395" s="33"/>
      <c r="MHG395" s="34"/>
      <c r="MHH395" s="28"/>
      <c r="MHI395" s="29"/>
      <c r="MHJ395" s="30"/>
      <c r="MHK395" s="31"/>
      <c r="MHL395" s="32"/>
      <c r="MHM395" s="33"/>
      <c r="MHN395" s="33"/>
      <c r="MHO395" s="33"/>
      <c r="MHP395" s="34"/>
      <c r="MHQ395" s="28"/>
      <c r="MHR395" s="29"/>
      <c r="MHS395" s="30"/>
      <c r="MHT395" s="31"/>
      <c r="MHU395" s="32"/>
      <c r="MHV395" s="33"/>
      <c r="MHW395" s="33"/>
      <c r="MHX395" s="33"/>
      <c r="MHY395" s="34"/>
      <c r="MHZ395" s="28"/>
      <c r="MIA395" s="29"/>
      <c r="MIB395" s="30"/>
      <c r="MIC395" s="31"/>
      <c r="MID395" s="32"/>
      <c r="MIE395" s="33"/>
      <c r="MIF395" s="33"/>
      <c r="MIG395" s="33"/>
      <c r="MIH395" s="34"/>
      <c r="MII395" s="28"/>
      <c r="MIJ395" s="29"/>
      <c r="MIK395" s="30"/>
      <c r="MIL395" s="31"/>
      <c r="MIM395" s="32"/>
      <c r="MIN395" s="33"/>
      <c r="MIO395" s="33"/>
      <c r="MIP395" s="33"/>
      <c r="MIQ395" s="34"/>
      <c r="MIR395" s="28"/>
      <c r="MIS395" s="29"/>
      <c r="MIT395" s="30"/>
      <c r="MIU395" s="31"/>
      <c r="MIV395" s="32"/>
      <c r="MIW395" s="33"/>
      <c r="MIX395" s="33"/>
      <c r="MIY395" s="33"/>
      <c r="MIZ395" s="34"/>
      <c r="MJA395" s="28"/>
      <c r="MJB395" s="29"/>
      <c r="MJC395" s="30"/>
      <c r="MJD395" s="31"/>
      <c r="MJE395" s="32"/>
      <c r="MJF395" s="33"/>
      <c r="MJG395" s="33"/>
      <c r="MJH395" s="33"/>
      <c r="MJI395" s="34"/>
      <c r="MJJ395" s="28"/>
      <c r="MJK395" s="29"/>
      <c r="MJL395" s="30"/>
      <c r="MJM395" s="31"/>
      <c r="MJN395" s="32"/>
      <c r="MJO395" s="33"/>
      <c r="MJP395" s="33"/>
      <c r="MJQ395" s="33"/>
      <c r="MJR395" s="34"/>
      <c r="MJS395" s="28"/>
      <c r="MJT395" s="29"/>
      <c r="MJU395" s="30"/>
      <c r="MJV395" s="31"/>
      <c r="MJW395" s="32"/>
      <c r="MJX395" s="33"/>
      <c r="MJY395" s="33"/>
      <c r="MJZ395" s="33"/>
      <c r="MKA395" s="34"/>
      <c r="MKB395" s="28"/>
      <c r="MKC395" s="29"/>
      <c r="MKD395" s="30"/>
      <c r="MKE395" s="31"/>
      <c r="MKF395" s="32"/>
      <c r="MKG395" s="33"/>
      <c r="MKH395" s="33"/>
      <c r="MKI395" s="33"/>
      <c r="MKJ395" s="34"/>
      <c r="MKK395" s="28"/>
      <c r="MKL395" s="29"/>
      <c r="MKM395" s="30"/>
      <c r="MKN395" s="31"/>
      <c r="MKO395" s="32"/>
      <c r="MKP395" s="33"/>
      <c r="MKQ395" s="33"/>
      <c r="MKR395" s="33"/>
      <c r="MKS395" s="34"/>
      <c r="MKT395" s="28"/>
      <c r="MKU395" s="29"/>
      <c r="MKV395" s="30"/>
      <c r="MKW395" s="31"/>
      <c r="MKX395" s="32"/>
      <c r="MKY395" s="33"/>
      <c r="MKZ395" s="33"/>
      <c r="MLA395" s="33"/>
      <c r="MLB395" s="34"/>
      <c r="MLC395" s="28"/>
      <c r="MLD395" s="29"/>
      <c r="MLE395" s="30"/>
      <c r="MLF395" s="31"/>
      <c r="MLG395" s="32"/>
      <c r="MLH395" s="33"/>
      <c r="MLI395" s="33"/>
      <c r="MLJ395" s="33"/>
      <c r="MLK395" s="34"/>
      <c r="MLL395" s="28"/>
      <c r="MLM395" s="29"/>
      <c r="MLN395" s="30"/>
      <c r="MLO395" s="31"/>
      <c r="MLP395" s="32"/>
      <c r="MLQ395" s="33"/>
      <c r="MLR395" s="33"/>
      <c r="MLS395" s="33"/>
      <c r="MLT395" s="34"/>
      <c r="MLU395" s="28"/>
      <c r="MLV395" s="29"/>
      <c r="MLW395" s="30"/>
      <c r="MLX395" s="31"/>
      <c r="MLY395" s="32"/>
      <c r="MLZ395" s="33"/>
      <c r="MMA395" s="33"/>
      <c r="MMB395" s="33"/>
      <c r="MMC395" s="34"/>
      <c r="MMD395" s="28"/>
      <c r="MME395" s="29"/>
      <c r="MMF395" s="30"/>
      <c r="MMG395" s="31"/>
      <c r="MMH395" s="32"/>
      <c r="MMI395" s="33"/>
      <c r="MMJ395" s="33"/>
      <c r="MMK395" s="33"/>
      <c r="MML395" s="34"/>
      <c r="MMM395" s="28"/>
      <c r="MMN395" s="29"/>
      <c r="MMO395" s="30"/>
      <c r="MMP395" s="31"/>
      <c r="MMQ395" s="32"/>
      <c r="MMR395" s="33"/>
      <c r="MMS395" s="33"/>
      <c r="MMT395" s="33"/>
      <c r="MMU395" s="34"/>
      <c r="MMV395" s="28"/>
      <c r="MMW395" s="29"/>
      <c r="MMX395" s="30"/>
      <c r="MMY395" s="31"/>
      <c r="MMZ395" s="32"/>
      <c r="MNA395" s="33"/>
      <c r="MNB395" s="33"/>
      <c r="MNC395" s="33"/>
      <c r="MND395" s="34"/>
      <c r="MNE395" s="28"/>
      <c r="MNF395" s="29"/>
      <c r="MNG395" s="30"/>
      <c r="MNH395" s="31"/>
      <c r="MNI395" s="32"/>
      <c r="MNJ395" s="33"/>
      <c r="MNK395" s="33"/>
      <c r="MNL395" s="33"/>
      <c r="MNM395" s="34"/>
      <c r="MNN395" s="28"/>
      <c r="MNO395" s="29"/>
      <c r="MNP395" s="30"/>
      <c r="MNQ395" s="31"/>
      <c r="MNR395" s="32"/>
      <c r="MNS395" s="33"/>
      <c r="MNT395" s="33"/>
      <c r="MNU395" s="33"/>
      <c r="MNV395" s="34"/>
      <c r="MNW395" s="28"/>
      <c r="MNX395" s="29"/>
      <c r="MNY395" s="30"/>
      <c r="MNZ395" s="31"/>
      <c r="MOA395" s="32"/>
      <c r="MOB395" s="33"/>
      <c r="MOC395" s="33"/>
      <c r="MOD395" s="33"/>
      <c r="MOE395" s="34"/>
      <c r="MOF395" s="28"/>
      <c r="MOG395" s="29"/>
      <c r="MOH395" s="30"/>
      <c r="MOI395" s="31"/>
      <c r="MOJ395" s="32"/>
      <c r="MOK395" s="33"/>
      <c r="MOL395" s="33"/>
      <c r="MOM395" s="33"/>
      <c r="MON395" s="34"/>
      <c r="MOO395" s="28"/>
      <c r="MOP395" s="29"/>
      <c r="MOQ395" s="30"/>
      <c r="MOR395" s="31"/>
      <c r="MOS395" s="32"/>
      <c r="MOT395" s="33"/>
      <c r="MOU395" s="33"/>
      <c r="MOV395" s="33"/>
      <c r="MOW395" s="34"/>
      <c r="MOX395" s="28"/>
      <c r="MOY395" s="29"/>
      <c r="MOZ395" s="30"/>
      <c r="MPA395" s="31"/>
      <c r="MPB395" s="32"/>
      <c r="MPC395" s="33"/>
      <c r="MPD395" s="33"/>
      <c r="MPE395" s="33"/>
      <c r="MPF395" s="34"/>
      <c r="MPG395" s="28"/>
      <c r="MPH395" s="29"/>
      <c r="MPI395" s="30"/>
      <c r="MPJ395" s="31"/>
      <c r="MPK395" s="32"/>
      <c r="MPL395" s="33"/>
      <c r="MPM395" s="33"/>
      <c r="MPN395" s="33"/>
      <c r="MPO395" s="34"/>
      <c r="MPP395" s="28"/>
      <c r="MPQ395" s="29"/>
      <c r="MPR395" s="30"/>
      <c r="MPS395" s="31"/>
      <c r="MPT395" s="32"/>
      <c r="MPU395" s="33"/>
      <c r="MPV395" s="33"/>
      <c r="MPW395" s="33"/>
      <c r="MPX395" s="34"/>
      <c r="MPY395" s="28"/>
      <c r="MPZ395" s="29"/>
      <c r="MQA395" s="30"/>
      <c r="MQB395" s="31"/>
      <c r="MQC395" s="32"/>
      <c r="MQD395" s="33"/>
      <c r="MQE395" s="33"/>
      <c r="MQF395" s="33"/>
      <c r="MQG395" s="34"/>
      <c r="MQH395" s="28"/>
      <c r="MQI395" s="29"/>
      <c r="MQJ395" s="30"/>
      <c r="MQK395" s="31"/>
      <c r="MQL395" s="32"/>
      <c r="MQM395" s="33"/>
      <c r="MQN395" s="33"/>
      <c r="MQO395" s="33"/>
      <c r="MQP395" s="34"/>
      <c r="MQQ395" s="28"/>
      <c r="MQR395" s="29"/>
      <c r="MQS395" s="30"/>
      <c r="MQT395" s="31"/>
      <c r="MQU395" s="32"/>
      <c r="MQV395" s="33"/>
      <c r="MQW395" s="33"/>
      <c r="MQX395" s="33"/>
      <c r="MQY395" s="34"/>
      <c r="MQZ395" s="28"/>
      <c r="MRA395" s="29"/>
      <c r="MRB395" s="30"/>
      <c r="MRC395" s="31"/>
      <c r="MRD395" s="32"/>
      <c r="MRE395" s="33"/>
      <c r="MRF395" s="33"/>
      <c r="MRG395" s="33"/>
      <c r="MRH395" s="34"/>
      <c r="MRI395" s="28"/>
      <c r="MRJ395" s="29"/>
      <c r="MRK395" s="30"/>
      <c r="MRL395" s="31"/>
      <c r="MRM395" s="32"/>
      <c r="MRN395" s="33"/>
      <c r="MRO395" s="33"/>
      <c r="MRP395" s="33"/>
      <c r="MRQ395" s="34"/>
      <c r="MRR395" s="28"/>
      <c r="MRS395" s="29"/>
      <c r="MRT395" s="30"/>
      <c r="MRU395" s="31"/>
      <c r="MRV395" s="32"/>
      <c r="MRW395" s="33"/>
      <c r="MRX395" s="33"/>
      <c r="MRY395" s="33"/>
      <c r="MRZ395" s="34"/>
      <c r="MSA395" s="28"/>
      <c r="MSB395" s="29"/>
      <c r="MSC395" s="30"/>
      <c r="MSD395" s="31"/>
      <c r="MSE395" s="32"/>
      <c r="MSF395" s="33"/>
      <c r="MSG395" s="33"/>
      <c r="MSH395" s="33"/>
      <c r="MSI395" s="34"/>
      <c r="MSJ395" s="28"/>
      <c r="MSK395" s="29"/>
      <c r="MSL395" s="30"/>
      <c r="MSM395" s="31"/>
      <c r="MSN395" s="32"/>
      <c r="MSO395" s="33"/>
      <c r="MSP395" s="33"/>
      <c r="MSQ395" s="33"/>
      <c r="MSR395" s="34"/>
      <c r="MSS395" s="28"/>
      <c r="MST395" s="29"/>
      <c r="MSU395" s="30"/>
      <c r="MSV395" s="31"/>
      <c r="MSW395" s="32"/>
      <c r="MSX395" s="33"/>
      <c r="MSY395" s="33"/>
      <c r="MSZ395" s="33"/>
      <c r="MTA395" s="34"/>
      <c r="MTB395" s="28"/>
      <c r="MTC395" s="29"/>
      <c r="MTD395" s="30"/>
      <c r="MTE395" s="31"/>
      <c r="MTF395" s="32"/>
      <c r="MTG395" s="33"/>
      <c r="MTH395" s="33"/>
      <c r="MTI395" s="33"/>
      <c r="MTJ395" s="34"/>
      <c r="MTK395" s="28"/>
      <c r="MTL395" s="29"/>
      <c r="MTM395" s="30"/>
      <c r="MTN395" s="31"/>
      <c r="MTO395" s="32"/>
      <c r="MTP395" s="33"/>
      <c r="MTQ395" s="33"/>
      <c r="MTR395" s="33"/>
      <c r="MTS395" s="34"/>
      <c r="MTT395" s="28"/>
      <c r="MTU395" s="29"/>
      <c r="MTV395" s="30"/>
      <c r="MTW395" s="31"/>
      <c r="MTX395" s="32"/>
      <c r="MTY395" s="33"/>
      <c r="MTZ395" s="33"/>
      <c r="MUA395" s="33"/>
      <c r="MUB395" s="34"/>
      <c r="MUC395" s="28"/>
      <c r="MUD395" s="29"/>
      <c r="MUE395" s="30"/>
      <c r="MUF395" s="31"/>
      <c r="MUG395" s="32"/>
      <c r="MUH395" s="33"/>
      <c r="MUI395" s="33"/>
      <c r="MUJ395" s="33"/>
      <c r="MUK395" s="34"/>
      <c r="MUL395" s="28"/>
      <c r="MUM395" s="29"/>
      <c r="MUN395" s="30"/>
      <c r="MUO395" s="31"/>
      <c r="MUP395" s="32"/>
      <c r="MUQ395" s="33"/>
      <c r="MUR395" s="33"/>
      <c r="MUS395" s="33"/>
      <c r="MUT395" s="34"/>
      <c r="MUU395" s="28"/>
      <c r="MUV395" s="29"/>
      <c r="MUW395" s="30"/>
      <c r="MUX395" s="31"/>
      <c r="MUY395" s="32"/>
      <c r="MUZ395" s="33"/>
      <c r="MVA395" s="33"/>
      <c r="MVB395" s="33"/>
      <c r="MVC395" s="34"/>
      <c r="MVD395" s="28"/>
      <c r="MVE395" s="29"/>
      <c r="MVF395" s="30"/>
      <c r="MVG395" s="31"/>
      <c r="MVH395" s="32"/>
      <c r="MVI395" s="33"/>
      <c r="MVJ395" s="33"/>
      <c r="MVK395" s="33"/>
      <c r="MVL395" s="34"/>
      <c r="MVM395" s="28"/>
      <c r="MVN395" s="29"/>
      <c r="MVO395" s="30"/>
      <c r="MVP395" s="31"/>
      <c r="MVQ395" s="32"/>
      <c r="MVR395" s="33"/>
      <c r="MVS395" s="33"/>
      <c r="MVT395" s="33"/>
      <c r="MVU395" s="34"/>
      <c r="MVV395" s="28"/>
      <c r="MVW395" s="29"/>
      <c r="MVX395" s="30"/>
      <c r="MVY395" s="31"/>
      <c r="MVZ395" s="32"/>
      <c r="MWA395" s="33"/>
      <c r="MWB395" s="33"/>
      <c r="MWC395" s="33"/>
      <c r="MWD395" s="34"/>
      <c r="MWE395" s="28"/>
      <c r="MWF395" s="29"/>
      <c r="MWG395" s="30"/>
      <c r="MWH395" s="31"/>
      <c r="MWI395" s="32"/>
      <c r="MWJ395" s="33"/>
      <c r="MWK395" s="33"/>
      <c r="MWL395" s="33"/>
      <c r="MWM395" s="34"/>
      <c r="MWN395" s="28"/>
      <c r="MWO395" s="29"/>
      <c r="MWP395" s="30"/>
      <c r="MWQ395" s="31"/>
      <c r="MWR395" s="32"/>
      <c r="MWS395" s="33"/>
      <c r="MWT395" s="33"/>
      <c r="MWU395" s="33"/>
      <c r="MWV395" s="34"/>
      <c r="MWW395" s="28"/>
      <c r="MWX395" s="29"/>
      <c r="MWY395" s="30"/>
      <c r="MWZ395" s="31"/>
      <c r="MXA395" s="32"/>
      <c r="MXB395" s="33"/>
      <c r="MXC395" s="33"/>
      <c r="MXD395" s="33"/>
      <c r="MXE395" s="34"/>
      <c r="MXF395" s="28"/>
      <c r="MXG395" s="29"/>
      <c r="MXH395" s="30"/>
      <c r="MXI395" s="31"/>
      <c r="MXJ395" s="32"/>
      <c r="MXK395" s="33"/>
      <c r="MXL395" s="33"/>
      <c r="MXM395" s="33"/>
      <c r="MXN395" s="34"/>
      <c r="MXO395" s="28"/>
      <c r="MXP395" s="29"/>
      <c r="MXQ395" s="30"/>
      <c r="MXR395" s="31"/>
      <c r="MXS395" s="32"/>
      <c r="MXT395" s="33"/>
      <c r="MXU395" s="33"/>
      <c r="MXV395" s="33"/>
      <c r="MXW395" s="34"/>
      <c r="MXX395" s="28"/>
      <c r="MXY395" s="29"/>
      <c r="MXZ395" s="30"/>
      <c r="MYA395" s="31"/>
      <c r="MYB395" s="32"/>
      <c r="MYC395" s="33"/>
      <c r="MYD395" s="33"/>
      <c r="MYE395" s="33"/>
      <c r="MYF395" s="34"/>
      <c r="MYG395" s="28"/>
      <c r="MYH395" s="29"/>
      <c r="MYI395" s="30"/>
      <c r="MYJ395" s="31"/>
      <c r="MYK395" s="32"/>
      <c r="MYL395" s="33"/>
      <c r="MYM395" s="33"/>
      <c r="MYN395" s="33"/>
      <c r="MYO395" s="34"/>
      <c r="MYP395" s="28"/>
      <c r="MYQ395" s="29"/>
      <c r="MYR395" s="30"/>
      <c r="MYS395" s="31"/>
      <c r="MYT395" s="32"/>
      <c r="MYU395" s="33"/>
      <c r="MYV395" s="33"/>
      <c r="MYW395" s="33"/>
      <c r="MYX395" s="34"/>
      <c r="MYY395" s="28"/>
      <c r="MYZ395" s="29"/>
      <c r="MZA395" s="30"/>
      <c r="MZB395" s="31"/>
      <c r="MZC395" s="32"/>
      <c r="MZD395" s="33"/>
      <c r="MZE395" s="33"/>
      <c r="MZF395" s="33"/>
      <c r="MZG395" s="34"/>
      <c r="MZH395" s="28"/>
      <c r="MZI395" s="29"/>
      <c r="MZJ395" s="30"/>
      <c r="MZK395" s="31"/>
      <c r="MZL395" s="32"/>
      <c r="MZM395" s="33"/>
      <c r="MZN395" s="33"/>
      <c r="MZO395" s="33"/>
      <c r="MZP395" s="34"/>
      <c r="MZQ395" s="28"/>
      <c r="MZR395" s="29"/>
      <c r="MZS395" s="30"/>
      <c r="MZT395" s="31"/>
      <c r="MZU395" s="32"/>
      <c r="MZV395" s="33"/>
      <c r="MZW395" s="33"/>
      <c r="MZX395" s="33"/>
      <c r="MZY395" s="34"/>
      <c r="MZZ395" s="28"/>
      <c r="NAA395" s="29"/>
      <c r="NAB395" s="30"/>
      <c r="NAC395" s="31"/>
      <c r="NAD395" s="32"/>
      <c r="NAE395" s="33"/>
      <c r="NAF395" s="33"/>
      <c r="NAG395" s="33"/>
      <c r="NAH395" s="34"/>
      <c r="NAI395" s="28"/>
      <c r="NAJ395" s="29"/>
      <c r="NAK395" s="30"/>
      <c r="NAL395" s="31"/>
      <c r="NAM395" s="32"/>
      <c r="NAN395" s="33"/>
      <c r="NAO395" s="33"/>
      <c r="NAP395" s="33"/>
      <c r="NAQ395" s="34"/>
      <c r="NAR395" s="28"/>
      <c r="NAS395" s="29"/>
      <c r="NAT395" s="30"/>
      <c r="NAU395" s="31"/>
      <c r="NAV395" s="32"/>
      <c r="NAW395" s="33"/>
      <c r="NAX395" s="33"/>
      <c r="NAY395" s="33"/>
      <c r="NAZ395" s="34"/>
      <c r="NBA395" s="28"/>
      <c r="NBB395" s="29"/>
      <c r="NBC395" s="30"/>
      <c r="NBD395" s="31"/>
      <c r="NBE395" s="32"/>
      <c r="NBF395" s="33"/>
      <c r="NBG395" s="33"/>
      <c r="NBH395" s="33"/>
      <c r="NBI395" s="34"/>
      <c r="NBJ395" s="28"/>
      <c r="NBK395" s="29"/>
      <c r="NBL395" s="30"/>
      <c r="NBM395" s="31"/>
      <c r="NBN395" s="32"/>
      <c r="NBO395" s="33"/>
      <c r="NBP395" s="33"/>
      <c r="NBQ395" s="33"/>
      <c r="NBR395" s="34"/>
      <c r="NBS395" s="28"/>
      <c r="NBT395" s="29"/>
      <c r="NBU395" s="30"/>
      <c r="NBV395" s="31"/>
      <c r="NBW395" s="32"/>
      <c r="NBX395" s="33"/>
      <c r="NBY395" s="33"/>
      <c r="NBZ395" s="33"/>
      <c r="NCA395" s="34"/>
      <c r="NCB395" s="28"/>
      <c r="NCC395" s="29"/>
      <c r="NCD395" s="30"/>
      <c r="NCE395" s="31"/>
      <c r="NCF395" s="32"/>
      <c r="NCG395" s="33"/>
      <c r="NCH395" s="33"/>
      <c r="NCI395" s="33"/>
      <c r="NCJ395" s="34"/>
      <c r="NCK395" s="28"/>
      <c r="NCL395" s="29"/>
      <c r="NCM395" s="30"/>
      <c r="NCN395" s="31"/>
      <c r="NCO395" s="32"/>
      <c r="NCP395" s="33"/>
      <c r="NCQ395" s="33"/>
      <c r="NCR395" s="33"/>
      <c r="NCS395" s="34"/>
      <c r="NCT395" s="28"/>
      <c r="NCU395" s="29"/>
      <c r="NCV395" s="30"/>
      <c r="NCW395" s="31"/>
      <c r="NCX395" s="32"/>
      <c r="NCY395" s="33"/>
      <c r="NCZ395" s="33"/>
      <c r="NDA395" s="33"/>
      <c r="NDB395" s="34"/>
      <c r="NDC395" s="28"/>
      <c r="NDD395" s="29"/>
      <c r="NDE395" s="30"/>
      <c r="NDF395" s="31"/>
      <c r="NDG395" s="32"/>
      <c r="NDH395" s="33"/>
      <c r="NDI395" s="33"/>
      <c r="NDJ395" s="33"/>
      <c r="NDK395" s="34"/>
      <c r="NDL395" s="28"/>
      <c r="NDM395" s="29"/>
      <c r="NDN395" s="30"/>
      <c r="NDO395" s="31"/>
      <c r="NDP395" s="32"/>
      <c r="NDQ395" s="33"/>
      <c r="NDR395" s="33"/>
      <c r="NDS395" s="33"/>
      <c r="NDT395" s="34"/>
      <c r="NDU395" s="28"/>
      <c r="NDV395" s="29"/>
      <c r="NDW395" s="30"/>
      <c r="NDX395" s="31"/>
      <c r="NDY395" s="32"/>
      <c r="NDZ395" s="33"/>
      <c r="NEA395" s="33"/>
      <c r="NEB395" s="33"/>
      <c r="NEC395" s="34"/>
      <c r="NED395" s="28"/>
      <c r="NEE395" s="29"/>
      <c r="NEF395" s="30"/>
      <c r="NEG395" s="31"/>
      <c r="NEH395" s="32"/>
      <c r="NEI395" s="33"/>
      <c r="NEJ395" s="33"/>
      <c r="NEK395" s="33"/>
      <c r="NEL395" s="34"/>
      <c r="NEM395" s="28"/>
      <c r="NEN395" s="29"/>
      <c r="NEO395" s="30"/>
      <c r="NEP395" s="31"/>
      <c r="NEQ395" s="32"/>
      <c r="NER395" s="33"/>
      <c r="NES395" s="33"/>
      <c r="NET395" s="33"/>
      <c r="NEU395" s="34"/>
      <c r="NEV395" s="28"/>
      <c r="NEW395" s="29"/>
      <c r="NEX395" s="30"/>
      <c r="NEY395" s="31"/>
      <c r="NEZ395" s="32"/>
      <c r="NFA395" s="33"/>
      <c r="NFB395" s="33"/>
      <c r="NFC395" s="33"/>
      <c r="NFD395" s="34"/>
      <c r="NFE395" s="28"/>
      <c r="NFF395" s="29"/>
      <c r="NFG395" s="30"/>
      <c r="NFH395" s="31"/>
      <c r="NFI395" s="32"/>
      <c r="NFJ395" s="33"/>
      <c r="NFK395" s="33"/>
      <c r="NFL395" s="33"/>
      <c r="NFM395" s="34"/>
      <c r="NFN395" s="28"/>
      <c r="NFO395" s="29"/>
      <c r="NFP395" s="30"/>
      <c r="NFQ395" s="31"/>
      <c r="NFR395" s="32"/>
      <c r="NFS395" s="33"/>
      <c r="NFT395" s="33"/>
      <c r="NFU395" s="33"/>
      <c r="NFV395" s="34"/>
      <c r="NFW395" s="28"/>
      <c r="NFX395" s="29"/>
      <c r="NFY395" s="30"/>
      <c r="NFZ395" s="31"/>
      <c r="NGA395" s="32"/>
      <c r="NGB395" s="33"/>
      <c r="NGC395" s="33"/>
      <c r="NGD395" s="33"/>
      <c r="NGE395" s="34"/>
      <c r="NGF395" s="28"/>
      <c r="NGG395" s="29"/>
      <c r="NGH395" s="30"/>
      <c r="NGI395" s="31"/>
      <c r="NGJ395" s="32"/>
      <c r="NGK395" s="33"/>
      <c r="NGL395" s="33"/>
      <c r="NGM395" s="33"/>
      <c r="NGN395" s="34"/>
      <c r="NGO395" s="28"/>
      <c r="NGP395" s="29"/>
      <c r="NGQ395" s="30"/>
      <c r="NGR395" s="31"/>
      <c r="NGS395" s="32"/>
      <c r="NGT395" s="33"/>
      <c r="NGU395" s="33"/>
      <c r="NGV395" s="33"/>
      <c r="NGW395" s="34"/>
      <c r="NGX395" s="28"/>
      <c r="NGY395" s="29"/>
      <c r="NGZ395" s="30"/>
      <c r="NHA395" s="31"/>
      <c r="NHB395" s="32"/>
      <c r="NHC395" s="33"/>
      <c r="NHD395" s="33"/>
      <c r="NHE395" s="33"/>
      <c r="NHF395" s="34"/>
      <c r="NHG395" s="28"/>
      <c r="NHH395" s="29"/>
      <c r="NHI395" s="30"/>
      <c r="NHJ395" s="31"/>
      <c r="NHK395" s="32"/>
      <c r="NHL395" s="33"/>
      <c r="NHM395" s="33"/>
      <c r="NHN395" s="33"/>
      <c r="NHO395" s="34"/>
      <c r="NHP395" s="28"/>
      <c r="NHQ395" s="29"/>
      <c r="NHR395" s="30"/>
      <c r="NHS395" s="31"/>
      <c r="NHT395" s="32"/>
      <c r="NHU395" s="33"/>
      <c r="NHV395" s="33"/>
      <c r="NHW395" s="33"/>
      <c r="NHX395" s="34"/>
      <c r="NHY395" s="28"/>
      <c r="NHZ395" s="29"/>
      <c r="NIA395" s="30"/>
      <c r="NIB395" s="31"/>
      <c r="NIC395" s="32"/>
      <c r="NID395" s="33"/>
      <c r="NIE395" s="33"/>
      <c r="NIF395" s="33"/>
      <c r="NIG395" s="34"/>
      <c r="NIH395" s="28"/>
      <c r="NII395" s="29"/>
      <c r="NIJ395" s="30"/>
      <c r="NIK395" s="31"/>
      <c r="NIL395" s="32"/>
      <c r="NIM395" s="33"/>
      <c r="NIN395" s="33"/>
      <c r="NIO395" s="33"/>
      <c r="NIP395" s="34"/>
      <c r="NIQ395" s="28"/>
      <c r="NIR395" s="29"/>
      <c r="NIS395" s="30"/>
      <c r="NIT395" s="31"/>
      <c r="NIU395" s="32"/>
      <c r="NIV395" s="33"/>
      <c r="NIW395" s="33"/>
      <c r="NIX395" s="33"/>
      <c r="NIY395" s="34"/>
      <c r="NIZ395" s="28"/>
      <c r="NJA395" s="29"/>
      <c r="NJB395" s="30"/>
      <c r="NJC395" s="31"/>
      <c r="NJD395" s="32"/>
      <c r="NJE395" s="33"/>
      <c r="NJF395" s="33"/>
      <c r="NJG395" s="33"/>
      <c r="NJH395" s="34"/>
      <c r="NJI395" s="28"/>
      <c r="NJJ395" s="29"/>
      <c r="NJK395" s="30"/>
      <c r="NJL395" s="31"/>
      <c r="NJM395" s="32"/>
      <c r="NJN395" s="33"/>
      <c r="NJO395" s="33"/>
      <c r="NJP395" s="33"/>
      <c r="NJQ395" s="34"/>
      <c r="NJR395" s="28"/>
      <c r="NJS395" s="29"/>
      <c r="NJT395" s="30"/>
      <c r="NJU395" s="31"/>
      <c r="NJV395" s="32"/>
      <c r="NJW395" s="33"/>
      <c r="NJX395" s="33"/>
      <c r="NJY395" s="33"/>
      <c r="NJZ395" s="34"/>
      <c r="NKA395" s="28"/>
      <c r="NKB395" s="29"/>
      <c r="NKC395" s="30"/>
      <c r="NKD395" s="31"/>
      <c r="NKE395" s="32"/>
      <c r="NKF395" s="33"/>
      <c r="NKG395" s="33"/>
      <c r="NKH395" s="33"/>
      <c r="NKI395" s="34"/>
      <c r="NKJ395" s="28"/>
      <c r="NKK395" s="29"/>
      <c r="NKL395" s="30"/>
      <c r="NKM395" s="31"/>
      <c r="NKN395" s="32"/>
      <c r="NKO395" s="33"/>
      <c r="NKP395" s="33"/>
      <c r="NKQ395" s="33"/>
      <c r="NKR395" s="34"/>
      <c r="NKS395" s="28"/>
      <c r="NKT395" s="29"/>
      <c r="NKU395" s="30"/>
      <c r="NKV395" s="31"/>
      <c r="NKW395" s="32"/>
      <c r="NKX395" s="33"/>
      <c r="NKY395" s="33"/>
      <c r="NKZ395" s="33"/>
      <c r="NLA395" s="34"/>
      <c r="NLB395" s="28"/>
      <c r="NLC395" s="29"/>
      <c r="NLD395" s="30"/>
      <c r="NLE395" s="31"/>
      <c r="NLF395" s="32"/>
      <c r="NLG395" s="33"/>
      <c r="NLH395" s="33"/>
      <c r="NLI395" s="33"/>
      <c r="NLJ395" s="34"/>
      <c r="NLK395" s="28"/>
      <c r="NLL395" s="29"/>
      <c r="NLM395" s="30"/>
      <c r="NLN395" s="31"/>
      <c r="NLO395" s="32"/>
      <c r="NLP395" s="33"/>
      <c r="NLQ395" s="33"/>
      <c r="NLR395" s="33"/>
      <c r="NLS395" s="34"/>
      <c r="NLT395" s="28"/>
      <c r="NLU395" s="29"/>
      <c r="NLV395" s="30"/>
      <c r="NLW395" s="31"/>
      <c r="NLX395" s="32"/>
      <c r="NLY395" s="33"/>
      <c r="NLZ395" s="33"/>
      <c r="NMA395" s="33"/>
      <c r="NMB395" s="34"/>
      <c r="NMC395" s="28"/>
      <c r="NMD395" s="29"/>
      <c r="NME395" s="30"/>
      <c r="NMF395" s="31"/>
      <c r="NMG395" s="32"/>
      <c r="NMH395" s="33"/>
      <c r="NMI395" s="33"/>
      <c r="NMJ395" s="33"/>
      <c r="NMK395" s="34"/>
      <c r="NML395" s="28"/>
      <c r="NMM395" s="29"/>
      <c r="NMN395" s="30"/>
      <c r="NMO395" s="31"/>
      <c r="NMP395" s="32"/>
      <c r="NMQ395" s="33"/>
      <c r="NMR395" s="33"/>
      <c r="NMS395" s="33"/>
      <c r="NMT395" s="34"/>
      <c r="NMU395" s="28"/>
      <c r="NMV395" s="29"/>
      <c r="NMW395" s="30"/>
      <c r="NMX395" s="31"/>
      <c r="NMY395" s="32"/>
      <c r="NMZ395" s="33"/>
      <c r="NNA395" s="33"/>
      <c r="NNB395" s="33"/>
      <c r="NNC395" s="34"/>
      <c r="NND395" s="28"/>
      <c r="NNE395" s="29"/>
      <c r="NNF395" s="30"/>
      <c r="NNG395" s="31"/>
      <c r="NNH395" s="32"/>
      <c r="NNI395" s="33"/>
      <c r="NNJ395" s="33"/>
      <c r="NNK395" s="33"/>
      <c r="NNL395" s="34"/>
      <c r="NNM395" s="28"/>
      <c r="NNN395" s="29"/>
      <c r="NNO395" s="30"/>
      <c r="NNP395" s="31"/>
      <c r="NNQ395" s="32"/>
      <c r="NNR395" s="33"/>
      <c r="NNS395" s="33"/>
      <c r="NNT395" s="33"/>
      <c r="NNU395" s="34"/>
      <c r="NNV395" s="28"/>
      <c r="NNW395" s="29"/>
      <c r="NNX395" s="30"/>
      <c r="NNY395" s="31"/>
      <c r="NNZ395" s="32"/>
      <c r="NOA395" s="33"/>
      <c r="NOB395" s="33"/>
      <c r="NOC395" s="33"/>
      <c r="NOD395" s="34"/>
      <c r="NOE395" s="28"/>
      <c r="NOF395" s="29"/>
      <c r="NOG395" s="30"/>
      <c r="NOH395" s="31"/>
      <c r="NOI395" s="32"/>
      <c r="NOJ395" s="33"/>
      <c r="NOK395" s="33"/>
      <c r="NOL395" s="33"/>
      <c r="NOM395" s="34"/>
      <c r="NON395" s="28"/>
      <c r="NOO395" s="29"/>
      <c r="NOP395" s="30"/>
      <c r="NOQ395" s="31"/>
      <c r="NOR395" s="32"/>
      <c r="NOS395" s="33"/>
      <c r="NOT395" s="33"/>
      <c r="NOU395" s="33"/>
      <c r="NOV395" s="34"/>
      <c r="NOW395" s="28"/>
      <c r="NOX395" s="29"/>
      <c r="NOY395" s="30"/>
      <c r="NOZ395" s="31"/>
      <c r="NPA395" s="32"/>
      <c r="NPB395" s="33"/>
      <c r="NPC395" s="33"/>
      <c r="NPD395" s="33"/>
      <c r="NPE395" s="34"/>
      <c r="NPF395" s="28"/>
      <c r="NPG395" s="29"/>
      <c r="NPH395" s="30"/>
      <c r="NPI395" s="31"/>
      <c r="NPJ395" s="32"/>
      <c r="NPK395" s="33"/>
      <c r="NPL395" s="33"/>
      <c r="NPM395" s="33"/>
      <c r="NPN395" s="34"/>
      <c r="NPO395" s="28"/>
      <c r="NPP395" s="29"/>
      <c r="NPQ395" s="30"/>
      <c r="NPR395" s="31"/>
      <c r="NPS395" s="32"/>
      <c r="NPT395" s="33"/>
      <c r="NPU395" s="33"/>
      <c r="NPV395" s="33"/>
      <c r="NPW395" s="34"/>
      <c r="NPX395" s="28"/>
      <c r="NPY395" s="29"/>
      <c r="NPZ395" s="30"/>
      <c r="NQA395" s="31"/>
      <c r="NQB395" s="32"/>
      <c r="NQC395" s="33"/>
      <c r="NQD395" s="33"/>
      <c r="NQE395" s="33"/>
      <c r="NQF395" s="34"/>
      <c r="NQG395" s="28"/>
      <c r="NQH395" s="29"/>
      <c r="NQI395" s="30"/>
      <c r="NQJ395" s="31"/>
      <c r="NQK395" s="32"/>
      <c r="NQL395" s="33"/>
      <c r="NQM395" s="33"/>
      <c r="NQN395" s="33"/>
      <c r="NQO395" s="34"/>
      <c r="NQP395" s="28"/>
      <c r="NQQ395" s="29"/>
      <c r="NQR395" s="30"/>
      <c r="NQS395" s="31"/>
      <c r="NQT395" s="32"/>
      <c r="NQU395" s="33"/>
      <c r="NQV395" s="33"/>
      <c r="NQW395" s="33"/>
      <c r="NQX395" s="34"/>
      <c r="NQY395" s="28"/>
      <c r="NQZ395" s="29"/>
      <c r="NRA395" s="30"/>
      <c r="NRB395" s="31"/>
      <c r="NRC395" s="32"/>
      <c r="NRD395" s="33"/>
      <c r="NRE395" s="33"/>
      <c r="NRF395" s="33"/>
      <c r="NRG395" s="34"/>
      <c r="NRH395" s="28"/>
      <c r="NRI395" s="29"/>
      <c r="NRJ395" s="30"/>
      <c r="NRK395" s="31"/>
      <c r="NRL395" s="32"/>
      <c r="NRM395" s="33"/>
      <c r="NRN395" s="33"/>
      <c r="NRO395" s="33"/>
      <c r="NRP395" s="34"/>
      <c r="NRQ395" s="28"/>
      <c r="NRR395" s="29"/>
      <c r="NRS395" s="30"/>
      <c r="NRT395" s="31"/>
      <c r="NRU395" s="32"/>
      <c r="NRV395" s="33"/>
      <c r="NRW395" s="33"/>
      <c r="NRX395" s="33"/>
      <c r="NRY395" s="34"/>
      <c r="NRZ395" s="28"/>
      <c r="NSA395" s="29"/>
      <c r="NSB395" s="30"/>
      <c r="NSC395" s="31"/>
      <c r="NSD395" s="32"/>
      <c r="NSE395" s="33"/>
      <c r="NSF395" s="33"/>
      <c r="NSG395" s="33"/>
      <c r="NSH395" s="34"/>
      <c r="NSI395" s="28"/>
      <c r="NSJ395" s="29"/>
      <c r="NSK395" s="30"/>
      <c r="NSL395" s="31"/>
      <c r="NSM395" s="32"/>
      <c r="NSN395" s="33"/>
      <c r="NSO395" s="33"/>
      <c r="NSP395" s="33"/>
      <c r="NSQ395" s="34"/>
      <c r="NSR395" s="28"/>
      <c r="NSS395" s="29"/>
      <c r="NST395" s="30"/>
      <c r="NSU395" s="31"/>
      <c r="NSV395" s="32"/>
      <c r="NSW395" s="33"/>
      <c r="NSX395" s="33"/>
      <c r="NSY395" s="33"/>
      <c r="NSZ395" s="34"/>
      <c r="NTA395" s="28"/>
      <c r="NTB395" s="29"/>
      <c r="NTC395" s="30"/>
      <c r="NTD395" s="31"/>
      <c r="NTE395" s="32"/>
      <c r="NTF395" s="33"/>
      <c r="NTG395" s="33"/>
      <c r="NTH395" s="33"/>
      <c r="NTI395" s="34"/>
      <c r="NTJ395" s="28"/>
      <c r="NTK395" s="29"/>
      <c r="NTL395" s="30"/>
      <c r="NTM395" s="31"/>
      <c r="NTN395" s="32"/>
      <c r="NTO395" s="33"/>
      <c r="NTP395" s="33"/>
      <c r="NTQ395" s="33"/>
      <c r="NTR395" s="34"/>
      <c r="NTS395" s="28"/>
      <c r="NTT395" s="29"/>
      <c r="NTU395" s="30"/>
      <c r="NTV395" s="31"/>
      <c r="NTW395" s="32"/>
      <c r="NTX395" s="33"/>
      <c r="NTY395" s="33"/>
      <c r="NTZ395" s="33"/>
      <c r="NUA395" s="34"/>
      <c r="NUB395" s="28"/>
      <c r="NUC395" s="29"/>
      <c r="NUD395" s="30"/>
      <c r="NUE395" s="31"/>
      <c r="NUF395" s="32"/>
      <c r="NUG395" s="33"/>
      <c r="NUH395" s="33"/>
      <c r="NUI395" s="33"/>
      <c r="NUJ395" s="34"/>
      <c r="NUK395" s="28"/>
      <c r="NUL395" s="29"/>
      <c r="NUM395" s="30"/>
      <c r="NUN395" s="31"/>
      <c r="NUO395" s="32"/>
      <c r="NUP395" s="33"/>
      <c r="NUQ395" s="33"/>
      <c r="NUR395" s="33"/>
      <c r="NUS395" s="34"/>
      <c r="NUT395" s="28"/>
      <c r="NUU395" s="29"/>
      <c r="NUV395" s="30"/>
      <c r="NUW395" s="31"/>
      <c r="NUX395" s="32"/>
      <c r="NUY395" s="33"/>
      <c r="NUZ395" s="33"/>
      <c r="NVA395" s="33"/>
      <c r="NVB395" s="34"/>
      <c r="NVC395" s="28"/>
      <c r="NVD395" s="29"/>
      <c r="NVE395" s="30"/>
      <c r="NVF395" s="31"/>
      <c r="NVG395" s="32"/>
      <c r="NVH395" s="33"/>
      <c r="NVI395" s="33"/>
      <c r="NVJ395" s="33"/>
      <c r="NVK395" s="34"/>
      <c r="NVL395" s="28"/>
      <c r="NVM395" s="29"/>
      <c r="NVN395" s="30"/>
      <c r="NVO395" s="31"/>
      <c r="NVP395" s="32"/>
      <c r="NVQ395" s="33"/>
      <c r="NVR395" s="33"/>
      <c r="NVS395" s="33"/>
      <c r="NVT395" s="34"/>
      <c r="NVU395" s="28"/>
      <c r="NVV395" s="29"/>
      <c r="NVW395" s="30"/>
      <c r="NVX395" s="31"/>
      <c r="NVY395" s="32"/>
      <c r="NVZ395" s="33"/>
      <c r="NWA395" s="33"/>
      <c r="NWB395" s="33"/>
      <c r="NWC395" s="34"/>
      <c r="NWD395" s="28"/>
      <c r="NWE395" s="29"/>
      <c r="NWF395" s="30"/>
      <c r="NWG395" s="31"/>
      <c r="NWH395" s="32"/>
      <c r="NWI395" s="33"/>
      <c r="NWJ395" s="33"/>
      <c r="NWK395" s="33"/>
      <c r="NWL395" s="34"/>
      <c r="NWM395" s="28"/>
      <c r="NWN395" s="29"/>
      <c r="NWO395" s="30"/>
      <c r="NWP395" s="31"/>
      <c r="NWQ395" s="32"/>
      <c r="NWR395" s="33"/>
      <c r="NWS395" s="33"/>
      <c r="NWT395" s="33"/>
      <c r="NWU395" s="34"/>
      <c r="NWV395" s="28"/>
      <c r="NWW395" s="29"/>
      <c r="NWX395" s="30"/>
      <c r="NWY395" s="31"/>
      <c r="NWZ395" s="32"/>
      <c r="NXA395" s="33"/>
      <c r="NXB395" s="33"/>
      <c r="NXC395" s="33"/>
      <c r="NXD395" s="34"/>
      <c r="NXE395" s="28"/>
      <c r="NXF395" s="29"/>
      <c r="NXG395" s="30"/>
      <c r="NXH395" s="31"/>
      <c r="NXI395" s="32"/>
      <c r="NXJ395" s="33"/>
      <c r="NXK395" s="33"/>
      <c r="NXL395" s="33"/>
      <c r="NXM395" s="34"/>
      <c r="NXN395" s="28"/>
      <c r="NXO395" s="29"/>
      <c r="NXP395" s="30"/>
      <c r="NXQ395" s="31"/>
      <c r="NXR395" s="32"/>
      <c r="NXS395" s="33"/>
      <c r="NXT395" s="33"/>
      <c r="NXU395" s="33"/>
      <c r="NXV395" s="34"/>
      <c r="NXW395" s="28"/>
      <c r="NXX395" s="29"/>
      <c r="NXY395" s="30"/>
      <c r="NXZ395" s="31"/>
      <c r="NYA395" s="32"/>
      <c r="NYB395" s="33"/>
      <c r="NYC395" s="33"/>
      <c r="NYD395" s="33"/>
      <c r="NYE395" s="34"/>
      <c r="NYF395" s="28"/>
      <c r="NYG395" s="29"/>
      <c r="NYH395" s="30"/>
      <c r="NYI395" s="31"/>
      <c r="NYJ395" s="32"/>
      <c r="NYK395" s="33"/>
      <c r="NYL395" s="33"/>
      <c r="NYM395" s="33"/>
      <c r="NYN395" s="34"/>
      <c r="NYO395" s="28"/>
      <c r="NYP395" s="29"/>
      <c r="NYQ395" s="30"/>
      <c r="NYR395" s="31"/>
      <c r="NYS395" s="32"/>
      <c r="NYT395" s="33"/>
      <c r="NYU395" s="33"/>
      <c r="NYV395" s="33"/>
      <c r="NYW395" s="34"/>
      <c r="NYX395" s="28"/>
      <c r="NYY395" s="29"/>
      <c r="NYZ395" s="30"/>
      <c r="NZA395" s="31"/>
      <c r="NZB395" s="32"/>
      <c r="NZC395" s="33"/>
      <c r="NZD395" s="33"/>
      <c r="NZE395" s="33"/>
      <c r="NZF395" s="34"/>
      <c r="NZG395" s="28"/>
      <c r="NZH395" s="29"/>
      <c r="NZI395" s="30"/>
      <c r="NZJ395" s="31"/>
      <c r="NZK395" s="32"/>
      <c r="NZL395" s="33"/>
      <c r="NZM395" s="33"/>
      <c r="NZN395" s="33"/>
      <c r="NZO395" s="34"/>
      <c r="NZP395" s="28"/>
      <c r="NZQ395" s="29"/>
      <c r="NZR395" s="30"/>
      <c r="NZS395" s="31"/>
      <c r="NZT395" s="32"/>
      <c r="NZU395" s="33"/>
      <c r="NZV395" s="33"/>
      <c r="NZW395" s="33"/>
      <c r="NZX395" s="34"/>
      <c r="NZY395" s="28"/>
      <c r="NZZ395" s="29"/>
      <c r="OAA395" s="30"/>
      <c r="OAB395" s="31"/>
      <c r="OAC395" s="32"/>
      <c r="OAD395" s="33"/>
      <c r="OAE395" s="33"/>
      <c r="OAF395" s="33"/>
      <c r="OAG395" s="34"/>
      <c r="OAH395" s="28"/>
      <c r="OAI395" s="29"/>
      <c r="OAJ395" s="30"/>
      <c r="OAK395" s="31"/>
      <c r="OAL395" s="32"/>
      <c r="OAM395" s="33"/>
      <c r="OAN395" s="33"/>
      <c r="OAO395" s="33"/>
      <c r="OAP395" s="34"/>
      <c r="OAQ395" s="28"/>
      <c r="OAR395" s="29"/>
      <c r="OAS395" s="30"/>
      <c r="OAT395" s="31"/>
      <c r="OAU395" s="32"/>
      <c r="OAV395" s="33"/>
      <c r="OAW395" s="33"/>
      <c r="OAX395" s="33"/>
      <c r="OAY395" s="34"/>
      <c r="OAZ395" s="28"/>
      <c r="OBA395" s="29"/>
      <c r="OBB395" s="30"/>
      <c r="OBC395" s="31"/>
      <c r="OBD395" s="32"/>
      <c r="OBE395" s="33"/>
      <c r="OBF395" s="33"/>
      <c r="OBG395" s="33"/>
      <c r="OBH395" s="34"/>
      <c r="OBI395" s="28"/>
      <c r="OBJ395" s="29"/>
      <c r="OBK395" s="30"/>
      <c r="OBL395" s="31"/>
      <c r="OBM395" s="32"/>
      <c r="OBN395" s="33"/>
      <c r="OBO395" s="33"/>
      <c r="OBP395" s="33"/>
      <c r="OBQ395" s="34"/>
      <c r="OBR395" s="28"/>
      <c r="OBS395" s="29"/>
      <c r="OBT395" s="30"/>
      <c r="OBU395" s="31"/>
      <c r="OBV395" s="32"/>
      <c r="OBW395" s="33"/>
      <c r="OBX395" s="33"/>
      <c r="OBY395" s="33"/>
      <c r="OBZ395" s="34"/>
      <c r="OCA395" s="28"/>
      <c r="OCB395" s="29"/>
      <c r="OCC395" s="30"/>
      <c r="OCD395" s="31"/>
      <c r="OCE395" s="32"/>
      <c r="OCF395" s="33"/>
      <c r="OCG395" s="33"/>
      <c r="OCH395" s="33"/>
      <c r="OCI395" s="34"/>
      <c r="OCJ395" s="28"/>
      <c r="OCK395" s="29"/>
      <c r="OCL395" s="30"/>
      <c r="OCM395" s="31"/>
      <c r="OCN395" s="32"/>
      <c r="OCO395" s="33"/>
      <c r="OCP395" s="33"/>
      <c r="OCQ395" s="33"/>
      <c r="OCR395" s="34"/>
      <c r="OCS395" s="28"/>
      <c r="OCT395" s="29"/>
      <c r="OCU395" s="30"/>
      <c r="OCV395" s="31"/>
      <c r="OCW395" s="32"/>
      <c r="OCX395" s="33"/>
      <c r="OCY395" s="33"/>
      <c r="OCZ395" s="33"/>
      <c r="ODA395" s="34"/>
      <c r="ODB395" s="28"/>
      <c r="ODC395" s="29"/>
      <c r="ODD395" s="30"/>
      <c r="ODE395" s="31"/>
      <c r="ODF395" s="32"/>
      <c r="ODG395" s="33"/>
      <c r="ODH395" s="33"/>
      <c r="ODI395" s="33"/>
      <c r="ODJ395" s="34"/>
      <c r="ODK395" s="28"/>
      <c r="ODL395" s="29"/>
      <c r="ODM395" s="30"/>
      <c r="ODN395" s="31"/>
      <c r="ODO395" s="32"/>
      <c r="ODP395" s="33"/>
      <c r="ODQ395" s="33"/>
      <c r="ODR395" s="33"/>
      <c r="ODS395" s="34"/>
      <c r="ODT395" s="28"/>
      <c r="ODU395" s="29"/>
      <c r="ODV395" s="30"/>
      <c r="ODW395" s="31"/>
      <c r="ODX395" s="32"/>
      <c r="ODY395" s="33"/>
      <c r="ODZ395" s="33"/>
      <c r="OEA395" s="33"/>
      <c r="OEB395" s="34"/>
      <c r="OEC395" s="28"/>
      <c r="OED395" s="29"/>
      <c r="OEE395" s="30"/>
      <c r="OEF395" s="31"/>
      <c r="OEG395" s="32"/>
      <c r="OEH395" s="33"/>
      <c r="OEI395" s="33"/>
      <c r="OEJ395" s="33"/>
      <c r="OEK395" s="34"/>
      <c r="OEL395" s="28"/>
      <c r="OEM395" s="29"/>
      <c r="OEN395" s="30"/>
      <c r="OEO395" s="31"/>
      <c r="OEP395" s="32"/>
      <c r="OEQ395" s="33"/>
      <c r="OER395" s="33"/>
      <c r="OES395" s="33"/>
      <c r="OET395" s="34"/>
      <c r="OEU395" s="28"/>
      <c r="OEV395" s="29"/>
      <c r="OEW395" s="30"/>
      <c r="OEX395" s="31"/>
      <c r="OEY395" s="32"/>
      <c r="OEZ395" s="33"/>
      <c r="OFA395" s="33"/>
      <c r="OFB395" s="33"/>
      <c r="OFC395" s="34"/>
      <c r="OFD395" s="28"/>
      <c r="OFE395" s="29"/>
      <c r="OFF395" s="30"/>
      <c r="OFG395" s="31"/>
      <c r="OFH395" s="32"/>
      <c r="OFI395" s="33"/>
      <c r="OFJ395" s="33"/>
      <c r="OFK395" s="33"/>
      <c r="OFL395" s="34"/>
      <c r="OFM395" s="28"/>
      <c r="OFN395" s="29"/>
      <c r="OFO395" s="30"/>
      <c r="OFP395" s="31"/>
      <c r="OFQ395" s="32"/>
      <c r="OFR395" s="33"/>
      <c r="OFS395" s="33"/>
      <c r="OFT395" s="33"/>
      <c r="OFU395" s="34"/>
      <c r="OFV395" s="28"/>
      <c r="OFW395" s="29"/>
      <c r="OFX395" s="30"/>
      <c r="OFY395" s="31"/>
      <c r="OFZ395" s="32"/>
      <c r="OGA395" s="33"/>
      <c r="OGB395" s="33"/>
      <c r="OGC395" s="33"/>
      <c r="OGD395" s="34"/>
      <c r="OGE395" s="28"/>
      <c r="OGF395" s="29"/>
      <c r="OGG395" s="30"/>
      <c r="OGH395" s="31"/>
      <c r="OGI395" s="32"/>
      <c r="OGJ395" s="33"/>
      <c r="OGK395" s="33"/>
      <c r="OGL395" s="33"/>
      <c r="OGM395" s="34"/>
      <c r="OGN395" s="28"/>
      <c r="OGO395" s="29"/>
      <c r="OGP395" s="30"/>
      <c r="OGQ395" s="31"/>
      <c r="OGR395" s="32"/>
      <c r="OGS395" s="33"/>
      <c r="OGT395" s="33"/>
      <c r="OGU395" s="33"/>
      <c r="OGV395" s="34"/>
      <c r="OGW395" s="28"/>
      <c r="OGX395" s="29"/>
      <c r="OGY395" s="30"/>
      <c r="OGZ395" s="31"/>
      <c r="OHA395" s="32"/>
      <c r="OHB395" s="33"/>
      <c r="OHC395" s="33"/>
      <c r="OHD395" s="33"/>
      <c r="OHE395" s="34"/>
      <c r="OHF395" s="28"/>
      <c r="OHG395" s="29"/>
      <c r="OHH395" s="30"/>
      <c r="OHI395" s="31"/>
      <c r="OHJ395" s="32"/>
      <c r="OHK395" s="33"/>
      <c r="OHL395" s="33"/>
      <c r="OHM395" s="33"/>
      <c r="OHN395" s="34"/>
      <c r="OHO395" s="28"/>
      <c r="OHP395" s="29"/>
      <c r="OHQ395" s="30"/>
      <c r="OHR395" s="31"/>
      <c r="OHS395" s="32"/>
      <c r="OHT395" s="33"/>
      <c r="OHU395" s="33"/>
      <c r="OHV395" s="33"/>
      <c r="OHW395" s="34"/>
      <c r="OHX395" s="28"/>
      <c r="OHY395" s="29"/>
      <c r="OHZ395" s="30"/>
      <c r="OIA395" s="31"/>
      <c r="OIB395" s="32"/>
      <c r="OIC395" s="33"/>
      <c r="OID395" s="33"/>
      <c r="OIE395" s="33"/>
      <c r="OIF395" s="34"/>
      <c r="OIG395" s="28"/>
      <c r="OIH395" s="29"/>
      <c r="OII395" s="30"/>
      <c r="OIJ395" s="31"/>
      <c r="OIK395" s="32"/>
      <c r="OIL395" s="33"/>
      <c r="OIM395" s="33"/>
      <c r="OIN395" s="33"/>
      <c r="OIO395" s="34"/>
      <c r="OIP395" s="28"/>
      <c r="OIQ395" s="29"/>
      <c r="OIR395" s="30"/>
      <c r="OIS395" s="31"/>
      <c r="OIT395" s="32"/>
      <c r="OIU395" s="33"/>
      <c r="OIV395" s="33"/>
      <c r="OIW395" s="33"/>
      <c r="OIX395" s="34"/>
      <c r="OIY395" s="28"/>
      <c r="OIZ395" s="29"/>
      <c r="OJA395" s="30"/>
      <c r="OJB395" s="31"/>
      <c r="OJC395" s="32"/>
      <c r="OJD395" s="33"/>
      <c r="OJE395" s="33"/>
      <c r="OJF395" s="33"/>
      <c r="OJG395" s="34"/>
      <c r="OJH395" s="28"/>
      <c r="OJI395" s="29"/>
      <c r="OJJ395" s="30"/>
      <c r="OJK395" s="31"/>
      <c r="OJL395" s="32"/>
      <c r="OJM395" s="33"/>
      <c r="OJN395" s="33"/>
      <c r="OJO395" s="33"/>
      <c r="OJP395" s="34"/>
      <c r="OJQ395" s="28"/>
      <c r="OJR395" s="29"/>
      <c r="OJS395" s="30"/>
      <c r="OJT395" s="31"/>
      <c r="OJU395" s="32"/>
      <c r="OJV395" s="33"/>
      <c r="OJW395" s="33"/>
      <c r="OJX395" s="33"/>
      <c r="OJY395" s="34"/>
      <c r="OJZ395" s="28"/>
      <c r="OKA395" s="29"/>
      <c r="OKB395" s="30"/>
      <c r="OKC395" s="31"/>
      <c r="OKD395" s="32"/>
      <c r="OKE395" s="33"/>
      <c r="OKF395" s="33"/>
      <c r="OKG395" s="33"/>
      <c r="OKH395" s="34"/>
      <c r="OKI395" s="28"/>
      <c r="OKJ395" s="29"/>
      <c r="OKK395" s="30"/>
      <c r="OKL395" s="31"/>
      <c r="OKM395" s="32"/>
      <c r="OKN395" s="33"/>
      <c r="OKO395" s="33"/>
      <c r="OKP395" s="33"/>
      <c r="OKQ395" s="34"/>
      <c r="OKR395" s="28"/>
      <c r="OKS395" s="29"/>
      <c r="OKT395" s="30"/>
      <c r="OKU395" s="31"/>
      <c r="OKV395" s="32"/>
      <c r="OKW395" s="33"/>
      <c r="OKX395" s="33"/>
      <c r="OKY395" s="33"/>
      <c r="OKZ395" s="34"/>
      <c r="OLA395" s="28"/>
      <c r="OLB395" s="29"/>
      <c r="OLC395" s="30"/>
      <c r="OLD395" s="31"/>
      <c r="OLE395" s="32"/>
      <c r="OLF395" s="33"/>
      <c r="OLG395" s="33"/>
      <c r="OLH395" s="33"/>
      <c r="OLI395" s="34"/>
      <c r="OLJ395" s="28"/>
      <c r="OLK395" s="29"/>
      <c r="OLL395" s="30"/>
      <c r="OLM395" s="31"/>
      <c r="OLN395" s="32"/>
      <c r="OLO395" s="33"/>
      <c r="OLP395" s="33"/>
      <c r="OLQ395" s="33"/>
      <c r="OLR395" s="34"/>
      <c r="OLS395" s="28"/>
      <c r="OLT395" s="29"/>
      <c r="OLU395" s="30"/>
      <c r="OLV395" s="31"/>
      <c r="OLW395" s="32"/>
      <c r="OLX395" s="33"/>
      <c r="OLY395" s="33"/>
      <c r="OLZ395" s="33"/>
      <c r="OMA395" s="34"/>
      <c r="OMB395" s="28"/>
      <c r="OMC395" s="29"/>
      <c r="OMD395" s="30"/>
      <c r="OME395" s="31"/>
      <c r="OMF395" s="32"/>
      <c r="OMG395" s="33"/>
      <c r="OMH395" s="33"/>
      <c r="OMI395" s="33"/>
      <c r="OMJ395" s="34"/>
      <c r="OMK395" s="28"/>
      <c r="OML395" s="29"/>
      <c r="OMM395" s="30"/>
      <c r="OMN395" s="31"/>
      <c r="OMO395" s="32"/>
      <c r="OMP395" s="33"/>
      <c r="OMQ395" s="33"/>
      <c r="OMR395" s="33"/>
      <c r="OMS395" s="34"/>
      <c r="OMT395" s="28"/>
      <c r="OMU395" s="29"/>
      <c r="OMV395" s="30"/>
      <c r="OMW395" s="31"/>
      <c r="OMX395" s="32"/>
      <c r="OMY395" s="33"/>
      <c r="OMZ395" s="33"/>
      <c r="ONA395" s="33"/>
      <c r="ONB395" s="34"/>
      <c r="ONC395" s="28"/>
      <c r="OND395" s="29"/>
      <c r="ONE395" s="30"/>
      <c r="ONF395" s="31"/>
      <c r="ONG395" s="32"/>
      <c r="ONH395" s="33"/>
      <c r="ONI395" s="33"/>
      <c r="ONJ395" s="33"/>
      <c r="ONK395" s="34"/>
      <c r="ONL395" s="28"/>
      <c r="ONM395" s="29"/>
      <c r="ONN395" s="30"/>
      <c r="ONO395" s="31"/>
      <c r="ONP395" s="32"/>
      <c r="ONQ395" s="33"/>
      <c r="ONR395" s="33"/>
      <c r="ONS395" s="33"/>
      <c r="ONT395" s="34"/>
      <c r="ONU395" s="28"/>
      <c r="ONV395" s="29"/>
      <c r="ONW395" s="30"/>
      <c r="ONX395" s="31"/>
      <c r="ONY395" s="32"/>
      <c r="ONZ395" s="33"/>
      <c r="OOA395" s="33"/>
      <c r="OOB395" s="33"/>
      <c r="OOC395" s="34"/>
      <c r="OOD395" s="28"/>
      <c r="OOE395" s="29"/>
      <c r="OOF395" s="30"/>
      <c r="OOG395" s="31"/>
      <c r="OOH395" s="32"/>
      <c r="OOI395" s="33"/>
      <c r="OOJ395" s="33"/>
      <c r="OOK395" s="33"/>
      <c r="OOL395" s="34"/>
      <c r="OOM395" s="28"/>
      <c r="OON395" s="29"/>
      <c r="OOO395" s="30"/>
      <c r="OOP395" s="31"/>
      <c r="OOQ395" s="32"/>
      <c r="OOR395" s="33"/>
      <c r="OOS395" s="33"/>
      <c r="OOT395" s="33"/>
      <c r="OOU395" s="34"/>
      <c r="OOV395" s="28"/>
      <c r="OOW395" s="29"/>
      <c r="OOX395" s="30"/>
      <c r="OOY395" s="31"/>
      <c r="OOZ395" s="32"/>
      <c r="OPA395" s="33"/>
      <c r="OPB395" s="33"/>
      <c r="OPC395" s="33"/>
      <c r="OPD395" s="34"/>
      <c r="OPE395" s="28"/>
      <c r="OPF395" s="29"/>
      <c r="OPG395" s="30"/>
      <c r="OPH395" s="31"/>
      <c r="OPI395" s="32"/>
      <c r="OPJ395" s="33"/>
      <c r="OPK395" s="33"/>
      <c r="OPL395" s="33"/>
      <c r="OPM395" s="34"/>
      <c r="OPN395" s="28"/>
      <c r="OPO395" s="29"/>
      <c r="OPP395" s="30"/>
      <c r="OPQ395" s="31"/>
      <c r="OPR395" s="32"/>
      <c r="OPS395" s="33"/>
      <c r="OPT395" s="33"/>
      <c r="OPU395" s="33"/>
      <c r="OPV395" s="34"/>
      <c r="OPW395" s="28"/>
      <c r="OPX395" s="29"/>
      <c r="OPY395" s="30"/>
      <c r="OPZ395" s="31"/>
      <c r="OQA395" s="32"/>
      <c r="OQB395" s="33"/>
      <c r="OQC395" s="33"/>
      <c r="OQD395" s="33"/>
      <c r="OQE395" s="34"/>
      <c r="OQF395" s="28"/>
      <c r="OQG395" s="29"/>
      <c r="OQH395" s="30"/>
      <c r="OQI395" s="31"/>
      <c r="OQJ395" s="32"/>
      <c r="OQK395" s="33"/>
      <c r="OQL395" s="33"/>
      <c r="OQM395" s="33"/>
      <c r="OQN395" s="34"/>
      <c r="OQO395" s="28"/>
      <c r="OQP395" s="29"/>
      <c r="OQQ395" s="30"/>
      <c r="OQR395" s="31"/>
      <c r="OQS395" s="32"/>
      <c r="OQT395" s="33"/>
      <c r="OQU395" s="33"/>
      <c r="OQV395" s="33"/>
      <c r="OQW395" s="34"/>
      <c r="OQX395" s="28"/>
      <c r="OQY395" s="29"/>
      <c r="OQZ395" s="30"/>
      <c r="ORA395" s="31"/>
      <c r="ORB395" s="32"/>
      <c r="ORC395" s="33"/>
      <c r="ORD395" s="33"/>
      <c r="ORE395" s="33"/>
      <c r="ORF395" s="34"/>
      <c r="ORG395" s="28"/>
      <c r="ORH395" s="29"/>
      <c r="ORI395" s="30"/>
      <c r="ORJ395" s="31"/>
      <c r="ORK395" s="32"/>
      <c r="ORL395" s="33"/>
      <c r="ORM395" s="33"/>
      <c r="ORN395" s="33"/>
      <c r="ORO395" s="34"/>
      <c r="ORP395" s="28"/>
      <c r="ORQ395" s="29"/>
      <c r="ORR395" s="30"/>
      <c r="ORS395" s="31"/>
      <c r="ORT395" s="32"/>
      <c r="ORU395" s="33"/>
      <c r="ORV395" s="33"/>
      <c r="ORW395" s="33"/>
      <c r="ORX395" s="34"/>
      <c r="ORY395" s="28"/>
      <c r="ORZ395" s="29"/>
      <c r="OSA395" s="30"/>
      <c r="OSB395" s="31"/>
      <c r="OSC395" s="32"/>
      <c r="OSD395" s="33"/>
      <c r="OSE395" s="33"/>
      <c r="OSF395" s="33"/>
      <c r="OSG395" s="34"/>
      <c r="OSH395" s="28"/>
      <c r="OSI395" s="29"/>
      <c r="OSJ395" s="30"/>
      <c r="OSK395" s="31"/>
      <c r="OSL395" s="32"/>
      <c r="OSM395" s="33"/>
      <c r="OSN395" s="33"/>
      <c r="OSO395" s="33"/>
      <c r="OSP395" s="34"/>
      <c r="OSQ395" s="28"/>
      <c r="OSR395" s="29"/>
      <c r="OSS395" s="30"/>
      <c r="OST395" s="31"/>
      <c r="OSU395" s="32"/>
      <c r="OSV395" s="33"/>
      <c r="OSW395" s="33"/>
      <c r="OSX395" s="33"/>
      <c r="OSY395" s="34"/>
      <c r="OSZ395" s="28"/>
      <c r="OTA395" s="29"/>
      <c r="OTB395" s="30"/>
      <c r="OTC395" s="31"/>
      <c r="OTD395" s="32"/>
      <c r="OTE395" s="33"/>
      <c r="OTF395" s="33"/>
      <c r="OTG395" s="33"/>
      <c r="OTH395" s="34"/>
      <c r="OTI395" s="28"/>
      <c r="OTJ395" s="29"/>
      <c r="OTK395" s="30"/>
      <c r="OTL395" s="31"/>
      <c r="OTM395" s="32"/>
      <c r="OTN395" s="33"/>
      <c r="OTO395" s="33"/>
      <c r="OTP395" s="33"/>
      <c r="OTQ395" s="34"/>
      <c r="OTR395" s="28"/>
      <c r="OTS395" s="29"/>
      <c r="OTT395" s="30"/>
      <c r="OTU395" s="31"/>
      <c r="OTV395" s="32"/>
      <c r="OTW395" s="33"/>
      <c r="OTX395" s="33"/>
      <c r="OTY395" s="33"/>
      <c r="OTZ395" s="34"/>
      <c r="OUA395" s="28"/>
      <c r="OUB395" s="29"/>
      <c r="OUC395" s="30"/>
      <c r="OUD395" s="31"/>
      <c r="OUE395" s="32"/>
      <c r="OUF395" s="33"/>
      <c r="OUG395" s="33"/>
      <c r="OUH395" s="33"/>
      <c r="OUI395" s="34"/>
      <c r="OUJ395" s="28"/>
      <c r="OUK395" s="29"/>
      <c r="OUL395" s="30"/>
      <c r="OUM395" s="31"/>
      <c r="OUN395" s="32"/>
      <c r="OUO395" s="33"/>
      <c r="OUP395" s="33"/>
      <c r="OUQ395" s="33"/>
      <c r="OUR395" s="34"/>
      <c r="OUS395" s="28"/>
      <c r="OUT395" s="29"/>
      <c r="OUU395" s="30"/>
      <c r="OUV395" s="31"/>
      <c r="OUW395" s="32"/>
      <c r="OUX395" s="33"/>
      <c r="OUY395" s="33"/>
      <c r="OUZ395" s="33"/>
      <c r="OVA395" s="34"/>
      <c r="OVB395" s="28"/>
      <c r="OVC395" s="29"/>
      <c r="OVD395" s="30"/>
      <c r="OVE395" s="31"/>
      <c r="OVF395" s="32"/>
      <c r="OVG395" s="33"/>
      <c r="OVH395" s="33"/>
      <c r="OVI395" s="33"/>
      <c r="OVJ395" s="34"/>
      <c r="OVK395" s="28"/>
      <c r="OVL395" s="29"/>
      <c r="OVM395" s="30"/>
      <c r="OVN395" s="31"/>
      <c r="OVO395" s="32"/>
      <c r="OVP395" s="33"/>
      <c r="OVQ395" s="33"/>
      <c r="OVR395" s="33"/>
      <c r="OVS395" s="34"/>
      <c r="OVT395" s="28"/>
      <c r="OVU395" s="29"/>
      <c r="OVV395" s="30"/>
      <c r="OVW395" s="31"/>
      <c r="OVX395" s="32"/>
      <c r="OVY395" s="33"/>
      <c r="OVZ395" s="33"/>
      <c r="OWA395" s="33"/>
      <c r="OWB395" s="34"/>
      <c r="OWC395" s="28"/>
      <c r="OWD395" s="29"/>
      <c r="OWE395" s="30"/>
      <c r="OWF395" s="31"/>
      <c r="OWG395" s="32"/>
      <c r="OWH395" s="33"/>
      <c r="OWI395" s="33"/>
      <c r="OWJ395" s="33"/>
      <c r="OWK395" s="34"/>
      <c r="OWL395" s="28"/>
      <c r="OWM395" s="29"/>
      <c r="OWN395" s="30"/>
      <c r="OWO395" s="31"/>
      <c r="OWP395" s="32"/>
      <c r="OWQ395" s="33"/>
      <c r="OWR395" s="33"/>
      <c r="OWS395" s="33"/>
      <c r="OWT395" s="34"/>
      <c r="OWU395" s="28"/>
      <c r="OWV395" s="29"/>
      <c r="OWW395" s="30"/>
      <c r="OWX395" s="31"/>
      <c r="OWY395" s="32"/>
      <c r="OWZ395" s="33"/>
      <c r="OXA395" s="33"/>
      <c r="OXB395" s="33"/>
      <c r="OXC395" s="34"/>
      <c r="OXD395" s="28"/>
      <c r="OXE395" s="29"/>
      <c r="OXF395" s="30"/>
      <c r="OXG395" s="31"/>
      <c r="OXH395" s="32"/>
      <c r="OXI395" s="33"/>
      <c r="OXJ395" s="33"/>
      <c r="OXK395" s="33"/>
      <c r="OXL395" s="34"/>
      <c r="OXM395" s="28"/>
      <c r="OXN395" s="29"/>
      <c r="OXO395" s="30"/>
      <c r="OXP395" s="31"/>
      <c r="OXQ395" s="32"/>
      <c r="OXR395" s="33"/>
      <c r="OXS395" s="33"/>
      <c r="OXT395" s="33"/>
      <c r="OXU395" s="34"/>
      <c r="OXV395" s="28"/>
      <c r="OXW395" s="29"/>
      <c r="OXX395" s="30"/>
      <c r="OXY395" s="31"/>
      <c r="OXZ395" s="32"/>
      <c r="OYA395" s="33"/>
      <c r="OYB395" s="33"/>
      <c r="OYC395" s="33"/>
      <c r="OYD395" s="34"/>
      <c r="OYE395" s="28"/>
      <c r="OYF395" s="29"/>
      <c r="OYG395" s="30"/>
      <c r="OYH395" s="31"/>
      <c r="OYI395" s="32"/>
      <c r="OYJ395" s="33"/>
      <c r="OYK395" s="33"/>
      <c r="OYL395" s="33"/>
      <c r="OYM395" s="34"/>
      <c r="OYN395" s="28"/>
      <c r="OYO395" s="29"/>
      <c r="OYP395" s="30"/>
      <c r="OYQ395" s="31"/>
      <c r="OYR395" s="32"/>
      <c r="OYS395" s="33"/>
      <c r="OYT395" s="33"/>
      <c r="OYU395" s="33"/>
      <c r="OYV395" s="34"/>
      <c r="OYW395" s="28"/>
      <c r="OYX395" s="29"/>
      <c r="OYY395" s="30"/>
      <c r="OYZ395" s="31"/>
      <c r="OZA395" s="32"/>
      <c r="OZB395" s="33"/>
      <c r="OZC395" s="33"/>
      <c r="OZD395" s="33"/>
      <c r="OZE395" s="34"/>
      <c r="OZF395" s="28"/>
      <c r="OZG395" s="29"/>
      <c r="OZH395" s="30"/>
      <c r="OZI395" s="31"/>
      <c r="OZJ395" s="32"/>
      <c r="OZK395" s="33"/>
      <c r="OZL395" s="33"/>
      <c r="OZM395" s="33"/>
      <c r="OZN395" s="34"/>
      <c r="OZO395" s="28"/>
      <c r="OZP395" s="29"/>
      <c r="OZQ395" s="30"/>
      <c r="OZR395" s="31"/>
      <c r="OZS395" s="32"/>
      <c r="OZT395" s="33"/>
      <c r="OZU395" s="33"/>
      <c r="OZV395" s="33"/>
      <c r="OZW395" s="34"/>
      <c r="OZX395" s="28"/>
      <c r="OZY395" s="29"/>
      <c r="OZZ395" s="30"/>
      <c r="PAA395" s="31"/>
      <c r="PAB395" s="32"/>
      <c r="PAC395" s="33"/>
      <c r="PAD395" s="33"/>
      <c r="PAE395" s="33"/>
      <c r="PAF395" s="34"/>
      <c r="PAG395" s="28"/>
      <c r="PAH395" s="29"/>
      <c r="PAI395" s="30"/>
      <c r="PAJ395" s="31"/>
      <c r="PAK395" s="32"/>
      <c r="PAL395" s="33"/>
      <c r="PAM395" s="33"/>
      <c r="PAN395" s="33"/>
      <c r="PAO395" s="34"/>
      <c r="PAP395" s="28"/>
      <c r="PAQ395" s="29"/>
      <c r="PAR395" s="30"/>
      <c r="PAS395" s="31"/>
      <c r="PAT395" s="32"/>
      <c r="PAU395" s="33"/>
      <c r="PAV395" s="33"/>
      <c r="PAW395" s="33"/>
      <c r="PAX395" s="34"/>
      <c r="PAY395" s="28"/>
      <c r="PAZ395" s="29"/>
      <c r="PBA395" s="30"/>
      <c r="PBB395" s="31"/>
      <c r="PBC395" s="32"/>
      <c r="PBD395" s="33"/>
      <c r="PBE395" s="33"/>
      <c r="PBF395" s="33"/>
      <c r="PBG395" s="34"/>
      <c r="PBH395" s="28"/>
      <c r="PBI395" s="29"/>
      <c r="PBJ395" s="30"/>
      <c r="PBK395" s="31"/>
      <c r="PBL395" s="32"/>
      <c r="PBM395" s="33"/>
      <c r="PBN395" s="33"/>
      <c r="PBO395" s="33"/>
      <c r="PBP395" s="34"/>
      <c r="PBQ395" s="28"/>
      <c r="PBR395" s="29"/>
      <c r="PBS395" s="30"/>
      <c r="PBT395" s="31"/>
      <c r="PBU395" s="32"/>
      <c r="PBV395" s="33"/>
      <c r="PBW395" s="33"/>
      <c r="PBX395" s="33"/>
      <c r="PBY395" s="34"/>
      <c r="PBZ395" s="28"/>
      <c r="PCA395" s="29"/>
      <c r="PCB395" s="30"/>
      <c r="PCC395" s="31"/>
      <c r="PCD395" s="32"/>
      <c r="PCE395" s="33"/>
      <c r="PCF395" s="33"/>
      <c r="PCG395" s="33"/>
      <c r="PCH395" s="34"/>
      <c r="PCI395" s="28"/>
      <c r="PCJ395" s="29"/>
      <c r="PCK395" s="30"/>
      <c r="PCL395" s="31"/>
      <c r="PCM395" s="32"/>
      <c r="PCN395" s="33"/>
      <c r="PCO395" s="33"/>
      <c r="PCP395" s="33"/>
      <c r="PCQ395" s="34"/>
      <c r="PCR395" s="28"/>
      <c r="PCS395" s="29"/>
      <c r="PCT395" s="30"/>
      <c r="PCU395" s="31"/>
      <c r="PCV395" s="32"/>
      <c r="PCW395" s="33"/>
      <c r="PCX395" s="33"/>
      <c r="PCY395" s="33"/>
      <c r="PCZ395" s="34"/>
      <c r="PDA395" s="28"/>
      <c r="PDB395" s="29"/>
      <c r="PDC395" s="30"/>
      <c r="PDD395" s="31"/>
      <c r="PDE395" s="32"/>
      <c r="PDF395" s="33"/>
      <c r="PDG395" s="33"/>
      <c r="PDH395" s="33"/>
      <c r="PDI395" s="34"/>
      <c r="PDJ395" s="28"/>
      <c r="PDK395" s="29"/>
      <c r="PDL395" s="30"/>
      <c r="PDM395" s="31"/>
      <c r="PDN395" s="32"/>
      <c r="PDO395" s="33"/>
      <c r="PDP395" s="33"/>
      <c r="PDQ395" s="33"/>
      <c r="PDR395" s="34"/>
      <c r="PDS395" s="28"/>
      <c r="PDT395" s="29"/>
      <c r="PDU395" s="30"/>
      <c r="PDV395" s="31"/>
      <c r="PDW395" s="32"/>
      <c r="PDX395" s="33"/>
      <c r="PDY395" s="33"/>
      <c r="PDZ395" s="33"/>
      <c r="PEA395" s="34"/>
      <c r="PEB395" s="28"/>
      <c r="PEC395" s="29"/>
      <c r="PED395" s="30"/>
      <c r="PEE395" s="31"/>
      <c r="PEF395" s="32"/>
      <c r="PEG395" s="33"/>
      <c r="PEH395" s="33"/>
      <c r="PEI395" s="33"/>
      <c r="PEJ395" s="34"/>
      <c r="PEK395" s="28"/>
      <c r="PEL395" s="29"/>
      <c r="PEM395" s="30"/>
      <c r="PEN395" s="31"/>
      <c r="PEO395" s="32"/>
      <c r="PEP395" s="33"/>
      <c r="PEQ395" s="33"/>
      <c r="PER395" s="33"/>
      <c r="PES395" s="34"/>
      <c r="PET395" s="28"/>
      <c r="PEU395" s="29"/>
      <c r="PEV395" s="30"/>
      <c r="PEW395" s="31"/>
      <c r="PEX395" s="32"/>
      <c r="PEY395" s="33"/>
      <c r="PEZ395" s="33"/>
      <c r="PFA395" s="33"/>
      <c r="PFB395" s="34"/>
      <c r="PFC395" s="28"/>
      <c r="PFD395" s="29"/>
      <c r="PFE395" s="30"/>
      <c r="PFF395" s="31"/>
      <c r="PFG395" s="32"/>
      <c r="PFH395" s="33"/>
      <c r="PFI395" s="33"/>
      <c r="PFJ395" s="33"/>
      <c r="PFK395" s="34"/>
      <c r="PFL395" s="28"/>
      <c r="PFM395" s="29"/>
      <c r="PFN395" s="30"/>
      <c r="PFO395" s="31"/>
      <c r="PFP395" s="32"/>
      <c r="PFQ395" s="33"/>
      <c r="PFR395" s="33"/>
      <c r="PFS395" s="33"/>
      <c r="PFT395" s="34"/>
      <c r="PFU395" s="28"/>
      <c r="PFV395" s="29"/>
      <c r="PFW395" s="30"/>
      <c r="PFX395" s="31"/>
      <c r="PFY395" s="32"/>
      <c r="PFZ395" s="33"/>
      <c r="PGA395" s="33"/>
      <c r="PGB395" s="33"/>
      <c r="PGC395" s="34"/>
      <c r="PGD395" s="28"/>
      <c r="PGE395" s="29"/>
      <c r="PGF395" s="30"/>
      <c r="PGG395" s="31"/>
      <c r="PGH395" s="32"/>
      <c r="PGI395" s="33"/>
      <c r="PGJ395" s="33"/>
      <c r="PGK395" s="33"/>
      <c r="PGL395" s="34"/>
      <c r="PGM395" s="28"/>
      <c r="PGN395" s="29"/>
      <c r="PGO395" s="30"/>
      <c r="PGP395" s="31"/>
      <c r="PGQ395" s="32"/>
      <c r="PGR395" s="33"/>
      <c r="PGS395" s="33"/>
      <c r="PGT395" s="33"/>
      <c r="PGU395" s="34"/>
      <c r="PGV395" s="28"/>
      <c r="PGW395" s="29"/>
      <c r="PGX395" s="30"/>
      <c r="PGY395" s="31"/>
      <c r="PGZ395" s="32"/>
      <c r="PHA395" s="33"/>
      <c r="PHB395" s="33"/>
      <c r="PHC395" s="33"/>
      <c r="PHD395" s="34"/>
      <c r="PHE395" s="28"/>
      <c r="PHF395" s="29"/>
      <c r="PHG395" s="30"/>
      <c r="PHH395" s="31"/>
      <c r="PHI395" s="32"/>
      <c r="PHJ395" s="33"/>
      <c r="PHK395" s="33"/>
      <c r="PHL395" s="33"/>
      <c r="PHM395" s="34"/>
      <c r="PHN395" s="28"/>
      <c r="PHO395" s="29"/>
      <c r="PHP395" s="30"/>
      <c r="PHQ395" s="31"/>
      <c r="PHR395" s="32"/>
      <c r="PHS395" s="33"/>
      <c r="PHT395" s="33"/>
      <c r="PHU395" s="33"/>
      <c r="PHV395" s="34"/>
      <c r="PHW395" s="28"/>
      <c r="PHX395" s="29"/>
      <c r="PHY395" s="30"/>
      <c r="PHZ395" s="31"/>
      <c r="PIA395" s="32"/>
      <c r="PIB395" s="33"/>
      <c r="PIC395" s="33"/>
      <c r="PID395" s="33"/>
      <c r="PIE395" s="34"/>
      <c r="PIF395" s="28"/>
      <c r="PIG395" s="29"/>
      <c r="PIH395" s="30"/>
      <c r="PII395" s="31"/>
      <c r="PIJ395" s="32"/>
      <c r="PIK395" s="33"/>
      <c r="PIL395" s="33"/>
      <c r="PIM395" s="33"/>
      <c r="PIN395" s="34"/>
      <c r="PIO395" s="28"/>
      <c r="PIP395" s="29"/>
      <c r="PIQ395" s="30"/>
      <c r="PIR395" s="31"/>
      <c r="PIS395" s="32"/>
      <c r="PIT395" s="33"/>
      <c r="PIU395" s="33"/>
      <c r="PIV395" s="33"/>
      <c r="PIW395" s="34"/>
      <c r="PIX395" s="28"/>
      <c r="PIY395" s="29"/>
      <c r="PIZ395" s="30"/>
      <c r="PJA395" s="31"/>
      <c r="PJB395" s="32"/>
      <c r="PJC395" s="33"/>
      <c r="PJD395" s="33"/>
      <c r="PJE395" s="33"/>
      <c r="PJF395" s="34"/>
      <c r="PJG395" s="28"/>
      <c r="PJH395" s="29"/>
      <c r="PJI395" s="30"/>
      <c r="PJJ395" s="31"/>
      <c r="PJK395" s="32"/>
      <c r="PJL395" s="33"/>
      <c r="PJM395" s="33"/>
      <c r="PJN395" s="33"/>
      <c r="PJO395" s="34"/>
      <c r="PJP395" s="28"/>
      <c r="PJQ395" s="29"/>
      <c r="PJR395" s="30"/>
      <c r="PJS395" s="31"/>
      <c r="PJT395" s="32"/>
      <c r="PJU395" s="33"/>
      <c r="PJV395" s="33"/>
      <c r="PJW395" s="33"/>
      <c r="PJX395" s="34"/>
      <c r="PJY395" s="28"/>
      <c r="PJZ395" s="29"/>
      <c r="PKA395" s="30"/>
      <c r="PKB395" s="31"/>
      <c r="PKC395" s="32"/>
      <c r="PKD395" s="33"/>
      <c r="PKE395" s="33"/>
      <c r="PKF395" s="33"/>
      <c r="PKG395" s="34"/>
      <c r="PKH395" s="28"/>
      <c r="PKI395" s="29"/>
      <c r="PKJ395" s="30"/>
      <c r="PKK395" s="31"/>
      <c r="PKL395" s="32"/>
      <c r="PKM395" s="33"/>
      <c r="PKN395" s="33"/>
      <c r="PKO395" s="33"/>
      <c r="PKP395" s="34"/>
      <c r="PKQ395" s="28"/>
      <c r="PKR395" s="29"/>
      <c r="PKS395" s="30"/>
      <c r="PKT395" s="31"/>
      <c r="PKU395" s="32"/>
      <c r="PKV395" s="33"/>
      <c r="PKW395" s="33"/>
      <c r="PKX395" s="33"/>
      <c r="PKY395" s="34"/>
      <c r="PKZ395" s="28"/>
      <c r="PLA395" s="29"/>
      <c r="PLB395" s="30"/>
      <c r="PLC395" s="31"/>
      <c r="PLD395" s="32"/>
      <c r="PLE395" s="33"/>
      <c r="PLF395" s="33"/>
      <c r="PLG395" s="33"/>
      <c r="PLH395" s="34"/>
      <c r="PLI395" s="28"/>
      <c r="PLJ395" s="29"/>
      <c r="PLK395" s="30"/>
      <c r="PLL395" s="31"/>
      <c r="PLM395" s="32"/>
      <c r="PLN395" s="33"/>
      <c r="PLO395" s="33"/>
      <c r="PLP395" s="33"/>
      <c r="PLQ395" s="34"/>
      <c r="PLR395" s="28"/>
      <c r="PLS395" s="29"/>
      <c r="PLT395" s="30"/>
      <c r="PLU395" s="31"/>
      <c r="PLV395" s="32"/>
      <c r="PLW395" s="33"/>
      <c r="PLX395" s="33"/>
      <c r="PLY395" s="33"/>
      <c r="PLZ395" s="34"/>
      <c r="PMA395" s="28"/>
      <c r="PMB395" s="29"/>
      <c r="PMC395" s="30"/>
      <c r="PMD395" s="31"/>
      <c r="PME395" s="32"/>
      <c r="PMF395" s="33"/>
      <c r="PMG395" s="33"/>
      <c r="PMH395" s="33"/>
      <c r="PMI395" s="34"/>
      <c r="PMJ395" s="28"/>
      <c r="PMK395" s="29"/>
      <c r="PML395" s="30"/>
      <c r="PMM395" s="31"/>
      <c r="PMN395" s="32"/>
      <c r="PMO395" s="33"/>
      <c r="PMP395" s="33"/>
      <c r="PMQ395" s="33"/>
      <c r="PMR395" s="34"/>
      <c r="PMS395" s="28"/>
      <c r="PMT395" s="29"/>
      <c r="PMU395" s="30"/>
      <c r="PMV395" s="31"/>
      <c r="PMW395" s="32"/>
      <c r="PMX395" s="33"/>
      <c r="PMY395" s="33"/>
      <c r="PMZ395" s="33"/>
      <c r="PNA395" s="34"/>
      <c r="PNB395" s="28"/>
      <c r="PNC395" s="29"/>
      <c r="PND395" s="30"/>
      <c r="PNE395" s="31"/>
      <c r="PNF395" s="32"/>
      <c r="PNG395" s="33"/>
      <c r="PNH395" s="33"/>
      <c r="PNI395" s="33"/>
      <c r="PNJ395" s="34"/>
      <c r="PNK395" s="28"/>
      <c r="PNL395" s="29"/>
      <c r="PNM395" s="30"/>
      <c r="PNN395" s="31"/>
      <c r="PNO395" s="32"/>
      <c r="PNP395" s="33"/>
      <c r="PNQ395" s="33"/>
      <c r="PNR395" s="33"/>
      <c r="PNS395" s="34"/>
      <c r="PNT395" s="28"/>
      <c r="PNU395" s="29"/>
      <c r="PNV395" s="30"/>
      <c r="PNW395" s="31"/>
      <c r="PNX395" s="32"/>
      <c r="PNY395" s="33"/>
      <c r="PNZ395" s="33"/>
      <c r="POA395" s="33"/>
      <c r="POB395" s="34"/>
      <c r="POC395" s="28"/>
      <c r="POD395" s="29"/>
      <c r="POE395" s="30"/>
      <c r="POF395" s="31"/>
      <c r="POG395" s="32"/>
      <c r="POH395" s="33"/>
      <c r="POI395" s="33"/>
      <c r="POJ395" s="33"/>
      <c r="POK395" s="34"/>
      <c r="POL395" s="28"/>
      <c r="POM395" s="29"/>
      <c r="PON395" s="30"/>
      <c r="POO395" s="31"/>
      <c r="POP395" s="32"/>
      <c r="POQ395" s="33"/>
      <c r="POR395" s="33"/>
      <c r="POS395" s="33"/>
      <c r="POT395" s="34"/>
      <c r="POU395" s="28"/>
      <c r="POV395" s="29"/>
      <c r="POW395" s="30"/>
      <c r="POX395" s="31"/>
      <c r="POY395" s="32"/>
      <c r="POZ395" s="33"/>
      <c r="PPA395" s="33"/>
      <c r="PPB395" s="33"/>
      <c r="PPC395" s="34"/>
      <c r="PPD395" s="28"/>
      <c r="PPE395" s="29"/>
      <c r="PPF395" s="30"/>
      <c r="PPG395" s="31"/>
      <c r="PPH395" s="32"/>
      <c r="PPI395" s="33"/>
      <c r="PPJ395" s="33"/>
      <c r="PPK395" s="33"/>
      <c r="PPL395" s="34"/>
      <c r="PPM395" s="28"/>
      <c r="PPN395" s="29"/>
      <c r="PPO395" s="30"/>
      <c r="PPP395" s="31"/>
      <c r="PPQ395" s="32"/>
      <c r="PPR395" s="33"/>
      <c r="PPS395" s="33"/>
      <c r="PPT395" s="33"/>
      <c r="PPU395" s="34"/>
      <c r="PPV395" s="28"/>
      <c r="PPW395" s="29"/>
      <c r="PPX395" s="30"/>
      <c r="PPY395" s="31"/>
      <c r="PPZ395" s="32"/>
      <c r="PQA395" s="33"/>
      <c r="PQB395" s="33"/>
      <c r="PQC395" s="33"/>
      <c r="PQD395" s="34"/>
      <c r="PQE395" s="28"/>
      <c r="PQF395" s="29"/>
      <c r="PQG395" s="30"/>
      <c r="PQH395" s="31"/>
      <c r="PQI395" s="32"/>
      <c r="PQJ395" s="33"/>
      <c r="PQK395" s="33"/>
      <c r="PQL395" s="33"/>
      <c r="PQM395" s="34"/>
      <c r="PQN395" s="28"/>
      <c r="PQO395" s="29"/>
      <c r="PQP395" s="30"/>
      <c r="PQQ395" s="31"/>
      <c r="PQR395" s="32"/>
      <c r="PQS395" s="33"/>
      <c r="PQT395" s="33"/>
      <c r="PQU395" s="33"/>
      <c r="PQV395" s="34"/>
      <c r="PQW395" s="28"/>
      <c r="PQX395" s="29"/>
      <c r="PQY395" s="30"/>
      <c r="PQZ395" s="31"/>
      <c r="PRA395" s="32"/>
      <c r="PRB395" s="33"/>
      <c r="PRC395" s="33"/>
      <c r="PRD395" s="33"/>
      <c r="PRE395" s="34"/>
      <c r="PRF395" s="28"/>
      <c r="PRG395" s="29"/>
      <c r="PRH395" s="30"/>
      <c r="PRI395" s="31"/>
      <c r="PRJ395" s="32"/>
      <c r="PRK395" s="33"/>
      <c r="PRL395" s="33"/>
      <c r="PRM395" s="33"/>
      <c r="PRN395" s="34"/>
      <c r="PRO395" s="28"/>
      <c r="PRP395" s="29"/>
      <c r="PRQ395" s="30"/>
      <c r="PRR395" s="31"/>
      <c r="PRS395" s="32"/>
      <c r="PRT395" s="33"/>
      <c r="PRU395" s="33"/>
      <c r="PRV395" s="33"/>
      <c r="PRW395" s="34"/>
      <c r="PRX395" s="28"/>
      <c r="PRY395" s="29"/>
      <c r="PRZ395" s="30"/>
      <c r="PSA395" s="31"/>
      <c r="PSB395" s="32"/>
      <c r="PSC395" s="33"/>
      <c r="PSD395" s="33"/>
      <c r="PSE395" s="33"/>
      <c r="PSF395" s="34"/>
      <c r="PSG395" s="28"/>
      <c r="PSH395" s="29"/>
      <c r="PSI395" s="30"/>
      <c r="PSJ395" s="31"/>
      <c r="PSK395" s="32"/>
      <c r="PSL395" s="33"/>
      <c r="PSM395" s="33"/>
      <c r="PSN395" s="33"/>
      <c r="PSO395" s="34"/>
      <c r="PSP395" s="28"/>
      <c r="PSQ395" s="29"/>
      <c r="PSR395" s="30"/>
      <c r="PSS395" s="31"/>
      <c r="PST395" s="32"/>
      <c r="PSU395" s="33"/>
      <c r="PSV395" s="33"/>
      <c r="PSW395" s="33"/>
      <c r="PSX395" s="34"/>
      <c r="PSY395" s="28"/>
      <c r="PSZ395" s="29"/>
      <c r="PTA395" s="30"/>
      <c r="PTB395" s="31"/>
      <c r="PTC395" s="32"/>
      <c r="PTD395" s="33"/>
      <c r="PTE395" s="33"/>
      <c r="PTF395" s="33"/>
      <c r="PTG395" s="34"/>
      <c r="PTH395" s="28"/>
      <c r="PTI395" s="29"/>
      <c r="PTJ395" s="30"/>
      <c r="PTK395" s="31"/>
      <c r="PTL395" s="32"/>
      <c r="PTM395" s="33"/>
      <c r="PTN395" s="33"/>
      <c r="PTO395" s="33"/>
      <c r="PTP395" s="34"/>
      <c r="PTQ395" s="28"/>
      <c r="PTR395" s="29"/>
      <c r="PTS395" s="30"/>
      <c r="PTT395" s="31"/>
      <c r="PTU395" s="32"/>
      <c r="PTV395" s="33"/>
      <c r="PTW395" s="33"/>
      <c r="PTX395" s="33"/>
      <c r="PTY395" s="34"/>
      <c r="PTZ395" s="28"/>
      <c r="PUA395" s="29"/>
      <c r="PUB395" s="30"/>
      <c r="PUC395" s="31"/>
      <c r="PUD395" s="32"/>
      <c r="PUE395" s="33"/>
      <c r="PUF395" s="33"/>
      <c r="PUG395" s="33"/>
      <c r="PUH395" s="34"/>
      <c r="PUI395" s="28"/>
      <c r="PUJ395" s="29"/>
      <c r="PUK395" s="30"/>
      <c r="PUL395" s="31"/>
      <c r="PUM395" s="32"/>
      <c r="PUN395" s="33"/>
      <c r="PUO395" s="33"/>
      <c r="PUP395" s="33"/>
      <c r="PUQ395" s="34"/>
      <c r="PUR395" s="28"/>
      <c r="PUS395" s="29"/>
      <c r="PUT395" s="30"/>
      <c r="PUU395" s="31"/>
      <c r="PUV395" s="32"/>
      <c r="PUW395" s="33"/>
      <c r="PUX395" s="33"/>
      <c r="PUY395" s="33"/>
      <c r="PUZ395" s="34"/>
      <c r="PVA395" s="28"/>
      <c r="PVB395" s="29"/>
      <c r="PVC395" s="30"/>
      <c r="PVD395" s="31"/>
      <c r="PVE395" s="32"/>
      <c r="PVF395" s="33"/>
      <c r="PVG395" s="33"/>
      <c r="PVH395" s="33"/>
      <c r="PVI395" s="34"/>
      <c r="PVJ395" s="28"/>
      <c r="PVK395" s="29"/>
      <c r="PVL395" s="30"/>
      <c r="PVM395" s="31"/>
      <c r="PVN395" s="32"/>
      <c r="PVO395" s="33"/>
      <c r="PVP395" s="33"/>
      <c r="PVQ395" s="33"/>
      <c r="PVR395" s="34"/>
      <c r="PVS395" s="28"/>
      <c r="PVT395" s="29"/>
      <c r="PVU395" s="30"/>
      <c r="PVV395" s="31"/>
      <c r="PVW395" s="32"/>
      <c r="PVX395" s="33"/>
      <c r="PVY395" s="33"/>
      <c r="PVZ395" s="33"/>
      <c r="PWA395" s="34"/>
      <c r="PWB395" s="28"/>
      <c r="PWC395" s="29"/>
      <c r="PWD395" s="30"/>
      <c r="PWE395" s="31"/>
      <c r="PWF395" s="32"/>
      <c r="PWG395" s="33"/>
      <c r="PWH395" s="33"/>
      <c r="PWI395" s="33"/>
      <c r="PWJ395" s="34"/>
      <c r="PWK395" s="28"/>
      <c r="PWL395" s="29"/>
      <c r="PWM395" s="30"/>
      <c r="PWN395" s="31"/>
      <c r="PWO395" s="32"/>
      <c r="PWP395" s="33"/>
      <c r="PWQ395" s="33"/>
      <c r="PWR395" s="33"/>
      <c r="PWS395" s="34"/>
      <c r="PWT395" s="28"/>
      <c r="PWU395" s="29"/>
      <c r="PWV395" s="30"/>
      <c r="PWW395" s="31"/>
      <c r="PWX395" s="32"/>
      <c r="PWY395" s="33"/>
      <c r="PWZ395" s="33"/>
      <c r="PXA395" s="33"/>
      <c r="PXB395" s="34"/>
      <c r="PXC395" s="28"/>
      <c r="PXD395" s="29"/>
      <c r="PXE395" s="30"/>
      <c r="PXF395" s="31"/>
      <c r="PXG395" s="32"/>
      <c r="PXH395" s="33"/>
      <c r="PXI395" s="33"/>
      <c r="PXJ395" s="33"/>
      <c r="PXK395" s="34"/>
      <c r="PXL395" s="28"/>
      <c r="PXM395" s="29"/>
      <c r="PXN395" s="30"/>
      <c r="PXO395" s="31"/>
      <c r="PXP395" s="32"/>
      <c r="PXQ395" s="33"/>
      <c r="PXR395" s="33"/>
      <c r="PXS395" s="33"/>
      <c r="PXT395" s="34"/>
      <c r="PXU395" s="28"/>
      <c r="PXV395" s="29"/>
      <c r="PXW395" s="30"/>
      <c r="PXX395" s="31"/>
      <c r="PXY395" s="32"/>
      <c r="PXZ395" s="33"/>
      <c r="PYA395" s="33"/>
      <c r="PYB395" s="33"/>
      <c r="PYC395" s="34"/>
      <c r="PYD395" s="28"/>
      <c r="PYE395" s="29"/>
      <c r="PYF395" s="30"/>
      <c r="PYG395" s="31"/>
      <c r="PYH395" s="32"/>
      <c r="PYI395" s="33"/>
      <c r="PYJ395" s="33"/>
      <c r="PYK395" s="33"/>
      <c r="PYL395" s="34"/>
      <c r="PYM395" s="28"/>
      <c r="PYN395" s="29"/>
      <c r="PYO395" s="30"/>
      <c r="PYP395" s="31"/>
      <c r="PYQ395" s="32"/>
      <c r="PYR395" s="33"/>
      <c r="PYS395" s="33"/>
      <c r="PYT395" s="33"/>
      <c r="PYU395" s="34"/>
      <c r="PYV395" s="28"/>
      <c r="PYW395" s="29"/>
      <c r="PYX395" s="30"/>
      <c r="PYY395" s="31"/>
      <c r="PYZ395" s="32"/>
      <c r="PZA395" s="33"/>
      <c r="PZB395" s="33"/>
      <c r="PZC395" s="33"/>
      <c r="PZD395" s="34"/>
      <c r="PZE395" s="28"/>
      <c r="PZF395" s="29"/>
      <c r="PZG395" s="30"/>
      <c r="PZH395" s="31"/>
      <c r="PZI395" s="32"/>
      <c r="PZJ395" s="33"/>
      <c r="PZK395" s="33"/>
      <c r="PZL395" s="33"/>
      <c r="PZM395" s="34"/>
      <c r="PZN395" s="28"/>
      <c r="PZO395" s="29"/>
      <c r="PZP395" s="30"/>
      <c r="PZQ395" s="31"/>
      <c r="PZR395" s="32"/>
      <c r="PZS395" s="33"/>
      <c r="PZT395" s="33"/>
      <c r="PZU395" s="33"/>
      <c r="PZV395" s="34"/>
      <c r="PZW395" s="28"/>
      <c r="PZX395" s="29"/>
      <c r="PZY395" s="30"/>
      <c r="PZZ395" s="31"/>
      <c r="QAA395" s="32"/>
      <c r="QAB395" s="33"/>
      <c r="QAC395" s="33"/>
      <c r="QAD395" s="33"/>
      <c r="QAE395" s="34"/>
      <c r="QAF395" s="28"/>
      <c r="QAG395" s="29"/>
      <c r="QAH395" s="30"/>
      <c r="QAI395" s="31"/>
      <c r="QAJ395" s="32"/>
      <c r="QAK395" s="33"/>
      <c r="QAL395" s="33"/>
      <c r="QAM395" s="33"/>
      <c r="QAN395" s="34"/>
      <c r="QAO395" s="28"/>
      <c r="QAP395" s="29"/>
      <c r="QAQ395" s="30"/>
      <c r="QAR395" s="31"/>
      <c r="QAS395" s="32"/>
      <c r="QAT395" s="33"/>
      <c r="QAU395" s="33"/>
      <c r="QAV395" s="33"/>
      <c r="QAW395" s="34"/>
      <c r="QAX395" s="28"/>
      <c r="QAY395" s="29"/>
      <c r="QAZ395" s="30"/>
      <c r="QBA395" s="31"/>
      <c r="QBB395" s="32"/>
      <c r="QBC395" s="33"/>
      <c r="QBD395" s="33"/>
      <c r="QBE395" s="33"/>
      <c r="QBF395" s="34"/>
      <c r="QBG395" s="28"/>
      <c r="QBH395" s="29"/>
      <c r="QBI395" s="30"/>
      <c r="QBJ395" s="31"/>
      <c r="QBK395" s="32"/>
      <c r="QBL395" s="33"/>
      <c r="QBM395" s="33"/>
      <c r="QBN395" s="33"/>
      <c r="QBO395" s="34"/>
      <c r="QBP395" s="28"/>
      <c r="QBQ395" s="29"/>
      <c r="QBR395" s="30"/>
      <c r="QBS395" s="31"/>
      <c r="QBT395" s="32"/>
      <c r="QBU395" s="33"/>
      <c r="QBV395" s="33"/>
      <c r="QBW395" s="33"/>
      <c r="QBX395" s="34"/>
      <c r="QBY395" s="28"/>
      <c r="QBZ395" s="29"/>
      <c r="QCA395" s="30"/>
      <c r="QCB395" s="31"/>
      <c r="QCC395" s="32"/>
      <c r="QCD395" s="33"/>
      <c r="QCE395" s="33"/>
      <c r="QCF395" s="33"/>
      <c r="QCG395" s="34"/>
      <c r="QCH395" s="28"/>
      <c r="QCI395" s="29"/>
      <c r="QCJ395" s="30"/>
      <c r="QCK395" s="31"/>
      <c r="QCL395" s="32"/>
      <c r="QCM395" s="33"/>
      <c r="QCN395" s="33"/>
      <c r="QCO395" s="33"/>
      <c r="QCP395" s="34"/>
      <c r="QCQ395" s="28"/>
      <c r="QCR395" s="29"/>
      <c r="QCS395" s="30"/>
      <c r="QCT395" s="31"/>
      <c r="QCU395" s="32"/>
      <c r="QCV395" s="33"/>
      <c r="QCW395" s="33"/>
      <c r="QCX395" s="33"/>
      <c r="QCY395" s="34"/>
      <c r="QCZ395" s="28"/>
      <c r="QDA395" s="29"/>
      <c r="QDB395" s="30"/>
      <c r="QDC395" s="31"/>
      <c r="QDD395" s="32"/>
      <c r="QDE395" s="33"/>
      <c r="QDF395" s="33"/>
      <c r="QDG395" s="33"/>
      <c r="QDH395" s="34"/>
      <c r="QDI395" s="28"/>
      <c r="QDJ395" s="29"/>
      <c r="QDK395" s="30"/>
      <c r="QDL395" s="31"/>
      <c r="QDM395" s="32"/>
      <c r="QDN395" s="33"/>
      <c r="QDO395" s="33"/>
      <c r="QDP395" s="33"/>
      <c r="QDQ395" s="34"/>
      <c r="QDR395" s="28"/>
      <c r="QDS395" s="29"/>
      <c r="QDT395" s="30"/>
      <c r="QDU395" s="31"/>
      <c r="QDV395" s="32"/>
      <c r="QDW395" s="33"/>
      <c r="QDX395" s="33"/>
      <c r="QDY395" s="33"/>
      <c r="QDZ395" s="34"/>
      <c r="QEA395" s="28"/>
      <c r="QEB395" s="29"/>
      <c r="QEC395" s="30"/>
      <c r="QED395" s="31"/>
      <c r="QEE395" s="32"/>
      <c r="QEF395" s="33"/>
      <c r="QEG395" s="33"/>
      <c r="QEH395" s="33"/>
      <c r="QEI395" s="34"/>
      <c r="QEJ395" s="28"/>
      <c r="QEK395" s="29"/>
      <c r="QEL395" s="30"/>
      <c r="QEM395" s="31"/>
      <c r="QEN395" s="32"/>
      <c r="QEO395" s="33"/>
      <c r="QEP395" s="33"/>
      <c r="QEQ395" s="33"/>
      <c r="QER395" s="34"/>
      <c r="QES395" s="28"/>
      <c r="QET395" s="29"/>
      <c r="QEU395" s="30"/>
      <c r="QEV395" s="31"/>
      <c r="QEW395" s="32"/>
      <c r="QEX395" s="33"/>
      <c r="QEY395" s="33"/>
      <c r="QEZ395" s="33"/>
      <c r="QFA395" s="34"/>
      <c r="QFB395" s="28"/>
      <c r="QFC395" s="29"/>
      <c r="QFD395" s="30"/>
      <c r="QFE395" s="31"/>
      <c r="QFF395" s="32"/>
      <c r="QFG395" s="33"/>
      <c r="QFH395" s="33"/>
      <c r="QFI395" s="33"/>
      <c r="QFJ395" s="34"/>
      <c r="QFK395" s="28"/>
      <c r="QFL395" s="29"/>
      <c r="QFM395" s="30"/>
      <c r="QFN395" s="31"/>
      <c r="QFO395" s="32"/>
      <c r="QFP395" s="33"/>
      <c r="QFQ395" s="33"/>
      <c r="QFR395" s="33"/>
      <c r="QFS395" s="34"/>
      <c r="QFT395" s="28"/>
      <c r="QFU395" s="29"/>
      <c r="QFV395" s="30"/>
      <c r="QFW395" s="31"/>
      <c r="QFX395" s="32"/>
      <c r="QFY395" s="33"/>
      <c r="QFZ395" s="33"/>
      <c r="QGA395" s="33"/>
      <c r="QGB395" s="34"/>
      <c r="QGC395" s="28"/>
      <c r="QGD395" s="29"/>
      <c r="QGE395" s="30"/>
      <c r="QGF395" s="31"/>
      <c r="QGG395" s="32"/>
      <c r="QGH395" s="33"/>
      <c r="QGI395" s="33"/>
      <c r="QGJ395" s="33"/>
      <c r="QGK395" s="34"/>
      <c r="QGL395" s="28"/>
      <c r="QGM395" s="29"/>
      <c r="QGN395" s="30"/>
      <c r="QGO395" s="31"/>
      <c r="QGP395" s="32"/>
      <c r="QGQ395" s="33"/>
      <c r="QGR395" s="33"/>
      <c r="QGS395" s="33"/>
      <c r="QGT395" s="34"/>
      <c r="QGU395" s="28"/>
      <c r="QGV395" s="29"/>
      <c r="QGW395" s="30"/>
      <c r="QGX395" s="31"/>
      <c r="QGY395" s="32"/>
      <c r="QGZ395" s="33"/>
      <c r="QHA395" s="33"/>
      <c r="QHB395" s="33"/>
      <c r="QHC395" s="34"/>
      <c r="QHD395" s="28"/>
      <c r="QHE395" s="29"/>
      <c r="QHF395" s="30"/>
      <c r="QHG395" s="31"/>
      <c r="QHH395" s="32"/>
      <c r="QHI395" s="33"/>
      <c r="QHJ395" s="33"/>
      <c r="QHK395" s="33"/>
      <c r="QHL395" s="34"/>
      <c r="QHM395" s="28"/>
      <c r="QHN395" s="29"/>
      <c r="QHO395" s="30"/>
      <c r="QHP395" s="31"/>
      <c r="QHQ395" s="32"/>
      <c r="QHR395" s="33"/>
      <c r="QHS395" s="33"/>
      <c r="QHT395" s="33"/>
      <c r="QHU395" s="34"/>
      <c r="QHV395" s="28"/>
      <c r="QHW395" s="29"/>
      <c r="QHX395" s="30"/>
      <c r="QHY395" s="31"/>
      <c r="QHZ395" s="32"/>
      <c r="QIA395" s="33"/>
      <c r="QIB395" s="33"/>
      <c r="QIC395" s="33"/>
      <c r="QID395" s="34"/>
      <c r="QIE395" s="28"/>
      <c r="QIF395" s="29"/>
      <c r="QIG395" s="30"/>
      <c r="QIH395" s="31"/>
      <c r="QII395" s="32"/>
      <c r="QIJ395" s="33"/>
      <c r="QIK395" s="33"/>
      <c r="QIL395" s="33"/>
      <c r="QIM395" s="34"/>
      <c r="QIN395" s="28"/>
      <c r="QIO395" s="29"/>
      <c r="QIP395" s="30"/>
      <c r="QIQ395" s="31"/>
      <c r="QIR395" s="32"/>
      <c r="QIS395" s="33"/>
      <c r="QIT395" s="33"/>
      <c r="QIU395" s="33"/>
      <c r="QIV395" s="34"/>
      <c r="QIW395" s="28"/>
      <c r="QIX395" s="29"/>
      <c r="QIY395" s="30"/>
      <c r="QIZ395" s="31"/>
      <c r="QJA395" s="32"/>
      <c r="QJB395" s="33"/>
      <c r="QJC395" s="33"/>
      <c r="QJD395" s="33"/>
      <c r="QJE395" s="34"/>
      <c r="QJF395" s="28"/>
      <c r="QJG395" s="29"/>
      <c r="QJH395" s="30"/>
      <c r="QJI395" s="31"/>
      <c r="QJJ395" s="32"/>
      <c r="QJK395" s="33"/>
      <c r="QJL395" s="33"/>
      <c r="QJM395" s="33"/>
      <c r="QJN395" s="34"/>
      <c r="QJO395" s="28"/>
      <c r="QJP395" s="29"/>
      <c r="QJQ395" s="30"/>
      <c r="QJR395" s="31"/>
      <c r="QJS395" s="32"/>
      <c r="QJT395" s="33"/>
      <c r="QJU395" s="33"/>
      <c r="QJV395" s="33"/>
      <c r="QJW395" s="34"/>
      <c r="QJX395" s="28"/>
      <c r="QJY395" s="29"/>
      <c r="QJZ395" s="30"/>
      <c r="QKA395" s="31"/>
      <c r="QKB395" s="32"/>
      <c r="QKC395" s="33"/>
      <c r="QKD395" s="33"/>
      <c r="QKE395" s="33"/>
      <c r="QKF395" s="34"/>
      <c r="QKG395" s="28"/>
      <c r="QKH395" s="29"/>
      <c r="QKI395" s="30"/>
      <c r="QKJ395" s="31"/>
      <c r="QKK395" s="32"/>
      <c r="QKL395" s="33"/>
      <c r="QKM395" s="33"/>
      <c r="QKN395" s="33"/>
      <c r="QKO395" s="34"/>
      <c r="QKP395" s="28"/>
      <c r="QKQ395" s="29"/>
      <c r="QKR395" s="30"/>
      <c r="QKS395" s="31"/>
      <c r="QKT395" s="32"/>
      <c r="QKU395" s="33"/>
      <c r="QKV395" s="33"/>
      <c r="QKW395" s="33"/>
      <c r="QKX395" s="34"/>
      <c r="QKY395" s="28"/>
      <c r="QKZ395" s="29"/>
      <c r="QLA395" s="30"/>
      <c r="QLB395" s="31"/>
      <c r="QLC395" s="32"/>
      <c r="QLD395" s="33"/>
      <c r="QLE395" s="33"/>
      <c r="QLF395" s="33"/>
      <c r="QLG395" s="34"/>
      <c r="QLH395" s="28"/>
      <c r="QLI395" s="29"/>
      <c r="QLJ395" s="30"/>
      <c r="QLK395" s="31"/>
      <c r="QLL395" s="32"/>
      <c r="QLM395" s="33"/>
      <c r="QLN395" s="33"/>
      <c r="QLO395" s="33"/>
      <c r="QLP395" s="34"/>
      <c r="QLQ395" s="28"/>
      <c r="QLR395" s="29"/>
      <c r="QLS395" s="30"/>
      <c r="QLT395" s="31"/>
      <c r="QLU395" s="32"/>
      <c r="QLV395" s="33"/>
      <c r="QLW395" s="33"/>
      <c r="QLX395" s="33"/>
      <c r="QLY395" s="34"/>
      <c r="QLZ395" s="28"/>
      <c r="QMA395" s="29"/>
      <c r="QMB395" s="30"/>
      <c r="QMC395" s="31"/>
      <c r="QMD395" s="32"/>
      <c r="QME395" s="33"/>
      <c r="QMF395" s="33"/>
      <c r="QMG395" s="33"/>
      <c r="QMH395" s="34"/>
      <c r="QMI395" s="28"/>
      <c r="QMJ395" s="29"/>
      <c r="QMK395" s="30"/>
      <c r="QML395" s="31"/>
      <c r="QMM395" s="32"/>
      <c r="QMN395" s="33"/>
      <c r="QMO395" s="33"/>
      <c r="QMP395" s="33"/>
      <c r="QMQ395" s="34"/>
      <c r="QMR395" s="28"/>
      <c r="QMS395" s="29"/>
      <c r="QMT395" s="30"/>
      <c r="QMU395" s="31"/>
      <c r="QMV395" s="32"/>
      <c r="QMW395" s="33"/>
      <c r="QMX395" s="33"/>
      <c r="QMY395" s="33"/>
      <c r="QMZ395" s="34"/>
      <c r="QNA395" s="28"/>
      <c r="QNB395" s="29"/>
      <c r="QNC395" s="30"/>
      <c r="QND395" s="31"/>
      <c r="QNE395" s="32"/>
      <c r="QNF395" s="33"/>
      <c r="QNG395" s="33"/>
      <c r="QNH395" s="33"/>
      <c r="QNI395" s="34"/>
      <c r="QNJ395" s="28"/>
      <c r="QNK395" s="29"/>
      <c r="QNL395" s="30"/>
      <c r="QNM395" s="31"/>
      <c r="QNN395" s="32"/>
      <c r="QNO395" s="33"/>
      <c r="QNP395" s="33"/>
      <c r="QNQ395" s="33"/>
      <c r="QNR395" s="34"/>
      <c r="QNS395" s="28"/>
      <c r="QNT395" s="29"/>
      <c r="QNU395" s="30"/>
      <c r="QNV395" s="31"/>
      <c r="QNW395" s="32"/>
      <c r="QNX395" s="33"/>
      <c r="QNY395" s="33"/>
      <c r="QNZ395" s="33"/>
      <c r="QOA395" s="34"/>
      <c r="QOB395" s="28"/>
      <c r="QOC395" s="29"/>
      <c r="QOD395" s="30"/>
      <c r="QOE395" s="31"/>
      <c r="QOF395" s="32"/>
      <c r="QOG395" s="33"/>
      <c r="QOH395" s="33"/>
      <c r="QOI395" s="33"/>
      <c r="QOJ395" s="34"/>
      <c r="QOK395" s="28"/>
      <c r="QOL395" s="29"/>
      <c r="QOM395" s="30"/>
      <c r="QON395" s="31"/>
      <c r="QOO395" s="32"/>
      <c r="QOP395" s="33"/>
      <c r="QOQ395" s="33"/>
      <c r="QOR395" s="33"/>
      <c r="QOS395" s="34"/>
      <c r="QOT395" s="28"/>
      <c r="QOU395" s="29"/>
      <c r="QOV395" s="30"/>
      <c r="QOW395" s="31"/>
      <c r="QOX395" s="32"/>
      <c r="QOY395" s="33"/>
      <c r="QOZ395" s="33"/>
      <c r="QPA395" s="33"/>
      <c r="QPB395" s="34"/>
      <c r="QPC395" s="28"/>
      <c r="QPD395" s="29"/>
      <c r="QPE395" s="30"/>
      <c r="QPF395" s="31"/>
      <c r="QPG395" s="32"/>
      <c r="QPH395" s="33"/>
      <c r="QPI395" s="33"/>
      <c r="QPJ395" s="33"/>
      <c r="QPK395" s="34"/>
      <c r="QPL395" s="28"/>
      <c r="QPM395" s="29"/>
      <c r="QPN395" s="30"/>
      <c r="QPO395" s="31"/>
      <c r="QPP395" s="32"/>
      <c r="QPQ395" s="33"/>
      <c r="QPR395" s="33"/>
      <c r="QPS395" s="33"/>
      <c r="QPT395" s="34"/>
      <c r="QPU395" s="28"/>
      <c r="QPV395" s="29"/>
      <c r="QPW395" s="30"/>
      <c r="QPX395" s="31"/>
      <c r="QPY395" s="32"/>
      <c r="QPZ395" s="33"/>
      <c r="QQA395" s="33"/>
      <c r="QQB395" s="33"/>
      <c r="QQC395" s="34"/>
      <c r="QQD395" s="28"/>
      <c r="QQE395" s="29"/>
      <c r="QQF395" s="30"/>
      <c r="QQG395" s="31"/>
      <c r="QQH395" s="32"/>
      <c r="QQI395" s="33"/>
      <c r="QQJ395" s="33"/>
      <c r="QQK395" s="33"/>
      <c r="QQL395" s="34"/>
      <c r="QQM395" s="28"/>
      <c r="QQN395" s="29"/>
      <c r="QQO395" s="30"/>
      <c r="QQP395" s="31"/>
      <c r="QQQ395" s="32"/>
      <c r="QQR395" s="33"/>
      <c r="QQS395" s="33"/>
      <c r="QQT395" s="33"/>
      <c r="QQU395" s="34"/>
      <c r="QQV395" s="28"/>
      <c r="QQW395" s="29"/>
      <c r="QQX395" s="30"/>
      <c r="QQY395" s="31"/>
      <c r="QQZ395" s="32"/>
      <c r="QRA395" s="33"/>
      <c r="QRB395" s="33"/>
      <c r="QRC395" s="33"/>
      <c r="QRD395" s="34"/>
      <c r="QRE395" s="28"/>
      <c r="QRF395" s="29"/>
      <c r="QRG395" s="30"/>
      <c r="QRH395" s="31"/>
      <c r="QRI395" s="32"/>
      <c r="QRJ395" s="33"/>
      <c r="QRK395" s="33"/>
      <c r="QRL395" s="33"/>
      <c r="QRM395" s="34"/>
      <c r="QRN395" s="28"/>
      <c r="QRO395" s="29"/>
      <c r="QRP395" s="30"/>
      <c r="QRQ395" s="31"/>
      <c r="QRR395" s="32"/>
      <c r="QRS395" s="33"/>
      <c r="QRT395" s="33"/>
      <c r="QRU395" s="33"/>
      <c r="QRV395" s="34"/>
      <c r="QRW395" s="28"/>
      <c r="QRX395" s="29"/>
      <c r="QRY395" s="30"/>
      <c r="QRZ395" s="31"/>
      <c r="QSA395" s="32"/>
      <c r="QSB395" s="33"/>
      <c r="QSC395" s="33"/>
      <c r="QSD395" s="33"/>
      <c r="QSE395" s="34"/>
      <c r="QSF395" s="28"/>
      <c r="QSG395" s="29"/>
      <c r="QSH395" s="30"/>
      <c r="QSI395" s="31"/>
      <c r="QSJ395" s="32"/>
      <c r="QSK395" s="33"/>
      <c r="QSL395" s="33"/>
      <c r="QSM395" s="33"/>
      <c r="QSN395" s="34"/>
      <c r="QSO395" s="28"/>
      <c r="QSP395" s="29"/>
      <c r="QSQ395" s="30"/>
      <c r="QSR395" s="31"/>
      <c r="QSS395" s="32"/>
      <c r="QST395" s="33"/>
      <c r="QSU395" s="33"/>
      <c r="QSV395" s="33"/>
      <c r="QSW395" s="34"/>
      <c r="QSX395" s="28"/>
      <c r="QSY395" s="29"/>
      <c r="QSZ395" s="30"/>
      <c r="QTA395" s="31"/>
      <c r="QTB395" s="32"/>
      <c r="QTC395" s="33"/>
      <c r="QTD395" s="33"/>
      <c r="QTE395" s="33"/>
      <c r="QTF395" s="34"/>
      <c r="QTG395" s="28"/>
      <c r="QTH395" s="29"/>
      <c r="QTI395" s="30"/>
      <c r="QTJ395" s="31"/>
      <c r="QTK395" s="32"/>
      <c r="QTL395" s="33"/>
      <c r="QTM395" s="33"/>
      <c r="QTN395" s="33"/>
      <c r="QTO395" s="34"/>
      <c r="QTP395" s="28"/>
      <c r="QTQ395" s="29"/>
      <c r="QTR395" s="30"/>
      <c r="QTS395" s="31"/>
      <c r="QTT395" s="32"/>
      <c r="QTU395" s="33"/>
      <c r="QTV395" s="33"/>
      <c r="QTW395" s="33"/>
      <c r="QTX395" s="34"/>
      <c r="QTY395" s="28"/>
      <c r="QTZ395" s="29"/>
      <c r="QUA395" s="30"/>
      <c r="QUB395" s="31"/>
      <c r="QUC395" s="32"/>
      <c r="QUD395" s="33"/>
      <c r="QUE395" s="33"/>
      <c r="QUF395" s="33"/>
      <c r="QUG395" s="34"/>
      <c r="QUH395" s="28"/>
      <c r="QUI395" s="29"/>
      <c r="QUJ395" s="30"/>
      <c r="QUK395" s="31"/>
      <c r="QUL395" s="32"/>
      <c r="QUM395" s="33"/>
      <c r="QUN395" s="33"/>
      <c r="QUO395" s="33"/>
      <c r="QUP395" s="34"/>
      <c r="QUQ395" s="28"/>
      <c r="QUR395" s="29"/>
      <c r="QUS395" s="30"/>
      <c r="QUT395" s="31"/>
      <c r="QUU395" s="32"/>
      <c r="QUV395" s="33"/>
      <c r="QUW395" s="33"/>
      <c r="QUX395" s="33"/>
      <c r="QUY395" s="34"/>
      <c r="QUZ395" s="28"/>
      <c r="QVA395" s="29"/>
      <c r="QVB395" s="30"/>
      <c r="QVC395" s="31"/>
      <c r="QVD395" s="32"/>
      <c r="QVE395" s="33"/>
      <c r="QVF395" s="33"/>
      <c r="QVG395" s="33"/>
      <c r="QVH395" s="34"/>
      <c r="QVI395" s="28"/>
      <c r="QVJ395" s="29"/>
      <c r="QVK395" s="30"/>
      <c r="QVL395" s="31"/>
      <c r="QVM395" s="32"/>
      <c r="QVN395" s="33"/>
      <c r="QVO395" s="33"/>
      <c r="QVP395" s="33"/>
      <c r="QVQ395" s="34"/>
      <c r="QVR395" s="28"/>
      <c r="QVS395" s="29"/>
      <c r="QVT395" s="30"/>
      <c r="QVU395" s="31"/>
      <c r="QVV395" s="32"/>
      <c r="QVW395" s="33"/>
      <c r="QVX395" s="33"/>
      <c r="QVY395" s="33"/>
      <c r="QVZ395" s="34"/>
      <c r="QWA395" s="28"/>
      <c r="QWB395" s="29"/>
      <c r="QWC395" s="30"/>
      <c r="QWD395" s="31"/>
      <c r="QWE395" s="32"/>
      <c r="QWF395" s="33"/>
      <c r="QWG395" s="33"/>
      <c r="QWH395" s="33"/>
      <c r="QWI395" s="34"/>
      <c r="QWJ395" s="28"/>
      <c r="QWK395" s="29"/>
      <c r="QWL395" s="30"/>
      <c r="QWM395" s="31"/>
      <c r="QWN395" s="32"/>
      <c r="QWO395" s="33"/>
      <c r="QWP395" s="33"/>
      <c r="QWQ395" s="33"/>
      <c r="QWR395" s="34"/>
      <c r="QWS395" s="28"/>
      <c r="QWT395" s="29"/>
      <c r="QWU395" s="30"/>
      <c r="QWV395" s="31"/>
      <c r="QWW395" s="32"/>
      <c r="QWX395" s="33"/>
      <c r="QWY395" s="33"/>
      <c r="QWZ395" s="33"/>
      <c r="QXA395" s="34"/>
      <c r="QXB395" s="28"/>
      <c r="QXC395" s="29"/>
      <c r="QXD395" s="30"/>
      <c r="QXE395" s="31"/>
      <c r="QXF395" s="32"/>
      <c r="QXG395" s="33"/>
      <c r="QXH395" s="33"/>
      <c r="QXI395" s="33"/>
      <c r="QXJ395" s="34"/>
      <c r="QXK395" s="28"/>
      <c r="QXL395" s="29"/>
      <c r="QXM395" s="30"/>
      <c r="QXN395" s="31"/>
      <c r="QXO395" s="32"/>
      <c r="QXP395" s="33"/>
      <c r="QXQ395" s="33"/>
      <c r="QXR395" s="33"/>
      <c r="QXS395" s="34"/>
      <c r="QXT395" s="28"/>
      <c r="QXU395" s="29"/>
      <c r="QXV395" s="30"/>
      <c r="QXW395" s="31"/>
      <c r="QXX395" s="32"/>
      <c r="QXY395" s="33"/>
      <c r="QXZ395" s="33"/>
      <c r="QYA395" s="33"/>
      <c r="QYB395" s="34"/>
      <c r="QYC395" s="28"/>
      <c r="QYD395" s="29"/>
      <c r="QYE395" s="30"/>
      <c r="QYF395" s="31"/>
      <c r="QYG395" s="32"/>
      <c r="QYH395" s="33"/>
      <c r="QYI395" s="33"/>
      <c r="QYJ395" s="33"/>
      <c r="QYK395" s="34"/>
      <c r="QYL395" s="28"/>
      <c r="QYM395" s="29"/>
      <c r="QYN395" s="30"/>
      <c r="QYO395" s="31"/>
      <c r="QYP395" s="32"/>
      <c r="QYQ395" s="33"/>
      <c r="QYR395" s="33"/>
      <c r="QYS395" s="33"/>
      <c r="QYT395" s="34"/>
      <c r="QYU395" s="28"/>
      <c r="QYV395" s="29"/>
      <c r="QYW395" s="30"/>
      <c r="QYX395" s="31"/>
      <c r="QYY395" s="32"/>
      <c r="QYZ395" s="33"/>
      <c r="QZA395" s="33"/>
      <c r="QZB395" s="33"/>
      <c r="QZC395" s="34"/>
      <c r="QZD395" s="28"/>
      <c r="QZE395" s="29"/>
      <c r="QZF395" s="30"/>
      <c r="QZG395" s="31"/>
      <c r="QZH395" s="32"/>
      <c r="QZI395" s="33"/>
      <c r="QZJ395" s="33"/>
      <c r="QZK395" s="33"/>
      <c r="QZL395" s="34"/>
      <c r="QZM395" s="28"/>
      <c r="QZN395" s="29"/>
      <c r="QZO395" s="30"/>
      <c r="QZP395" s="31"/>
      <c r="QZQ395" s="32"/>
      <c r="QZR395" s="33"/>
      <c r="QZS395" s="33"/>
      <c r="QZT395" s="33"/>
      <c r="QZU395" s="34"/>
      <c r="QZV395" s="28"/>
      <c r="QZW395" s="29"/>
      <c r="QZX395" s="30"/>
      <c r="QZY395" s="31"/>
      <c r="QZZ395" s="32"/>
      <c r="RAA395" s="33"/>
      <c r="RAB395" s="33"/>
      <c r="RAC395" s="33"/>
      <c r="RAD395" s="34"/>
      <c r="RAE395" s="28"/>
      <c r="RAF395" s="29"/>
      <c r="RAG395" s="30"/>
      <c r="RAH395" s="31"/>
      <c r="RAI395" s="32"/>
      <c r="RAJ395" s="33"/>
      <c r="RAK395" s="33"/>
      <c r="RAL395" s="33"/>
      <c r="RAM395" s="34"/>
      <c r="RAN395" s="28"/>
      <c r="RAO395" s="29"/>
      <c r="RAP395" s="30"/>
      <c r="RAQ395" s="31"/>
      <c r="RAR395" s="32"/>
      <c r="RAS395" s="33"/>
      <c r="RAT395" s="33"/>
      <c r="RAU395" s="33"/>
      <c r="RAV395" s="34"/>
      <c r="RAW395" s="28"/>
      <c r="RAX395" s="29"/>
      <c r="RAY395" s="30"/>
      <c r="RAZ395" s="31"/>
      <c r="RBA395" s="32"/>
      <c r="RBB395" s="33"/>
      <c r="RBC395" s="33"/>
      <c r="RBD395" s="33"/>
      <c r="RBE395" s="34"/>
      <c r="RBF395" s="28"/>
      <c r="RBG395" s="29"/>
      <c r="RBH395" s="30"/>
      <c r="RBI395" s="31"/>
      <c r="RBJ395" s="32"/>
      <c r="RBK395" s="33"/>
      <c r="RBL395" s="33"/>
      <c r="RBM395" s="33"/>
      <c r="RBN395" s="34"/>
      <c r="RBO395" s="28"/>
      <c r="RBP395" s="29"/>
      <c r="RBQ395" s="30"/>
      <c r="RBR395" s="31"/>
      <c r="RBS395" s="32"/>
      <c r="RBT395" s="33"/>
      <c r="RBU395" s="33"/>
      <c r="RBV395" s="33"/>
      <c r="RBW395" s="34"/>
      <c r="RBX395" s="28"/>
      <c r="RBY395" s="29"/>
      <c r="RBZ395" s="30"/>
      <c r="RCA395" s="31"/>
      <c r="RCB395" s="32"/>
      <c r="RCC395" s="33"/>
      <c r="RCD395" s="33"/>
      <c r="RCE395" s="33"/>
      <c r="RCF395" s="34"/>
      <c r="RCG395" s="28"/>
      <c r="RCH395" s="29"/>
      <c r="RCI395" s="30"/>
      <c r="RCJ395" s="31"/>
      <c r="RCK395" s="32"/>
      <c r="RCL395" s="33"/>
      <c r="RCM395" s="33"/>
      <c r="RCN395" s="33"/>
      <c r="RCO395" s="34"/>
      <c r="RCP395" s="28"/>
      <c r="RCQ395" s="29"/>
      <c r="RCR395" s="30"/>
      <c r="RCS395" s="31"/>
      <c r="RCT395" s="32"/>
      <c r="RCU395" s="33"/>
      <c r="RCV395" s="33"/>
      <c r="RCW395" s="33"/>
      <c r="RCX395" s="34"/>
      <c r="RCY395" s="28"/>
      <c r="RCZ395" s="29"/>
      <c r="RDA395" s="30"/>
      <c r="RDB395" s="31"/>
      <c r="RDC395" s="32"/>
      <c r="RDD395" s="33"/>
      <c r="RDE395" s="33"/>
      <c r="RDF395" s="33"/>
      <c r="RDG395" s="34"/>
      <c r="RDH395" s="28"/>
      <c r="RDI395" s="29"/>
      <c r="RDJ395" s="30"/>
      <c r="RDK395" s="31"/>
      <c r="RDL395" s="32"/>
      <c r="RDM395" s="33"/>
      <c r="RDN395" s="33"/>
      <c r="RDO395" s="33"/>
      <c r="RDP395" s="34"/>
      <c r="RDQ395" s="28"/>
      <c r="RDR395" s="29"/>
      <c r="RDS395" s="30"/>
      <c r="RDT395" s="31"/>
      <c r="RDU395" s="32"/>
      <c r="RDV395" s="33"/>
      <c r="RDW395" s="33"/>
      <c r="RDX395" s="33"/>
      <c r="RDY395" s="34"/>
      <c r="RDZ395" s="28"/>
      <c r="REA395" s="29"/>
      <c r="REB395" s="30"/>
      <c r="REC395" s="31"/>
      <c r="RED395" s="32"/>
      <c r="REE395" s="33"/>
      <c r="REF395" s="33"/>
      <c r="REG395" s="33"/>
      <c r="REH395" s="34"/>
      <c r="REI395" s="28"/>
      <c r="REJ395" s="29"/>
      <c r="REK395" s="30"/>
      <c r="REL395" s="31"/>
      <c r="REM395" s="32"/>
      <c r="REN395" s="33"/>
      <c r="REO395" s="33"/>
      <c r="REP395" s="33"/>
      <c r="REQ395" s="34"/>
      <c r="RER395" s="28"/>
      <c r="RES395" s="29"/>
      <c r="RET395" s="30"/>
      <c r="REU395" s="31"/>
      <c r="REV395" s="32"/>
      <c r="REW395" s="33"/>
      <c r="REX395" s="33"/>
      <c r="REY395" s="33"/>
      <c r="REZ395" s="34"/>
      <c r="RFA395" s="28"/>
      <c r="RFB395" s="29"/>
      <c r="RFC395" s="30"/>
      <c r="RFD395" s="31"/>
      <c r="RFE395" s="32"/>
      <c r="RFF395" s="33"/>
      <c r="RFG395" s="33"/>
      <c r="RFH395" s="33"/>
      <c r="RFI395" s="34"/>
      <c r="RFJ395" s="28"/>
      <c r="RFK395" s="29"/>
      <c r="RFL395" s="30"/>
      <c r="RFM395" s="31"/>
      <c r="RFN395" s="32"/>
      <c r="RFO395" s="33"/>
      <c r="RFP395" s="33"/>
      <c r="RFQ395" s="33"/>
      <c r="RFR395" s="34"/>
      <c r="RFS395" s="28"/>
      <c r="RFT395" s="29"/>
      <c r="RFU395" s="30"/>
      <c r="RFV395" s="31"/>
      <c r="RFW395" s="32"/>
      <c r="RFX395" s="33"/>
      <c r="RFY395" s="33"/>
      <c r="RFZ395" s="33"/>
      <c r="RGA395" s="34"/>
      <c r="RGB395" s="28"/>
      <c r="RGC395" s="29"/>
      <c r="RGD395" s="30"/>
      <c r="RGE395" s="31"/>
      <c r="RGF395" s="32"/>
      <c r="RGG395" s="33"/>
      <c r="RGH395" s="33"/>
      <c r="RGI395" s="33"/>
      <c r="RGJ395" s="34"/>
      <c r="RGK395" s="28"/>
      <c r="RGL395" s="29"/>
      <c r="RGM395" s="30"/>
      <c r="RGN395" s="31"/>
      <c r="RGO395" s="32"/>
      <c r="RGP395" s="33"/>
      <c r="RGQ395" s="33"/>
      <c r="RGR395" s="33"/>
      <c r="RGS395" s="34"/>
      <c r="RGT395" s="28"/>
      <c r="RGU395" s="29"/>
      <c r="RGV395" s="30"/>
      <c r="RGW395" s="31"/>
      <c r="RGX395" s="32"/>
      <c r="RGY395" s="33"/>
      <c r="RGZ395" s="33"/>
      <c r="RHA395" s="33"/>
      <c r="RHB395" s="34"/>
      <c r="RHC395" s="28"/>
      <c r="RHD395" s="29"/>
      <c r="RHE395" s="30"/>
      <c r="RHF395" s="31"/>
      <c r="RHG395" s="32"/>
      <c r="RHH395" s="33"/>
      <c r="RHI395" s="33"/>
      <c r="RHJ395" s="33"/>
      <c r="RHK395" s="34"/>
      <c r="RHL395" s="28"/>
      <c r="RHM395" s="29"/>
      <c r="RHN395" s="30"/>
      <c r="RHO395" s="31"/>
      <c r="RHP395" s="32"/>
      <c r="RHQ395" s="33"/>
      <c r="RHR395" s="33"/>
      <c r="RHS395" s="33"/>
      <c r="RHT395" s="34"/>
      <c r="RHU395" s="28"/>
      <c r="RHV395" s="29"/>
      <c r="RHW395" s="30"/>
      <c r="RHX395" s="31"/>
      <c r="RHY395" s="32"/>
      <c r="RHZ395" s="33"/>
      <c r="RIA395" s="33"/>
      <c r="RIB395" s="33"/>
      <c r="RIC395" s="34"/>
      <c r="RID395" s="28"/>
      <c r="RIE395" s="29"/>
      <c r="RIF395" s="30"/>
      <c r="RIG395" s="31"/>
      <c r="RIH395" s="32"/>
      <c r="RII395" s="33"/>
      <c r="RIJ395" s="33"/>
      <c r="RIK395" s="33"/>
      <c r="RIL395" s="34"/>
      <c r="RIM395" s="28"/>
      <c r="RIN395" s="29"/>
      <c r="RIO395" s="30"/>
      <c r="RIP395" s="31"/>
      <c r="RIQ395" s="32"/>
      <c r="RIR395" s="33"/>
      <c r="RIS395" s="33"/>
      <c r="RIT395" s="33"/>
      <c r="RIU395" s="34"/>
      <c r="RIV395" s="28"/>
      <c r="RIW395" s="29"/>
      <c r="RIX395" s="30"/>
      <c r="RIY395" s="31"/>
      <c r="RIZ395" s="32"/>
      <c r="RJA395" s="33"/>
      <c r="RJB395" s="33"/>
      <c r="RJC395" s="33"/>
      <c r="RJD395" s="34"/>
      <c r="RJE395" s="28"/>
      <c r="RJF395" s="29"/>
      <c r="RJG395" s="30"/>
      <c r="RJH395" s="31"/>
      <c r="RJI395" s="32"/>
      <c r="RJJ395" s="33"/>
      <c r="RJK395" s="33"/>
      <c r="RJL395" s="33"/>
      <c r="RJM395" s="34"/>
      <c r="RJN395" s="28"/>
      <c r="RJO395" s="29"/>
      <c r="RJP395" s="30"/>
      <c r="RJQ395" s="31"/>
      <c r="RJR395" s="32"/>
      <c r="RJS395" s="33"/>
      <c r="RJT395" s="33"/>
      <c r="RJU395" s="33"/>
      <c r="RJV395" s="34"/>
      <c r="RJW395" s="28"/>
      <c r="RJX395" s="29"/>
      <c r="RJY395" s="30"/>
      <c r="RJZ395" s="31"/>
      <c r="RKA395" s="32"/>
      <c r="RKB395" s="33"/>
      <c r="RKC395" s="33"/>
      <c r="RKD395" s="33"/>
      <c r="RKE395" s="34"/>
      <c r="RKF395" s="28"/>
      <c r="RKG395" s="29"/>
      <c r="RKH395" s="30"/>
      <c r="RKI395" s="31"/>
      <c r="RKJ395" s="32"/>
      <c r="RKK395" s="33"/>
      <c r="RKL395" s="33"/>
      <c r="RKM395" s="33"/>
      <c r="RKN395" s="34"/>
      <c r="RKO395" s="28"/>
      <c r="RKP395" s="29"/>
      <c r="RKQ395" s="30"/>
      <c r="RKR395" s="31"/>
      <c r="RKS395" s="32"/>
      <c r="RKT395" s="33"/>
      <c r="RKU395" s="33"/>
      <c r="RKV395" s="33"/>
      <c r="RKW395" s="34"/>
      <c r="RKX395" s="28"/>
      <c r="RKY395" s="29"/>
      <c r="RKZ395" s="30"/>
      <c r="RLA395" s="31"/>
      <c r="RLB395" s="32"/>
      <c r="RLC395" s="33"/>
      <c r="RLD395" s="33"/>
      <c r="RLE395" s="33"/>
      <c r="RLF395" s="34"/>
      <c r="RLG395" s="28"/>
      <c r="RLH395" s="29"/>
      <c r="RLI395" s="30"/>
      <c r="RLJ395" s="31"/>
      <c r="RLK395" s="32"/>
      <c r="RLL395" s="33"/>
      <c r="RLM395" s="33"/>
      <c r="RLN395" s="33"/>
      <c r="RLO395" s="34"/>
      <c r="RLP395" s="28"/>
      <c r="RLQ395" s="29"/>
      <c r="RLR395" s="30"/>
      <c r="RLS395" s="31"/>
      <c r="RLT395" s="32"/>
      <c r="RLU395" s="33"/>
      <c r="RLV395" s="33"/>
      <c r="RLW395" s="33"/>
      <c r="RLX395" s="34"/>
      <c r="RLY395" s="28"/>
      <c r="RLZ395" s="29"/>
      <c r="RMA395" s="30"/>
      <c r="RMB395" s="31"/>
      <c r="RMC395" s="32"/>
      <c r="RMD395" s="33"/>
      <c r="RME395" s="33"/>
      <c r="RMF395" s="33"/>
      <c r="RMG395" s="34"/>
      <c r="RMH395" s="28"/>
      <c r="RMI395" s="29"/>
      <c r="RMJ395" s="30"/>
      <c r="RMK395" s="31"/>
      <c r="RML395" s="32"/>
      <c r="RMM395" s="33"/>
      <c r="RMN395" s="33"/>
      <c r="RMO395" s="33"/>
      <c r="RMP395" s="34"/>
      <c r="RMQ395" s="28"/>
      <c r="RMR395" s="29"/>
      <c r="RMS395" s="30"/>
      <c r="RMT395" s="31"/>
      <c r="RMU395" s="32"/>
      <c r="RMV395" s="33"/>
      <c r="RMW395" s="33"/>
      <c r="RMX395" s="33"/>
      <c r="RMY395" s="34"/>
      <c r="RMZ395" s="28"/>
      <c r="RNA395" s="29"/>
      <c r="RNB395" s="30"/>
      <c r="RNC395" s="31"/>
      <c r="RND395" s="32"/>
      <c r="RNE395" s="33"/>
      <c r="RNF395" s="33"/>
      <c r="RNG395" s="33"/>
      <c r="RNH395" s="34"/>
      <c r="RNI395" s="28"/>
      <c r="RNJ395" s="29"/>
      <c r="RNK395" s="30"/>
      <c r="RNL395" s="31"/>
      <c r="RNM395" s="32"/>
      <c r="RNN395" s="33"/>
      <c r="RNO395" s="33"/>
      <c r="RNP395" s="33"/>
      <c r="RNQ395" s="34"/>
      <c r="RNR395" s="28"/>
      <c r="RNS395" s="29"/>
      <c r="RNT395" s="30"/>
      <c r="RNU395" s="31"/>
      <c r="RNV395" s="32"/>
      <c r="RNW395" s="33"/>
      <c r="RNX395" s="33"/>
      <c r="RNY395" s="33"/>
      <c r="RNZ395" s="34"/>
      <c r="ROA395" s="28"/>
      <c r="ROB395" s="29"/>
      <c r="ROC395" s="30"/>
      <c r="ROD395" s="31"/>
      <c r="ROE395" s="32"/>
      <c r="ROF395" s="33"/>
      <c r="ROG395" s="33"/>
      <c r="ROH395" s="33"/>
      <c r="ROI395" s="34"/>
      <c r="ROJ395" s="28"/>
      <c r="ROK395" s="29"/>
      <c r="ROL395" s="30"/>
      <c r="ROM395" s="31"/>
      <c r="RON395" s="32"/>
      <c r="ROO395" s="33"/>
      <c r="ROP395" s="33"/>
      <c r="ROQ395" s="33"/>
      <c r="ROR395" s="34"/>
      <c r="ROS395" s="28"/>
      <c r="ROT395" s="29"/>
      <c r="ROU395" s="30"/>
      <c r="ROV395" s="31"/>
      <c r="ROW395" s="32"/>
      <c r="ROX395" s="33"/>
      <c r="ROY395" s="33"/>
      <c r="ROZ395" s="33"/>
      <c r="RPA395" s="34"/>
      <c r="RPB395" s="28"/>
      <c r="RPC395" s="29"/>
      <c r="RPD395" s="30"/>
      <c r="RPE395" s="31"/>
      <c r="RPF395" s="32"/>
      <c r="RPG395" s="33"/>
      <c r="RPH395" s="33"/>
      <c r="RPI395" s="33"/>
      <c r="RPJ395" s="34"/>
      <c r="RPK395" s="28"/>
      <c r="RPL395" s="29"/>
      <c r="RPM395" s="30"/>
      <c r="RPN395" s="31"/>
      <c r="RPO395" s="32"/>
      <c r="RPP395" s="33"/>
      <c r="RPQ395" s="33"/>
      <c r="RPR395" s="33"/>
      <c r="RPS395" s="34"/>
      <c r="RPT395" s="28"/>
      <c r="RPU395" s="29"/>
      <c r="RPV395" s="30"/>
      <c r="RPW395" s="31"/>
      <c r="RPX395" s="32"/>
      <c r="RPY395" s="33"/>
      <c r="RPZ395" s="33"/>
      <c r="RQA395" s="33"/>
      <c r="RQB395" s="34"/>
      <c r="RQC395" s="28"/>
      <c r="RQD395" s="29"/>
      <c r="RQE395" s="30"/>
      <c r="RQF395" s="31"/>
      <c r="RQG395" s="32"/>
      <c r="RQH395" s="33"/>
      <c r="RQI395" s="33"/>
      <c r="RQJ395" s="33"/>
      <c r="RQK395" s="34"/>
      <c r="RQL395" s="28"/>
      <c r="RQM395" s="29"/>
      <c r="RQN395" s="30"/>
      <c r="RQO395" s="31"/>
      <c r="RQP395" s="32"/>
      <c r="RQQ395" s="33"/>
      <c r="RQR395" s="33"/>
      <c r="RQS395" s="33"/>
      <c r="RQT395" s="34"/>
      <c r="RQU395" s="28"/>
      <c r="RQV395" s="29"/>
      <c r="RQW395" s="30"/>
      <c r="RQX395" s="31"/>
      <c r="RQY395" s="32"/>
      <c r="RQZ395" s="33"/>
      <c r="RRA395" s="33"/>
      <c r="RRB395" s="33"/>
      <c r="RRC395" s="34"/>
      <c r="RRD395" s="28"/>
      <c r="RRE395" s="29"/>
      <c r="RRF395" s="30"/>
      <c r="RRG395" s="31"/>
      <c r="RRH395" s="32"/>
      <c r="RRI395" s="33"/>
      <c r="RRJ395" s="33"/>
      <c r="RRK395" s="33"/>
      <c r="RRL395" s="34"/>
      <c r="RRM395" s="28"/>
      <c r="RRN395" s="29"/>
      <c r="RRO395" s="30"/>
      <c r="RRP395" s="31"/>
      <c r="RRQ395" s="32"/>
      <c r="RRR395" s="33"/>
      <c r="RRS395" s="33"/>
      <c r="RRT395" s="33"/>
      <c r="RRU395" s="34"/>
      <c r="RRV395" s="28"/>
      <c r="RRW395" s="29"/>
      <c r="RRX395" s="30"/>
      <c r="RRY395" s="31"/>
      <c r="RRZ395" s="32"/>
      <c r="RSA395" s="33"/>
      <c r="RSB395" s="33"/>
      <c r="RSC395" s="33"/>
      <c r="RSD395" s="34"/>
      <c r="RSE395" s="28"/>
      <c r="RSF395" s="29"/>
      <c r="RSG395" s="30"/>
      <c r="RSH395" s="31"/>
      <c r="RSI395" s="32"/>
      <c r="RSJ395" s="33"/>
      <c r="RSK395" s="33"/>
      <c r="RSL395" s="33"/>
      <c r="RSM395" s="34"/>
      <c r="RSN395" s="28"/>
      <c r="RSO395" s="29"/>
      <c r="RSP395" s="30"/>
      <c r="RSQ395" s="31"/>
      <c r="RSR395" s="32"/>
      <c r="RSS395" s="33"/>
      <c r="RST395" s="33"/>
      <c r="RSU395" s="33"/>
      <c r="RSV395" s="34"/>
      <c r="RSW395" s="28"/>
      <c r="RSX395" s="29"/>
      <c r="RSY395" s="30"/>
      <c r="RSZ395" s="31"/>
      <c r="RTA395" s="32"/>
      <c r="RTB395" s="33"/>
      <c r="RTC395" s="33"/>
      <c r="RTD395" s="33"/>
      <c r="RTE395" s="34"/>
      <c r="RTF395" s="28"/>
      <c r="RTG395" s="29"/>
      <c r="RTH395" s="30"/>
      <c r="RTI395" s="31"/>
      <c r="RTJ395" s="32"/>
      <c r="RTK395" s="33"/>
      <c r="RTL395" s="33"/>
      <c r="RTM395" s="33"/>
      <c r="RTN395" s="34"/>
      <c r="RTO395" s="28"/>
      <c r="RTP395" s="29"/>
      <c r="RTQ395" s="30"/>
      <c r="RTR395" s="31"/>
      <c r="RTS395" s="32"/>
      <c r="RTT395" s="33"/>
      <c r="RTU395" s="33"/>
      <c r="RTV395" s="33"/>
      <c r="RTW395" s="34"/>
      <c r="RTX395" s="28"/>
      <c r="RTY395" s="29"/>
      <c r="RTZ395" s="30"/>
      <c r="RUA395" s="31"/>
      <c r="RUB395" s="32"/>
      <c r="RUC395" s="33"/>
      <c r="RUD395" s="33"/>
      <c r="RUE395" s="33"/>
      <c r="RUF395" s="34"/>
      <c r="RUG395" s="28"/>
      <c r="RUH395" s="29"/>
      <c r="RUI395" s="30"/>
      <c r="RUJ395" s="31"/>
      <c r="RUK395" s="32"/>
      <c r="RUL395" s="33"/>
      <c r="RUM395" s="33"/>
      <c r="RUN395" s="33"/>
      <c r="RUO395" s="34"/>
      <c r="RUP395" s="28"/>
      <c r="RUQ395" s="29"/>
      <c r="RUR395" s="30"/>
      <c r="RUS395" s="31"/>
      <c r="RUT395" s="32"/>
      <c r="RUU395" s="33"/>
      <c r="RUV395" s="33"/>
      <c r="RUW395" s="33"/>
      <c r="RUX395" s="34"/>
      <c r="RUY395" s="28"/>
      <c r="RUZ395" s="29"/>
      <c r="RVA395" s="30"/>
      <c r="RVB395" s="31"/>
      <c r="RVC395" s="32"/>
      <c r="RVD395" s="33"/>
      <c r="RVE395" s="33"/>
      <c r="RVF395" s="33"/>
      <c r="RVG395" s="34"/>
      <c r="RVH395" s="28"/>
      <c r="RVI395" s="29"/>
      <c r="RVJ395" s="30"/>
      <c r="RVK395" s="31"/>
      <c r="RVL395" s="32"/>
      <c r="RVM395" s="33"/>
      <c r="RVN395" s="33"/>
      <c r="RVO395" s="33"/>
      <c r="RVP395" s="34"/>
      <c r="RVQ395" s="28"/>
      <c r="RVR395" s="29"/>
      <c r="RVS395" s="30"/>
      <c r="RVT395" s="31"/>
      <c r="RVU395" s="32"/>
      <c r="RVV395" s="33"/>
      <c r="RVW395" s="33"/>
      <c r="RVX395" s="33"/>
      <c r="RVY395" s="34"/>
      <c r="RVZ395" s="28"/>
      <c r="RWA395" s="29"/>
      <c r="RWB395" s="30"/>
      <c r="RWC395" s="31"/>
      <c r="RWD395" s="32"/>
      <c r="RWE395" s="33"/>
      <c r="RWF395" s="33"/>
      <c r="RWG395" s="33"/>
      <c r="RWH395" s="34"/>
      <c r="RWI395" s="28"/>
      <c r="RWJ395" s="29"/>
      <c r="RWK395" s="30"/>
      <c r="RWL395" s="31"/>
      <c r="RWM395" s="32"/>
      <c r="RWN395" s="33"/>
      <c r="RWO395" s="33"/>
      <c r="RWP395" s="33"/>
      <c r="RWQ395" s="34"/>
      <c r="RWR395" s="28"/>
      <c r="RWS395" s="29"/>
      <c r="RWT395" s="30"/>
      <c r="RWU395" s="31"/>
      <c r="RWV395" s="32"/>
      <c r="RWW395" s="33"/>
      <c r="RWX395" s="33"/>
      <c r="RWY395" s="33"/>
      <c r="RWZ395" s="34"/>
      <c r="RXA395" s="28"/>
      <c r="RXB395" s="29"/>
      <c r="RXC395" s="30"/>
      <c r="RXD395" s="31"/>
      <c r="RXE395" s="32"/>
      <c r="RXF395" s="33"/>
      <c r="RXG395" s="33"/>
      <c r="RXH395" s="33"/>
      <c r="RXI395" s="34"/>
      <c r="RXJ395" s="28"/>
      <c r="RXK395" s="29"/>
      <c r="RXL395" s="30"/>
      <c r="RXM395" s="31"/>
      <c r="RXN395" s="32"/>
      <c r="RXO395" s="33"/>
      <c r="RXP395" s="33"/>
      <c r="RXQ395" s="33"/>
      <c r="RXR395" s="34"/>
      <c r="RXS395" s="28"/>
      <c r="RXT395" s="29"/>
      <c r="RXU395" s="30"/>
      <c r="RXV395" s="31"/>
      <c r="RXW395" s="32"/>
      <c r="RXX395" s="33"/>
      <c r="RXY395" s="33"/>
      <c r="RXZ395" s="33"/>
      <c r="RYA395" s="34"/>
      <c r="RYB395" s="28"/>
      <c r="RYC395" s="29"/>
      <c r="RYD395" s="30"/>
      <c r="RYE395" s="31"/>
      <c r="RYF395" s="32"/>
      <c r="RYG395" s="33"/>
      <c r="RYH395" s="33"/>
      <c r="RYI395" s="33"/>
      <c r="RYJ395" s="34"/>
      <c r="RYK395" s="28"/>
      <c r="RYL395" s="29"/>
      <c r="RYM395" s="30"/>
      <c r="RYN395" s="31"/>
      <c r="RYO395" s="32"/>
      <c r="RYP395" s="33"/>
      <c r="RYQ395" s="33"/>
      <c r="RYR395" s="33"/>
      <c r="RYS395" s="34"/>
      <c r="RYT395" s="28"/>
      <c r="RYU395" s="29"/>
      <c r="RYV395" s="30"/>
      <c r="RYW395" s="31"/>
      <c r="RYX395" s="32"/>
      <c r="RYY395" s="33"/>
      <c r="RYZ395" s="33"/>
      <c r="RZA395" s="33"/>
      <c r="RZB395" s="34"/>
      <c r="RZC395" s="28"/>
      <c r="RZD395" s="29"/>
      <c r="RZE395" s="30"/>
      <c r="RZF395" s="31"/>
      <c r="RZG395" s="32"/>
      <c r="RZH395" s="33"/>
      <c r="RZI395" s="33"/>
      <c r="RZJ395" s="33"/>
      <c r="RZK395" s="34"/>
      <c r="RZL395" s="28"/>
      <c r="RZM395" s="29"/>
      <c r="RZN395" s="30"/>
      <c r="RZO395" s="31"/>
      <c r="RZP395" s="32"/>
      <c r="RZQ395" s="33"/>
      <c r="RZR395" s="33"/>
      <c r="RZS395" s="33"/>
      <c r="RZT395" s="34"/>
      <c r="RZU395" s="28"/>
      <c r="RZV395" s="29"/>
      <c r="RZW395" s="30"/>
      <c r="RZX395" s="31"/>
      <c r="RZY395" s="32"/>
      <c r="RZZ395" s="33"/>
      <c r="SAA395" s="33"/>
      <c r="SAB395" s="33"/>
      <c r="SAC395" s="34"/>
      <c r="SAD395" s="28"/>
      <c r="SAE395" s="29"/>
      <c r="SAF395" s="30"/>
      <c r="SAG395" s="31"/>
      <c r="SAH395" s="32"/>
      <c r="SAI395" s="33"/>
      <c r="SAJ395" s="33"/>
      <c r="SAK395" s="33"/>
      <c r="SAL395" s="34"/>
      <c r="SAM395" s="28"/>
      <c r="SAN395" s="29"/>
      <c r="SAO395" s="30"/>
      <c r="SAP395" s="31"/>
      <c r="SAQ395" s="32"/>
      <c r="SAR395" s="33"/>
      <c r="SAS395" s="33"/>
      <c r="SAT395" s="33"/>
      <c r="SAU395" s="34"/>
      <c r="SAV395" s="28"/>
      <c r="SAW395" s="29"/>
      <c r="SAX395" s="30"/>
      <c r="SAY395" s="31"/>
      <c r="SAZ395" s="32"/>
      <c r="SBA395" s="33"/>
      <c r="SBB395" s="33"/>
      <c r="SBC395" s="33"/>
      <c r="SBD395" s="34"/>
      <c r="SBE395" s="28"/>
      <c r="SBF395" s="29"/>
      <c r="SBG395" s="30"/>
      <c r="SBH395" s="31"/>
      <c r="SBI395" s="32"/>
      <c r="SBJ395" s="33"/>
      <c r="SBK395" s="33"/>
      <c r="SBL395" s="33"/>
      <c r="SBM395" s="34"/>
      <c r="SBN395" s="28"/>
      <c r="SBO395" s="29"/>
      <c r="SBP395" s="30"/>
      <c r="SBQ395" s="31"/>
      <c r="SBR395" s="32"/>
      <c r="SBS395" s="33"/>
      <c r="SBT395" s="33"/>
      <c r="SBU395" s="33"/>
      <c r="SBV395" s="34"/>
      <c r="SBW395" s="28"/>
      <c r="SBX395" s="29"/>
      <c r="SBY395" s="30"/>
      <c r="SBZ395" s="31"/>
      <c r="SCA395" s="32"/>
      <c r="SCB395" s="33"/>
      <c r="SCC395" s="33"/>
      <c r="SCD395" s="33"/>
      <c r="SCE395" s="34"/>
      <c r="SCF395" s="28"/>
      <c r="SCG395" s="29"/>
      <c r="SCH395" s="30"/>
      <c r="SCI395" s="31"/>
      <c r="SCJ395" s="32"/>
      <c r="SCK395" s="33"/>
      <c r="SCL395" s="33"/>
      <c r="SCM395" s="33"/>
      <c r="SCN395" s="34"/>
      <c r="SCO395" s="28"/>
      <c r="SCP395" s="29"/>
      <c r="SCQ395" s="30"/>
      <c r="SCR395" s="31"/>
      <c r="SCS395" s="32"/>
      <c r="SCT395" s="33"/>
      <c r="SCU395" s="33"/>
      <c r="SCV395" s="33"/>
      <c r="SCW395" s="34"/>
      <c r="SCX395" s="28"/>
      <c r="SCY395" s="29"/>
      <c r="SCZ395" s="30"/>
      <c r="SDA395" s="31"/>
      <c r="SDB395" s="32"/>
      <c r="SDC395" s="33"/>
      <c r="SDD395" s="33"/>
      <c r="SDE395" s="33"/>
      <c r="SDF395" s="34"/>
      <c r="SDG395" s="28"/>
      <c r="SDH395" s="29"/>
      <c r="SDI395" s="30"/>
      <c r="SDJ395" s="31"/>
      <c r="SDK395" s="32"/>
      <c r="SDL395" s="33"/>
      <c r="SDM395" s="33"/>
      <c r="SDN395" s="33"/>
      <c r="SDO395" s="34"/>
      <c r="SDP395" s="28"/>
      <c r="SDQ395" s="29"/>
      <c r="SDR395" s="30"/>
      <c r="SDS395" s="31"/>
      <c r="SDT395" s="32"/>
      <c r="SDU395" s="33"/>
      <c r="SDV395" s="33"/>
      <c r="SDW395" s="33"/>
      <c r="SDX395" s="34"/>
      <c r="SDY395" s="28"/>
      <c r="SDZ395" s="29"/>
      <c r="SEA395" s="30"/>
      <c r="SEB395" s="31"/>
      <c r="SEC395" s="32"/>
      <c r="SED395" s="33"/>
      <c r="SEE395" s="33"/>
      <c r="SEF395" s="33"/>
      <c r="SEG395" s="34"/>
      <c r="SEH395" s="28"/>
      <c r="SEI395" s="29"/>
      <c r="SEJ395" s="30"/>
      <c r="SEK395" s="31"/>
      <c r="SEL395" s="32"/>
      <c r="SEM395" s="33"/>
      <c r="SEN395" s="33"/>
      <c r="SEO395" s="33"/>
      <c r="SEP395" s="34"/>
      <c r="SEQ395" s="28"/>
      <c r="SER395" s="29"/>
      <c r="SES395" s="30"/>
      <c r="SET395" s="31"/>
      <c r="SEU395" s="32"/>
      <c r="SEV395" s="33"/>
      <c r="SEW395" s="33"/>
      <c r="SEX395" s="33"/>
      <c r="SEY395" s="34"/>
      <c r="SEZ395" s="28"/>
      <c r="SFA395" s="29"/>
      <c r="SFB395" s="30"/>
      <c r="SFC395" s="31"/>
      <c r="SFD395" s="32"/>
      <c r="SFE395" s="33"/>
      <c r="SFF395" s="33"/>
      <c r="SFG395" s="33"/>
      <c r="SFH395" s="34"/>
      <c r="SFI395" s="28"/>
      <c r="SFJ395" s="29"/>
      <c r="SFK395" s="30"/>
      <c r="SFL395" s="31"/>
      <c r="SFM395" s="32"/>
      <c r="SFN395" s="33"/>
      <c r="SFO395" s="33"/>
      <c r="SFP395" s="33"/>
      <c r="SFQ395" s="34"/>
      <c r="SFR395" s="28"/>
      <c r="SFS395" s="29"/>
      <c r="SFT395" s="30"/>
      <c r="SFU395" s="31"/>
      <c r="SFV395" s="32"/>
      <c r="SFW395" s="33"/>
      <c r="SFX395" s="33"/>
      <c r="SFY395" s="33"/>
      <c r="SFZ395" s="34"/>
      <c r="SGA395" s="28"/>
      <c r="SGB395" s="29"/>
      <c r="SGC395" s="30"/>
      <c r="SGD395" s="31"/>
      <c r="SGE395" s="32"/>
      <c r="SGF395" s="33"/>
      <c r="SGG395" s="33"/>
      <c r="SGH395" s="33"/>
      <c r="SGI395" s="34"/>
      <c r="SGJ395" s="28"/>
      <c r="SGK395" s="29"/>
      <c r="SGL395" s="30"/>
      <c r="SGM395" s="31"/>
      <c r="SGN395" s="32"/>
      <c r="SGO395" s="33"/>
      <c r="SGP395" s="33"/>
      <c r="SGQ395" s="33"/>
      <c r="SGR395" s="34"/>
      <c r="SGS395" s="28"/>
      <c r="SGT395" s="29"/>
      <c r="SGU395" s="30"/>
      <c r="SGV395" s="31"/>
      <c r="SGW395" s="32"/>
      <c r="SGX395" s="33"/>
      <c r="SGY395" s="33"/>
      <c r="SGZ395" s="33"/>
      <c r="SHA395" s="34"/>
      <c r="SHB395" s="28"/>
      <c r="SHC395" s="29"/>
      <c r="SHD395" s="30"/>
      <c r="SHE395" s="31"/>
      <c r="SHF395" s="32"/>
      <c r="SHG395" s="33"/>
      <c r="SHH395" s="33"/>
      <c r="SHI395" s="33"/>
      <c r="SHJ395" s="34"/>
      <c r="SHK395" s="28"/>
      <c r="SHL395" s="29"/>
      <c r="SHM395" s="30"/>
      <c r="SHN395" s="31"/>
      <c r="SHO395" s="32"/>
      <c r="SHP395" s="33"/>
      <c r="SHQ395" s="33"/>
      <c r="SHR395" s="33"/>
      <c r="SHS395" s="34"/>
      <c r="SHT395" s="28"/>
      <c r="SHU395" s="29"/>
      <c r="SHV395" s="30"/>
      <c r="SHW395" s="31"/>
      <c r="SHX395" s="32"/>
      <c r="SHY395" s="33"/>
      <c r="SHZ395" s="33"/>
      <c r="SIA395" s="33"/>
      <c r="SIB395" s="34"/>
      <c r="SIC395" s="28"/>
      <c r="SID395" s="29"/>
      <c r="SIE395" s="30"/>
      <c r="SIF395" s="31"/>
      <c r="SIG395" s="32"/>
      <c r="SIH395" s="33"/>
      <c r="SII395" s="33"/>
      <c r="SIJ395" s="33"/>
      <c r="SIK395" s="34"/>
      <c r="SIL395" s="28"/>
      <c r="SIM395" s="29"/>
      <c r="SIN395" s="30"/>
      <c r="SIO395" s="31"/>
      <c r="SIP395" s="32"/>
      <c r="SIQ395" s="33"/>
      <c r="SIR395" s="33"/>
      <c r="SIS395" s="33"/>
      <c r="SIT395" s="34"/>
      <c r="SIU395" s="28"/>
      <c r="SIV395" s="29"/>
      <c r="SIW395" s="30"/>
      <c r="SIX395" s="31"/>
      <c r="SIY395" s="32"/>
      <c r="SIZ395" s="33"/>
      <c r="SJA395" s="33"/>
      <c r="SJB395" s="33"/>
      <c r="SJC395" s="34"/>
      <c r="SJD395" s="28"/>
      <c r="SJE395" s="29"/>
      <c r="SJF395" s="30"/>
      <c r="SJG395" s="31"/>
      <c r="SJH395" s="32"/>
      <c r="SJI395" s="33"/>
      <c r="SJJ395" s="33"/>
      <c r="SJK395" s="33"/>
      <c r="SJL395" s="34"/>
      <c r="SJM395" s="28"/>
      <c r="SJN395" s="29"/>
      <c r="SJO395" s="30"/>
      <c r="SJP395" s="31"/>
      <c r="SJQ395" s="32"/>
      <c r="SJR395" s="33"/>
      <c r="SJS395" s="33"/>
      <c r="SJT395" s="33"/>
      <c r="SJU395" s="34"/>
      <c r="SJV395" s="28"/>
      <c r="SJW395" s="29"/>
      <c r="SJX395" s="30"/>
      <c r="SJY395" s="31"/>
      <c r="SJZ395" s="32"/>
      <c r="SKA395" s="33"/>
      <c r="SKB395" s="33"/>
      <c r="SKC395" s="33"/>
      <c r="SKD395" s="34"/>
      <c r="SKE395" s="28"/>
      <c r="SKF395" s="29"/>
      <c r="SKG395" s="30"/>
      <c r="SKH395" s="31"/>
      <c r="SKI395" s="32"/>
      <c r="SKJ395" s="33"/>
      <c r="SKK395" s="33"/>
      <c r="SKL395" s="33"/>
      <c r="SKM395" s="34"/>
      <c r="SKN395" s="28"/>
      <c r="SKO395" s="29"/>
      <c r="SKP395" s="30"/>
      <c r="SKQ395" s="31"/>
      <c r="SKR395" s="32"/>
      <c r="SKS395" s="33"/>
      <c r="SKT395" s="33"/>
      <c r="SKU395" s="33"/>
      <c r="SKV395" s="34"/>
      <c r="SKW395" s="28"/>
      <c r="SKX395" s="29"/>
      <c r="SKY395" s="30"/>
      <c r="SKZ395" s="31"/>
      <c r="SLA395" s="32"/>
      <c r="SLB395" s="33"/>
      <c r="SLC395" s="33"/>
      <c r="SLD395" s="33"/>
      <c r="SLE395" s="34"/>
      <c r="SLF395" s="28"/>
      <c r="SLG395" s="29"/>
      <c r="SLH395" s="30"/>
      <c r="SLI395" s="31"/>
      <c r="SLJ395" s="32"/>
      <c r="SLK395" s="33"/>
      <c r="SLL395" s="33"/>
      <c r="SLM395" s="33"/>
      <c r="SLN395" s="34"/>
      <c r="SLO395" s="28"/>
      <c r="SLP395" s="29"/>
      <c r="SLQ395" s="30"/>
      <c r="SLR395" s="31"/>
      <c r="SLS395" s="32"/>
      <c r="SLT395" s="33"/>
      <c r="SLU395" s="33"/>
      <c r="SLV395" s="33"/>
      <c r="SLW395" s="34"/>
      <c r="SLX395" s="28"/>
      <c r="SLY395" s="29"/>
      <c r="SLZ395" s="30"/>
      <c r="SMA395" s="31"/>
      <c r="SMB395" s="32"/>
      <c r="SMC395" s="33"/>
      <c r="SMD395" s="33"/>
      <c r="SME395" s="33"/>
      <c r="SMF395" s="34"/>
      <c r="SMG395" s="28"/>
      <c r="SMH395" s="29"/>
      <c r="SMI395" s="30"/>
      <c r="SMJ395" s="31"/>
      <c r="SMK395" s="32"/>
      <c r="SML395" s="33"/>
      <c r="SMM395" s="33"/>
      <c r="SMN395" s="33"/>
      <c r="SMO395" s="34"/>
      <c r="SMP395" s="28"/>
      <c r="SMQ395" s="29"/>
      <c r="SMR395" s="30"/>
      <c r="SMS395" s="31"/>
      <c r="SMT395" s="32"/>
      <c r="SMU395" s="33"/>
      <c r="SMV395" s="33"/>
      <c r="SMW395" s="33"/>
      <c r="SMX395" s="34"/>
      <c r="SMY395" s="28"/>
      <c r="SMZ395" s="29"/>
      <c r="SNA395" s="30"/>
      <c r="SNB395" s="31"/>
      <c r="SNC395" s="32"/>
      <c r="SND395" s="33"/>
      <c r="SNE395" s="33"/>
      <c r="SNF395" s="33"/>
      <c r="SNG395" s="34"/>
      <c r="SNH395" s="28"/>
      <c r="SNI395" s="29"/>
      <c r="SNJ395" s="30"/>
      <c r="SNK395" s="31"/>
      <c r="SNL395" s="32"/>
      <c r="SNM395" s="33"/>
      <c r="SNN395" s="33"/>
      <c r="SNO395" s="33"/>
      <c r="SNP395" s="34"/>
      <c r="SNQ395" s="28"/>
      <c r="SNR395" s="29"/>
      <c r="SNS395" s="30"/>
      <c r="SNT395" s="31"/>
      <c r="SNU395" s="32"/>
      <c r="SNV395" s="33"/>
      <c r="SNW395" s="33"/>
      <c r="SNX395" s="33"/>
      <c r="SNY395" s="34"/>
      <c r="SNZ395" s="28"/>
      <c r="SOA395" s="29"/>
      <c r="SOB395" s="30"/>
      <c r="SOC395" s="31"/>
      <c r="SOD395" s="32"/>
      <c r="SOE395" s="33"/>
      <c r="SOF395" s="33"/>
      <c r="SOG395" s="33"/>
      <c r="SOH395" s="34"/>
      <c r="SOI395" s="28"/>
      <c r="SOJ395" s="29"/>
      <c r="SOK395" s="30"/>
      <c r="SOL395" s="31"/>
      <c r="SOM395" s="32"/>
      <c r="SON395" s="33"/>
      <c r="SOO395" s="33"/>
      <c r="SOP395" s="33"/>
      <c r="SOQ395" s="34"/>
      <c r="SOR395" s="28"/>
      <c r="SOS395" s="29"/>
      <c r="SOT395" s="30"/>
      <c r="SOU395" s="31"/>
      <c r="SOV395" s="32"/>
      <c r="SOW395" s="33"/>
      <c r="SOX395" s="33"/>
      <c r="SOY395" s="33"/>
      <c r="SOZ395" s="34"/>
      <c r="SPA395" s="28"/>
      <c r="SPB395" s="29"/>
      <c r="SPC395" s="30"/>
      <c r="SPD395" s="31"/>
      <c r="SPE395" s="32"/>
      <c r="SPF395" s="33"/>
      <c r="SPG395" s="33"/>
      <c r="SPH395" s="33"/>
      <c r="SPI395" s="34"/>
      <c r="SPJ395" s="28"/>
      <c r="SPK395" s="29"/>
      <c r="SPL395" s="30"/>
      <c r="SPM395" s="31"/>
      <c r="SPN395" s="32"/>
      <c r="SPO395" s="33"/>
      <c r="SPP395" s="33"/>
      <c r="SPQ395" s="33"/>
      <c r="SPR395" s="34"/>
      <c r="SPS395" s="28"/>
      <c r="SPT395" s="29"/>
      <c r="SPU395" s="30"/>
      <c r="SPV395" s="31"/>
      <c r="SPW395" s="32"/>
      <c r="SPX395" s="33"/>
      <c r="SPY395" s="33"/>
      <c r="SPZ395" s="33"/>
      <c r="SQA395" s="34"/>
      <c r="SQB395" s="28"/>
      <c r="SQC395" s="29"/>
      <c r="SQD395" s="30"/>
      <c r="SQE395" s="31"/>
      <c r="SQF395" s="32"/>
      <c r="SQG395" s="33"/>
      <c r="SQH395" s="33"/>
      <c r="SQI395" s="33"/>
      <c r="SQJ395" s="34"/>
      <c r="SQK395" s="28"/>
      <c r="SQL395" s="29"/>
      <c r="SQM395" s="30"/>
      <c r="SQN395" s="31"/>
      <c r="SQO395" s="32"/>
      <c r="SQP395" s="33"/>
      <c r="SQQ395" s="33"/>
      <c r="SQR395" s="33"/>
      <c r="SQS395" s="34"/>
      <c r="SQT395" s="28"/>
      <c r="SQU395" s="29"/>
      <c r="SQV395" s="30"/>
      <c r="SQW395" s="31"/>
      <c r="SQX395" s="32"/>
      <c r="SQY395" s="33"/>
      <c r="SQZ395" s="33"/>
      <c r="SRA395" s="33"/>
      <c r="SRB395" s="34"/>
      <c r="SRC395" s="28"/>
      <c r="SRD395" s="29"/>
      <c r="SRE395" s="30"/>
      <c r="SRF395" s="31"/>
      <c r="SRG395" s="32"/>
      <c r="SRH395" s="33"/>
      <c r="SRI395" s="33"/>
      <c r="SRJ395" s="33"/>
      <c r="SRK395" s="34"/>
      <c r="SRL395" s="28"/>
      <c r="SRM395" s="29"/>
      <c r="SRN395" s="30"/>
      <c r="SRO395" s="31"/>
      <c r="SRP395" s="32"/>
      <c r="SRQ395" s="33"/>
      <c r="SRR395" s="33"/>
      <c r="SRS395" s="33"/>
      <c r="SRT395" s="34"/>
      <c r="SRU395" s="28"/>
      <c r="SRV395" s="29"/>
      <c r="SRW395" s="30"/>
      <c r="SRX395" s="31"/>
      <c r="SRY395" s="32"/>
      <c r="SRZ395" s="33"/>
      <c r="SSA395" s="33"/>
      <c r="SSB395" s="33"/>
      <c r="SSC395" s="34"/>
      <c r="SSD395" s="28"/>
      <c r="SSE395" s="29"/>
      <c r="SSF395" s="30"/>
      <c r="SSG395" s="31"/>
      <c r="SSH395" s="32"/>
      <c r="SSI395" s="33"/>
      <c r="SSJ395" s="33"/>
      <c r="SSK395" s="33"/>
      <c r="SSL395" s="34"/>
      <c r="SSM395" s="28"/>
      <c r="SSN395" s="29"/>
      <c r="SSO395" s="30"/>
      <c r="SSP395" s="31"/>
      <c r="SSQ395" s="32"/>
      <c r="SSR395" s="33"/>
      <c r="SSS395" s="33"/>
      <c r="SST395" s="33"/>
      <c r="SSU395" s="34"/>
      <c r="SSV395" s="28"/>
      <c r="SSW395" s="29"/>
      <c r="SSX395" s="30"/>
      <c r="SSY395" s="31"/>
      <c r="SSZ395" s="32"/>
      <c r="STA395" s="33"/>
      <c r="STB395" s="33"/>
      <c r="STC395" s="33"/>
      <c r="STD395" s="34"/>
      <c r="STE395" s="28"/>
      <c r="STF395" s="29"/>
      <c r="STG395" s="30"/>
      <c r="STH395" s="31"/>
      <c r="STI395" s="32"/>
      <c r="STJ395" s="33"/>
      <c r="STK395" s="33"/>
      <c r="STL395" s="33"/>
      <c r="STM395" s="34"/>
      <c r="STN395" s="28"/>
      <c r="STO395" s="29"/>
      <c r="STP395" s="30"/>
      <c r="STQ395" s="31"/>
      <c r="STR395" s="32"/>
      <c r="STS395" s="33"/>
      <c r="STT395" s="33"/>
      <c r="STU395" s="33"/>
      <c r="STV395" s="34"/>
      <c r="STW395" s="28"/>
      <c r="STX395" s="29"/>
      <c r="STY395" s="30"/>
      <c r="STZ395" s="31"/>
      <c r="SUA395" s="32"/>
      <c r="SUB395" s="33"/>
      <c r="SUC395" s="33"/>
      <c r="SUD395" s="33"/>
      <c r="SUE395" s="34"/>
      <c r="SUF395" s="28"/>
      <c r="SUG395" s="29"/>
      <c r="SUH395" s="30"/>
      <c r="SUI395" s="31"/>
      <c r="SUJ395" s="32"/>
      <c r="SUK395" s="33"/>
      <c r="SUL395" s="33"/>
      <c r="SUM395" s="33"/>
      <c r="SUN395" s="34"/>
      <c r="SUO395" s="28"/>
      <c r="SUP395" s="29"/>
      <c r="SUQ395" s="30"/>
      <c r="SUR395" s="31"/>
      <c r="SUS395" s="32"/>
      <c r="SUT395" s="33"/>
      <c r="SUU395" s="33"/>
      <c r="SUV395" s="33"/>
      <c r="SUW395" s="34"/>
      <c r="SUX395" s="28"/>
      <c r="SUY395" s="29"/>
      <c r="SUZ395" s="30"/>
      <c r="SVA395" s="31"/>
      <c r="SVB395" s="32"/>
      <c r="SVC395" s="33"/>
      <c r="SVD395" s="33"/>
      <c r="SVE395" s="33"/>
      <c r="SVF395" s="34"/>
      <c r="SVG395" s="28"/>
      <c r="SVH395" s="29"/>
      <c r="SVI395" s="30"/>
      <c r="SVJ395" s="31"/>
      <c r="SVK395" s="32"/>
      <c r="SVL395" s="33"/>
      <c r="SVM395" s="33"/>
      <c r="SVN395" s="33"/>
      <c r="SVO395" s="34"/>
      <c r="SVP395" s="28"/>
      <c r="SVQ395" s="29"/>
      <c r="SVR395" s="30"/>
      <c r="SVS395" s="31"/>
      <c r="SVT395" s="32"/>
      <c r="SVU395" s="33"/>
      <c r="SVV395" s="33"/>
      <c r="SVW395" s="33"/>
      <c r="SVX395" s="34"/>
      <c r="SVY395" s="28"/>
      <c r="SVZ395" s="29"/>
      <c r="SWA395" s="30"/>
      <c r="SWB395" s="31"/>
      <c r="SWC395" s="32"/>
      <c r="SWD395" s="33"/>
      <c r="SWE395" s="33"/>
      <c r="SWF395" s="33"/>
      <c r="SWG395" s="34"/>
      <c r="SWH395" s="28"/>
      <c r="SWI395" s="29"/>
      <c r="SWJ395" s="30"/>
      <c r="SWK395" s="31"/>
      <c r="SWL395" s="32"/>
      <c r="SWM395" s="33"/>
      <c r="SWN395" s="33"/>
      <c r="SWO395" s="33"/>
      <c r="SWP395" s="34"/>
      <c r="SWQ395" s="28"/>
      <c r="SWR395" s="29"/>
      <c r="SWS395" s="30"/>
      <c r="SWT395" s="31"/>
      <c r="SWU395" s="32"/>
      <c r="SWV395" s="33"/>
      <c r="SWW395" s="33"/>
      <c r="SWX395" s="33"/>
      <c r="SWY395" s="34"/>
      <c r="SWZ395" s="28"/>
      <c r="SXA395" s="29"/>
      <c r="SXB395" s="30"/>
      <c r="SXC395" s="31"/>
      <c r="SXD395" s="32"/>
      <c r="SXE395" s="33"/>
      <c r="SXF395" s="33"/>
      <c r="SXG395" s="33"/>
      <c r="SXH395" s="34"/>
      <c r="SXI395" s="28"/>
      <c r="SXJ395" s="29"/>
      <c r="SXK395" s="30"/>
      <c r="SXL395" s="31"/>
      <c r="SXM395" s="32"/>
      <c r="SXN395" s="33"/>
      <c r="SXO395" s="33"/>
      <c r="SXP395" s="33"/>
      <c r="SXQ395" s="34"/>
      <c r="SXR395" s="28"/>
      <c r="SXS395" s="29"/>
      <c r="SXT395" s="30"/>
      <c r="SXU395" s="31"/>
      <c r="SXV395" s="32"/>
      <c r="SXW395" s="33"/>
      <c r="SXX395" s="33"/>
      <c r="SXY395" s="33"/>
      <c r="SXZ395" s="34"/>
      <c r="SYA395" s="28"/>
      <c r="SYB395" s="29"/>
      <c r="SYC395" s="30"/>
      <c r="SYD395" s="31"/>
      <c r="SYE395" s="32"/>
      <c r="SYF395" s="33"/>
      <c r="SYG395" s="33"/>
      <c r="SYH395" s="33"/>
      <c r="SYI395" s="34"/>
      <c r="SYJ395" s="28"/>
      <c r="SYK395" s="29"/>
      <c r="SYL395" s="30"/>
      <c r="SYM395" s="31"/>
      <c r="SYN395" s="32"/>
      <c r="SYO395" s="33"/>
      <c r="SYP395" s="33"/>
      <c r="SYQ395" s="33"/>
      <c r="SYR395" s="34"/>
      <c r="SYS395" s="28"/>
      <c r="SYT395" s="29"/>
      <c r="SYU395" s="30"/>
      <c r="SYV395" s="31"/>
      <c r="SYW395" s="32"/>
      <c r="SYX395" s="33"/>
      <c r="SYY395" s="33"/>
      <c r="SYZ395" s="33"/>
      <c r="SZA395" s="34"/>
      <c r="SZB395" s="28"/>
      <c r="SZC395" s="29"/>
      <c r="SZD395" s="30"/>
      <c r="SZE395" s="31"/>
      <c r="SZF395" s="32"/>
      <c r="SZG395" s="33"/>
      <c r="SZH395" s="33"/>
      <c r="SZI395" s="33"/>
      <c r="SZJ395" s="34"/>
      <c r="SZK395" s="28"/>
      <c r="SZL395" s="29"/>
      <c r="SZM395" s="30"/>
      <c r="SZN395" s="31"/>
      <c r="SZO395" s="32"/>
      <c r="SZP395" s="33"/>
      <c r="SZQ395" s="33"/>
      <c r="SZR395" s="33"/>
      <c r="SZS395" s="34"/>
      <c r="SZT395" s="28"/>
      <c r="SZU395" s="29"/>
      <c r="SZV395" s="30"/>
      <c r="SZW395" s="31"/>
      <c r="SZX395" s="32"/>
      <c r="SZY395" s="33"/>
      <c r="SZZ395" s="33"/>
      <c r="TAA395" s="33"/>
      <c r="TAB395" s="34"/>
      <c r="TAC395" s="28"/>
      <c r="TAD395" s="29"/>
      <c r="TAE395" s="30"/>
      <c r="TAF395" s="31"/>
      <c r="TAG395" s="32"/>
      <c r="TAH395" s="33"/>
      <c r="TAI395" s="33"/>
      <c r="TAJ395" s="33"/>
      <c r="TAK395" s="34"/>
      <c r="TAL395" s="28"/>
      <c r="TAM395" s="29"/>
      <c r="TAN395" s="30"/>
      <c r="TAO395" s="31"/>
      <c r="TAP395" s="32"/>
      <c r="TAQ395" s="33"/>
      <c r="TAR395" s="33"/>
      <c r="TAS395" s="33"/>
      <c r="TAT395" s="34"/>
      <c r="TAU395" s="28"/>
      <c r="TAV395" s="29"/>
      <c r="TAW395" s="30"/>
      <c r="TAX395" s="31"/>
      <c r="TAY395" s="32"/>
      <c r="TAZ395" s="33"/>
      <c r="TBA395" s="33"/>
      <c r="TBB395" s="33"/>
      <c r="TBC395" s="34"/>
      <c r="TBD395" s="28"/>
      <c r="TBE395" s="29"/>
      <c r="TBF395" s="30"/>
      <c r="TBG395" s="31"/>
      <c r="TBH395" s="32"/>
      <c r="TBI395" s="33"/>
      <c r="TBJ395" s="33"/>
      <c r="TBK395" s="33"/>
      <c r="TBL395" s="34"/>
      <c r="TBM395" s="28"/>
      <c r="TBN395" s="29"/>
      <c r="TBO395" s="30"/>
      <c r="TBP395" s="31"/>
      <c r="TBQ395" s="32"/>
      <c r="TBR395" s="33"/>
      <c r="TBS395" s="33"/>
      <c r="TBT395" s="33"/>
      <c r="TBU395" s="34"/>
      <c r="TBV395" s="28"/>
      <c r="TBW395" s="29"/>
      <c r="TBX395" s="30"/>
      <c r="TBY395" s="31"/>
      <c r="TBZ395" s="32"/>
      <c r="TCA395" s="33"/>
      <c r="TCB395" s="33"/>
      <c r="TCC395" s="33"/>
      <c r="TCD395" s="34"/>
      <c r="TCE395" s="28"/>
      <c r="TCF395" s="29"/>
      <c r="TCG395" s="30"/>
      <c r="TCH395" s="31"/>
      <c r="TCI395" s="32"/>
      <c r="TCJ395" s="33"/>
      <c r="TCK395" s="33"/>
      <c r="TCL395" s="33"/>
      <c r="TCM395" s="34"/>
      <c r="TCN395" s="28"/>
      <c r="TCO395" s="29"/>
      <c r="TCP395" s="30"/>
      <c r="TCQ395" s="31"/>
      <c r="TCR395" s="32"/>
      <c r="TCS395" s="33"/>
      <c r="TCT395" s="33"/>
      <c r="TCU395" s="33"/>
      <c r="TCV395" s="34"/>
      <c r="TCW395" s="28"/>
      <c r="TCX395" s="29"/>
      <c r="TCY395" s="30"/>
      <c r="TCZ395" s="31"/>
      <c r="TDA395" s="32"/>
      <c r="TDB395" s="33"/>
      <c r="TDC395" s="33"/>
      <c r="TDD395" s="33"/>
      <c r="TDE395" s="34"/>
      <c r="TDF395" s="28"/>
      <c r="TDG395" s="29"/>
      <c r="TDH395" s="30"/>
      <c r="TDI395" s="31"/>
      <c r="TDJ395" s="32"/>
      <c r="TDK395" s="33"/>
      <c r="TDL395" s="33"/>
      <c r="TDM395" s="33"/>
      <c r="TDN395" s="34"/>
      <c r="TDO395" s="28"/>
      <c r="TDP395" s="29"/>
      <c r="TDQ395" s="30"/>
      <c r="TDR395" s="31"/>
      <c r="TDS395" s="32"/>
      <c r="TDT395" s="33"/>
      <c r="TDU395" s="33"/>
      <c r="TDV395" s="33"/>
      <c r="TDW395" s="34"/>
      <c r="TDX395" s="28"/>
      <c r="TDY395" s="29"/>
      <c r="TDZ395" s="30"/>
      <c r="TEA395" s="31"/>
      <c r="TEB395" s="32"/>
      <c r="TEC395" s="33"/>
      <c r="TED395" s="33"/>
      <c r="TEE395" s="33"/>
      <c r="TEF395" s="34"/>
      <c r="TEG395" s="28"/>
      <c r="TEH395" s="29"/>
      <c r="TEI395" s="30"/>
      <c r="TEJ395" s="31"/>
      <c r="TEK395" s="32"/>
      <c r="TEL395" s="33"/>
      <c r="TEM395" s="33"/>
      <c r="TEN395" s="33"/>
      <c r="TEO395" s="34"/>
      <c r="TEP395" s="28"/>
      <c r="TEQ395" s="29"/>
      <c r="TER395" s="30"/>
      <c r="TES395" s="31"/>
      <c r="TET395" s="32"/>
      <c r="TEU395" s="33"/>
      <c r="TEV395" s="33"/>
      <c r="TEW395" s="33"/>
      <c r="TEX395" s="34"/>
      <c r="TEY395" s="28"/>
      <c r="TEZ395" s="29"/>
      <c r="TFA395" s="30"/>
      <c r="TFB395" s="31"/>
      <c r="TFC395" s="32"/>
      <c r="TFD395" s="33"/>
      <c r="TFE395" s="33"/>
      <c r="TFF395" s="33"/>
      <c r="TFG395" s="34"/>
      <c r="TFH395" s="28"/>
      <c r="TFI395" s="29"/>
      <c r="TFJ395" s="30"/>
      <c r="TFK395" s="31"/>
      <c r="TFL395" s="32"/>
      <c r="TFM395" s="33"/>
      <c r="TFN395" s="33"/>
      <c r="TFO395" s="33"/>
      <c r="TFP395" s="34"/>
      <c r="TFQ395" s="28"/>
      <c r="TFR395" s="29"/>
      <c r="TFS395" s="30"/>
      <c r="TFT395" s="31"/>
      <c r="TFU395" s="32"/>
      <c r="TFV395" s="33"/>
      <c r="TFW395" s="33"/>
      <c r="TFX395" s="33"/>
      <c r="TFY395" s="34"/>
      <c r="TFZ395" s="28"/>
      <c r="TGA395" s="29"/>
      <c r="TGB395" s="30"/>
      <c r="TGC395" s="31"/>
      <c r="TGD395" s="32"/>
      <c r="TGE395" s="33"/>
      <c r="TGF395" s="33"/>
      <c r="TGG395" s="33"/>
      <c r="TGH395" s="34"/>
      <c r="TGI395" s="28"/>
      <c r="TGJ395" s="29"/>
      <c r="TGK395" s="30"/>
      <c r="TGL395" s="31"/>
      <c r="TGM395" s="32"/>
      <c r="TGN395" s="33"/>
      <c r="TGO395" s="33"/>
      <c r="TGP395" s="33"/>
      <c r="TGQ395" s="34"/>
      <c r="TGR395" s="28"/>
      <c r="TGS395" s="29"/>
      <c r="TGT395" s="30"/>
      <c r="TGU395" s="31"/>
      <c r="TGV395" s="32"/>
      <c r="TGW395" s="33"/>
      <c r="TGX395" s="33"/>
      <c r="TGY395" s="33"/>
      <c r="TGZ395" s="34"/>
      <c r="THA395" s="28"/>
      <c r="THB395" s="29"/>
      <c r="THC395" s="30"/>
      <c r="THD395" s="31"/>
      <c r="THE395" s="32"/>
      <c r="THF395" s="33"/>
      <c r="THG395" s="33"/>
      <c r="THH395" s="33"/>
      <c r="THI395" s="34"/>
      <c r="THJ395" s="28"/>
      <c r="THK395" s="29"/>
      <c r="THL395" s="30"/>
      <c r="THM395" s="31"/>
      <c r="THN395" s="32"/>
      <c r="THO395" s="33"/>
      <c r="THP395" s="33"/>
      <c r="THQ395" s="33"/>
      <c r="THR395" s="34"/>
      <c r="THS395" s="28"/>
      <c r="THT395" s="29"/>
      <c r="THU395" s="30"/>
      <c r="THV395" s="31"/>
      <c r="THW395" s="32"/>
      <c r="THX395" s="33"/>
      <c r="THY395" s="33"/>
      <c r="THZ395" s="33"/>
      <c r="TIA395" s="34"/>
      <c r="TIB395" s="28"/>
      <c r="TIC395" s="29"/>
      <c r="TID395" s="30"/>
      <c r="TIE395" s="31"/>
      <c r="TIF395" s="32"/>
      <c r="TIG395" s="33"/>
      <c r="TIH395" s="33"/>
      <c r="TII395" s="33"/>
      <c r="TIJ395" s="34"/>
      <c r="TIK395" s="28"/>
      <c r="TIL395" s="29"/>
      <c r="TIM395" s="30"/>
      <c r="TIN395" s="31"/>
      <c r="TIO395" s="32"/>
      <c r="TIP395" s="33"/>
      <c r="TIQ395" s="33"/>
      <c r="TIR395" s="33"/>
      <c r="TIS395" s="34"/>
      <c r="TIT395" s="28"/>
      <c r="TIU395" s="29"/>
      <c r="TIV395" s="30"/>
      <c r="TIW395" s="31"/>
      <c r="TIX395" s="32"/>
      <c r="TIY395" s="33"/>
      <c r="TIZ395" s="33"/>
      <c r="TJA395" s="33"/>
      <c r="TJB395" s="34"/>
      <c r="TJC395" s="28"/>
      <c r="TJD395" s="29"/>
      <c r="TJE395" s="30"/>
      <c r="TJF395" s="31"/>
      <c r="TJG395" s="32"/>
      <c r="TJH395" s="33"/>
      <c r="TJI395" s="33"/>
      <c r="TJJ395" s="33"/>
      <c r="TJK395" s="34"/>
      <c r="TJL395" s="28"/>
      <c r="TJM395" s="29"/>
      <c r="TJN395" s="30"/>
      <c r="TJO395" s="31"/>
      <c r="TJP395" s="32"/>
      <c r="TJQ395" s="33"/>
      <c r="TJR395" s="33"/>
      <c r="TJS395" s="33"/>
      <c r="TJT395" s="34"/>
      <c r="TJU395" s="28"/>
      <c r="TJV395" s="29"/>
      <c r="TJW395" s="30"/>
      <c r="TJX395" s="31"/>
      <c r="TJY395" s="32"/>
      <c r="TJZ395" s="33"/>
      <c r="TKA395" s="33"/>
      <c r="TKB395" s="33"/>
      <c r="TKC395" s="34"/>
      <c r="TKD395" s="28"/>
      <c r="TKE395" s="29"/>
      <c r="TKF395" s="30"/>
      <c r="TKG395" s="31"/>
      <c r="TKH395" s="32"/>
      <c r="TKI395" s="33"/>
      <c r="TKJ395" s="33"/>
      <c r="TKK395" s="33"/>
      <c r="TKL395" s="34"/>
      <c r="TKM395" s="28"/>
      <c r="TKN395" s="29"/>
      <c r="TKO395" s="30"/>
      <c r="TKP395" s="31"/>
      <c r="TKQ395" s="32"/>
      <c r="TKR395" s="33"/>
      <c r="TKS395" s="33"/>
      <c r="TKT395" s="33"/>
      <c r="TKU395" s="34"/>
      <c r="TKV395" s="28"/>
      <c r="TKW395" s="29"/>
      <c r="TKX395" s="30"/>
      <c r="TKY395" s="31"/>
      <c r="TKZ395" s="32"/>
      <c r="TLA395" s="33"/>
      <c r="TLB395" s="33"/>
      <c r="TLC395" s="33"/>
      <c r="TLD395" s="34"/>
      <c r="TLE395" s="28"/>
      <c r="TLF395" s="29"/>
      <c r="TLG395" s="30"/>
      <c r="TLH395" s="31"/>
      <c r="TLI395" s="32"/>
      <c r="TLJ395" s="33"/>
      <c r="TLK395" s="33"/>
      <c r="TLL395" s="33"/>
      <c r="TLM395" s="34"/>
      <c r="TLN395" s="28"/>
      <c r="TLO395" s="29"/>
      <c r="TLP395" s="30"/>
      <c r="TLQ395" s="31"/>
      <c r="TLR395" s="32"/>
      <c r="TLS395" s="33"/>
      <c r="TLT395" s="33"/>
      <c r="TLU395" s="33"/>
      <c r="TLV395" s="34"/>
      <c r="TLW395" s="28"/>
      <c r="TLX395" s="29"/>
      <c r="TLY395" s="30"/>
      <c r="TLZ395" s="31"/>
      <c r="TMA395" s="32"/>
      <c r="TMB395" s="33"/>
      <c r="TMC395" s="33"/>
      <c r="TMD395" s="33"/>
      <c r="TME395" s="34"/>
      <c r="TMF395" s="28"/>
      <c r="TMG395" s="29"/>
      <c r="TMH395" s="30"/>
      <c r="TMI395" s="31"/>
      <c r="TMJ395" s="32"/>
      <c r="TMK395" s="33"/>
      <c r="TML395" s="33"/>
      <c r="TMM395" s="33"/>
      <c r="TMN395" s="34"/>
      <c r="TMO395" s="28"/>
      <c r="TMP395" s="29"/>
      <c r="TMQ395" s="30"/>
      <c r="TMR395" s="31"/>
      <c r="TMS395" s="32"/>
      <c r="TMT395" s="33"/>
      <c r="TMU395" s="33"/>
      <c r="TMV395" s="33"/>
      <c r="TMW395" s="34"/>
      <c r="TMX395" s="28"/>
      <c r="TMY395" s="29"/>
      <c r="TMZ395" s="30"/>
      <c r="TNA395" s="31"/>
      <c r="TNB395" s="32"/>
      <c r="TNC395" s="33"/>
      <c r="TND395" s="33"/>
      <c r="TNE395" s="33"/>
      <c r="TNF395" s="34"/>
      <c r="TNG395" s="28"/>
      <c r="TNH395" s="29"/>
      <c r="TNI395" s="30"/>
      <c r="TNJ395" s="31"/>
      <c r="TNK395" s="32"/>
      <c r="TNL395" s="33"/>
      <c r="TNM395" s="33"/>
      <c r="TNN395" s="33"/>
      <c r="TNO395" s="34"/>
      <c r="TNP395" s="28"/>
      <c r="TNQ395" s="29"/>
      <c r="TNR395" s="30"/>
      <c r="TNS395" s="31"/>
      <c r="TNT395" s="32"/>
      <c r="TNU395" s="33"/>
      <c r="TNV395" s="33"/>
      <c r="TNW395" s="33"/>
      <c r="TNX395" s="34"/>
      <c r="TNY395" s="28"/>
      <c r="TNZ395" s="29"/>
      <c r="TOA395" s="30"/>
      <c r="TOB395" s="31"/>
      <c r="TOC395" s="32"/>
      <c r="TOD395" s="33"/>
      <c r="TOE395" s="33"/>
      <c r="TOF395" s="33"/>
      <c r="TOG395" s="34"/>
      <c r="TOH395" s="28"/>
      <c r="TOI395" s="29"/>
      <c r="TOJ395" s="30"/>
      <c r="TOK395" s="31"/>
      <c r="TOL395" s="32"/>
      <c r="TOM395" s="33"/>
      <c r="TON395" s="33"/>
      <c r="TOO395" s="33"/>
      <c r="TOP395" s="34"/>
      <c r="TOQ395" s="28"/>
      <c r="TOR395" s="29"/>
      <c r="TOS395" s="30"/>
      <c r="TOT395" s="31"/>
      <c r="TOU395" s="32"/>
      <c r="TOV395" s="33"/>
      <c r="TOW395" s="33"/>
      <c r="TOX395" s="33"/>
      <c r="TOY395" s="34"/>
      <c r="TOZ395" s="28"/>
      <c r="TPA395" s="29"/>
      <c r="TPB395" s="30"/>
      <c r="TPC395" s="31"/>
      <c r="TPD395" s="32"/>
      <c r="TPE395" s="33"/>
      <c r="TPF395" s="33"/>
      <c r="TPG395" s="33"/>
      <c r="TPH395" s="34"/>
      <c r="TPI395" s="28"/>
      <c r="TPJ395" s="29"/>
      <c r="TPK395" s="30"/>
      <c r="TPL395" s="31"/>
      <c r="TPM395" s="32"/>
      <c r="TPN395" s="33"/>
      <c r="TPO395" s="33"/>
      <c r="TPP395" s="33"/>
      <c r="TPQ395" s="34"/>
      <c r="TPR395" s="28"/>
      <c r="TPS395" s="29"/>
      <c r="TPT395" s="30"/>
      <c r="TPU395" s="31"/>
      <c r="TPV395" s="32"/>
      <c r="TPW395" s="33"/>
      <c r="TPX395" s="33"/>
      <c r="TPY395" s="33"/>
      <c r="TPZ395" s="34"/>
      <c r="TQA395" s="28"/>
      <c r="TQB395" s="29"/>
      <c r="TQC395" s="30"/>
      <c r="TQD395" s="31"/>
      <c r="TQE395" s="32"/>
      <c r="TQF395" s="33"/>
      <c r="TQG395" s="33"/>
      <c r="TQH395" s="33"/>
      <c r="TQI395" s="34"/>
      <c r="TQJ395" s="28"/>
      <c r="TQK395" s="29"/>
      <c r="TQL395" s="30"/>
      <c r="TQM395" s="31"/>
      <c r="TQN395" s="32"/>
      <c r="TQO395" s="33"/>
      <c r="TQP395" s="33"/>
      <c r="TQQ395" s="33"/>
      <c r="TQR395" s="34"/>
      <c r="TQS395" s="28"/>
      <c r="TQT395" s="29"/>
      <c r="TQU395" s="30"/>
      <c r="TQV395" s="31"/>
      <c r="TQW395" s="32"/>
      <c r="TQX395" s="33"/>
      <c r="TQY395" s="33"/>
      <c r="TQZ395" s="33"/>
      <c r="TRA395" s="34"/>
      <c r="TRB395" s="28"/>
      <c r="TRC395" s="29"/>
      <c r="TRD395" s="30"/>
      <c r="TRE395" s="31"/>
      <c r="TRF395" s="32"/>
      <c r="TRG395" s="33"/>
      <c r="TRH395" s="33"/>
      <c r="TRI395" s="33"/>
      <c r="TRJ395" s="34"/>
      <c r="TRK395" s="28"/>
      <c r="TRL395" s="29"/>
      <c r="TRM395" s="30"/>
      <c r="TRN395" s="31"/>
      <c r="TRO395" s="32"/>
      <c r="TRP395" s="33"/>
      <c r="TRQ395" s="33"/>
      <c r="TRR395" s="33"/>
      <c r="TRS395" s="34"/>
      <c r="TRT395" s="28"/>
      <c r="TRU395" s="29"/>
      <c r="TRV395" s="30"/>
      <c r="TRW395" s="31"/>
      <c r="TRX395" s="32"/>
      <c r="TRY395" s="33"/>
      <c r="TRZ395" s="33"/>
      <c r="TSA395" s="33"/>
      <c r="TSB395" s="34"/>
      <c r="TSC395" s="28"/>
      <c r="TSD395" s="29"/>
      <c r="TSE395" s="30"/>
      <c r="TSF395" s="31"/>
      <c r="TSG395" s="32"/>
      <c r="TSH395" s="33"/>
      <c r="TSI395" s="33"/>
      <c r="TSJ395" s="33"/>
      <c r="TSK395" s="34"/>
      <c r="TSL395" s="28"/>
      <c r="TSM395" s="29"/>
      <c r="TSN395" s="30"/>
      <c r="TSO395" s="31"/>
      <c r="TSP395" s="32"/>
      <c r="TSQ395" s="33"/>
      <c r="TSR395" s="33"/>
      <c r="TSS395" s="33"/>
      <c r="TST395" s="34"/>
      <c r="TSU395" s="28"/>
      <c r="TSV395" s="29"/>
      <c r="TSW395" s="30"/>
      <c r="TSX395" s="31"/>
      <c r="TSY395" s="32"/>
      <c r="TSZ395" s="33"/>
      <c r="TTA395" s="33"/>
      <c r="TTB395" s="33"/>
      <c r="TTC395" s="34"/>
      <c r="TTD395" s="28"/>
      <c r="TTE395" s="29"/>
      <c r="TTF395" s="30"/>
      <c r="TTG395" s="31"/>
      <c r="TTH395" s="32"/>
      <c r="TTI395" s="33"/>
      <c r="TTJ395" s="33"/>
      <c r="TTK395" s="33"/>
      <c r="TTL395" s="34"/>
      <c r="TTM395" s="28"/>
      <c r="TTN395" s="29"/>
      <c r="TTO395" s="30"/>
      <c r="TTP395" s="31"/>
      <c r="TTQ395" s="32"/>
      <c r="TTR395" s="33"/>
      <c r="TTS395" s="33"/>
      <c r="TTT395" s="33"/>
      <c r="TTU395" s="34"/>
      <c r="TTV395" s="28"/>
      <c r="TTW395" s="29"/>
      <c r="TTX395" s="30"/>
      <c r="TTY395" s="31"/>
      <c r="TTZ395" s="32"/>
      <c r="TUA395" s="33"/>
      <c r="TUB395" s="33"/>
      <c r="TUC395" s="33"/>
      <c r="TUD395" s="34"/>
      <c r="TUE395" s="28"/>
      <c r="TUF395" s="29"/>
      <c r="TUG395" s="30"/>
      <c r="TUH395" s="31"/>
      <c r="TUI395" s="32"/>
      <c r="TUJ395" s="33"/>
      <c r="TUK395" s="33"/>
      <c r="TUL395" s="33"/>
      <c r="TUM395" s="34"/>
      <c r="TUN395" s="28"/>
      <c r="TUO395" s="29"/>
      <c r="TUP395" s="30"/>
      <c r="TUQ395" s="31"/>
      <c r="TUR395" s="32"/>
      <c r="TUS395" s="33"/>
      <c r="TUT395" s="33"/>
      <c r="TUU395" s="33"/>
      <c r="TUV395" s="34"/>
      <c r="TUW395" s="28"/>
      <c r="TUX395" s="29"/>
      <c r="TUY395" s="30"/>
      <c r="TUZ395" s="31"/>
      <c r="TVA395" s="32"/>
      <c r="TVB395" s="33"/>
      <c r="TVC395" s="33"/>
      <c r="TVD395" s="33"/>
      <c r="TVE395" s="34"/>
      <c r="TVF395" s="28"/>
      <c r="TVG395" s="29"/>
      <c r="TVH395" s="30"/>
      <c r="TVI395" s="31"/>
      <c r="TVJ395" s="32"/>
      <c r="TVK395" s="33"/>
      <c r="TVL395" s="33"/>
      <c r="TVM395" s="33"/>
      <c r="TVN395" s="34"/>
      <c r="TVO395" s="28"/>
      <c r="TVP395" s="29"/>
      <c r="TVQ395" s="30"/>
      <c r="TVR395" s="31"/>
      <c r="TVS395" s="32"/>
      <c r="TVT395" s="33"/>
      <c r="TVU395" s="33"/>
      <c r="TVV395" s="33"/>
      <c r="TVW395" s="34"/>
      <c r="TVX395" s="28"/>
      <c r="TVY395" s="29"/>
      <c r="TVZ395" s="30"/>
      <c r="TWA395" s="31"/>
      <c r="TWB395" s="32"/>
      <c r="TWC395" s="33"/>
      <c r="TWD395" s="33"/>
      <c r="TWE395" s="33"/>
      <c r="TWF395" s="34"/>
      <c r="TWG395" s="28"/>
      <c r="TWH395" s="29"/>
      <c r="TWI395" s="30"/>
      <c r="TWJ395" s="31"/>
      <c r="TWK395" s="32"/>
      <c r="TWL395" s="33"/>
      <c r="TWM395" s="33"/>
      <c r="TWN395" s="33"/>
      <c r="TWO395" s="34"/>
      <c r="TWP395" s="28"/>
      <c r="TWQ395" s="29"/>
      <c r="TWR395" s="30"/>
      <c r="TWS395" s="31"/>
      <c r="TWT395" s="32"/>
      <c r="TWU395" s="33"/>
      <c r="TWV395" s="33"/>
      <c r="TWW395" s="33"/>
      <c r="TWX395" s="34"/>
      <c r="TWY395" s="28"/>
      <c r="TWZ395" s="29"/>
      <c r="TXA395" s="30"/>
      <c r="TXB395" s="31"/>
      <c r="TXC395" s="32"/>
      <c r="TXD395" s="33"/>
      <c r="TXE395" s="33"/>
      <c r="TXF395" s="33"/>
      <c r="TXG395" s="34"/>
      <c r="TXH395" s="28"/>
      <c r="TXI395" s="29"/>
      <c r="TXJ395" s="30"/>
      <c r="TXK395" s="31"/>
      <c r="TXL395" s="32"/>
      <c r="TXM395" s="33"/>
      <c r="TXN395" s="33"/>
      <c r="TXO395" s="33"/>
      <c r="TXP395" s="34"/>
      <c r="TXQ395" s="28"/>
      <c r="TXR395" s="29"/>
      <c r="TXS395" s="30"/>
      <c r="TXT395" s="31"/>
      <c r="TXU395" s="32"/>
      <c r="TXV395" s="33"/>
      <c r="TXW395" s="33"/>
      <c r="TXX395" s="33"/>
      <c r="TXY395" s="34"/>
      <c r="TXZ395" s="28"/>
      <c r="TYA395" s="29"/>
      <c r="TYB395" s="30"/>
      <c r="TYC395" s="31"/>
      <c r="TYD395" s="32"/>
      <c r="TYE395" s="33"/>
      <c r="TYF395" s="33"/>
      <c r="TYG395" s="33"/>
      <c r="TYH395" s="34"/>
      <c r="TYI395" s="28"/>
      <c r="TYJ395" s="29"/>
      <c r="TYK395" s="30"/>
      <c r="TYL395" s="31"/>
      <c r="TYM395" s="32"/>
      <c r="TYN395" s="33"/>
      <c r="TYO395" s="33"/>
      <c r="TYP395" s="33"/>
      <c r="TYQ395" s="34"/>
      <c r="TYR395" s="28"/>
      <c r="TYS395" s="29"/>
      <c r="TYT395" s="30"/>
      <c r="TYU395" s="31"/>
      <c r="TYV395" s="32"/>
      <c r="TYW395" s="33"/>
      <c r="TYX395" s="33"/>
      <c r="TYY395" s="33"/>
      <c r="TYZ395" s="34"/>
      <c r="TZA395" s="28"/>
      <c r="TZB395" s="29"/>
      <c r="TZC395" s="30"/>
      <c r="TZD395" s="31"/>
      <c r="TZE395" s="32"/>
      <c r="TZF395" s="33"/>
      <c r="TZG395" s="33"/>
      <c r="TZH395" s="33"/>
      <c r="TZI395" s="34"/>
      <c r="TZJ395" s="28"/>
      <c r="TZK395" s="29"/>
      <c r="TZL395" s="30"/>
      <c r="TZM395" s="31"/>
      <c r="TZN395" s="32"/>
      <c r="TZO395" s="33"/>
      <c r="TZP395" s="33"/>
      <c r="TZQ395" s="33"/>
      <c r="TZR395" s="34"/>
      <c r="TZS395" s="28"/>
      <c r="TZT395" s="29"/>
      <c r="TZU395" s="30"/>
      <c r="TZV395" s="31"/>
      <c r="TZW395" s="32"/>
      <c r="TZX395" s="33"/>
      <c r="TZY395" s="33"/>
      <c r="TZZ395" s="33"/>
      <c r="UAA395" s="34"/>
      <c r="UAB395" s="28"/>
      <c r="UAC395" s="29"/>
      <c r="UAD395" s="30"/>
      <c r="UAE395" s="31"/>
      <c r="UAF395" s="32"/>
      <c r="UAG395" s="33"/>
      <c r="UAH395" s="33"/>
      <c r="UAI395" s="33"/>
      <c r="UAJ395" s="34"/>
      <c r="UAK395" s="28"/>
      <c r="UAL395" s="29"/>
      <c r="UAM395" s="30"/>
      <c r="UAN395" s="31"/>
      <c r="UAO395" s="32"/>
      <c r="UAP395" s="33"/>
      <c r="UAQ395" s="33"/>
      <c r="UAR395" s="33"/>
      <c r="UAS395" s="34"/>
      <c r="UAT395" s="28"/>
      <c r="UAU395" s="29"/>
      <c r="UAV395" s="30"/>
      <c r="UAW395" s="31"/>
      <c r="UAX395" s="32"/>
      <c r="UAY395" s="33"/>
      <c r="UAZ395" s="33"/>
      <c r="UBA395" s="33"/>
      <c r="UBB395" s="34"/>
      <c r="UBC395" s="28"/>
      <c r="UBD395" s="29"/>
      <c r="UBE395" s="30"/>
      <c r="UBF395" s="31"/>
      <c r="UBG395" s="32"/>
      <c r="UBH395" s="33"/>
      <c r="UBI395" s="33"/>
      <c r="UBJ395" s="33"/>
      <c r="UBK395" s="34"/>
      <c r="UBL395" s="28"/>
      <c r="UBM395" s="29"/>
      <c r="UBN395" s="30"/>
      <c r="UBO395" s="31"/>
      <c r="UBP395" s="32"/>
      <c r="UBQ395" s="33"/>
      <c r="UBR395" s="33"/>
      <c r="UBS395" s="33"/>
      <c r="UBT395" s="34"/>
      <c r="UBU395" s="28"/>
      <c r="UBV395" s="29"/>
      <c r="UBW395" s="30"/>
      <c r="UBX395" s="31"/>
      <c r="UBY395" s="32"/>
      <c r="UBZ395" s="33"/>
      <c r="UCA395" s="33"/>
      <c r="UCB395" s="33"/>
      <c r="UCC395" s="34"/>
      <c r="UCD395" s="28"/>
      <c r="UCE395" s="29"/>
      <c r="UCF395" s="30"/>
      <c r="UCG395" s="31"/>
      <c r="UCH395" s="32"/>
      <c r="UCI395" s="33"/>
      <c r="UCJ395" s="33"/>
      <c r="UCK395" s="33"/>
      <c r="UCL395" s="34"/>
      <c r="UCM395" s="28"/>
      <c r="UCN395" s="29"/>
      <c r="UCO395" s="30"/>
      <c r="UCP395" s="31"/>
      <c r="UCQ395" s="32"/>
      <c r="UCR395" s="33"/>
      <c r="UCS395" s="33"/>
      <c r="UCT395" s="33"/>
      <c r="UCU395" s="34"/>
      <c r="UCV395" s="28"/>
      <c r="UCW395" s="29"/>
      <c r="UCX395" s="30"/>
      <c r="UCY395" s="31"/>
      <c r="UCZ395" s="32"/>
      <c r="UDA395" s="33"/>
      <c r="UDB395" s="33"/>
      <c r="UDC395" s="33"/>
      <c r="UDD395" s="34"/>
      <c r="UDE395" s="28"/>
      <c r="UDF395" s="29"/>
      <c r="UDG395" s="30"/>
      <c r="UDH395" s="31"/>
      <c r="UDI395" s="32"/>
      <c r="UDJ395" s="33"/>
      <c r="UDK395" s="33"/>
      <c r="UDL395" s="33"/>
      <c r="UDM395" s="34"/>
      <c r="UDN395" s="28"/>
      <c r="UDO395" s="29"/>
      <c r="UDP395" s="30"/>
      <c r="UDQ395" s="31"/>
      <c r="UDR395" s="32"/>
      <c r="UDS395" s="33"/>
      <c r="UDT395" s="33"/>
      <c r="UDU395" s="33"/>
      <c r="UDV395" s="34"/>
      <c r="UDW395" s="28"/>
      <c r="UDX395" s="29"/>
      <c r="UDY395" s="30"/>
      <c r="UDZ395" s="31"/>
      <c r="UEA395" s="32"/>
      <c r="UEB395" s="33"/>
      <c r="UEC395" s="33"/>
      <c r="UED395" s="33"/>
      <c r="UEE395" s="34"/>
      <c r="UEF395" s="28"/>
      <c r="UEG395" s="29"/>
      <c r="UEH395" s="30"/>
      <c r="UEI395" s="31"/>
      <c r="UEJ395" s="32"/>
      <c r="UEK395" s="33"/>
      <c r="UEL395" s="33"/>
      <c r="UEM395" s="33"/>
      <c r="UEN395" s="34"/>
      <c r="UEO395" s="28"/>
      <c r="UEP395" s="29"/>
      <c r="UEQ395" s="30"/>
      <c r="UER395" s="31"/>
      <c r="UES395" s="32"/>
      <c r="UET395" s="33"/>
      <c r="UEU395" s="33"/>
      <c r="UEV395" s="33"/>
      <c r="UEW395" s="34"/>
      <c r="UEX395" s="28"/>
      <c r="UEY395" s="29"/>
      <c r="UEZ395" s="30"/>
      <c r="UFA395" s="31"/>
      <c r="UFB395" s="32"/>
      <c r="UFC395" s="33"/>
      <c r="UFD395" s="33"/>
      <c r="UFE395" s="33"/>
      <c r="UFF395" s="34"/>
      <c r="UFG395" s="28"/>
      <c r="UFH395" s="29"/>
      <c r="UFI395" s="30"/>
      <c r="UFJ395" s="31"/>
      <c r="UFK395" s="32"/>
      <c r="UFL395" s="33"/>
      <c r="UFM395" s="33"/>
      <c r="UFN395" s="33"/>
      <c r="UFO395" s="34"/>
      <c r="UFP395" s="28"/>
      <c r="UFQ395" s="29"/>
      <c r="UFR395" s="30"/>
      <c r="UFS395" s="31"/>
      <c r="UFT395" s="32"/>
      <c r="UFU395" s="33"/>
      <c r="UFV395" s="33"/>
      <c r="UFW395" s="33"/>
      <c r="UFX395" s="34"/>
      <c r="UFY395" s="28"/>
      <c r="UFZ395" s="29"/>
      <c r="UGA395" s="30"/>
      <c r="UGB395" s="31"/>
      <c r="UGC395" s="32"/>
      <c r="UGD395" s="33"/>
      <c r="UGE395" s="33"/>
      <c r="UGF395" s="33"/>
      <c r="UGG395" s="34"/>
      <c r="UGH395" s="28"/>
      <c r="UGI395" s="29"/>
      <c r="UGJ395" s="30"/>
      <c r="UGK395" s="31"/>
      <c r="UGL395" s="32"/>
      <c r="UGM395" s="33"/>
      <c r="UGN395" s="33"/>
      <c r="UGO395" s="33"/>
      <c r="UGP395" s="34"/>
      <c r="UGQ395" s="28"/>
      <c r="UGR395" s="29"/>
      <c r="UGS395" s="30"/>
      <c r="UGT395" s="31"/>
      <c r="UGU395" s="32"/>
      <c r="UGV395" s="33"/>
      <c r="UGW395" s="33"/>
      <c r="UGX395" s="33"/>
      <c r="UGY395" s="34"/>
      <c r="UGZ395" s="28"/>
      <c r="UHA395" s="29"/>
      <c r="UHB395" s="30"/>
      <c r="UHC395" s="31"/>
      <c r="UHD395" s="32"/>
      <c r="UHE395" s="33"/>
      <c r="UHF395" s="33"/>
      <c r="UHG395" s="33"/>
      <c r="UHH395" s="34"/>
      <c r="UHI395" s="28"/>
      <c r="UHJ395" s="29"/>
      <c r="UHK395" s="30"/>
      <c r="UHL395" s="31"/>
      <c r="UHM395" s="32"/>
      <c r="UHN395" s="33"/>
      <c r="UHO395" s="33"/>
      <c r="UHP395" s="33"/>
      <c r="UHQ395" s="34"/>
      <c r="UHR395" s="28"/>
      <c r="UHS395" s="29"/>
      <c r="UHT395" s="30"/>
      <c r="UHU395" s="31"/>
      <c r="UHV395" s="32"/>
      <c r="UHW395" s="33"/>
      <c r="UHX395" s="33"/>
      <c r="UHY395" s="33"/>
      <c r="UHZ395" s="34"/>
      <c r="UIA395" s="28"/>
      <c r="UIB395" s="29"/>
      <c r="UIC395" s="30"/>
      <c r="UID395" s="31"/>
      <c r="UIE395" s="32"/>
      <c r="UIF395" s="33"/>
      <c r="UIG395" s="33"/>
      <c r="UIH395" s="33"/>
      <c r="UII395" s="34"/>
      <c r="UIJ395" s="28"/>
      <c r="UIK395" s="29"/>
      <c r="UIL395" s="30"/>
      <c r="UIM395" s="31"/>
      <c r="UIN395" s="32"/>
      <c r="UIO395" s="33"/>
      <c r="UIP395" s="33"/>
      <c r="UIQ395" s="33"/>
      <c r="UIR395" s="34"/>
      <c r="UIS395" s="28"/>
      <c r="UIT395" s="29"/>
      <c r="UIU395" s="30"/>
      <c r="UIV395" s="31"/>
      <c r="UIW395" s="32"/>
      <c r="UIX395" s="33"/>
      <c r="UIY395" s="33"/>
      <c r="UIZ395" s="33"/>
      <c r="UJA395" s="34"/>
      <c r="UJB395" s="28"/>
      <c r="UJC395" s="29"/>
      <c r="UJD395" s="30"/>
      <c r="UJE395" s="31"/>
      <c r="UJF395" s="32"/>
      <c r="UJG395" s="33"/>
      <c r="UJH395" s="33"/>
      <c r="UJI395" s="33"/>
      <c r="UJJ395" s="34"/>
      <c r="UJK395" s="28"/>
      <c r="UJL395" s="29"/>
      <c r="UJM395" s="30"/>
      <c r="UJN395" s="31"/>
      <c r="UJO395" s="32"/>
      <c r="UJP395" s="33"/>
      <c r="UJQ395" s="33"/>
      <c r="UJR395" s="33"/>
      <c r="UJS395" s="34"/>
      <c r="UJT395" s="28"/>
      <c r="UJU395" s="29"/>
      <c r="UJV395" s="30"/>
      <c r="UJW395" s="31"/>
      <c r="UJX395" s="32"/>
      <c r="UJY395" s="33"/>
      <c r="UJZ395" s="33"/>
      <c r="UKA395" s="33"/>
      <c r="UKB395" s="34"/>
      <c r="UKC395" s="28"/>
      <c r="UKD395" s="29"/>
      <c r="UKE395" s="30"/>
      <c r="UKF395" s="31"/>
      <c r="UKG395" s="32"/>
      <c r="UKH395" s="33"/>
      <c r="UKI395" s="33"/>
      <c r="UKJ395" s="33"/>
      <c r="UKK395" s="34"/>
      <c r="UKL395" s="28"/>
      <c r="UKM395" s="29"/>
      <c r="UKN395" s="30"/>
      <c r="UKO395" s="31"/>
      <c r="UKP395" s="32"/>
      <c r="UKQ395" s="33"/>
      <c r="UKR395" s="33"/>
      <c r="UKS395" s="33"/>
      <c r="UKT395" s="34"/>
      <c r="UKU395" s="28"/>
      <c r="UKV395" s="29"/>
      <c r="UKW395" s="30"/>
      <c r="UKX395" s="31"/>
      <c r="UKY395" s="32"/>
      <c r="UKZ395" s="33"/>
      <c r="ULA395" s="33"/>
      <c r="ULB395" s="33"/>
      <c r="ULC395" s="34"/>
      <c r="ULD395" s="28"/>
      <c r="ULE395" s="29"/>
      <c r="ULF395" s="30"/>
      <c r="ULG395" s="31"/>
      <c r="ULH395" s="32"/>
      <c r="ULI395" s="33"/>
      <c r="ULJ395" s="33"/>
      <c r="ULK395" s="33"/>
      <c r="ULL395" s="34"/>
      <c r="ULM395" s="28"/>
      <c r="ULN395" s="29"/>
      <c r="ULO395" s="30"/>
      <c r="ULP395" s="31"/>
      <c r="ULQ395" s="32"/>
      <c r="ULR395" s="33"/>
      <c r="ULS395" s="33"/>
      <c r="ULT395" s="33"/>
      <c r="ULU395" s="34"/>
      <c r="ULV395" s="28"/>
      <c r="ULW395" s="29"/>
      <c r="ULX395" s="30"/>
      <c r="ULY395" s="31"/>
      <c r="ULZ395" s="32"/>
      <c r="UMA395" s="33"/>
      <c r="UMB395" s="33"/>
      <c r="UMC395" s="33"/>
      <c r="UMD395" s="34"/>
      <c r="UME395" s="28"/>
      <c r="UMF395" s="29"/>
      <c r="UMG395" s="30"/>
      <c r="UMH395" s="31"/>
      <c r="UMI395" s="32"/>
      <c r="UMJ395" s="33"/>
      <c r="UMK395" s="33"/>
      <c r="UML395" s="33"/>
      <c r="UMM395" s="34"/>
      <c r="UMN395" s="28"/>
      <c r="UMO395" s="29"/>
      <c r="UMP395" s="30"/>
      <c r="UMQ395" s="31"/>
      <c r="UMR395" s="32"/>
      <c r="UMS395" s="33"/>
      <c r="UMT395" s="33"/>
      <c r="UMU395" s="33"/>
      <c r="UMV395" s="34"/>
      <c r="UMW395" s="28"/>
      <c r="UMX395" s="29"/>
      <c r="UMY395" s="30"/>
      <c r="UMZ395" s="31"/>
      <c r="UNA395" s="32"/>
      <c r="UNB395" s="33"/>
      <c r="UNC395" s="33"/>
      <c r="UND395" s="33"/>
      <c r="UNE395" s="34"/>
      <c r="UNF395" s="28"/>
      <c r="UNG395" s="29"/>
      <c r="UNH395" s="30"/>
      <c r="UNI395" s="31"/>
      <c r="UNJ395" s="32"/>
      <c r="UNK395" s="33"/>
      <c r="UNL395" s="33"/>
      <c r="UNM395" s="33"/>
      <c r="UNN395" s="34"/>
      <c r="UNO395" s="28"/>
      <c r="UNP395" s="29"/>
      <c r="UNQ395" s="30"/>
      <c r="UNR395" s="31"/>
      <c r="UNS395" s="32"/>
      <c r="UNT395" s="33"/>
      <c r="UNU395" s="33"/>
      <c r="UNV395" s="33"/>
      <c r="UNW395" s="34"/>
      <c r="UNX395" s="28"/>
      <c r="UNY395" s="29"/>
      <c r="UNZ395" s="30"/>
      <c r="UOA395" s="31"/>
      <c r="UOB395" s="32"/>
      <c r="UOC395" s="33"/>
      <c r="UOD395" s="33"/>
      <c r="UOE395" s="33"/>
      <c r="UOF395" s="34"/>
      <c r="UOG395" s="28"/>
      <c r="UOH395" s="29"/>
      <c r="UOI395" s="30"/>
      <c r="UOJ395" s="31"/>
      <c r="UOK395" s="32"/>
      <c r="UOL395" s="33"/>
      <c r="UOM395" s="33"/>
      <c r="UON395" s="33"/>
      <c r="UOO395" s="34"/>
      <c r="UOP395" s="28"/>
      <c r="UOQ395" s="29"/>
      <c r="UOR395" s="30"/>
      <c r="UOS395" s="31"/>
      <c r="UOT395" s="32"/>
      <c r="UOU395" s="33"/>
      <c r="UOV395" s="33"/>
      <c r="UOW395" s="33"/>
      <c r="UOX395" s="34"/>
      <c r="UOY395" s="28"/>
      <c r="UOZ395" s="29"/>
      <c r="UPA395" s="30"/>
      <c r="UPB395" s="31"/>
      <c r="UPC395" s="32"/>
      <c r="UPD395" s="33"/>
      <c r="UPE395" s="33"/>
      <c r="UPF395" s="33"/>
      <c r="UPG395" s="34"/>
      <c r="UPH395" s="28"/>
      <c r="UPI395" s="29"/>
      <c r="UPJ395" s="30"/>
      <c r="UPK395" s="31"/>
      <c r="UPL395" s="32"/>
      <c r="UPM395" s="33"/>
      <c r="UPN395" s="33"/>
      <c r="UPO395" s="33"/>
      <c r="UPP395" s="34"/>
      <c r="UPQ395" s="28"/>
      <c r="UPR395" s="29"/>
      <c r="UPS395" s="30"/>
      <c r="UPT395" s="31"/>
      <c r="UPU395" s="32"/>
      <c r="UPV395" s="33"/>
      <c r="UPW395" s="33"/>
      <c r="UPX395" s="33"/>
      <c r="UPY395" s="34"/>
      <c r="UPZ395" s="28"/>
      <c r="UQA395" s="29"/>
      <c r="UQB395" s="30"/>
      <c r="UQC395" s="31"/>
      <c r="UQD395" s="32"/>
      <c r="UQE395" s="33"/>
      <c r="UQF395" s="33"/>
      <c r="UQG395" s="33"/>
      <c r="UQH395" s="34"/>
      <c r="UQI395" s="28"/>
      <c r="UQJ395" s="29"/>
      <c r="UQK395" s="30"/>
      <c r="UQL395" s="31"/>
      <c r="UQM395" s="32"/>
      <c r="UQN395" s="33"/>
      <c r="UQO395" s="33"/>
      <c r="UQP395" s="33"/>
      <c r="UQQ395" s="34"/>
      <c r="UQR395" s="28"/>
      <c r="UQS395" s="29"/>
      <c r="UQT395" s="30"/>
      <c r="UQU395" s="31"/>
      <c r="UQV395" s="32"/>
      <c r="UQW395" s="33"/>
      <c r="UQX395" s="33"/>
      <c r="UQY395" s="33"/>
      <c r="UQZ395" s="34"/>
      <c r="URA395" s="28"/>
      <c r="URB395" s="29"/>
      <c r="URC395" s="30"/>
      <c r="URD395" s="31"/>
      <c r="URE395" s="32"/>
      <c r="URF395" s="33"/>
      <c r="URG395" s="33"/>
      <c r="URH395" s="33"/>
      <c r="URI395" s="34"/>
      <c r="URJ395" s="28"/>
      <c r="URK395" s="29"/>
      <c r="URL395" s="30"/>
      <c r="URM395" s="31"/>
      <c r="URN395" s="32"/>
      <c r="URO395" s="33"/>
      <c r="URP395" s="33"/>
      <c r="URQ395" s="33"/>
      <c r="URR395" s="34"/>
      <c r="URS395" s="28"/>
      <c r="URT395" s="29"/>
      <c r="URU395" s="30"/>
      <c r="URV395" s="31"/>
      <c r="URW395" s="32"/>
      <c r="URX395" s="33"/>
      <c r="URY395" s="33"/>
      <c r="URZ395" s="33"/>
      <c r="USA395" s="34"/>
      <c r="USB395" s="28"/>
      <c r="USC395" s="29"/>
      <c r="USD395" s="30"/>
      <c r="USE395" s="31"/>
      <c r="USF395" s="32"/>
      <c r="USG395" s="33"/>
      <c r="USH395" s="33"/>
      <c r="USI395" s="33"/>
      <c r="USJ395" s="34"/>
      <c r="USK395" s="28"/>
      <c r="USL395" s="29"/>
      <c r="USM395" s="30"/>
      <c r="USN395" s="31"/>
      <c r="USO395" s="32"/>
      <c r="USP395" s="33"/>
      <c r="USQ395" s="33"/>
      <c r="USR395" s="33"/>
      <c r="USS395" s="34"/>
      <c r="UST395" s="28"/>
      <c r="USU395" s="29"/>
      <c r="USV395" s="30"/>
      <c r="USW395" s="31"/>
      <c r="USX395" s="32"/>
      <c r="USY395" s="33"/>
      <c r="USZ395" s="33"/>
      <c r="UTA395" s="33"/>
      <c r="UTB395" s="34"/>
      <c r="UTC395" s="28"/>
      <c r="UTD395" s="29"/>
      <c r="UTE395" s="30"/>
      <c r="UTF395" s="31"/>
      <c r="UTG395" s="32"/>
      <c r="UTH395" s="33"/>
      <c r="UTI395" s="33"/>
      <c r="UTJ395" s="33"/>
      <c r="UTK395" s="34"/>
      <c r="UTL395" s="28"/>
      <c r="UTM395" s="29"/>
      <c r="UTN395" s="30"/>
      <c r="UTO395" s="31"/>
      <c r="UTP395" s="32"/>
      <c r="UTQ395" s="33"/>
      <c r="UTR395" s="33"/>
      <c r="UTS395" s="33"/>
      <c r="UTT395" s="34"/>
      <c r="UTU395" s="28"/>
      <c r="UTV395" s="29"/>
      <c r="UTW395" s="30"/>
      <c r="UTX395" s="31"/>
      <c r="UTY395" s="32"/>
      <c r="UTZ395" s="33"/>
      <c r="UUA395" s="33"/>
      <c r="UUB395" s="33"/>
      <c r="UUC395" s="34"/>
      <c r="UUD395" s="28"/>
      <c r="UUE395" s="29"/>
      <c r="UUF395" s="30"/>
      <c r="UUG395" s="31"/>
      <c r="UUH395" s="32"/>
      <c r="UUI395" s="33"/>
      <c r="UUJ395" s="33"/>
      <c r="UUK395" s="33"/>
      <c r="UUL395" s="34"/>
      <c r="UUM395" s="28"/>
      <c r="UUN395" s="29"/>
      <c r="UUO395" s="30"/>
      <c r="UUP395" s="31"/>
      <c r="UUQ395" s="32"/>
      <c r="UUR395" s="33"/>
      <c r="UUS395" s="33"/>
      <c r="UUT395" s="33"/>
      <c r="UUU395" s="34"/>
      <c r="UUV395" s="28"/>
      <c r="UUW395" s="29"/>
      <c r="UUX395" s="30"/>
      <c r="UUY395" s="31"/>
      <c r="UUZ395" s="32"/>
      <c r="UVA395" s="33"/>
      <c r="UVB395" s="33"/>
      <c r="UVC395" s="33"/>
      <c r="UVD395" s="34"/>
      <c r="UVE395" s="28"/>
      <c r="UVF395" s="29"/>
      <c r="UVG395" s="30"/>
      <c r="UVH395" s="31"/>
      <c r="UVI395" s="32"/>
      <c r="UVJ395" s="33"/>
      <c r="UVK395" s="33"/>
      <c r="UVL395" s="33"/>
      <c r="UVM395" s="34"/>
      <c r="UVN395" s="28"/>
      <c r="UVO395" s="29"/>
      <c r="UVP395" s="30"/>
      <c r="UVQ395" s="31"/>
      <c r="UVR395" s="32"/>
      <c r="UVS395" s="33"/>
      <c r="UVT395" s="33"/>
      <c r="UVU395" s="33"/>
      <c r="UVV395" s="34"/>
      <c r="UVW395" s="28"/>
      <c r="UVX395" s="29"/>
      <c r="UVY395" s="30"/>
      <c r="UVZ395" s="31"/>
      <c r="UWA395" s="32"/>
      <c r="UWB395" s="33"/>
      <c r="UWC395" s="33"/>
      <c r="UWD395" s="33"/>
      <c r="UWE395" s="34"/>
      <c r="UWF395" s="28"/>
      <c r="UWG395" s="29"/>
      <c r="UWH395" s="30"/>
      <c r="UWI395" s="31"/>
      <c r="UWJ395" s="32"/>
      <c r="UWK395" s="33"/>
      <c r="UWL395" s="33"/>
      <c r="UWM395" s="33"/>
      <c r="UWN395" s="34"/>
      <c r="UWO395" s="28"/>
      <c r="UWP395" s="29"/>
      <c r="UWQ395" s="30"/>
      <c r="UWR395" s="31"/>
      <c r="UWS395" s="32"/>
      <c r="UWT395" s="33"/>
      <c r="UWU395" s="33"/>
      <c r="UWV395" s="33"/>
      <c r="UWW395" s="34"/>
      <c r="UWX395" s="28"/>
      <c r="UWY395" s="29"/>
      <c r="UWZ395" s="30"/>
      <c r="UXA395" s="31"/>
      <c r="UXB395" s="32"/>
      <c r="UXC395" s="33"/>
      <c r="UXD395" s="33"/>
      <c r="UXE395" s="33"/>
      <c r="UXF395" s="34"/>
      <c r="UXG395" s="28"/>
      <c r="UXH395" s="29"/>
      <c r="UXI395" s="30"/>
      <c r="UXJ395" s="31"/>
      <c r="UXK395" s="32"/>
      <c r="UXL395" s="33"/>
      <c r="UXM395" s="33"/>
      <c r="UXN395" s="33"/>
      <c r="UXO395" s="34"/>
      <c r="UXP395" s="28"/>
      <c r="UXQ395" s="29"/>
      <c r="UXR395" s="30"/>
      <c r="UXS395" s="31"/>
      <c r="UXT395" s="32"/>
      <c r="UXU395" s="33"/>
      <c r="UXV395" s="33"/>
      <c r="UXW395" s="33"/>
      <c r="UXX395" s="34"/>
      <c r="UXY395" s="28"/>
      <c r="UXZ395" s="29"/>
      <c r="UYA395" s="30"/>
      <c r="UYB395" s="31"/>
      <c r="UYC395" s="32"/>
      <c r="UYD395" s="33"/>
      <c r="UYE395" s="33"/>
      <c r="UYF395" s="33"/>
      <c r="UYG395" s="34"/>
      <c r="UYH395" s="28"/>
      <c r="UYI395" s="29"/>
      <c r="UYJ395" s="30"/>
      <c r="UYK395" s="31"/>
      <c r="UYL395" s="32"/>
      <c r="UYM395" s="33"/>
      <c r="UYN395" s="33"/>
      <c r="UYO395" s="33"/>
      <c r="UYP395" s="34"/>
      <c r="UYQ395" s="28"/>
      <c r="UYR395" s="29"/>
      <c r="UYS395" s="30"/>
      <c r="UYT395" s="31"/>
      <c r="UYU395" s="32"/>
      <c r="UYV395" s="33"/>
      <c r="UYW395" s="33"/>
      <c r="UYX395" s="33"/>
      <c r="UYY395" s="34"/>
      <c r="UYZ395" s="28"/>
      <c r="UZA395" s="29"/>
      <c r="UZB395" s="30"/>
      <c r="UZC395" s="31"/>
      <c r="UZD395" s="32"/>
      <c r="UZE395" s="33"/>
      <c r="UZF395" s="33"/>
      <c r="UZG395" s="33"/>
      <c r="UZH395" s="34"/>
      <c r="UZI395" s="28"/>
      <c r="UZJ395" s="29"/>
      <c r="UZK395" s="30"/>
      <c r="UZL395" s="31"/>
      <c r="UZM395" s="32"/>
      <c r="UZN395" s="33"/>
      <c r="UZO395" s="33"/>
      <c r="UZP395" s="33"/>
      <c r="UZQ395" s="34"/>
      <c r="UZR395" s="28"/>
      <c r="UZS395" s="29"/>
      <c r="UZT395" s="30"/>
      <c r="UZU395" s="31"/>
      <c r="UZV395" s="32"/>
      <c r="UZW395" s="33"/>
      <c r="UZX395" s="33"/>
      <c r="UZY395" s="33"/>
      <c r="UZZ395" s="34"/>
      <c r="VAA395" s="28"/>
      <c r="VAB395" s="29"/>
      <c r="VAC395" s="30"/>
      <c r="VAD395" s="31"/>
      <c r="VAE395" s="32"/>
      <c r="VAF395" s="33"/>
      <c r="VAG395" s="33"/>
      <c r="VAH395" s="33"/>
      <c r="VAI395" s="34"/>
      <c r="VAJ395" s="28"/>
      <c r="VAK395" s="29"/>
      <c r="VAL395" s="30"/>
      <c r="VAM395" s="31"/>
      <c r="VAN395" s="32"/>
      <c r="VAO395" s="33"/>
      <c r="VAP395" s="33"/>
      <c r="VAQ395" s="33"/>
      <c r="VAR395" s="34"/>
      <c r="VAS395" s="28"/>
      <c r="VAT395" s="29"/>
      <c r="VAU395" s="30"/>
      <c r="VAV395" s="31"/>
      <c r="VAW395" s="32"/>
      <c r="VAX395" s="33"/>
      <c r="VAY395" s="33"/>
      <c r="VAZ395" s="33"/>
      <c r="VBA395" s="34"/>
      <c r="VBB395" s="28"/>
      <c r="VBC395" s="29"/>
      <c r="VBD395" s="30"/>
      <c r="VBE395" s="31"/>
      <c r="VBF395" s="32"/>
      <c r="VBG395" s="33"/>
      <c r="VBH395" s="33"/>
      <c r="VBI395" s="33"/>
      <c r="VBJ395" s="34"/>
      <c r="VBK395" s="28"/>
      <c r="VBL395" s="29"/>
      <c r="VBM395" s="30"/>
      <c r="VBN395" s="31"/>
      <c r="VBO395" s="32"/>
      <c r="VBP395" s="33"/>
      <c r="VBQ395" s="33"/>
      <c r="VBR395" s="33"/>
      <c r="VBS395" s="34"/>
      <c r="VBT395" s="28"/>
      <c r="VBU395" s="29"/>
      <c r="VBV395" s="30"/>
      <c r="VBW395" s="31"/>
      <c r="VBX395" s="32"/>
      <c r="VBY395" s="33"/>
      <c r="VBZ395" s="33"/>
      <c r="VCA395" s="33"/>
      <c r="VCB395" s="34"/>
      <c r="VCC395" s="28"/>
      <c r="VCD395" s="29"/>
      <c r="VCE395" s="30"/>
      <c r="VCF395" s="31"/>
      <c r="VCG395" s="32"/>
      <c r="VCH395" s="33"/>
      <c r="VCI395" s="33"/>
      <c r="VCJ395" s="33"/>
      <c r="VCK395" s="34"/>
      <c r="VCL395" s="28"/>
      <c r="VCM395" s="29"/>
      <c r="VCN395" s="30"/>
      <c r="VCO395" s="31"/>
      <c r="VCP395" s="32"/>
      <c r="VCQ395" s="33"/>
      <c r="VCR395" s="33"/>
      <c r="VCS395" s="33"/>
      <c r="VCT395" s="34"/>
      <c r="VCU395" s="28"/>
      <c r="VCV395" s="29"/>
      <c r="VCW395" s="30"/>
      <c r="VCX395" s="31"/>
      <c r="VCY395" s="32"/>
      <c r="VCZ395" s="33"/>
      <c r="VDA395" s="33"/>
      <c r="VDB395" s="33"/>
      <c r="VDC395" s="34"/>
      <c r="VDD395" s="28"/>
      <c r="VDE395" s="29"/>
      <c r="VDF395" s="30"/>
      <c r="VDG395" s="31"/>
      <c r="VDH395" s="32"/>
      <c r="VDI395" s="33"/>
      <c r="VDJ395" s="33"/>
      <c r="VDK395" s="33"/>
      <c r="VDL395" s="34"/>
      <c r="VDM395" s="28"/>
      <c r="VDN395" s="29"/>
      <c r="VDO395" s="30"/>
      <c r="VDP395" s="31"/>
      <c r="VDQ395" s="32"/>
      <c r="VDR395" s="33"/>
      <c r="VDS395" s="33"/>
      <c r="VDT395" s="33"/>
      <c r="VDU395" s="34"/>
      <c r="VDV395" s="28"/>
      <c r="VDW395" s="29"/>
      <c r="VDX395" s="30"/>
      <c r="VDY395" s="31"/>
      <c r="VDZ395" s="32"/>
      <c r="VEA395" s="33"/>
      <c r="VEB395" s="33"/>
      <c r="VEC395" s="33"/>
      <c r="VED395" s="34"/>
      <c r="VEE395" s="28"/>
      <c r="VEF395" s="29"/>
      <c r="VEG395" s="30"/>
      <c r="VEH395" s="31"/>
      <c r="VEI395" s="32"/>
      <c r="VEJ395" s="33"/>
      <c r="VEK395" s="33"/>
      <c r="VEL395" s="33"/>
      <c r="VEM395" s="34"/>
      <c r="VEN395" s="28"/>
      <c r="VEO395" s="29"/>
      <c r="VEP395" s="30"/>
      <c r="VEQ395" s="31"/>
      <c r="VER395" s="32"/>
      <c r="VES395" s="33"/>
      <c r="VET395" s="33"/>
      <c r="VEU395" s="33"/>
      <c r="VEV395" s="34"/>
      <c r="VEW395" s="28"/>
      <c r="VEX395" s="29"/>
      <c r="VEY395" s="30"/>
      <c r="VEZ395" s="31"/>
      <c r="VFA395" s="32"/>
      <c r="VFB395" s="33"/>
      <c r="VFC395" s="33"/>
      <c r="VFD395" s="33"/>
      <c r="VFE395" s="34"/>
      <c r="VFF395" s="28"/>
      <c r="VFG395" s="29"/>
      <c r="VFH395" s="30"/>
      <c r="VFI395" s="31"/>
      <c r="VFJ395" s="32"/>
      <c r="VFK395" s="33"/>
      <c r="VFL395" s="33"/>
      <c r="VFM395" s="33"/>
      <c r="VFN395" s="34"/>
      <c r="VFO395" s="28"/>
      <c r="VFP395" s="29"/>
      <c r="VFQ395" s="30"/>
      <c r="VFR395" s="31"/>
      <c r="VFS395" s="32"/>
      <c r="VFT395" s="33"/>
      <c r="VFU395" s="33"/>
      <c r="VFV395" s="33"/>
      <c r="VFW395" s="34"/>
      <c r="VFX395" s="28"/>
      <c r="VFY395" s="29"/>
      <c r="VFZ395" s="30"/>
      <c r="VGA395" s="31"/>
      <c r="VGB395" s="32"/>
      <c r="VGC395" s="33"/>
      <c r="VGD395" s="33"/>
      <c r="VGE395" s="33"/>
      <c r="VGF395" s="34"/>
      <c r="VGG395" s="28"/>
      <c r="VGH395" s="29"/>
      <c r="VGI395" s="30"/>
      <c r="VGJ395" s="31"/>
      <c r="VGK395" s="32"/>
      <c r="VGL395" s="33"/>
      <c r="VGM395" s="33"/>
      <c r="VGN395" s="33"/>
      <c r="VGO395" s="34"/>
      <c r="VGP395" s="28"/>
      <c r="VGQ395" s="29"/>
      <c r="VGR395" s="30"/>
      <c r="VGS395" s="31"/>
      <c r="VGT395" s="32"/>
      <c r="VGU395" s="33"/>
      <c r="VGV395" s="33"/>
      <c r="VGW395" s="33"/>
      <c r="VGX395" s="34"/>
      <c r="VGY395" s="28"/>
      <c r="VGZ395" s="29"/>
      <c r="VHA395" s="30"/>
      <c r="VHB395" s="31"/>
      <c r="VHC395" s="32"/>
      <c r="VHD395" s="33"/>
      <c r="VHE395" s="33"/>
      <c r="VHF395" s="33"/>
      <c r="VHG395" s="34"/>
      <c r="VHH395" s="28"/>
      <c r="VHI395" s="29"/>
      <c r="VHJ395" s="30"/>
      <c r="VHK395" s="31"/>
      <c r="VHL395" s="32"/>
      <c r="VHM395" s="33"/>
      <c r="VHN395" s="33"/>
      <c r="VHO395" s="33"/>
      <c r="VHP395" s="34"/>
      <c r="VHQ395" s="28"/>
      <c r="VHR395" s="29"/>
      <c r="VHS395" s="30"/>
      <c r="VHT395" s="31"/>
      <c r="VHU395" s="32"/>
      <c r="VHV395" s="33"/>
      <c r="VHW395" s="33"/>
      <c r="VHX395" s="33"/>
      <c r="VHY395" s="34"/>
      <c r="VHZ395" s="28"/>
      <c r="VIA395" s="29"/>
      <c r="VIB395" s="30"/>
      <c r="VIC395" s="31"/>
      <c r="VID395" s="32"/>
      <c r="VIE395" s="33"/>
      <c r="VIF395" s="33"/>
      <c r="VIG395" s="33"/>
      <c r="VIH395" s="34"/>
      <c r="VII395" s="28"/>
      <c r="VIJ395" s="29"/>
      <c r="VIK395" s="30"/>
      <c r="VIL395" s="31"/>
      <c r="VIM395" s="32"/>
      <c r="VIN395" s="33"/>
      <c r="VIO395" s="33"/>
      <c r="VIP395" s="33"/>
      <c r="VIQ395" s="34"/>
      <c r="VIR395" s="28"/>
      <c r="VIS395" s="29"/>
      <c r="VIT395" s="30"/>
      <c r="VIU395" s="31"/>
      <c r="VIV395" s="32"/>
      <c r="VIW395" s="33"/>
      <c r="VIX395" s="33"/>
      <c r="VIY395" s="33"/>
      <c r="VIZ395" s="34"/>
      <c r="VJA395" s="28"/>
      <c r="VJB395" s="29"/>
      <c r="VJC395" s="30"/>
      <c r="VJD395" s="31"/>
      <c r="VJE395" s="32"/>
      <c r="VJF395" s="33"/>
      <c r="VJG395" s="33"/>
      <c r="VJH395" s="33"/>
      <c r="VJI395" s="34"/>
      <c r="VJJ395" s="28"/>
      <c r="VJK395" s="29"/>
      <c r="VJL395" s="30"/>
      <c r="VJM395" s="31"/>
      <c r="VJN395" s="32"/>
      <c r="VJO395" s="33"/>
      <c r="VJP395" s="33"/>
      <c r="VJQ395" s="33"/>
      <c r="VJR395" s="34"/>
      <c r="VJS395" s="28"/>
      <c r="VJT395" s="29"/>
      <c r="VJU395" s="30"/>
      <c r="VJV395" s="31"/>
      <c r="VJW395" s="32"/>
      <c r="VJX395" s="33"/>
      <c r="VJY395" s="33"/>
      <c r="VJZ395" s="33"/>
      <c r="VKA395" s="34"/>
      <c r="VKB395" s="28"/>
      <c r="VKC395" s="29"/>
      <c r="VKD395" s="30"/>
      <c r="VKE395" s="31"/>
      <c r="VKF395" s="32"/>
      <c r="VKG395" s="33"/>
      <c r="VKH395" s="33"/>
      <c r="VKI395" s="33"/>
      <c r="VKJ395" s="34"/>
      <c r="VKK395" s="28"/>
      <c r="VKL395" s="29"/>
      <c r="VKM395" s="30"/>
      <c r="VKN395" s="31"/>
      <c r="VKO395" s="32"/>
      <c r="VKP395" s="33"/>
      <c r="VKQ395" s="33"/>
      <c r="VKR395" s="33"/>
      <c r="VKS395" s="34"/>
      <c r="VKT395" s="28"/>
      <c r="VKU395" s="29"/>
      <c r="VKV395" s="30"/>
      <c r="VKW395" s="31"/>
      <c r="VKX395" s="32"/>
      <c r="VKY395" s="33"/>
      <c r="VKZ395" s="33"/>
      <c r="VLA395" s="33"/>
      <c r="VLB395" s="34"/>
      <c r="VLC395" s="28"/>
      <c r="VLD395" s="29"/>
      <c r="VLE395" s="30"/>
      <c r="VLF395" s="31"/>
      <c r="VLG395" s="32"/>
      <c r="VLH395" s="33"/>
      <c r="VLI395" s="33"/>
      <c r="VLJ395" s="33"/>
      <c r="VLK395" s="34"/>
      <c r="VLL395" s="28"/>
      <c r="VLM395" s="29"/>
      <c r="VLN395" s="30"/>
      <c r="VLO395" s="31"/>
      <c r="VLP395" s="32"/>
      <c r="VLQ395" s="33"/>
      <c r="VLR395" s="33"/>
      <c r="VLS395" s="33"/>
      <c r="VLT395" s="34"/>
      <c r="VLU395" s="28"/>
      <c r="VLV395" s="29"/>
      <c r="VLW395" s="30"/>
      <c r="VLX395" s="31"/>
      <c r="VLY395" s="32"/>
      <c r="VLZ395" s="33"/>
      <c r="VMA395" s="33"/>
      <c r="VMB395" s="33"/>
      <c r="VMC395" s="34"/>
      <c r="VMD395" s="28"/>
      <c r="VME395" s="29"/>
      <c r="VMF395" s="30"/>
      <c r="VMG395" s="31"/>
      <c r="VMH395" s="32"/>
      <c r="VMI395" s="33"/>
      <c r="VMJ395" s="33"/>
      <c r="VMK395" s="33"/>
      <c r="VML395" s="34"/>
      <c r="VMM395" s="28"/>
      <c r="VMN395" s="29"/>
      <c r="VMO395" s="30"/>
      <c r="VMP395" s="31"/>
      <c r="VMQ395" s="32"/>
      <c r="VMR395" s="33"/>
      <c r="VMS395" s="33"/>
      <c r="VMT395" s="33"/>
      <c r="VMU395" s="34"/>
      <c r="VMV395" s="28"/>
      <c r="VMW395" s="29"/>
      <c r="VMX395" s="30"/>
      <c r="VMY395" s="31"/>
      <c r="VMZ395" s="32"/>
      <c r="VNA395" s="33"/>
      <c r="VNB395" s="33"/>
      <c r="VNC395" s="33"/>
      <c r="VND395" s="34"/>
      <c r="VNE395" s="28"/>
      <c r="VNF395" s="29"/>
      <c r="VNG395" s="30"/>
      <c r="VNH395" s="31"/>
      <c r="VNI395" s="32"/>
      <c r="VNJ395" s="33"/>
      <c r="VNK395" s="33"/>
      <c r="VNL395" s="33"/>
      <c r="VNM395" s="34"/>
      <c r="VNN395" s="28"/>
      <c r="VNO395" s="29"/>
      <c r="VNP395" s="30"/>
      <c r="VNQ395" s="31"/>
      <c r="VNR395" s="32"/>
      <c r="VNS395" s="33"/>
      <c r="VNT395" s="33"/>
      <c r="VNU395" s="33"/>
      <c r="VNV395" s="34"/>
      <c r="VNW395" s="28"/>
      <c r="VNX395" s="29"/>
      <c r="VNY395" s="30"/>
      <c r="VNZ395" s="31"/>
      <c r="VOA395" s="32"/>
      <c r="VOB395" s="33"/>
      <c r="VOC395" s="33"/>
      <c r="VOD395" s="33"/>
      <c r="VOE395" s="34"/>
      <c r="VOF395" s="28"/>
      <c r="VOG395" s="29"/>
      <c r="VOH395" s="30"/>
      <c r="VOI395" s="31"/>
      <c r="VOJ395" s="32"/>
      <c r="VOK395" s="33"/>
      <c r="VOL395" s="33"/>
      <c r="VOM395" s="33"/>
      <c r="VON395" s="34"/>
      <c r="VOO395" s="28"/>
      <c r="VOP395" s="29"/>
      <c r="VOQ395" s="30"/>
      <c r="VOR395" s="31"/>
      <c r="VOS395" s="32"/>
      <c r="VOT395" s="33"/>
      <c r="VOU395" s="33"/>
      <c r="VOV395" s="33"/>
      <c r="VOW395" s="34"/>
      <c r="VOX395" s="28"/>
      <c r="VOY395" s="29"/>
      <c r="VOZ395" s="30"/>
      <c r="VPA395" s="31"/>
      <c r="VPB395" s="32"/>
      <c r="VPC395" s="33"/>
      <c r="VPD395" s="33"/>
      <c r="VPE395" s="33"/>
      <c r="VPF395" s="34"/>
      <c r="VPG395" s="28"/>
      <c r="VPH395" s="29"/>
      <c r="VPI395" s="30"/>
      <c r="VPJ395" s="31"/>
      <c r="VPK395" s="32"/>
      <c r="VPL395" s="33"/>
      <c r="VPM395" s="33"/>
      <c r="VPN395" s="33"/>
      <c r="VPO395" s="34"/>
      <c r="VPP395" s="28"/>
      <c r="VPQ395" s="29"/>
      <c r="VPR395" s="30"/>
      <c r="VPS395" s="31"/>
      <c r="VPT395" s="32"/>
      <c r="VPU395" s="33"/>
      <c r="VPV395" s="33"/>
      <c r="VPW395" s="33"/>
      <c r="VPX395" s="34"/>
      <c r="VPY395" s="28"/>
      <c r="VPZ395" s="29"/>
      <c r="VQA395" s="30"/>
      <c r="VQB395" s="31"/>
      <c r="VQC395" s="32"/>
      <c r="VQD395" s="33"/>
      <c r="VQE395" s="33"/>
      <c r="VQF395" s="33"/>
      <c r="VQG395" s="34"/>
      <c r="VQH395" s="28"/>
      <c r="VQI395" s="29"/>
      <c r="VQJ395" s="30"/>
      <c r="VQK395" s="31"/>
      <c r="VQL395" s="32"/>
      <c r="VQM395" s="33"/>
      <c r="VQN395" s="33"/>
      <c r="VQO395" s="33"/>
      <c r="VQP395" s="34"/>
      <c r="VQQ395" s="28"/>
      <c r="VQR395" s="29"/>
      <c r="VQS395" s="30"/>
      <c r="VQT395" s="31"/>
      <c r="VQU395" s="32"/>
      <c r="VQV395" s="33"/>
      <c r="VQW395" s="33"/>
      <c r="VQX395" s="33"/>
      <c r="VQY395" s="34"/>
      <c r="VQZ395" s="28"/>
      <c r="VRA395" s="29"/>
      <c r="VRB395" s="30"/>
      <c r="VRC395" s="31"/>
      <c r="VRD395" s="32"/>
      <c r="VRE395" s="33"/>
      <c r="VRF395" s="33"/>
      <c r="VRG395" s="33"/>
      <c r="VRH395" s="34"/>
      <c r="VRI395" s="28"/>
      <c r="VRJ395" s="29"/>
      <c r="VRK395" s="30"/>
      <c r="VRL395" s="31"/>
      <c r="VRM395" s="32"/>
      <c r="VRN395" s="33"/>
      <c r="VRO395" s="33"/>
      <c r="VRP395" s="33"/>
      <c r="VRQ395" s="34"/>
      <c r="VRR395" s="28"/>
      <c r="VRS395" s="29"/>
      <c r="VRT395" s="30"/>
      <c r="VRU395" s="31"/>
      <c r="VRV395" s="32"/>
      <c r="VRW395" s="33"/>
      <c r="VRX395" s="33"/>
      <c r="VRY395" s="33"/>
      <c r="VRZ395" s="34"/>
      <c r="VSA395" s="28"/>
      <c r="VSB395" s="29"/>
      <c r="VSC395" s="30"/>
      <c r="VSD395" s="31"/>
      <c r="VSE395" s="32"/>
      <c r="VSF395" s="33"/>
      <c r="VSG395" s="33"/>
      <c r="VSH395" s="33"/>
      <c r="VSI395" s="34"/>
      <c r="VSJ395" s="28"/>
      <c r="VSK395" s="29"/>
      <c r="VSL395" s="30"/>
      <c r="VSM395" s="31"/>
      <c r="VSN395" s="32"/>
      <c r="VSO395" s="33"/>
      <c r="VSP395" s="33"/>
      <c r="VSQ395" s="33"/>
      <c r="VSR395" s="34"/>
      <c r="VSS395" s="28"/>
      <c r="VST395" s="29"/>
      <c r="VSU395" s="30"/>
      <c r="VSV395" s="31"/>
      <c r="VSW395" s="32"/>
      <c r="VSX395" s="33"/>
      <c r="VSY395" s="33"/>
      <c r="VSZ395" s="33"/>
      <c r="VTA395" s="34"/>
      <c r="VTB395" s="28"/>
      <c r="VTC395" s="29"/>
      <c r="VTD395" s="30"/>
      <c r="VTE395" s="31"/>
      <c r="VTF395" s="32"/>
      <c r="VTG395" s="33"/>
      <c r="VTH395" s="33"/>
      <c r="VTI395" s="33"/>
      <c r="VTJ395" s="34"/>
      <c r="VTK395" s="28"/>
      <c r="VTL395" s="29"/>
      <c r="VTM395" s="30"/>
      <c r="VTN395" s="31"/>
      <c r="VTO395" s="32"/>
      <c r="VTP395" s="33"/>
      <c r="VTQ395" s="33"/>
      <c r="VTR395" s="33"/>
      <c r="VTS395" s="34"/>
      <c r="VTT395" s="28"/>
      <c r="VTU395" s="29"/>
      <c r="VTV395" s="30"/>
      <c r="VTW395" s="31"/>
      <c r="VTX395" s="32"/>
      <c r="VTY395" s="33"/>
      <c r="VTZ395" s="33"/>
      <c r="VUA395" s="33"/>
      <c r="VUB395" s="34"/>
      <c r="VUC395" s="28"/>
      <c r="VUD395" s="29"/>
      <c r="VUE395" s="30"/>
      <c r="VUF395" s="31"/>
      <c r="VUG395" s="32"/>
      <c r="VUH395" s="33"/>
      <c r="VUI395" s="33"/>
      <c r="VUJ395" s="33"/>
      <c r="VUK395" s="34"/>
      <c r="VUL395" s="28"/>
      <c r="VUM395" s="29"/>
      <c r="VUN395" s="30"/>
      <c r="VUO395" s="31"/>
      <c r="VUP395" s="32"/>
      <c r="VUQ395" s="33"/>
      <c r="VUR395" s="33"/>
      <c r="VUS395" s="33"/>
      <c r="VUT395" s="34"/>
      <c r="VUU395" s="28"/>
      <c r="VUV395" s="29"/>
      <c r="VUW395" s="30"/>
      <c r="VUX395" s="31"/>
      <c r="VUY395" s="32"/>
      <c r="VUZ395" s="33"/>
      <c r="VVA395" s="33"/>
      <c r="VVB395" s="33"/>
      <c r="VVC395" s="34"/>
      <c r="VVD395" s="28"/>
      <c r="VVE395" s="29"/>
      <c r="VVF395" s="30"/>
      <c r="VVG395" s="31"/>
      <c r="VVH395" s="32"/>
      <c r="VVI395" s="33"/>
      <c r="VVJ395" s="33"/>
      <c r="VVK395" s="33"/>
      <c r="VVL395" s="34"/>
      <c r="VVM395" s="28"/>
      <c r="VVN395" s="29"/>
      <c r="VVO395" s="30"/>
      <c r="VVP395" s="31"/>
      <c r="VVQ395" s="32"/>
      <c r="VVR395" s="33"/>
      <c r="VVS395" s="33"/>
      <c r="VVT395" s="33"/>
      <c r="VVU395" s="34"/>
      <c r="VVV395" s="28"/>
      <c r="VVW395" s="29"/>
      <c r="VVX395" s="30"/>
      <c r="VVY395" s="31"/>
      <c r="VVZ395" s="32"/>
      <c r="VWA395" s="33"/>
      <c r="VWB395" s="33"/>
      <c r="VWC395" s="33"/>
      <c r="VWD395" s="34"/>
      <c r="VWE395" s="28"/>
      <c r="VWF395" s="29"/>
      <c r="VWG395" s="30"/>
      <c r="VWH395" s="31"/>
      <c r="VWI395" s="32"/>
      <c r="VWJ395" s="33"/>
      <c r="VWK395" s="33"/>
      <c r="VWL395" s="33"/>
      <c r="VWM395" s="34"/>
      <c r="VWN395" s="28"/>
      <c r="VWO395" s="29"/>
      <c r="VWP395" s="30"/>
      <c r="VWQ395" s="31"/>
      <c r="VWR395" s="32"/>
      <c r="VWS395" s="33"/>
      <c r="VWT395" s="33"/>
      <c r="VWU395" s="33"/>
      <c r="VWV395" s="34"/>
      <c r="VWW395" s="28"/>
      <c r="VWX395" s="29"/>
      <c r="VWY395" s="30"/>
      <c r="VWZ395" s="31"/>
      <c r="VXA395" s="32"/>
      <c r="VXB395" s="33"/>
      <c r="VXC395" s="33"/>
      <c r="VXD395" s="33"/>
      <c r="VXE395" s="34"/>
      <c r="VXF395" s="28"/>
      <c r="VXG395" s="29"/>
      <c r="VXH395" s="30"/>
      <c r="VXI395" s="31"/>
      <c r="VXJ395" s="32"/>
      <c r="VXK395" s="33"/>
      <c r="VXL395" s="33"/>
      <c r="VXM395" s="33"/>
      <c r="VXN395" s="34"/>
      <c r="VXO395" s="28"/>
      <c r="VXP395" s="29"/>
      <c r="VXQ395" s="30"/>
      <c r="VXR395" s="31"/>
      <c r="VXS395" s="32"/>
      <c r="VXT395" s="33"/>
      <c r="VXU395" s="33"/>
      <c r="VXV395" s="33"/>
      <c r="VXW395" s="34"/>
      <c r="VXX395" s="28"/>
      <c r="VXY395" s="29"/>
      <c r="VXZ395" s="30"/>
      <c r="VYA395" s="31"/>
      <c r="VYB395" s="32"/>
      <c r="VYC395" s="33"/>
      <c r="VYD395" s="33"/>
      <c r="VYE395" s="33"/>
      <c r="VYF395" s="34"/>
      <c r="VYG395" s="28"/>
      <c r="VYH395" s="29"/>
      <c r="VYI395" s="30"/>
      <c r="VYJ395" s="31"/>
      <c r="VYK395" s="32"/>
      <c r="VYL395" s="33"/>
      <c r="VYM395" s="33"/>
      <c r="VYN395" s="33"/>
      <c r="VYO395" s="34"/>
      <c r="VYP395" s="28"/>
      <c r="VYQ395" s="29"/>
      <c r="VYR395" s="30"/>
      <c r="VYS395" s="31"/>
      <c r="VYT395" s="32"/>
      <c r="VYU395" s="33"/>
      <c r="VYV395" s="33"/>
      <c r="VYW395" s="33"/>
      <c r="VYX395" s="34"/>
      <c r="VYY395" s="28"/>
      <c r="VYZ395" s="29"/>
      <c r="VZA395" s="30"/>
      <c r="VZB395" s="31"/>
      <c r="VZC395" s="32"/>
      <c r="VZD395" s="33"/>
      <c r="VZE395" s="33"/>
      <c r="VZF395" s="33"/>
      <c r="VZG395" s="34"/>
      <c r="VZH395" s="28"/>
      <c r="VZI395" s="29"/>
      <c r="VZJ395" s="30"/>
      <c r="VZK395" s="31"/>
      <c r="VZL395" s="32"/>
      <c r="VZM395" s="33"/>
      <c r="VZN395" s="33"/>
      <c r="VZO395" s="33"/>
      <c r="VZP395" s="34"/>
      <c r="VZQ395" s="28"/>
      <c r="VZR395" s="29"/>
      <c r="VZS395" s="30"/>
      <c r="VZT395" s="31"/>
      <c r="VZU395" s="32"/>
      <c r="VZV395" s="33"/>
      <c r="VZW395" s="33"/>
      <c r="VZX395" s="33"/>
      <c r="VZY395" s="34"/>
      <c r="VZZ395" s="28"/>
      <c r="WAA395" s="29"/>
      <c r="WAB395" s="30"/>
      <c r="WAC395" s="31"/>
      <c r="WAD395" s="32"/>
      <c r="WAE395" s="33"/>
      <c r="WAF395" s="33"/>
      <c r="WAG395" s="33"/>
      <c r="WAH395" s="34"/>
      <c r="WAI395" s="28"/>
      <c r="WAJ395" s="29"/>
      <c r="WAK395" s="30"/>
      <c r="WAL395" s="31"/>
      <c r="WAM395" s="32"/>
      <c r="WAN395" s="33"/>
      <c r="WAO395" s="33"/>
      <c r="WAP395" s="33"/>
      <c r="WAQ395" s="34"/>
      <c r="WAR395" s="28"/>
      <c r="WAS395" s="29"/>
      <c r="WAT395" s="30"/>
      <c r="WAU395" s="31"/>
      <c r="WAV395" s="32"/>
      <c r="WAW395" s="33"/>
      <c r="WAX395" s="33"/>
      <c r="WAY395" s="33"/>
      <c r="WAZ395" s="34"/>
      <c r="WBA395" s="28"/>
      <c r="WBB395" s="29"/>
      <c r="WBC395" s="30"/>
      <c r="WBD395" s="31"/>
      <c r="WBE395" s="32"/>
      <c r="WBF395" s="33"/>
      <c r="WBG395" s="33"/>
      <c r="WBH395" s="33"/>
      <c r="WBI395" s="34"/>
      <c r="WBJ395" s="28"/>
      <c r="WBK395" s="29"/>
      <c r="WBL395" s="30"/>
      <c r="WBM395" s="31"/>
      <c r="WBN395" s="32"/>
      <c r="WBO395" s="33"/>
      <c r="WBP395" s="33"/>
      <c r="WBQ395" s="33"/>
      <c r="WBR395" s="34"/>
      <c r="WBS395" s="28"/>
      <c r="WBT395" s="29"/>
      <c r="WBU395" s="30"/>
      <c r="WBV395" s="31"/>
      <c r="WBW395" s="32"/>
      <c r="WBX395" s="33"/>
      <c r="WBY395" s="33"/>
      <c r="WBZ395" s="33"/>
      <c r="WCA395" s="34"/>
      <c r="WCB395" s="28"/>
      <c r="WCC395" s="29"/>
      <c r="WCD395" s="30"/>
      <c r="WCE395" s="31"/>
      <c r="WCF395" s="32"/>
      <c r="WCG395" s="33"/>
      <c r="WCH395" s="33"/>
      <c r="WCI395" s="33"/>
      <c r="WCJ395" s="34"/>
      <c r="WCK395" s="28"/>
      <c r="WCL395" s="29"/>
      <c r="WCM395" s="30"/>
      <c r="WCN395" s="31"/>
      <c r="WCO395" s="32"/>
      <c r="WCP395" s="33"/>
      <c r="WCQ395" s="33"/>
      <c r="WCR395" s="33"/>
      <c r="WCS395" s="34"/>
      <c r="WCT395" s="28"/>
      <c r="WCU395" s="29"/>
      <c r="WCV395" s="30"/>
      <c r="WCW395" s="31"/>
      <c r="WCX395" s="32"/>
      <c r="WCY395" s="33"/>
      <c r="WCZ395" s="33"/>
      <c r="WDA395" s="33"/>
      <c r="WDB395" s="34"/>
      <c r="WDC395" s="28"/>
      <c r="WDD395" s="29"/>
      <c r="WDE395" s="30"/>
      <c r="WDF395" s="31"/>
      <c r="WDG395" s="32"/>
      <c r="WDH395" s="33"/>
      <c r="WDI395" s="33"/>
      <c r="WDJ395" s="33"/>
      <c r="WDK395" s="34"/>
      <c r="WDL395" s="28"/>
      <c r="WDM395" s="29"/>
      <c r="WDN395" s="30"/>
      <c r="WDO395" s="31"/>
      <c r="WDP395" s="32"/>
      <c r="WDQ395" s="33"/>
      <c r="WDR395" s="33"/>
      <c r="WDS395" s="33"/>
      <c r="WDT395" s="34"/>
      <c r="WDU395" s="28"/>
      <c r="WDV395" s="29"/>
      <c r="WDW395" s="30"/>
      <c r="WDX395" s="31"/>
      <c r="WDY395" s="32"/>
      <c r="WDZ395" s="33"/>
      <c r="WEA395" s="33"/>
      <c r="WEB395" s="33"/>
      <c r="WEC395" s="34"/>
      <c r="WED395" s="28"/>
      <c r="WEE395" s="29"/>
      <c r="WEF395" s="30"/>
      <c r="WEG395" s="31"/>
      <c r="WEH395" s="32"/>
      <c r="WEI395" s="33"/>
      <c r="WEJ395" s="33"/>
      <c r="WEK395" s="33"/>
      <c r="WEL395" s="34"/>
      <c r="WEM395" s="28"/>
      <c r="WEN395" s="29"/>
      <c r="WEO395" s="30"/>
      <c r="WEP395" s="31"/>
      <c r="WEQ395" s="32"/>
      <c r="WER395" s="33"/>
      <c r="WES395" s="33"/>
      <c r="WET395" s="33"/>
      <c r="WEU395" s="34"/>
      <c r="WEV395" s="28"/>
      <c r="WEW395" s="29"/>
      <c r="WEX395" s="30"/>
      <c r="WEY395" s="31"/>
      <c r="WEZ395" s="32"/>
      <c r="WFA395" s="33"/>
      <c r="WFB395" s="33"/>
      <c r="WFC395" s="33"/>
      <c r="WFD395" s="34"/>
      <c r="WFE395" s="28"/>
      <c r="WFF395" s="29"/>
      <c r="WFG395" s="30"/>
      <c r="WFH395" s="31"/>
      <c r="WFI395" s="32"/>
      <c r="WFJ395" s="33"/>
      <c r="WFK395" s="33"/>
      <c r="WFL395" s="33"/>
      <c r="WFM395" s="34"/>
      <c r="WFN395" s="28"/>
      <c r="WFO395" s="29"/>
      <c r="WFP395" s="30"/>
      <c r="WFQ395" s="31"/>
      <c r="WFR395" s="32"/>
      <c r="WFS395" s="33"/>
      <c r="WFT395" s="33"/>
      <c r="WFU395" s="33"/>
      <c r="WFV395" s="34"/>
      <c r="WFW395" s="28"/>
      <c r="WFX395" s="29"/>
      <c r="WFY395" s="30"/>
      <c r="WFZ395" s="31"/>
      <c r="WGA395" s="32"/>
      <c r="WGB395" s="33"/>
      <c r="WGC395" s="33"/>
      <c r="WGD395" s="33"/>
      <c r="WGE395" s="34"/>
      <c r="WGF395" s="28"/>
      <c r="WGG395" s="29"/>
      <c r="WGH395" s="30"/>
      <c r="WGI395" s="31"/>
      <c r="WGJ395" s="32"/>
      <c r="WGK395" s="33"/>
      <c r="WGL395" s="33"/>
      <c r="WGM395" s="33"/>
      <c r="WGN395" s="34"/>
      <c r="WGO395" s="28"/>
      <c r="WGP395" s="29"/>
      <c r="WGQ395" s="30"/>
      <c r="WGR395" s="31"/>
      <c r="WGS395" s="32"/>
      <c r="WGT395" s="33"/>
      <c r="WGU395" s="33"/>
      <c r="WGV395" s="33"/>
      <c r="WGW395" s="34"/>
      <c r="WGX395" s="28"/>
      <c r="WGY395" s="29"/>
      <c r="WGZ395" s="30"/>
      <c r="WHA395" s="31"/>
      <c r="WHB395" s="32"/>
      <c r="WHC395" s="33"/>
      <c r="WHD395" s="33"/>
      <c r="WHE395" s="33"/>
      <c r="WHF395" s="34"/>
      <c r="WHG395" s="28"/>
      <c r="WHH395" s="29"/>
      <c r="WHI395" s="30"/>
      <c r="WHJ395" s="31"/>
      <c r="WHK395" s="32"/>
      <c r="WHL395" s="33"/>
      <c r="WHM395" s="33"/>
      <c r="WHN395" s="33"/>
      <c r="WHO395" s="34"/>
      <c r="WHP395" s="28"/>
      <c r="WHQ395" s="29"/>
      <c r="WHR395" s="30"/>
      <c r="WHS395" s="31"/>
      <c r="WHT395" s="32"/>
      <c r="WHU395" s="33"/>
      <c r="WHV395" s="33"/>
      <c r="WHW395" s="33"/>
      <c r="WHX395" s="34"/>
      <c r="WHY395" s="28"/>
      <c r="WHZ395" s="29"/>
      <c r="WIA395" s="30"/>
      <c r="WIB395" s="31"/>
      <c r="WIC395" s="32"/>
      <c r="WID395" s="33"/>
      <c r="WIE395" s="33"/>
      <c r="WIF395" s="33"/>
      <c r="WIG395" s="34"/>
      <c r="WIH395" s="28"/>
      <c r="WII395" s="29"/>
      <c r="WIJ395" s="30"/>
      <c r="WIK395" s="31"/>
      <c r="WIL395" s="32"/>
      <c r="WIM395" s="33"/>
      <c r="WIN395" s="33"/>
      <c r="WIO395" s="33"/>
      <c r="WIP395" s="34"/>
      <c r="WIQ395" s="28"/>
      <c r="WIR395" s="29"/>
      <c r="WIS395" s="30"/>
      <c r="WIT395" s="31"/>
      <c r="WIU395" s="32"/>
      <c r="WIV395" s="33"/>
      <c r="WIW395" s="33"/>
      <c r="WIX395" s="33"/>
      <c r="WIY395" s="34"/>
      <c r="WIZ395" s="28"/>
      <c r="WJA395" s="29"/>
      <c r="WJB395" s="30"/>
      <c r="WJC395" s="31"/>
      <c r="WJD395" s="32"/>
      <c r="WJE395" s="33"/>
      <c r="WJF395" s="33"/>
      <c r="WJG395" s="33"/>
      <c r="WJH395" s="34"/>
      <c r="WJI395" s="28"/>
      <c r="WJJ395" s="29"/>
      <c r="WJK395" s="30"/>
      <c r="WJL395" s="31"/>
      <c r="WJM395" s="32"/>
      <c r="WJN395" s="33"/>
      <c r="WJO395" s="33"/>
      <c r="WJP395" s="33"/>
      <c r="WJQ395" s="34"/>
      <c r="WJR395" s="28"/>
      <c r="WJS395" s="29"/>
      <c r="WJT395" s="30"/>
      <c r="WJU395" s="31"/>
      <c r="WJV395" s="32"/>
      <c r="WJW395" s="33"/>
      <c r="WJX395" s="33"/>
      <c r="WJY395" s="33"/>
      <c r="WJZ395" s="34"/>
      <c r="WKA395" s="28"/>
      <c r="WKB395" s="29"/>
      <c r="WKC395" s="30"/>
      <c r="WKD395" s="31"/>
      <c r="WKE395" s="32"/>
      <c r="WKF395" s="33"/>
      <c r="WKG395" s="33"/>
      <c r="WKH395" s="33"/>
      <c r="WKI395" s="34"/>
      <c r="WKJ395" s="28"/>
      <c r="WKK395" s="29"/>
      <c r="WKL395" s="30"/>
      <c r="WKM395" s="31"/>
      <c r="WKN395" s="32"/>
      <c r="WKO395" s="33"/>
      <c r="WKP395" s="33"/>
      <c r="WKQ395" s="33"/>
      <c r="WKR395" s="34"/>
    </row>
    <row r="396" spans="2:15852" ht="47.25" x14ac:dyDescent="0.2">
      <c r="B396" s="35" t="s">
        <v>183</v>
      </c>
      <c r="C396" s="36" t="s">
        <v>184</v>
      </c>
      <c r="D396" s="37" t="s">
        <v>146</v>
      </c>
      <c r="E396" s="38">
        <f>+SUM(G396:J396)</f>
        <v>562473</v>
      </c>
      <c r="F396" s="38"/>
      <c r="G396" s="38">
        <f>+SUM(G398:G401)</f>
        <v>22182</v>
      </c>
      <c r="H396" s="38">
        <f>+SUM(H398:H401)</f>
        <v>418734</v>
      </c>
      <c r="I396" s="38">
        <f>+SUM(I398:I401)</f>
        <v>121557</v>
      </c>
      <c r="J396" s="38">
        <f>+SUM(J398:J401)</f>
        <v>0</v>
      </c>
      <c r="K396" s="24"/>
    </row>
    <row r="397" spans="2:15852" ht="15.75" x14ac:dyDescent="0.25">
      <c r="B397" s="40" t="s">
        <v>17</v>
      </c>
      <c r="C397" s="41" t="s">
        <v>18</v>
      </c>
      <c r="D397" s="42" t="s">
        <v>8</v>
      </c>
      <c r="E397" s="41" t="s">
        <v>19</v>
      </c>
      <c r="F397" s="41" t="s">
        <v>20</v>
      </c>
      <c r="G397" s="41" t="s">
        <v>10</v>
      </c>
      <c r="H397" s="41" t="s">
        <v>11</v>
      </c>
      <c r="I397" s="41" t="s">
        <v>12</v>
      </c>
      <c r="J397" s="43" t="s">
        <v>13</v>
      </c>
      <c r="K397" s="24"/>
    </row>
    <row r="398" spans="2:15852" x14ac:dyDescent="0.3">
      <c r="B398" s="45" t="s">
        <v>25</v>
      </c>
      <c r="C398" s="46" t="str">
        <f>+VLOOKUP(B398,'[1]LP-HE'!$B:$E,2,0)</f>
        <v>Herramienta Menor General</v>
      </c>
      <c r="D398" s="60" t="str">
        <f>+VLOOKUP(B398,'[1]LP-HE'!$B:$E,3,0)</f>
        <v>%</v>
      </c>
      <c r="E398" s="48">
        <f>+I401</f>
        <v>121557</v>
      </c>
      <c r="F398" s="85">
        <v>0.1</v>
      </c>
      <c r="G398" s="86">
        <f>+ROUND($F398*$E398,0)</f>
        <v>12156</v>
      </c>
      <c r="H398" s="86">
        <v>0</v>
      </c>
      <c r="I398" s="86">
        <v>0</v>
      </c>
      <c r="J398" s="87">
        <v>0</v>
      </c>
      <c r="K398" s="24"/>
    </row>
    <row r="399" spans="2:15852" ht="15.75" x14ac:dyDescent="0.25">
      <c r="B399" s="89" t="s">
        <v>185</v>
      </c>
      <c r="C399" s="46" t="str">
        <f>+VLOOKUP(B399,'[1]LP-HE'!$B:$E,2,0)</f>
        <v>Alquiler Mezcladora 1 Saco a Gasolina</v>
      </c>
      <c r="D399" s="60" t="str">
        <f>+VLOOKUP(B399,'[1]LP-HE'!$B:$E,3,0)</f>
        <v>Día</v>
      </c>
      <c r="E399" s="48">
        <f>+VLOOKUP(B399,'[1]LP-HE'!$B:$F,5,0)</f>
        <v>45968.364000000001</v>
      </c>
      <c r="F399" s="90">
        <v>0.21809999999999999</v>
      </c>
      <c r="G399" s="86">
        <f>+ROUND($F399*$E399,0)</f>
        <v>10026</v>
      </c>
      <c r="H399" s="86">
        <v>0</v>
      </c>
      <c r="I399" s="86">
        <v>0</v>
      </c>
      <c r="J399" s="87">
        <v>0</v>
      </c>
      <c r="K399" s="24"/>
    </row>
    <row r="400" spans="2:15852" ht="15.75" x14ac:dyDescent="0.25">
      <c r="B400" s="89" t="s">
        <v>88</v>
      </c>
      <c r="C400" s="46" t="str">
        <f>+VLOOKUP(B400,'[1]LP-HE'!$B:$E,2,0)</f>
        <v>Concreto  (21Mpa) Producido en Obra</v>
      </c>
      <c r="D400" s="60" t="str">
        <f>+VLOOKUP(B400,'[1]LP-HE'!$B:$E,3,0)</f>
        <v>m3</v>
      </c>
      <c r="E400" s="48">
        <f>+VLOOKUP(B400,'[1]LP-HE'!$B:$F,5,0)</f>
        <v>465260</v>
      </c>
      <c r="F400" s="90">
        <v>0.9</v>
      </c>
      <c r="G400" s="86">
        <v>0</v>
      </c>
      <c r="H400" s="86">
        <f>+ROUND($F400*$E400,0)</f>
        <v>418734</v>
      </c>
      <c r="I400" s="86">
        <v>0</v>
      </c>
      <c r="J400" s="87">
        <v>0</v>
      </c>
      <c r="K400" s="24"/>
    </row>
    <row r="401" spans="2:11" thickBot="1" x14ac:dyDescent="0.3">
      <c r="B401" s="75" t="s">
        <v>182</v>
      </c>
      <c r="C401" s="53" t="str">
        <f>+VLOOKUP(B401,'[1]LP-HE'!$B:$E,2,0)</f>
        <v>Cuadrilla tipo VII - Producción e Instalación Concreto</v>
      </c>
      <c r="D401" s="61" t="str">
        <f>+VLOOKUP(B401,'[1]LP-HE'!$B:$E,3,0)</f>
        <v>Hr</v>
      </c>
      <c r="E401" s="55">
        <f>+VLOOKUP(B401,'[1]LP-HE'!$B:$F,5,0)</f>
        <v>73671</v>
      </c>
      <c r="F401" s="91">
        <v>1.65</v>
      </c>
      <c r="G401" s="92">
        <v>0</v>
      </c>
      <c r="H401" s="92">
        <v>0</v>
      </c>
      <c r="I401" s="92">
        <f>+ROUND($F401*$E401,0)</f>
        <v>121557</v>
      </c>
      <c r="J401" s="93">
        <v>0</v>
      </c>
      <c r="K401" s="24"/>
    </row>
    <row r="402" spans="2:11" ht="12.75" x14ac:dyDescent="0.2">
      <c r="B402" s="144"/>
      <c r="C402" s="140"/>
      <c r="D402" s="144"/>
      <c r="E402" s="101"/>
      <c r="F402" s="140"/>
      <c r="G402" s="101"/>
      <c r="H402" s="101"/>
      <c r="I402" s="101"/>
      <c r="J402" s="101"/>
      <c r="K402" s="24"/>
    </row>
    <row r="403" spans="2:11" ht="13.5" thickBot="1" x14ac:dyDescent="0.25">
      <c r="B403"/>
      <c r="C403"/>
      <c r="D403"/>
      <c r="E403"/>
      <c r="F403"/>
      <c r="G403"/>
      <c r="H403"/>
      <c r="I403"/>
      <c r="J403"/>
      <c r="K403" s="24"/>
    </row>
    <row r="404" spans="2:11" ht="15.75" x14ac:dyDescent="0.25">
      <c r="B404" s="25" t="s">
        <v>6</v>
      </c>
      <c r="C404" s="26" t="s">
        <v>7</v>
      </c>
      <c r="D404" s="26" t="s">
        <v>8</v>
      </c>
      <c r="E404" s="26" t="s">
        <v>9</v>
      </c>
      <c r="F404" s="26"/>
      <c r="G404" s="26" t="s">
        <v>10</v>
      </c>
      <c r="H404" s="26" t="s">
        <v>11</v>
      </c>
      <c r="I404" s="26" t="s">
        <v>12</v>
      </c>
      <c r="J404" s="27" t="s">
        <v>13</v>
      </c>
      <c r="K404" s="24"/>
    </row>
    <row r="405" spans="2:11" ht="63" x14ac:dyDescent="0.2">
      <c r="B405" s="35" t="s">
        <v>186</v>
      </c>
      <c r="C405" s="36" t="s">
        <v>187</v>
      </c>
      <c r="D405" s="37" t="s">
        <v>146</v>
      </c>
      <c r="E405" s="38">
        <f>+SUM(G405:J405)</f>
        <v>509890.91112</v>
      </c>
      <c r="F405" s="38"/>
      <c r="G405" s="38">
        <f>+SUM(G407:G409)</f>
        <v>2861</v>
      </c>
      <c r="H405" s="38">
        <f t="shared" ref="H405:I405" si="11">+SUM(H407:H409)</f>
        <v>475535</v>
      </c>
      <c r="I405" s="38">
        <f t="shared" si="11"/>
        <v>28610</v>
      </c>
      <c r="J405" s="102">
        <f>+SUM(J407:J410)</f>
        <v>2884.9111200000002</v>
      </c>
      <c r="K405" s="24"/>
    </row>
    <row r="406" spans="2:11" ht="15.75" x14ac:dyDescent="0.25">
      <c r="B406" s="40" t="s">
        <v>17</v>
      </c>
      <c r="C406" s="41" t="s">
        <v>18</v>
      </c>
      <c r="D406" s="42" t="s">
        <v>8</v>
      </c>
      <c r="E406" s="41" t="s">
        <v>19</v>
      </c>
      <c r="F406" s="41" t="s">
        <v>20</v>
      </c>
      <c r="G406" s="41" t="s">
        <v>10</v>
      </c>
      <c r="H406" s="41" t="s">
        <v>11</v>
      </c>
      <c r="I406" s="41" t="s">
        <v>12</v>
      </c>
      <c r="J406" s="43" t="s">
        <v>13</v>
      </c>
      <c r="K406" s="24"/>
    </row>
    <row r="407" spans="2:11" x14ac:dyDescent="0.3">
      <c r="B407" s="45" t="s">
        <v>25</v>
      </c>
      <c r="C407" s="46" t="str">
        <f>+VLOOKUP(B407,'[1]LP-HE'!$B:$E,2,0)</f>
        <v>Herramienta Menor General</v>
      </c>
      <c r="D407" s="60" t="str">
        <f>+VLOOKUP(B407,'[1]LP-HE'!$B:$E,3,0)</f>
        <v>%</v>
      </c>
      <c r="E407" s="48">
        <f>+I409</f>
        <v>28610</v>
      </c>
      <c r="F407" s="85">
        <v>0.1</v>
      </c>
      <c r="G407" s="86">
        <f>+ROUND($F407*$E407,0)</f>
        <v>2861</v>
      </c>
      <c r="H407" s="86">
        <v>0</v>
      </c>
      <c r="I407" s="86">
        <v>0</v>
      </c>
      <c r="J407" s="87">
        <v>0</v>
      </c>
      <c r="K407" s="24"/>
    </row>
    <row r="408" spans="2:11" ht="15.75" x14ac:dyDescent="0.25">
      <c r="B408" s="89" t="s">
        <v>188</v>
      </c>
      <c r="C408" s="46" t="str">
        <f>+VLOOKUP(B408,'[1]LP-HE'!$B:$E,2,0)</f>
        <v>Tapa HF de 0.60 m x 100 Kg</v>
      </c>
      <c r="D408" s="60" t="str">
        <f>+VLOOKUP(B408,'[1]LP-HE'!$B:$E,3,0)</f>
        <v>Un</v>
      </c>
      <c r="E408" s="48">
        <f>+VLOOKUP(B408,'[1]LP-HE'!$B:$F,5,0)</f>
        <v>475534.8</v>
      </c>
      <c r="F408" s="139">
        <v>1</v>
      </c>
      <c r="G408" s="86">
        <v>0</v>
      </c>
      <c r="H408" s="86">
        <f>+ROUND($F408*$E408,0)</f>
        <v>475535</v>
      </c>
      <c r="I408" s="86">
        <v>0</v>
      </c>
      <c r="J408" s="87">
        <v>0</v>
      </c>
      <c r="K408" s="24"/>
    </row>
    <row r="409" spans="2:11" ht="15.75" x14ac:dyDescent="0.25">
      <c r="B409" s="89" t="s">
        <v>61</v>
      </c>
      <c r="C409" s="46" t="str">
        <f>+VLOOKUP(B409,'[1]LP-HE'!$B:$E,2,0)</f>
        <v>Cuadrilla tipo II (1of + 2ay)</v>
      </c>
      <c r="D409" s="60" t="str">
        <f>+VLOOKUP(B409,'[1]LP-HE'!$B:$E,3,0)</f>
        <v>Hr</v>
      </c>
      <c r="E409" s="48">
        <f>+VLOOKUP(B409,'[1]LP-HE'!$B:$F,5,0)</f>
        <v>23842</v>
      </c>
      <c r="F409" s="90">
        <v>1.2</v>
      </c>
      <c r="G409" s="86">
        <v>0</v>
      </c>
      <c r="H409" s="86">
        <v>0</v>
      </c>
      <c r="I409" s="86">
        <f>+ROUND($F409*$E409,0)</f>
        <v>28610</v>
      </c>
      <c r="J409" s="87">
        <v>0</v>
      </c>
      <c r="K409" s="24"/>
    </row>
    <row r="410" spans="2:11" ht="17.25" thickBot="1" x14ac:dyDescent="0.35">
      <c r="B410" s="89" t="s">
        <v>85</v>
      </c>
      <c r="C410" s="46" t="str">
        <f>+VLOOKUP(B410,'[1]LP-HE'!$B:$E,2,0)</f>
        <v>Transporte en Camioneta hasta 1.5 Toneladas</v>
      </c>
      <c r="D410" s="60" t="str">
        <f>+VLOOKUP(B410,'[1]LP-HE'!$B:$E,3,0)</f>
        <v>Día</v>
      </c>
      <c r="E410" s="48">
        <f>+VLOOKUP(B410,'[1]LP-HE'!$B:$F,5,0)</f>
        <v>144245.55600000001</v>
      </c>
      <c r="F410" s="49">
        <v>0.02</v>
      </c>
      <c r="G410" s="57">
        <v>0</v>
      </c>
      <c r="H410" s="57">
        <v>0</v>
      </c>
      <c r="I410" s="57">
        <v>0</v>
      </c>
      <c r="J410" s="50">
        <f>+F410*E410</f>
        <v>2884.9111200000002</v>
      </c>
      <c r="K410" s="24"/>
    </row>
    <row r="411" spans="2:11" ht="13.5" thickBot="1" x14ac:dyDescent="0.25">
      <c r="B411" s="141"/>
      <c r="C411" s="142"/>
      <c r="D411" s="141"/>
      <c r="E411" s="143"/>
      <c r="F411" s="140"/>
      <c r="G411" s="101"/>
      <c r="H411" s="101"/>
      <c r="I411" s="101"/>
      <c r="J411" s="101"/>
      <c r="K411" s="24"/>
    </row>
    <row r="412" spans="2:11" ht="15.75" x14ac:dyDescent="0.25">
      <c r="B412" s="25" t="s">
        <v>6</v>
      </c>
      <c r="C412" s="26" t="s">
        <v>7</v>
      </c>
      <c r="D412" s="26" t="s">
        <v>8</v>
      </c>
      <c r="E412" s="26" t="s">
        <v>9</v>
      </c>
      <c r="F412" s="26"/>
      <c r="G412" s="26" t="s">
        <v>10</v>
      </c>
      <c r="H412" s="26" t="s">
        <v>11</v>
      </c>
      <c r="I412" s="26" t="s">
        <v>12</v>
      </c>
      <c r="J412" s="27" t="s">
        <v>13</v>
      </c>
      <c r="K412" s="24"/>
    </row>
    <row r="413" spans="2:11" ht="47.25" x14ac:dyDescent="0.2">
      <c r="B413" s="35" t="s">
        <v>189</v>
      </c>
      <c r="C413" s="36" t="s">
        <v>190</v>
      </c>
      <c r="D413" s="37" t="s">
        <v>146</v>
      </c>
      <c r="E413" s="38">
        <f>SUM(G413:J413,0)</f>
        <v>628774.91111999995</v>
      </c>
      <c r="F413" s="38"/>
      <c r="G413" s="38">
        <f>+SUM(G415:G417)</f>
        <v>0</v>
      </c>
      <c r="H413" s="38">
        <f>+SUM(H415:H417)</f>
        <v>597280</v>
      </c>
      <c r="I413" s="38">
        <f>+SUM(I415:I417)</f>
        <v>28610</v>
      </c>
      <c r="J413" s="102">
        <f>+SUM(J415:J418)</f>
        <v>2884.9111200000002</v>
      </c>
      <c r="K413" s="24"/>
    </row>
    <row r="414" spans="2:11" ht="15.75" x14ac:dyDescent="0.25">
      <c r="B414" s="40" t="s">
        <v>17</v>
      </c>
      <c r="C414" s="41" t="s">
        <v>18</v>
      </c>
      <c r="D414" s="42" t="s">
        <v>8</v>
      </c>
      <c r="E414" s="41" t="s">
        <v>19</v>
      </c>
      <c r="F414" s="41" t="s">
        <v>20</v>
      </c>
      <c r="G414" s="41" t="s">
        <v>10</v>
      </c>
      <c r="H414" s="41" t="s">
        <v>11</v>
      </c>
      <c r="I414" s="41" t="s">
        <v>12</v>
      </c>
      <c r="J414" s="43" t="s">
        <v>13</v>
      </c>
      <c r="K414" s="24"/>
    </row>
    <row r="415" spans="2:11" x14ac:dyDescent="0.3">
      <c r="B415" s="45" t="s">
        <v>25</v>
      </c>
      <c r="C415" s="46" t="str">
        <f>+VLOOKUP(B415,'[1]LP-HE'!$B:$E,2,0)</f>
        <v>Herramienta Menor General</v>
      </c>
      <c r="D415" s="60" t="str">
        <f>+VLOOKUP(B415,'[1]LP-HE'!$B:$E,3,0)</f>
        <v>%</v>
      </c>
      <c r="E415" s="48">
        <f>+I417</f>
        <v>28610</v>
      </c>
      <c r="F415" s="59">
        <v>0.1</v>
      </c>
      <c r="G415" s="50">
        <v>0</v>
      </c>
      <c r="H415" s="50">
        <f>+ROUND(F415*E415,0)</f>
        <v>2861</v>
      </c>
      <c r="I415" s="50">
        <v>0</v>
      </c>
      <c r="J415" s="51">
        <v>0</v>
      </c>
      <c r="K415" s="24"/>
    </row>
    <row r="416" spans="2:11" x14ac:dyDescent="0.3">
      <c r="B416" s="45" t="s">
        <v>191</v>
      </c>
      <c r="C416" s="46" t="str">
        <f>+VLOOKUP(B416,'[1]LP-HE'!$B:$E,2,0)</f>
        <v>ARO-TAPA Hierro Fundido D=0,60 m</v>
      </c>
      <c r="D416" s="60" t="str">
        <f>+VLOOKUP(B416,'[1]LP-HE'!$B:$E,3,0)</f>
        <v>Un</v>
      </c>
      <c r="E416" s="48">
        <f>+VLOOKUP(B416,'[1]LP-HE'!$B:$F,5,0)</f>
        <v>594418.5</v>
      </c>
      <c r="F416" s="49">
        <v>1</v>
      </c>
      <c r="G416" s="50">
        <v>0</v>
      </c>
      <c r="H416" s="50">
        <f>+ROUND($F416*$E416,0)</f>
        <v>594419</v>
      </c>
      <c r="I416" s="50">
        <v>0</v>
      </c>
      <c r="J416" s="51">
        <v>0</v>
      </c>
      <c r="K416" s="24"/>
    </row>
    <row r="417" spans="2:11" ht="17.25" thickBot="1" x14ac:dyDescent="0.35">
      <c r="B417" s="52" t="s">
        <v>61</v>
      </c>
      <c r="C417" s="53" t="str">
        <f>+VLOOKUP(B417,'[1]LP-HE'!$B:$E,2,0)</f>
        <v>Cuadrilla tipo II (1of + 2ay)</v>
      </c>
      <c r="D417" s="61" t="str">
        <f>+VLOOKUP(B417,'[1]LP-HE'!$B:$E,3,0)</f>
        <v>Hr</v>
      </c>
      <c r="E417" s="55">
        <f>+VLOOKUP(B417,'[1]LP-HE'!$B:$F,5,0)</f>
        <v>23842</v>
      </c>
      <c r="F417" s="56">
        <v>1.2</v>
      </c>
      <c r="G417" s="57">
        <v>0</v>
      </c>
      <c r="H417" s="57">
        <v>0</v>
      </c>
      <c r="I417" s="57">
        <f>+ROUND(F417*E417,0)</f>
        <v>28610</v>
      </c>
      <c r="J417" s="58">
        <v>0</v>
      </c>
      <c r="K417" s="24"/>
    </row>
    <row r="418" spans="2:11" ht="17.25" thickBot="1" x14ac:dyDescent="0.35">
      <c r="B418" s="89" t="s">
        <v>85</v>
      </c>
      <c r="C418" s="46" t="str">
        <f>+VLOOKUP(B418,'[1]LP-HE'!$B:$E,2,0)</f>
        <v>Transporte en Camioneta hasta 1.5 Toneladas</v>
      </c>
      <c r="D418" s="60" t="str">
        <f>+VLOOKUP(B418,'[1]LP-HE'!$B:$E,3,0)</f>
        <v>Día</v>
      </c>
      <c r="E418" s="48">
        <f>+VLOOKUP(B418,'[1]LP-HE'!$B:$F,5,0)</f>
        <v>144245.55600000001</v>
      </c>
      <c r="F418" s="49">
        <v>0.02</v>
      </c>
      <c r="G418" s="57">
        <v>0</v>
      </c>
      <c r="H418" s="57">
        <v>0</v>
      </c>
      <c r="I418" s="57">
        <v>0</v>
      </c>
      <c r="J418" s="50">
        <f>+F418*E418</f>
        <v>2884.9111200000002</v>
      </c>
      <c r="K418" s="24"/>
    </row>
    <row r="419" spans="2:11" ht="12.75" x14ac:dyDescent="0.2">
      <c r="B419" s="141"/>
      <c r="C419" s="142"/>
      <c r="D419" s="141"/>
      <c r="E419" s="143"/>
      <c r="F419" s="140"/>
      <c r="G419" s="101"/>
      <c r="H419" s="101"/>
      <c r="I419" s="101"/>
      <c r="J419" s="101"/>
      <c r="K419" s="24"/>
    </row>
    <row r="420" spans="2:11" ht="12.75" x14ac:dyDescent="0.2">
      <c r="B420" s="141"/>
      <c r="C420" s="142"/>
      <c r="D420" s="141"/>
      <c r="E420" s="143"/>
      <c r="F420" s="140"/>
      <c r="G420" s="101"/>
      <c r="H420" s="101"/>
      <c r="I420" s="101"/>
      <c r="J420" s="101"/>
      <c r="K420" s="24"/>
    </row>
    <row r="421" spans="2:11" ht="27.75" customHeight="1" x14ac:dyDescent="0.2">
      <c r="B421" s="145" t="s">
        <v>192</v>
      </c>
      <c r="C421" s="146"/>
      <c r="D421" s="146"/>
      <c r="E421" s="146"/>
      <c r="F421" s="146"/>
      <c r="G421" s="146"/>
      <c r="H421" s="146"/>
      <c r="I421" s="146"/>
      <c r="J421" s="147"/>
      <c r="K421" s="24"/>
    </row>
    <row r="422" spans="2:11" ht="20.25" customHeight="1" x14ac:dyDescent="0.4">
      <c r="B422" s="148" t="s">
        <v>193</v>
      </c>
      <c r="C422" s="149"/>
      <c r="D422" s="149"/>
      <c r="E422" s="149"/>
      <c r="F422" s="149"/>
      <c r="G422" s="149"/>
      <c r="H422" s="149"/>
      <c r="I422" s="149"/>
      <c r="J422" s="150"/>
      <c r="K422" s="24"/>
    </row>
    <row r="423" spans="2:11" ht="20.25" customHeight="1" thickBot="1" x14ac:dyDescent="0.25">
      <c r="B423"/>
      <c r="C423"/>
      <c r="D423"/>
      <c r="E423"/>
      <c r="F423"/>
      <c r="G423"/>
      <c r="H423"/>
      <c r="I423"/>
      <c r="J423"/>
      <c r="K423" s="24"/>
    </row>
    <row r="424" spans="2:11" ht="15.75" x14ac:dyDescent="0.25">
      <c r="B424" s="25" t="s">
        <v>6</v>
      </c>
      <c r="C424" s="26" t="s">
        <v>7</v>
      </c>
      <c r="D424" s="26" t="s">
        <v>8</v>
      </c>
      <c r="E424" s="26" t="s">
        <v>9</v>
      </c>
      <c r="F424" s="26"/>
      <c r="G424" s="26" t="s">
        <v>10</v>
      </c>
      <c r="H424" s="26" t="s">
        <v>11</v>
      </c>
      <c r="I424" s="26" t="s">
        <v>12</v>
      </c>
      <c r="J424" s="27" t="s">
        <v>13</v>
      </c>
      <c r="K424" s="24"/>
    </row>
    <row r="425" spans="2:11" ht="75" customHeight="1" x14ac:dyDescent="0.2">
      <c r="B425" s="35" t="s">
        <v>194</v>
      </c>
      <c r="C425" s="36" t="s">
        <v>195</v>
      </c>
      <c r="D425" s="37" t="s">
        <v>196</v>
      </c>
      <c r="E425" s="38">
        <f>+SUM(G425:J425)</f>
        <v>555985</v>
      </c>
      <c r="F425" s="38"/>
      <c r="G425" s="38">
        <f>+SUM(G427:G431)</f>
        <v>5556</v>
      </c>
      <c r="H425" s="38">
        <f>+SUM(H427:H431)</f>
        <v>446869</v>
      </c>
      <c r="I425" s="38">
        <f>+SUM(I427:I431)</f>
        <v>55560</v>
      </c>
      <c r="J425" s="102">
        <f>+SUM(J427:J432)</f>
        <v>48000</v>
      </c>
      <c r="K425" s="24"/>
    </row>
    <row r="426" spans="2:11" ht="15.75" x14ac:dyDescent="0.25">
      <c r="B426" s="40" t="s">
        <v>17</v>
      </c>
      <c r="C426" s="41" t="s">
        <v>18</v>
      </c>
      <c r="D426" s="42" t="s">
        <v>8</v>
      </c>
      <c r="E426" s="41" t="s">
        <v>19</v>
      </c>
      <c r="F426" s="41" t="s">
        <v>20</v>
      </c>
      <c r="G426" s="41" t="s">
        <v>10</v>
      </c>
      <c r="H426" s="41" t="s">
        <v>11</v>
      </c>
      <c r="I426" s="41" t="s">
        <v>12</v>
      </c>
      <c r="J426" s="43" t="s">
        <v>13</v>
      </c>
      <c r="K426" s="24"/>
    </row>
    <row r="427" spans="2:11" x14ac:dyDescent="0.3">
      <c r="B427" s="45" t="s">
        <v>25</v>
      </c>
      <c r="C427" s="46" t="str">
        <f>+VLOOKUP(B427,'[1]LP-HE'!$B:$E,2,0)</f>
        <v>Herramienta Menor General</v>
      </c>
      <c r="D427" s="60" t="str">
        <f>+VLOOKUP(B427,'[1]LP-HE'!$B:$E,3,0)</f>
        <v>%</v>
      </c>
      <c r="E427" s="48">
        <f>+I431</f>
        <v>55560</v>
      </c>
      <c r="F427" s="59">
        <v>0.1</v>
      </c>
      <c r="G427" s="86">
        <f>+ROUND($F427*$E427,0)</f>
        <v>5556</v>
      </c>
      <c r="H427" s="50">
        <v>0</v>
      </c>
      <c r="I427" s="50">
        <v>0</v>
      </c>
      <c r="J427" s="51">
        <v>0</v>
      </c>
      <c r="K427" s="24"/>
    </row>
    <row r="428" spans="2:11" x14ac:dyDescent="0.3">
      <c r="B428" s="45" t="s">
        <v>197</v>
      </c>
      <c r="C428" s="46" t="str">
        <f>+VLOOKUP(B428,'[1]LP-HE'!$B:$E,2,0)</f>
        <v>Concreto (14  Mpa) Producido en Obra</v>
      </c>
      <c r="D428" s="60" t="str">
        <f>+VLOOKUP(B428,'[1]LP-HE'!$B:$E,3,0)</f>
        <v>m3</v>
      </c>
      <c r="E428" s="48">
        <f>+VLOOKUP(B428,'[1]LP-HE'!$B:$F,5,0)</f>
        <v>396673</v>
      </c>
      <c r="F428" s="49">
        <v>1.05</v>
      </c>
      <c r="G428" s="50">
        <v>0</v>
      </c>
      <c r="H428" s="86">
        <f t="shared" ref="H428:I431" si="12">+ROUND($F428*$E428,0)</f>
        <v>416507</v>
      </c>
      <c r="I428" s="50">
        <v>0</v>
      </c>
      <c r="J428" s="51">
        <v>0</v>
      </c>
      <c r="K428" s="24"/>
    </row>
    <row r="429" spans="2:11" x14ac:dyDescent="0.3">
      <c r="B429" s="45" t="s">
        <v>198</v>
      </c>
      <c r="C429" s="46" t="str">
        <f>+VLOOKUP(B429,'[1]LP-HE'!$B:$E,2,0)</f>
        <v>Impermeablizante integral (plastocrete o similar)</v>
      </c>
      <c r="D429" s="60" t="str">
        <f>+VLOOKUP(B429,'[1]LP-HE'!$B:$E,3,0)</f>
        <v>Kg</v>
      </c>
      <c r="E429" s="48">
        <f>+VLOOKUP(B429,'[1]LP-HE'!$B:$F,5,0)</f>
        <v>9246.51</v>
      </c>
      <c r="F429" s="49">
        <v>2.25</v>
      </c>
      <c r="G429" s="50">
        <v>0</v>
      </c>
      <c r="H429" s="86">
        <f t="shared" si="12"/>
        <v>20805</v>
      </c>
      <c r="I429" s="50">
        <v>0</v>
      </c>
      <c r="J429" s="51">
        <v>0</v>
      </c>
      <c r="K429" s="24"/>
    </row>
    <row r="430" spans="2:11" ht="24" customHeight="1" x14ac:dyDescent="0.3">
      <c r="B430" s="45" t="s">
        <v>199</v>
      </c>
      <c r="C430" s="46" t="str">
        <f>+VLOOKUP(B430,'[1]LP-HE'!$B:$E,2,0)</f>
        <v>Curador para Concreto tipo Antisol blanco</v>
      </c>
      <c r="D430" s="60" t="str">
        <f>+VLOOKUP(B430,'[1]LP-HE'!$B:$E,3,0)</f>
        <v>Kg</v>
      </c>
      <c r="E430" s="48">
        <f>+VLOOKUP(B430,'[1]LP-HE'!$B:$F,5,0)</f>
        <v>9101.7360719999997</v>
      </c>
      <c r="F430" s="49">
        <v>1.05</v>
      </c>
      <c r="G430" s="50">
        <v>0</v>
      </c>
      <c r="H430" s="86">
        <f t="shared" si="12"/>
        <v>9557</v>
      </c>
      <c r="I430" s="50">
        <v>0</v>
      </c>
      <c r="J430" s="51">
        <v>0</v>
      </c>
      <c r="K430" s="24"/>
    </row>
    <row r="431" spans="2:11" ht="34.5" customHeight="1" x14ac:dyDescent="0.3">
      <c r="B431" s="122" t="s">
        <v>182</v>
      </c>
      <c r="C431" s="46" t="str">
        <f>+VLOOKUP(B431,'[1]LP-HE'!$B:$E,2,0)</f>
        <v>Cuadrilla tipo VII - Producción e Instalación Concreto</v>
      </c>
      <c r="D431" s="60" t="str">
        <f>+VLOOKUP(B431,'[1]LP-HE'!$B:$E,3,0)</f>
        <v>Hr</v>
      </c>
      <c r="E431" s="48">
        <f>+VLOOKUP(B431,'[1]LP-HE'!$B:$F,5,0)</f>
        <v>73671</v>
      </c>
      <c r="F431" s="151">
        <v>0.7541676870202938</v>
      </c>
      <c r="G431" s="50">
        <v>0</v>
      </c>
      <c r="H431" s="152">
        <v>0</v>
      </c>
      <c r="I431" s="86">
        <f t="shared" si="12"/>
        <v>55560</v>
      </c>
      <c r="J431" s="152">
        <v>0</v>
      </c>
      <c r="K431" s="24"/>
    </row>
    <row r="432" spans="2:11" ht="15.75" x14ac:dyDescent="0.25">
      <c r="B432" s="153" t="s">
        <v>59</v>
      </c>
      <c r="C432" s="46" t="str">
        <f>+VLOOKUP(B432,'[1]LP-HE'!$B:$E,2,0)</f>
        <v>Transporte fuente de material  pétreo  a Hojas Anchas</v>
      </c>
      <c r="D432" s="60" t="str">
        <f>+VLOOKUP(B432,'[1]LP-HE'!$B:$E,3,0)</f>
        <v>m3</v>
      </c>
      <c r="E432" s="48">
        <f>+VLOOKUP(B432,'[1]LP-HE'!$B:$F,5,0)</f>
        <v>48000</v>
      </c>
      <c r="F432" s="90">
        <v>1</v>
      </c>
      <c r="G432" s="50">
        <v>0</v>
      </c>
      <c r="H432" s="50">
        <v>0</v>
      </c>
      <c r="I432" s="50">
        <v>0</v>
      </c>
      <c r="J432" s="50">
        <f>+F432*E432</f>
        <v>48000</v>
      </c>
      <c r="K432" s="24"/>
    </row>
    <row r="433" spans="2:11" ht="12.75" x14ac:dyDescent="0.2">
      <c r="B433" s="141"/>
      <c r="C433" s="142"/>
      <c r="D433" s="141"/>
      <c r="E433" s="143"/>
      <c r="F433" s="140"/>
      <c r="G433" s="101"/>
      <c r="H433" s="101"/>
      <c r="I433" s="101"/>
      <c r="J433" s="101"/>
      <c r="K433" s="24"/>
    </row>
    <row r="434" spans="2:11" ht="13.5" thickBot="1" x14ac:dyDescent="0.25">
      <c r="B434" s="141"/>
      <c r="C434" s="142"/>
      <c r="D434" s="141"/>
      <c r="E434" s="143"/>
      <c r="F434" s="140"/>
      <c r="G434" s="101"/>
      <c r="H434" s="101"/>
      <c r="I434" s="101"/>
      <c r="J434" s="101"/>
      <c r="K434" s="24"/>
    </row>
    <row r="435" spans="2:11" ht="15.75" x14ac:dyDescent="0.25">
      <c r="B435" s="25" t="s">
        <v>6</v>
      </c>
      <c r="C435" s="26" t="s">
        <v>7</v>
      </c>
      <c r="D435" s="26" t="s">
        <v>8</v>
      </c>
      <c r="E435" s="26" t="s">
        <v>9</v>
      </c>
      <c r="F435" s="26"/>
      <c r="G435" s="26" t="s">
        <v>10</v>
      </c>
      <c r="H435" s="26" t="s">
        <v>11</v>
      </c>
      <c r="I435" s="26" t="s">
        <v>12</v>
      </c>
      <c r="J435" s="27" t="s">
        <v>13</v>
      </c>
      <c r="K435" s="24"/>
    </row>
    <row r="436" spans="2:11" ht="72.75" customHeight="1" x14ac:dyDescent="0.2">
      <c r="B436" s="35" t="s">
        <v>200</v>
      </c>
      <c r="C436" s="36" t="s">
        <v>201</v>
      </c>
      <c r="D436" s="37" t="s">
        <v>196</v>
      </c>
      <c r="E436" s="38">
        <f>+SUM(G436:J436)</f>
        <v>976156</v>
      </c>
      <c r="F436" s="38"/>
      <c r="G436" s="38">
        <f>+SUM(G438:G443)</f>
        <v>27791</v>
      </c>
      <c r="H436" s="38">
        <f>+SUM(H438:H443)</f>
        <v>716806</v>
      </c>
      <c r="I436" s="38">
        <f>+SUM(I438:I443)</f>
        <v>163559</v>
      </c>
      <c r="J436" s="102">
        <f>+SUM(J438:J444)</f>
        <v>68000</v>
      </c>
      <c r="K436" s="24"/>
    </row>
    <row r="437" spans="2:11" ht="15.75" x14ac:dyDescent="0.25">
      <c r="B437" s="40" t="s">
        <v>17</v>
      </c>
      <c r="C437" s="41" t="s">
        <v>18</v>
      </c>
      <c r="D437" s="42" t="s">
        <v>8</v>
      </c>
      <c r="E437" s="41" t="s">
        <v>19</v>
      </c>
      <c r="F437" s="41" t="s">
        <v>20</v>
      </c>
      <c r="G437" s="41" t="s">
        <v>10</v>
      </c>
      <c r="H437" s="41" t="s">
        <v>11</v>
      </c>
      <c r="I437" s="41" t="s">
        <v>12</v>
      </c>
      <c r="J437" s="43" t="s">
        <v>13</v>
      </c>
      <c r="K437" s="24"/>
    </row>
    <row r="438" spans="2:11" x14ac:dyDescent="0.3">
      <c r="B438" s="45" t="s">
        <v>25</v>
      </c>
      <c r="C438" s="46" t="str">
        <f>+VLOOKUP(B438,'[1]LP-HE'!$B:$E,2,0)</f>
        <v>Herramienta Menor General</v>
      </c>
      <c r="D438" s="60" t="str">
        <f>+VLOOKUP(B438,'[1]LP-HE'!$B:$E,3,0)</f>
        <v>%</v>
      </c>
      <c r="E438" s="48">
        <f>+I443</f>
        <v>163559</v>
      </c>
      <c r="F438" s="59">
        <v>0.1</v>
      </c>
      <c r="G438" s="86">
        <f>+ROUND($F438*$E438,0)</f>
        <v>16356</v>
      </c>
      <c r="H438" s="50">
        <v>0</v>
      </c>
      <c r="I438" s="50">
        <v>0</v>
      </c>
      <c r="J438" s="51">
        <v>0</v>
      </c>
      <c r="K438" s="24"/>
    </row>
    <row r="439" spans="2:11" x14ac:dyDescent="0.3">
      <c r="B439" s="45" t="s">
        <v>202</v>
      </c>
      <c r="C439" s="46" t="str">
        <f>+VLOOKUP(B439,'[1]LP-HE'!$B:$E,2,0)</f>
        <v>Concreto Clase I (28Mpa) Producido en Obra</v>
      </c>
      <c r="D439" s="60" t="str">
        <f>+VLOOKUP(B439,'[1]LP-HE'!$B:$E,3,0)</f>
        <v>m3</v>
      </c>
      <c r="E439" s="121">
        <v>646243.41617606732</v>
      </c>
      <c r="F439" s="49">
        <v>1.05</v>
      </c>
      <c r="G439" s="50">
        <v>0</v>
      </c>
      <c r="H439" s="86">
        <f>+ROUND($F439*$E439,0)</f>
        <v>678556</v>
      </c>
      <c r="I439" s="50">
        <v>0</v>
      </c>
      <c r="J439" s="51">
        <v>0</v>
      </c>
      <c r="K439" s="24"/>
    </row>
    <row r="440" spans="2:11" ht="32.25" x14ac:dyDescent="0.3">
      <c r="B440" s="125" t="s">
        <v>203</v>
      </c>
      <c r="C440" s="46" t="str">
        <f>+VLOOKUP(B440,'[1]LP-HE'!$B:$E,2,0)</f>
        <v>Alquiler de Formaleta metalica para vaciado y armado de las estructuras</v>
      </c>
      <c r="D440" s="60" t="str">
        <f>+VLOOKUP(B440,'[1]LP-HE'!$B:$E,3,0)</f>
        <v>Día</v>
      </c>
      <c r="E440" s="121">
        <v>20000</v>
      </c>
      <c r="F440" s="122">
        <v>1</v>
      </c>
      <c r="G440" s="50">
        <v>0</v>
      </c>
      <c r="H440" s="123">
        <v>0</v>
      </c>
      <c r="I440" s="123">
        <v>0</v>
      </c>
      <c r="J440" s="87">
        <f>+ROUND($F440*$E440,0)</f>
        <v>20000</v>
      </c>
      <c r="K440" s="24"/>
    </row>
    <row r="441" spans="2:11" x14ac:dyDescent="0.3">
      <c r="B441" s="45" t="s">
        <v>198</v>
      </c>
      <c r="C441" s="46" t="str">
        <f>+VLOOKUP(B441,'[1]LP-HE'!$B:$E,2,0)</f>
        <v>Impermeablizante integral (plastocrete o similar)</v>
      </c>
      <c r="D441" s="60" t="str">
        <f>+VLOOKUP(B441,'[1]LP-HE'!$B:$E,3,0)</f>
        <v>Kg</v>
      </c>
      <c r="E441" s="121">
        <v>17000</v>
      </c>
      <c r="F441" s="49">
        <v>2.25</v>
      </c>
      <c r="G441" s="50">
        <v>0</v>
      </c>
      <c r="H441" s="86">
        <f>+ROUND($F441*$E441,0)</f>
        <v>38250</v>
      </c>
      <c r="I441" s="50">
        <v>0</v>
      </c>
      <c r="J441" s="51">
        <v>0</v>
      </c>
      <c r="K441" s="24"/>
    </row>
    <row r="442" spans="2:11" x14ac:dyDescent="0.3">
      <c r="B442" s="45" t="s">
        <v>199</v>
      </c>
      <c r="C442" s="46" t="str">
        <f>+VLOOKUP(B442,'[1]LP-HE'!$B:$E,2,0)</f>
        <v>Curador para Concreto tipo Antisol blanco</v>
      </c>
      <c r="D442" s="60" t="str">
        <f>+VLOOKUP(B442,'[1]LP-HE'!$B:$E,3,0)</f>
        <v>Kg</v>
      </c>
      <c r="E442" s="121">
        <v>10890.4</v>
      </c>
      <c r="F442" s="49">
        <v>1.05</v>
      </c>
      <c r="G442" s="86">
        <f>+ROUND($F442*$E442,0)</f>
        <v>11435</v>
      </c>
      <c r="H442" s="50">
        <v>0</v>
      </c>
      <c r="I442" s="50">
        <v>0</v>
      </c>
      <c r="J442" s="51">
        <v>0</v>
      </c>
      <c r="K442" s="24"/>
    </row>
    <row r="443" spans="2:11" ht="34.5" customHeight="1" x14ac:dyDescent="0.3">
      <c r="B443" s="122" t="s">
        <v>182</v>
      </c>
      <c r="C443" s="46" t="str">
        <f>+VLOOKUP(B443,'[1]LP-HE'!$B:$E,2,0)</f>
        <v>Cuadrilla tipo VII - Producción e Instalación Concreto</v>
      </c>
      <c r="D443" s="60" t="str">
        <f>+VLOOKUP(B443,'[1]LP-HE'!$B:$E,3,0)</f>
        <v>Hr</v>
      </c>
      <c r="E443" s="121">
        <v>81779.621108820837</v>
      </c>
      <c r="F443" s="122">
        <v>2</v>
      </c>
      <c r="G443" s="152">
        <v>0</v>
      </c>
      <c r="H443" s="152">
        <v>0</v>
      </c>
      <c r="I443" s="86">
        <f>+ROUND($F443*$E443,0)</f>
        <v>163559</v>
      </c>
      <c r="J443" s="152">
        <v>0</v>
      </c>
      <c r="K443" s="24"/>
    </row>
    <row r="444" spans="2:11" ht="15.75" x14ac:dyDescent="0.25">
      <c r="B444" s="153" t="s">
        <v>59</v>
      </c>
      <c r="C444" s="46" t="str">
        <f>+VLOOKUP(B444,'[1]LP-HE'!$B:$E,2,0)</f>
        <v>Transporte fuente de material  pétreo  a Hojas Anchas</v>
      </c>
      <c r="D444" s="60" t="str">
        <f>+VLOOKUP(B444,'[1]LP-HE'!$B:$E,3,0)</f>
        <v>m3</v>
      </c>
      <c r="E444" s="48">
        <f>+VLOOKUP(B444,'[1]LP-HE'!$B:$F,5,0)</f>
        <v>48000</v>
      </c>
      <c r="F444" s="90">
        <v>1</v>
      </c>
      <c r="G444" s="50">
        <v>0</v>
      </c>
      <c r="H444" s="50">
        <v>0</v>
      </c>
      <c r="I444" s="50">
        <v>0</v>
      </c>
      <c r="J444" s="50">
        <f>+F444*E444</f>
        <v>48000</v>
      </c>
      <c r="K444" s="24"/>
    </row>
    <row r="445" spans="2:11" ht="12.75" x14ac:dyDescent="0.2">
      <c r="B445" s="141"/>
      <c r="C445" s="142"/>
      <c r="D445" s="141"/>
      <c r="E445" s="143"/>
      <c r="F445" s="140"/>
      <c r="G445" s="101"/>
      <c r="H445" s="101"/>
      <c r="I445" s="101"/>
      <c r="J445" s="101"/>
      <c r="K445" s="24"/>
    </row>
    <row r="446" spans="2:11" ht="13.5" thickBot="1" x14ac:dyDescent="0.25">
      <c r="B446" s="8"/>
      <c r="C446" s="8"/>
      <c r="D446" s="8"/>
      <c r="E446" s="8"/>
      <c r="F446" s="8"/>
      <c r="G446" s="8"/>
      <c r="H446" s="8"/>
      <c r="I446" s="8"/>
      <c r="J446" s="8"/>
      <c r="K446" s="24"/>
    </row>
    <row r="447" spans="2:11" ht="15.75" x14ac:dyDescent="0.25">
      <c r="B447" s="25" t="s">
        <v>6</v>
      </c>
      <c r="C447" s="26" t="s">
        <v>7</v>
      </c>
      <c r="D447" s="26" t="s">
        <v>8</v>
      </c>
      <c r="E447" s="26" t="s">
        <v>9</v>
      </c>
      <c r="F447" s="26"/>
      <c r="G447" s="26" t="s">
        <v>10</v>
      </c>
      <c r="H447" s="26" t="s">
        <v>11</v>
      </c>
      <c r="I447" s="26" t="s">
        <v>12</v>
      </c>
      <c r="J447" s="27" t="s">
        <v>13</v>
      </c>
      <c r="K447" s="24"/>
    </row>
    <row r="448" spans="2:11" ht="63" x14ac:dyDescent="0.2">
      <c r="B448" s="35" t="s">
        <v>204</v>
      </c>
      <c r="C448" s="36" t="s">
        <v>205</v>
      </c>
      <c r="D448" s="37" t="s">
        <v>196</v>
      </c>
      <c r="E448" s="38">
        <f>+SUM(G448:J448)</f>
        <v>758637</v>
      </c>
      <c r="F448" s="38"/>
      <c r="G448" s="38">
        <f>+SUM(G450:G456)</f>
        <v>48917</v>
      </c>
      <c r="H448" s="38">
        <f>+SUM(H450:H456)</f>
        <v>508536</v>
      </c>
      <c r="I448" s="38">
        <f>+SUM(I450:I456)</f>
        <v>139975</v>
      </c>
      <c r="J448" s="102">
        <f>+SUM(J450:J457)</f>
        <v>61209</v>
      </c>
      <c r="K448" s="24"/>
    </row>
    <row r="449" spans="2:16" ht="15.75" x14ac:dyDescent="0.25">
      <c r="B449" s="40" t="s">
        <v>17</v>
      </c>
      <c r="C449" s="41" t="s">
        <v>18</v>
      </c>
      <c r="D449" s="42" t="s">
        <v>8</v>
      </c>
      <c r="E449" s="41" t="s">
        <v>19</v>
      </c>
      <c r="F449" s="41" t="s">
        <v>20</v>
      </c>
      <c r="G449" s="41" t="s">
        <v>10</v>
      </c>
      <c r="H449" s="41" t="s">
        <v>11</v>
      </c>
      <c r="I449" s="41" t="s">
        <v>12</v>
      </c>
      <c r="J449" s="43" t="s">
        <v>13</v>
      </c>
      <c r="K449" s="24"/>
    </row>
    <row r="450" spans="2:16" x14ac:dyDescent="0.3">
      <c r="B450" s="45" t="s">
        <v>25</v>
      </c>
      <c r="C450" s="46" t="str">
        <f>+VLOOKUP(B450,'[1]LP-HE'!$B:$E,2,0)</f>
        <v>Herramienta Menor General</v>
      </c>
      <c r="D450" s="60" t="str">
        <f>+VLOOKUP(B450,'[1]LP-HE'!$B:$E,3,0)</f>
        <v>%</v>
      </c>
      <c r="E450" s="48">
        <f>+I456</f>
        <v>139975</v>
      </c>
      <c r="F450" s="59">
        <v>0.1</v>
      </c>
      <c r="G450" s="86">
        <f>+ROUND($F450*$E450,0)</f>
        <v>13998</v>
      </c>
      <c r="H450" s="50">
        <v>0</v>
      </c>
      <c r="I450" s="50">
        <v>0</v>
      </c>
      <c r="J450" s="51">
        <v>0</v>
      </c>
      <c r="K450" s="24"/>
    </row>
    <row r="451" spans="2:16" x14ac:dyDescent="0.3">
      <c r="B451" s="45" t="s">
        <v>179</v>
      </c>
      <c r="C451" s="46" t="str">
        <f>+VLOOKUP(B451,'[1]LP-HE'!$B:$E,2,0)</f>
        <v>Alquiler Vibrador Eléctrico</v>
      </c>
      <c r="D451" s="60" t="str">
        <f>+VLOOKUP(B451,'[1]LP-HE'!$B:$E,3,0)</f>
        <v>Día</v>
      </c>
      <c r="E451" s="48">
        <f>+VLOOKUP(B451,'[1]LP-HE'!$B:$F,5,0)</f>
        <v>55479.06</v>
      </c>
      <c r="F451" s="49">
        <v>0.25</v>
      </c>
      <c r="G451" s="86">
        <f>+ROUND($F451*$E451,0)</f>
        <v>13870</v>
      </c>
      <c r="H451" s="50">
        <v>0</v>
      </c>
      <c r="I451" s="50">
        <v>0</v>
      </c>
      <c r="J451" s="51">
        <v>0</v>
      </c>
      <c r="K451" s="24"/>
    </row>
    <row r="452" spans="2:16" x14ac:dyDescent="0.3">
      <c r="B452" s="45" t="s">
        <v>185</v>
      </c>
      <c r="C452" s="46" t="str">
        <f>+VLOOKUP(B452,'[1]LP-HE'!$B:$E,2,0)</f>
        <v>Alquiler Mezcladora 1 Saco a Gasolina</v>
      </c>
      <c r="D452" s="60" t="str">
        <f>+VLOOKUP(B452,'[1]LP-HE'!$B:$E,3,0)</f>
        <v>Día</v>
      </c>
      <c r="E452" s="48">
        <f>+VLOOKUP(B452,'[1]LP-HE'!$B:$F,5,0)</f>
        <v>45968.364000000001</v>
      </c>
      <c r="F452" s="49">
        <v>0.25</v>
      </c>
      <c r="G452" s="86">
        <f>+ROUND($F452*$E452,0)</f>
        <v>11492</v>
      </c>
      <c r="H452" s="50">
        <v>0</v>
      </c>
      <c r="I452" s="50">
        <v>0</v>
      </c>
      <c r="J452" s="51">
        <v>0</v>
      </c>
      <c r="K452" s="24"/>
    </row>
    <row r="453" spans="2:16" x14ac:dyDescent="0.3">
      <c r="B453" s="45" t="s">
        <v>202</v>
      </c>
      <c r="C453" s="46" t="str">
        <f>+VLOOKUP(B453,'[1]LP-HE'!$B:$E,2,0)</f>
        <v>Concreto Clase I (28Mpa) Producido en Obra</v>
      </c>
      <c r="D453" s="60" t="str">
        <f>+VLOOKUP(B453,'[1]LP-HE'!$B:$E,3,0)</f>
        <v>m3</v>
      </c>
      <c r="E453" s="48">
        <f>+VLOOKUP(B453,'[1]LP-HE'!$B:$F,5,0)</f>
        <v>484320</v>
      </c>
      <c r="F453" s="49">
        <v>1.05</v>
      </c>
      <c r="G453" s="50">
        <v>0</v>
      </c>
      <c r="H453" s="86">
        <f>+ROUND($F453*$E453,0)</f>
        <v>508536</v>
      </c>
      <c r="I453" s="50">
        <v>0</v>
      </c>
      <c r="J453" s="51">
        <v>0</v>
      </c>
      <c r="K453" s="24"/>
    </row>
    <row r="454" spans="2:16" ht="32.25" x14ac:dyDescent="0.3">
      <c r="B454" s="125" t="s">
        <v>203</v>
      </c>
      <c r="C454" s="46" t="str">
        <f>+VLOOKUP(B454,'[1]LP-HE'!$B:$E,2,0)</f>
        <v>Alquiler de Formaleta metalica para vaciado y armado de las estructuras</v>
      </c>
      <c r="D454" s="60" t="str">
        <f>+VLOOKUP(B454,'[1]LP-HE'!$B:$E,3,0)</f>
        <v>Día</v>
      </c>
      <c r="E454" s="48">
        <f>+VLOOKUP(B454,'[1]LP-HE'!$B:$F,5,0)</f>
        <v>13209.3</v>
      </c>
      <c r="F454" s="122">
        <v>1</v>
      </c>
      <c r="G454" s="50">
        <v>0</v>
      </c>
      <c r="H454" s="123">
        <v>0</v>
      </c>
      <c r="I454" s="123">
        <v>0</v>
      </c>
      <c r="J454" s="87">
        <f>+ROUND($F454*$E454,0)</f>
        <v>13209</v>
      </c>
      <c r="K454" s="24"/>
    </row>
    <row r="455" spans="2:16" x14ac:dyDescent="0.3">
      <c r="B455" s="45" t="s">
        <v>199</v>
      </c>
      <c r="C455" s="46" t="str">
        <f>+VLOOKUP(B455,'[1]LP-HE'!$B:$E,2,0)</f>
        <v>Curador para Concreto tipo Antisol blanco</v>
      </c>
      <c r="D455" s="60" t="str">
        <f>+VLOOKUP(B455,'[1]LP-HE'!$B:$E,3,0)</f>
        <v>Kg</v>
      </c>
      <c r="E455" s="48">
        <f>+VLOOKUP(B455,'[1]LP-HE'!$B:$F,5,0)</f>
        <v>9101.7360719999997</v>
      </c>
      <c r="F455" s="49">
        <v>1.05</v>
      </c>
      <c r="G455" s="86">
        <f>+ROUND($F455*$E455,0)</f>
        <v>9557</v>
      </c>
      <c r="H455" s="50">
        <v>0</v>
      </c>
      <c r="I455" s="50">
        <v>0</v>
      </c>
      <c r="J455" s="51">
        <v>0</v>
      </c>
      <c r="K455" s="24"/>
    </row>
    <row r="456" spans="2:16" ht="40.5" customHeight="1" x14ac:dyDescent="0.3">
      <c r="B456" s="122" t="s">
        <v>182</v>
      </c>
      <c r="C456" s="46" t="str">
        <f>+VLOOKUP(B456,'[1]LP-HE'!$B:$E,2,0)</f>
        <v>Cuadrilla tipo VII - Producción e Instalación Concreto</v>
      </c>
      <c r="D456" s="60" t="str">
        <f>+VLOOKUP(B456,'[1]LP-HE'!$B:$E,3,0)</f>
        <v>Hr</v>
      </c>
      <c r="E456" s="48">
        <f>+VLOOKUP(B456,'[1]LP-HE'!$B:$F,5,0)</f>
        <v>73671</v>
      </c>
      <c r="F456" s="122">
        <v>1.9</v>
      </c>
      <c r="G456" s="152">
        <v>0</v>
      </c>
      <c r="H456" s="152">
        <v>0</v>
      </c>
      <c r="I456" s="86">
        <f>+ROUND($F456*$E456,0)</f>
        <v>139975</v>
      </c>
      <c r="J456" s="152">
        <v>0</v>
      </c>
      <c r="K456" s="24"/>
    </row>
    <row r="457" spans="2:16" ht="15.75" x14ac:dyDescent="0.25">
      <c r="B457" s="153" t="s">
        <v>59</v>
      </c>
      <c r="C457" s="46" t="str">
        <f>+VLOOKUP(B457,'[1]LP-HE'!$B:$E,2,0)</f>
        <v>Transporte fuente de material  pétreo  a Hojas Anchas</v>
      </c>
      <c r="D457" s="60" t="str">
        <f>+VLOOKUP(B457,'[1]LP-HE'!$B:$E,3,0)</f>
        <v>m3</v>
      </c>
      <c r="E457" s="48">
        <f>+VLOOKUP(B457,'[1]LP-HE'!$B:$F,5,0)</f>
        <v>48000</v>
      </c>
      <c r="F457" s="90">
        <v>1</v>
      </c>
      <c r="G457" s="50">
        <v>0</v>
      </c>
      <c r="H457" s="50">
        <v>0</v>
      </c>
      <c r="I457" s="50">
        <v>0</v>
      </c>
      <c r="J457" s="50">
        <f>+F457*E457</f>
        <v>48000</v>
      </c>
      <c r="K457" s="24"/>
    </row>
    <row r="458" spans="2:16" ht="12.75" x14ac:dyDescent="0.2">
      <c r="B458"/>
      <c r="C458"/>
      <c r="D458"/>
      <c r="E458"/>
      <c r="F458"/>
      <c r="G458"/>
      <c r="H458"/>
      <c r="I458"/>
      <c r="J458"/>
      <c r="K458" s="24"/>
    </row>
    <row r="459" spans="2:16" ht="12.75" x14ac:dyDescent="0.2">
      <c r="B459" s="144"/>
      <c r="C459" s="140"/>
      <c r="D459" s="144"/>
      <c r="E459" s="101"/>
      <c r="F459" s="140"/>
      <c r="G459" s="101"/>
      <c r="H459" s="101"/>
      <c r="I459" s="101"/>
      <c r="J459" s="101"/>
      <c r="K459" s="24"/>
    </row>
    <row r="460" spans="2:16" ht="27.75" x14ac:dyDescent="0.2">
      <c r="B460" s="145" t="s">
        <v>206</v>
      </c>
      <c r="C460" s="146"/>
      <c r="D460" s="146"/>
      <c r="E460" s="146"/>
      <c r="F460" s="146"/>
      <c r="G460" s="146"/>
      <c r="H460" s="146"/>
      <c r="I460" s="146"/>
      <c r="J460" s="147"/>
      <c r="K460" s="24"/>
    </row>
    <row r="461" spans="2:16" ht="26.25" x14ac:dyDescent="0.4">
      <c r="B461" s="148" t="s">
        <v>207</v>
      </c>
      <c r="C461" s="149"/>
      <c r="D461" s="149"/>
      <c r="E461" s="149"/>
      <c r="F461" s="149"/>
      <c r="G461" s="149"/>
      <c r="H461" s="149"/>
      <c r="I461" s="149"/>
      <c r="J461" s="150"/>
      <c r="K461" s="24"/>
    </row>
    <row r="462" spans="2:16" ht="13.5" thickBot="1" x14ac:dyDescent="0.25">
      <c r="B462"/>
      <c r="C462"/>
      <c r="D462"/>
      <c r="E462"/>
      <c r="F462"/>
      <c r="G462"/>
      <c r="H462"/>
      <c r="I462"/>
      <c r="J462"/>
      <c r="K462" s="24"/>
    </row>
    <row r="463" spans="2:16" ht="15.75" x14ac:dyDescent="0.25">
      <c r="B463" s="25" t="s">
        <v>6</v>
      </c>
      <c r="C463" s="26" t="s">
        <v>7</v>
      </c>
      <c r="D463" s="26" t="s">
        <v>8</v>
      </c>
      <c r="E463" s="26" t="s">
        <v>9</v>
      </c>
      <c r="F463" s="26"/>
      <c r="G463" s="26" t="s">
        <v>10</v>
      </c>
      <c r="H463" s="26" t="s">
        <v>11</v>
      </c>
      <c r="I463" s="26" t="s">
        <v>12</v>
      </c>
      <c r="J463" s="27" t="s">
        <v>13</v>
      </c>
      <c r="K463" s="24"/>
    </row>
    <row r="464" spans="2:16" ht="63" x14ac:dyDescent="0.2">
      <c r="B464" s="35" t="s">
        <v>208</v>
      </c>
      <c r="C464" s="36" t="s">
        <v>209</v>
      </c>
      <c r="D464" s="37" t="s">
        <v>210</v>
      </c>
      <c r="E464" s="38">
        <f>+SUM(G464:J464)</f>
        <v>7051.7366680000005</v>
      </c>
      <c r="F464" s="38"/>
      <c r="G464" s="38">
        <f>+SUM(G466:G469)</f>
        <v>127</v>
      </c>
      <c r="H464" s="38">
        <f t="shared" ref="H464:I464" si="13">+SUM(H466:H469)</f>
        <v>5224</v>
      </c>
      <c r="I464" s="38">
        <f t="shared" si="13"/>
        <v>1268</v>
      </c>
      <c r="J464" s="102">
        <f>+SUM(J466:J470)</f>
        <v>432.73666800000007</v>
      </c>
      <c r="K464" s="24"/>
      <c r="M464" s="8">
        <f>+O464/N464</f>
        <v>5533.1991951710261</v>
      </c>
      <c r="N464" s="8">
        <f>0.994*6</f>
        <v>5.9640000000000004</v>
      </c>
      <c r="O464" s="8">
        <v>33000</v>
      </c>
      <c r="P464" s="154" t="s">
        <v>211</v>
      </c>
    </row>
    <row r="465" spans="2:16" ht="15.75" x14ac:dyDescent="0.25">
      <c r="B465" s="40" t="s">
        <v>17</v>
      </c>
      <c r="C465" s="41" t="s">
        <v>18</v>
      </c>
      <c r="D465" s="42" t="s">
        <v>8</v>
      </c>
      <c r="E465" s="41" t="s">
        <v>19</v>
      </c>
      <c r="F465" s="41" t="s">
        <v>20</v>
      </c>
      <c r="G465" s="41" t="s">
        <v>10</v>
      </c>
      <c r="H465" s="41" t="s">
        <v>11</v>
      </c>
      <c r="I465" s="41" t="s">
        <v>12</v>
      </c>
      <c r="J465" s="43" t="s">
        <v>13</v>
      </c>
      <c r="K465" s="24"/>
      <c r="M465" s="8">
        <f t="shared" ref="M465:M467" si="14">+O465/N465</f>
        <v>4697.9865771812083</v>
      </c>
      <c r="N465" s="8">
        <f>2.235*6</f>
        <v>13.41</v>
      </c>
      <c r="O465" s="8">
        <v>63000</v>
      </c>
      <c r="P465" s="154" t="s">
        <v>212</v>
      </c>
    </row>
    <row r="466" spans="2:16" x14ac:dyDescent="0.3">
      <c r="B466" s="45" t="s">
        <v>25</v>
      </c>
      <c r="C466" s="46" t="str">
        <f>+VLOOKUP(B466,'[1]LP-HE'!$B:$E,2,0)</f>
        <v>Herramienta Menor General</v>
      </c>
      <c r="D466" s="60" t="str">
        <f>+VLOOKUP(B466,'[1]LP-HE'!$B:$E,3,0)</f>
        <v>%</v>
      </c>
      <c r="E466" s="48">
        <f>+I469</f>
        <v>1268</v>
      </c>
      <c r="F466" s="85">
        <v>0.1</v>
      </c>
      <c r="G466" s="86">
        <f>+ROUND($F466*$E466,0)</f>
        <v>127</v>
      </c>
      <c r="H466" s="86">
        <v>0</v>
      </c>
      <c r="I466" s="86">
        <v>0</v>
      </c>
      <c r="J466" s="87">
        <v>0</v>
      </c>
      <c r="K466" s="24"/>
      <c r="M466" s="8">
        <f t="shared" si="14"/>
        <v>4740.3305646446852</v>
      </c>
      <c r="N466" s="8">
        <f>3.973*6</f>
        <v>23.838000000000001</v>
      </c>
      <c r="O466" s="8">
        <v>113000</v>
      </c>
      <c r="P466" s="8">
        <v>1</v>
      </c>
    </row>
    <row r="467" spans="2:16" ht="15.75" x14ac:dyDescent="0.25">
      <c r="B467" s="89" t="s">
        <v>181</v>
      </c>
      <c r="C467" s="46" t="str">
        <f>+VLOOKUP(B467,'[1]LP-HE'!$B:$E,2,0)</f>
        <v>Acero de Refuerzo 1/2" a 1 1/4" de 420 MPa</v>
      </c>
      <c r="D467" s="60" t="str">
        <f>+VLOOKUP(B467,'[1]LP-HE'!$B:$E,3,0)</f>
        <v>Kg</v>
      </c>
      <c r="E467" s="48">
        <f>+VLOOKUP(B467,'[1]LP-HE'!$B:$F,5,0)</f>
        <v>5182.1099999999997</v>
      </c>
      <c r="F467" s="90">
        <v>1</v>
      </c>
      <c r="G467" s="86">
        <v>0</v>
      </c>
      <c r="H467" s="86">
        <f>+ROUND($F467*$E467,0)</f>
        <v>5182</v>
      </c>
      <c r="I467" s="86">
        <v>0</v>
      </c>
      <c r="J467" s="87">
        <v>0</v>
      </c>
      <c r="K467" s="24"/>
      <c r="M467" s="8">
        <f t="shared" si="14"/>
        <v>4939.8625429553258</v>
      </c>
      <c r="N467" s="8">
        <f>1.552*6</f>
        <v>9.3120000000000012</v>
      </c>
      <c r="O467" s="8">
        <v>46000</v>
      </c>
      <c r="P467" s="154" t="s">
        <v>213</v>
      </c>
    </row>
    <row r="468" spans="2:16" ht="15.75" x14ac:dyDescent="0.25">
      <c r="B468" s="89" t="s">
        <v>214</v>
      </c>
      <c r="C468" s="46" t="str">
        <f>+VLOOKUP(B468,'[1]LP-HE'!$B:$E,2,0)</f>
        <v>Alambre de Amarre Cal 18</v>
      </c>
      <c r="D468" s="60" t="str">
        <f>+VLOOKUP(B468,'[1]LP-HE'!$B:$E,3,0)</f>
        <v>Kg</v>
      </c>
      <c r="E468" s="48">
        <f>+VLOOKUP(B468,'[1]LP-HE'!$B:$F,5,0)</f>
        <v>5283.72</v>
      </c>
      <c r="F468" s="90">
        <v>8.0000000000000002E-3</v>
      </c>
      <c r="G468" s="86">
        <v>0</v>
      </c>
      <c r="H468" s="86">
        <f>+ROUND($F468*$E468,0)</f>
        <v>42</v>
      </c>
      <c r="I468" s="86">
        <v>0</v>
      </c>
      <c r="J468" s="87">
        <v>0</v>
      </c>
      <c r="K468" s="24"/>
    </row>
    <row r="469" spans="2:16" ht="15.75" x14ac:dyDescent="0.25">
      <c r="B469" s="89" t="s">
        <v>215</v>
      </c>
      <c r="C469" s="46" t="str">
        <f>+VLOOKUP(B469,'[1]LP-HE'!$B:$E,2,0)</f>
        <v>Cuadrilla tipo I (1of + 1ay)</v>
      </c>
      <c r="D469" s="60" t="str">
        <f>+VLOOKUP(B469,'[1]LP-HE'!$B:$E,3,0)</f>
        <v>Hr</v>
      </c>
      <c r="E469" s="48">
        <f>+VLOOKUP(B469,'[1]LP-HE'!$B:$F,5,0)</f>
        <v>17346</v>
      </c>
      <c r="F469" s="90">
        <v>7.3099999999999998E-2</v>
      </c>
      <c r="G469" s="86">
        <v>0</v>
      </c>
      <c r="H469" s="86">
        <v>0</v>
      </c>
      <c r="I469" s="86">
        <f>+ROUND($F469*$E469,0)</f>
        <v>1268</v>
      </c>
      <c r="J469" s="87">
        <v>0</v>
      </c>
      <c r="K469" s="24"/>
    </row>
    <row r="470" spans="2:16" ht="34.5" customHeight="1" thickBot="1" x14ac:dyDescent="0.35">
      <c r="B470" s="75" t="s">
        <v>85</v>
      </c>
      <c r="C470" s="53" t="str">
        <f>+VLOOKUP(B470,'[1]LP-HE'!$B:$E,2,0)</f>
        <v>Transporte en Camioneta hasta 1.5 Toneladas</v>
      </c>
      <c r="D470" s="61" t="str">
        <f>+VLOOKUP(B470,'[1]LP-HE'!$B:$E,3,0)</f>
        <v>Día</v>
      </c>
      <c r="E470" s="55">
        <f>+VLOOKUP(B470,'[1]LP-HE'!$B:$F,5,0)</f>
        <v>144245.55600000001</v>
      </c>
      <c r="F470" s="56">
        <v>3.0000000000000001E-3</v>
      </c>
      <c r="G470" s="57">
        <v>0</v>
      </c>
      <c r="H470" s="57">
        <v>0</v>
      </c>
      <c r="I470" s="57">
        <v>0</v>
      </c>
      <c r="J470" s="58">
        <f>+F470*E470</f>
        <v>432.73666800000007</v>
      </c>
      <c r="K470" s="24"/>
    </row>
    <row r="471" spans="2:16" ht="12.75" x14ac:dyDescent="0.2">
      <c r="B471"/>
      <c r="C471"/>
      <c r="D471"/>
      <c r="E471"/>
      <c r="F471"/>
      <c r="G471"/>
      <c r="H471"/>
      <c r="I471"/>
      <c r="J471"/>
      <c r="K471" s="24"/>
    </row>
    <row r="472" spans="2:16" ht="27" thickBot="1" x14ac:dyDescent="0.45">
      <c r="B472" s="155" t="s">
        <v>216</v>
      </c>
      <c r="C472" s="156"/>
      <c r="D472" s="156"/>
      <c r="E472" s="156"/>
      <c r="F472" s="156"/>
      <c r="G472" s="156"/>
      <c r="H472" s="156"/>
      <c r="I472" s="156"/>
      <c r="J472" s="157"/>
      <c r="K472" s="24"/>
    </row>
    <row r="473" spans="2:16" ht="15.75" x14ac:dyDescent="0.25">
      <c r="B473" s="25" t="s">
        <v>6</v>
      </c>
      <c r="C473" s="26" t="s">
        <v>7</v>
      </c>
      <c r="D473" s="26" t="s">
        <v>8</v>
      </c>
      <c r="E473" s="26" t="s">
        <v>9</v>
      </c>
      <c r="F473" s="26"/>
      <c r="G473" s="26" t="s">
        <v>10</v>
      </c>
      <c r="H473" s="26" t="s">
        <v>11</v>
      </c>
      <c r="I473" s="26" t="s">
        <v>12</v>
      </c>
      <c r="J473" s="27" t="s">
        <v>13</v>
      </c>
      <c r="K473" s="24"/>
    </row>
    <row r="474" spans="2:16" ht="31.5" x14ac:dyDescent="0.2">
      <c r="B474" s="35" t="s">
        <v>217</v>
      </c>
      <c r="C474" s="36" t="s">
        <v>218</v>
      </c>
      <c r="D474" s="37" t="s">
        <v>79</v>
      </c>
      <c r="E474" s="38">
        <f>+SUM(G474:J474)</f>
        <v>55342</v>
      </c>
      <c r="F474" s="38"/>
      <c r="G474" s="38">
        <f>+SUM(G476:G478)</f>
        <v>221</v>
      </c>
      <c r="H474" s="38">
        <f t="shared" ref="H474:J474" si="15">+SUM(H476:H478)</f>
        <v>52911</v>
      </c>
      <c r="I474" s="38">
        <f t="shared" si="15"/>
        <v>2210</v>
      </c>
      <c r="J474" s="39">
        <f t="shared" si="15"/>
        <v>0</v>
      </c>
      <c r="K474" s="24"/>
    </row>
    <row r="475" spans="2:16" ht="15.75" x14ac:dyDescent="0.25">
      <c r="B475" s="40" t="s">
        <v>17</v>
      </c>
      <c r="C475" s="41" t="s">
        <v>18</v>
      </c>
      <c r="D475" s="42" t="s">
        <v>8</v>
      </c>
      <c r="E475" s="41" t="s">
        <v>19</v>
      </c>
      <c r="F475" s="41" t="s">
        <v>20</v>
      </c>
      <c r="G475" s="41" t="s">
        <v>10</v>
      </c>
      <c r="H475" s="41" t="s">
        <v>11</v>
      </c>
      <c r="I475" s="41" t="s">
        <v>12</v>
      </c>
      <c r="J475" s="43" t="s">
        <v>13</v>
      </c>
      <c r="K475" s="24"/>
    </row>
    <row r="476" spans="2:16" x14ac:dyDescent="0.3">
      <c r="B476" s="45" t="s">
        <v>25</v>
      </c>
      <c r="C476" s="46" t="str">
        <f>+VLOOKUP(B476,'[1]LP-HE'!$B:$E,2,0)</f>
        <v>Herramienta Menor General</v>
      </c>
      <c r="D476" s="60" t="str">
        <f>+VLOOKUP(B476,'[1]LP-HE'!$B:$E,3,0)</f>
        <v>%</v>
      </c>
      <c r="E476" s="48">
        <f>+I477</f>
        <v>2210</v>
      </c>
      <c r="F476" s="59">
        <v>0.1</v>
      </c>
      <c r="G476" s="86">
        <f>+ROUND($F476*$E476,0)</f>
        <v>221</v>
      </c>
      <c r="H476" s="50">
        <v>0</v>
      </c>
      <c r="I476" s="50">
        <v>0</v>
      </c>
      <c r="J476" s="51">
        <v>0</v>
      </c>
      <c r="K476" s="24"/>
    </row>
    <row r="477" spans="2:16" x14ac:dyDescent="0.3">
      <c r="B477" s="45" t="s">
        <v>182</v>
      </c>
      <c r="C477" s="46" t="str">
        <f>+VLOOKUP(B477,'[1]LP-HE'!$B:$E,2,0)</f>
        <v>Cuadrilla tipo VII - Producción e Instalación Concreto</v>
      </c>
      <c r="D477" s="60" t="str">
        <f>+VLOOKUP(B477,'[1]LP-HE'!$B:$E,3,0)</f>
        <v>Hr</v>
      </c>
      <c r="E477" s="48">
        <f>+VLOOKUP(B477,'[1]LP-HE'!$B:$F,5,0)</f>
        <v>73671</v>
      </c>
      <c r="F477" s="49">
        <v>0.03</v>
      </c>
      <c r="G477" s="50">
        <v>0</v>
      </c>
      <c r="H477" s="50">
        <v>0</v>
      </c>
      <c r="I477" s="86">
        <f>+ROUND($F477*$E477,0)</f>
        <v>2210</v>
      </c>
      <c r="J477" s="51">
        <v>0</v>
      </c>
      <c r="K477" s="24"/>
    </row>
    <row r="478" spans="2:16" ht="33" thickBot="1" x14ac:dyDescent="0.35">
      <c r="B478" s="52" t="s">
        <v>219</v>
      </c>
      <c r="C478" s="53" t="str">
        <f>+VLOOKUP(B478,'[1]LP-HE'!$B:$E,2,0)</f>
        <v>Cinta Pvc V - 22 (22 cm.) p/sellado de Juntas de Concretos</v>
      </c>
      <c r="D478" s="61" t="str">
        <f>+VLOOKUP(B478,'[1]LP-HE'!$B:$E,3,0)</f>
        <v>ml</v>
      </c>
      <c r="E478" s="55">
        <f>+VLOOKUP(B478,'[1]LP-HE'!$B:$F,5,0)</f>
        <v>44092.643400000001</v>
      </c>
      <c r="F478" s="56">
        <v>1.2</v>
      </c>
      <c r="G478" s="57">
        <v>0</v>
      </c>
      <c r="H478" s="92">
        <f>+ROUND($F478*$E478,0)</f>
        <v>52911</v>
      </c>
      <c r="I478" s="57">
        <v>0</v>
      </c>
      <c r="J478" s="58">
        <v>0</v>
      </c>
      <c r="K478" s="24"/>
    </row>
    <row r="479" spans="2:16" ht="12.75" x14ac:dyDescent="0.2">
      <c r="B479"/>
      <c r="C479"/>
      <c r="D479"/>
      <c r="E479"/>
      <c r="F479"/>
      <c r="G479"/>
      <c r="H479"/>
      <c r="I479"/>
      <c r="J479"/>
      <c r="K479" s="24"/>
    </row>
    <row r="480" spans="2:16" ht="12.75" x14ac:dyDescent="0.2">
      <c r="B480"/>
      <c r="C480"/>
      <c r="D480"/>
      <c r="E480"/>
      <c r="F480"/>
      <c r="G480"/>
      <c r="H480"/>
      <c r="I480"/>
      <c r="J480"/>
      <c r="K480" s="24"/>
    </row>
    <row r="481" spans="2:11" ht="26.25" x14ac:dyDescent="0.4">
      <c r="B481" s="148" t="s">
        <v>220</v>
      </c>
      <c r="C481" s="149"/>
      <c r="D481" s="149"/>
      <c r="E481" s="149"/>
      <c r="F481" s="149"/>
      <c r="G481" s="149"/>
      <c r="H481" s="149"/>
      <c r="I481" s="149"/>
      <c r="J481" s="150"/>
      <c r="K481" s="24"/>
    </row>
    <row r="482" spans="2:11" ht="13.5" thickBot="1" x14ac:dyDescent="0.25">
      <c r="B482"/>
      <c r="C482"/>
      <c r="D482"/>
      <c r="E482"/>
      <c r="F482"/>
      <c r="G482"/>
      <c r="H482"/>
      <c r="I482"/>
      <c r="J482"/>
      <c r="K482" s="24"/>
    </row>
    <row r="483" spans="2:11" ht="15.75" x14ac:dyDescent="0.25">
      <c r="B483" s="25" t="s">
        <v>6</v>
      </c>
      <c r="C483" s="26" t="s">
        <v>7</v>
      </c>
      <c r="D483" s="26" t="s">
        <v>8</v>
      </c>
      <c r="E483" s="26" t="s">
        <v>9</v>
      </c>
      <c r="F483" s="26"/>
      <c r="G483" s="26" t="s">
        <v>10</v>
      </c>
      <c r="H483" s="26" t="s">
        <v>11</v>
      </c>
      <c r="I483" s="26" t="s">
        <v>12</v>
      </c>
      <c r="J483" s="27" t="s">
        <v>13</v>
      </c>
      <c r="K483" s="24"/>
    </row>
    <row r="484" spans="2:11" ht="107.25" customHeight="1" x14ac:dyDescent="0.2">
      <c r="B484" s="35" t="s">
        <v>221</v>
      </c>
      <c r="C484" s="36" t="s">
        <v>222</v>
      </c>
      <c r="D484" s="37" t="s">
        <v>79</v>
      </c>
      <c r="E484" s="38">
        <f>+SUM(G484:J484)</f>
        <v>27676</v>
      </c>
      <c r="F484" s="38"/>
      <c r="G484" s="38">
        <f>+SUM(G486:G491)</f>
        <v>8573</v>
      </c>
      <c r="H484" s="38">
        <f>+SUM(H486:H491)</f>
        <v>17911</v>
      </c>
      <c r="I484" s="38">
        <f>+SUM(I486:I491)</f>
        <v>1192</v>
      </c>
      <c r="J484" s="39">
        <f>+SUM(J486:J491)</f>
        <v>0</v>
      </c>
      <c r="K484" s="24"/>
    </row>
    <row r="485" spans="2:11" ht="15.75" x14ac:dyDescent="0.25">
      <c r="B485" s="40" t="s">
        <v>17</v>
      </c>
      <c r="C485" s="41" t="s">
        <v>18</v>
      </c>
      <c r="D485" s="42" t="s">
        <v>8</v>
      </c>
      <c r="E485" s="41" t="s">
        <v>19</v>
      </c>
      <c r="F485" s="41" t="s">
        <v>20</v>
      </c>
      <c r="G485" s="41" t="s">
        <v>10</v>
      </c>
      <c r="H485" s="41" t="s">
        <v>11</v>
      </c>
      <c r="I485" s="41" t="s">
        <v>12</v>
      </c>
      <c r="J485" s="43" t="s">
        <v>13</v>
      </c>
      <c r="K485" s="24"/>
    </row>
    <row r="486" spans="2:11" x14ac:dyDescent="0.3">
      <c r="B486" s="45" t="s">
        <v>25</v>
      </c>
      <c r="C486" s="46" t="str">
        <f>+VLOOKUP(B486,'[1]LP-HE'!$B:$E,2,0)</f>
        <v>Herramienta Menor General</v>
      </c>
      <c r="D486" s="60" t="str">
        <f>+VLOOKUP(B486,'[1]LP-HE'!$B:$E,3,0)</f>
        <v>%</v>
      </c>
      <c r="E486" s="48">
        <f>+I491</f>
        <v>1192</v>
      </c>
      <c r="F486" s="59">
        <v>0.1</v>
      </c>
      <c r="G486" s="86">
        <f>+ROUND($F486*$E486,0)</f>
        <v>119</v>
      </c>
      <c r="H486" s="50">
        <v>0</v>
      </c>
      <c r="I486" s="50">
        <v>0</v>
      </c>
      <c r="J486" s="51">
        <v>0</v>
      </c>
      <c r="K486" s="24"/>
    </row>
    <row r="487" spans="2:11" x14ac:dyDescent="0.3">
      <c r="B487" s="89" t="s">
        <v>223</v>
      </c>
      <c r="C487" s="46" t="str">
        <f>+VLOOKUP(B487,'[1]LP-HE'!$B:$E,2,0)</f>
        <v>Varilla en acero de diametro 3/4"</v>
      </c>
      <c r="D487" s="60" t="str">
        <f>+VLOOKUP(B487,'[1]LP-HE'!$B:$E,3,0)</f>
        <v>ml</v>
      </c>
      <c r="E487" s="48">
        <f>+VLOOKUP(B487,'[1]LP-HE'!$B:$F,5,0)</f>
        <v>6868.8360000000002</v>
      </c>
      <c r="F487" s="49">
        <v>1.05</v>
      </c>
      <c r="G487" s="50">
        <v>0</v>
      </c>
      <c r="H487" s="86">
        <f>+ROUND($F487*$E487,0)</f>
        <v>7212</v>
      </c>
      <c r="I487" s="50">
        <v>0</v>
      </c>
      <c r="J487" s="51">
        <v>0</v>
      </c>
      <c r="K487" s="24"/>
    </row>
    <row r="488" spans="2:11" x14ac:dyDescent="0.3">
      <c r="B488" s="89" t="s">
        <v>224</v>
      </c>
      <c r="C488" s="46" t="str">
        <f>+VLOOKUP(B488,'[1]LP-HE'!$B:$E,2,0)</f>
        <v>Alquiler taladro percutor</v>
      </c>
      <c r="D488" s="60" t="str">
        <f>+VLOOKUP(B488,'[1]LP-HE'!$B:$E,3,0)</f>
        <v>Día</v>
      </c>
      <c r="E488" s="48">
        <f>+VLOOKUP(B488,'[1]LP-HE'!$B:$F,5,0)</f>
        <v>21134.880000000001</v>
      </c>
      <c r="F488" s="49">
        <v>0.4</v>
      </c>
      <c r="G488" s="86">
        <f>+ROUND($F488*$E488,0)</f>
        <v>8454</v>
      </c>
      <c r="H488" s="86"/>
      <c r="I488" s="50"/>
      <c r="J488" s="51"/>
      <c r="K488" s="24"/>
    </row>
    <row r="489" spans="2:11" x14ac:dyDescent="0.3">
      <c r="B489" s="89" t="s">
        <v>225</v>
      </c>
      <c r="C489" s="46" t="str">
        <f>+VLOOKUP(B489,'[1]LP-HE'!$B:$E,2,0)</f>
        <v>Broca para muro 7/8" X8"</v>
      </c>
      <c r="D489" s="60" t="str">
        <f>+VLOOKUP(B489,'[1]LP-HE'!$B:$E,3,0)</f>
        <v>Un</v>
      </c>
      <c r="E489" s="48">
        <f>+VLOOKUP(B489,'[1]LP-HE'!$B:$F,5,0)</f>
        <v>31702.32</v>
      </c>
      <c r="F489" s="49">
        <v>0.05</v>
      </c>
      <c r="G489" s="50"/>
      <c r="H489" s="86">
        <f>+ROUND($F489*$E489,0)</f>
        <v>1585</v>
      </c>
      <c r="I489" s="50"/>
      <c r="J489" s="51"/>
      <c r="K489" s="24"/>
    </row>
    <row r="490" spans="2:11" ht="48" x14ac:dyDescent="0.3">
      <c r="B490" s="89" t="s">
        <v>226</v>
      </c>
      <c r="C490" s="46" t="str">
        <f>+VLOOKUP(B490,'[1]LP-HE'!$B:$E,2,0)</f>
        <v>Mortero fluido de tres componentes con base en resi-nas epóxicas y agregados de cuarzo seleccionados- Anclaje</v>
      </c>
      <c r="D490" s="60" t="str">
        <f>+VLOOKUP(B490,'[1]LP-HE'!$B:$E,3,0)</f>
        <v>kg</v>
      </c>
      <c r="E490" s="48">
        <f>+VLOOKUP(B490,'[1]LP-HE'!$B:$F,5,0)</f>
        <v>30381.39</v>
      </c>
      <c r="F490" s="49">
        <v>0.3</v>
      </c>
      <c r="G490" s="50"/>
      <c r="H490" s="86">
        <f>+ROUND($F490*$E490,0)</f>
        <v>9114</v>
      </c>
      <c r="I490" s="50"/>
      <c r="J490" s="51"/>
      <c r="K490" s="24"/>
    </row>
    <row r="491" spans="2:11" ht="33" thickBot="1" x14ac:dyDescent="0.35">
      <c r="B491" s="52" t="s">
        <v>84</v>
      </c>
      <c r="C491" s="53" t="str">
        <f>+VLOOKUP(B491,'[1]LP-HE'!$B:$E,2,0)</f>
        <v>Cuadrilla tipo VIII - Instalación Tubería, Accesorios de Acueducto y Alcantarillado</v>
      </c>
      <c r="D491" s="61" t="str">
        <f>+VLOOKUP(B491,'[1]LP-HE'!$B:$E,3,0)</f>
        <v>Hr</v>
      </c>
      <c r="E491" s="55">
        <f>+VLOOKUP(B491,'[1]LP-HE'!$B:$F,5,0)</f>
        <v>23842</v>
      </c>
      <c r="F491" s="56">
        <v>0.05</v>
      </c>
      <c r="G491" s="57">
        <v>0</v>
      </c>
      <c r="H491" s="57">
        <v>0</v>
      </c>
      <c r="I491" s="92">
        <f>+ROUND($F491*$E491,0)</f>
        <v>1192</v>
      </c>
      <c r="J491" s="58">
        <v>0</v>
      </c>
      <c r="K491" s="24"/>
    </row>
    <row r="492" spans="2:11" ht="12.75" x14ac:dyDescent="0.2">
      <c r="B492"/>
      <c r="C492"/>
      <c r="D492"/>
      <c r="E492"/>
      <c r="F492"/>
      <c r="G492"/>
      <c r="H492"/>
      <c r="I492"/>
      <c r="J492"/>
      <c r="K492" s="24"/>
    </row>
    <row r="493" spans="2:11" ht="13.5" thickBot="1" x14ac:dyDescent="0.25">
      <c r="B493"/>
      <c r="C493"/>
      <c r="D493"/>
      <c r="E493"/>
      <c r="F493"/>
      <c r="G493"/>
      <c r="H493"/>
      <c r="I493"/>
      <c r="J493"/>
      <c r="K493" s="24"/>
    </row>
    <row r="494" spans="2:11" ht="15.75" x14ac:dyDescent="0.25">
      <c r="B494" s="25" t="s">
        <v>6</v>
      </c>
      <c r="C494" s="26" t="s">
        <v>7</v>
      </c>
      <c r="D494" s="26" t="s">
        <v>8</v>
      </c>
      <c r="E494" s="26" t="s">
        <v>9</v>
      </c>
      <c r="F494" s="26"/>
      <c r="G494" s="26" t="s">
        <v>10</v>
      </c>
      <c r="H494" s="26" t="s">
        <v>11</v>
      </c>
      <c r="I494" s="26" t="s">
        <v>12</v>
      </c>
      <c r="J494" s="27" t="s">
        <v>13</v>
      </c>
      <c r="K494" s="24"/>
    </row>
    <row r="495" spans="2:11" ht="63" x14ac:dyDescent="0.2">
      <c r="B495" s="35" t="s">
        <v>227</v>
      </c>
      <c r="C495" s="36" t="s">
        <v>228</v>
      </c>
      <c r="D495" s="37" t="s">
        <v>79</v>
      </c>
      <c r="E495" s="38">
        <f>SUM(G495:J495,0)</f>
        <v>186257.736668</v>
      </c>
      <c r="F495" s="38"/>
      <c r="G495" s="38">
        <f>+SUM(G497:G500)</f>
        <v>58154</v>
      </c>
      <c r="H495" s="38">
        <f>+SUM(H497:H500)</f>
        <v>8461</v>
      </c>
      <c r="I495" s="38">
        <f>+SUM(I497:I500)</f>
        <v>119210</v>
      </c>
      <c r="J495" s="102">
        <f>+SUM(J497:J501)</f>
        <v>432.73666800000007</v>
      </c>
      <c r="K495" s="24"/>
    </row>
    <row r="496" spans="2:11" ht="15.75" x14ac:dyDescent="0.25">
      <c r="B496" s="40" t="s">
        <v>17</v>
      </c>
      <c r="C496" s="41" t="s">
        <v>18</v>
      </c>
      <c r="D496" s="42" t="s">
        <v>8</v>
      </c>
      <c r="E496" s="41" t="s">
        <v>19</v>
      </c>
      <c r="F496" s="41" t="s">
        <v>20</v>
      </c>
      <c r="G496" s="41" t="s">
        <v>10</v>
      </c>
      <c r="H496" s="41" t="s">
        <v>11</v>
      </c>
      <c r="I496" s="41" t="s">
        <v>12</v>
      </c>
      <c r="J496" s="43" t="s">
        <v>13</v>
      </c>
      <c r="K496" s="24"/>
    </row>
    <row r="497" spans="2:11" x14ac:dyDescent="0.3">
      <c r="B497" s="45" t="s">
        <v>25</v>
      </c>
      <c r="C497" s="46" t="str">
        <f>+VLOOKUP(B497,'[1]LP-HE'!$B:$E,2,0)</f>
        <v>Herramienta Menor General</v>
      </c>
      <c r="D497" s="60" t="str">
        <f>+VLOOKUP(B497,'[1]LP-HE'!$B:$E,3,0)</f>
        <v>%</v>
      </c>
      <c r="E497" s="48">
        <f>+I500</f>
        <v>119210</v>
      </c>
      <c r="F497" s="59">
        <v>0.1</v>
      </c>
      <c r="G497" s="50">
        <f>+ROUND(F497*E497,0)</f>
        <v>11921</v>
      </c>
      <c r="H497" s="50">
        <v>0</v>
      </c>
      <c r="I497" s="50">
        <v>0</v>
      </c>
      <c r="J497" s="51">
        <v>0</v>
      </c>
      <c r="K497" s="24"/>
    </row>
    <row r="498" spans="2:11" x14ac:dyDescent="0.3">
      <c r="B498" s="89" t="s">
        <v>229</v>
      </c>
      <c r="C498" s="46" t="str">
        <f>+VLOOKUP(B498,'[1]LP-HE'!$B:$E,2,0)</f>
        <v>Tubería en HG de 1 1/4"</v>
      </c>
      <c r="D498" s="60" t="str">
        <f>+VLOOKUP(B498,'[1]LP-HE'!$B:$E,3,0)</f>
        <v>ml</v>
      </c>
      <c r="E498" s="48">
        <f>+VLOOKUP(B498,'[1]LP-HE'!$B:$F,5,0)</f>
        <v>8057.6729999999998</v>
      </c>
      <c r="F498" s="49">
        <v>1.05</v>
      </c>
      <c r="G498" s="50">
        <v>0</v>
      </c>
      <c r="H498" s="50">
        <f>+ROUND(F498*E498,0)</f>
        <v>8461</v>
      </c>
      <c r="I498" s="50">
        <v>0</v>
      </c>
      <c r="J498" s="51">
        <v>0</v>
      </c>
      <c r="K498" s="24"/>
    </row>
    <row r="499" spans="2:11" x14ac:dyDescent="0.3">
      <c r="B499" s="45" t="s">
        <v>230</v>
      </c>
      <c r="C499" s="46" t="str">
        <f>+VLOOKUP(B499,'[1]LP-HE'!$B:$E,2,0)</f>
        <v>Soldadura y Accesorios</v>
      </c>
      <c r="D499" s="60" t="str">
        <f>+VLOOKUP(B499,'[1]LP-HE'!$B:$E,3,0)</f>
        <v>GL</v>
      </c>
      <c r="E499" s="48">
        <f>+VLOOKUP(B499,'[1]LP-HE'!$B:$F,5,0)</f>
        <v>6604.65</v>
      </c>
      <c r="F499" s="49">
        <v>7</v>
      </c>
      <c r="G499" s="50">
        <f>+ROUND(F499*E499,0)</f>
        <v>46233</v>
      </c>
      <c r="H499" s="50">
        <v>0</v>
      </c>
      <c r="I499" s="50">
        <v>0</v>
      </c>
      <c r="J499" s="51">
        <v>0</v>
      </c>
      <c r="K499" s="24"/>
    </row>
    <row r="500" spans="2:11" ht="33" thickBot="1" x14ac:dyDescent="0.35">
      <c r="B500" s="52" t="s">
        <v>84</v>
      </c>
      <c r="C500" s="53" t="str">
        <f>+VLOOKUP(B500,'[1]LP-HE'!$B:$E,2,0)</f>
        <v>Cuadrilla tipo VIII - Instalación Tubería, Accesorios de Acueducto y Alcantarillado</v>
      </c>
      <c r="D500" s="61" t="str">
        <f>+VLOOKUP(B500,'[1]LP-HE'!$B:$E,3,0)</f>
        <v>Hr</v>
      </c>
      <c r="E500" s="55">
        <f>+VLOOKUP(B500,'[1]LP-HE'!$B:$F,5,0)</f>
        <v>23842</v>
      </c>
      <c r="F500" s="56">
        <v>5</v>
      </c>
      <c r="G500" s="57">
        <v>0</v>
      </c>
      <c r="H500" s="57">
        <v>0</v>
      </c>
      <c r="I500" s="57">
        <f>+ROUND(F500*E500,0)</f>
        <v>119210</v>
      </c>
      <c r="J500" s="58">
        <v>0</v>
      </c>
      <c r="K500" s="24"/>
    </row>
    <row r="501" spans="2:11" ht="17.25" thickBot="1" x14ac:dyDescent="0.35">
      <c r="B501" s="89" t="s">
        <v>85</v>
      </c>
      <c r="C501" s="46" t="str">
        <f>+VLOOKUP(B501,'[1]LP-HE'!$B:$E,2,0)</f>
        <v>Transporte en Camioneta hasta 1.5 Toneladas</v>
      </c>
      <c r="D501" s="60" t="str">
        <f>+VLOOKUP(B501,'[1]LP-HE'!$B:$E,3,0)</f>
        <v>Día</v>
      </c>
      <c r="E501" s="48">
        <f>+VLOOKUP(B501,'[1]LP-HE'!$B:$F,5,0)</f>
        <v>144245.55600000001</v>
      </c>
      <c r="F501" s="49">
        <v>3.0000000000000001E-3</v>
      </c>
      <c r="G501" s="57">
        <v>0</v>
      </c>
      <c r="H501" s="57">
        <v>0</v>
      </c>
      <c r="I501" s="57">
        <v>0</v>
      </c>
      <c r="J501" s="50">
        <f>+F501*E501</f>
        <v>432.73666800000007</v>
      </c>
      <c r="K501" s="24"/>
    </row>
    <row r="502" spans="2:11" ht="12.75" x14ac:dyDescent="0.2">
      <c r="B502"/>
      <c r="C502"/>
      <c r="D502"/>
      <c r="E502"/>
      <c r="F502"/>
      <c r="G502"/>
      <c r="H502"/>
      <c r="I502"/>
      <c r="J502"/>
    </row>
    <row r="503" spans="2:11" ht="12.75" x14ac:dyDescent="0.2">
      <c r="B503"/>
      <c r="C503"/>
      <c r="D503"/>
      <c r="E503"/>
      <c r="F503"/>
      <c r="G503"/>
      <c r="H503"/>
      <c r="I503"/>
      <c r="J503"/>
    </row>
    <row r="504" spans="2:11" ht="12.75" x14ac:dyDescent="0.2">
      <c r="B504"/>
      <c r="C504"/>
      <c r="D504"/>
      <c r="E504"/>
      <c r="F504"/>
      <c r="G504"/>
      <c r="H504"/>
      <c r="I504"/>
      <c r="J504"/>
    </row>
    <row r="505" spans="2:11" ht="15.75" x14ac:dyDescent="0.25">
      <c r="B505"/>
      <c r="C505" s="158"/>
      <c r="D505" s="158"/>
      <c r="E505" s="158"/>
      <c r="F505" s="158"/>
      <c r="G505" s="158"/>
      <c r="H505" s="158"/>
      <c r="I505" s="159"/>
      <c r="J505"/>
    </row>
    <row r="506" spans="2:11" ht="64.5" customHeight="1" x14ac:dyDescent="0.25">
      <c r="B506"/>
      <c r="C506" s="158" t="s">
        <v>231</v>
      </c>
      <c r="D506" s="158"/>
      <c r="E506" s="158"/>
      <c r="F506" s="158"/>
      <c r="G506" s="160" t="s">
        <v>231</v>
      </c>
      <c r="H506" s="160"/>
      <c r="I506" s="160"/>
      <c r="J506"/>
    </row>
    <row r="507" spans="2:11" ht="15.75" x14ac:dyDescent="0.25">
      <c r="B507"/>
      <c r="C507" s="161" t="s">
        <v>232</v>
      </c>
      <c r="D507" s="158"/>
      <c r="E507" s="158"/>
      <c r="F507" s="158"/>
      <c r="G507" s="162" t="s">
        <v>233</v>
      </c>
      <c r="H507" s="162"/>
      <c r="I507" s="162"/>
      <c r="J507"/>
    </row>
    <row r="508" spans="2:11" ht="15.75" x14ac:dyDescent="0.25">
      <c r="B508"/>
      <c r="C508" s="161" t="s">
        <v>234</v>
      </c>
      <c r="D508" s="158"/>
      <c r="E508" s="158"/>
      <c r="F508" s="158"/>
      <c r="G508" s="162" t="s">
        <v>235</v>
      </c>
      <c r="H508" s="162"/>
      <c r="I508" s="162"/>
      <c r="J508"/>
    </row>
    <row r="509" spans="2:11" ht="15.75" x14ac:dyDescent="0.25">
      <c r="B509"/>
      <c r="C509" s="161" t="s">
        <v>236</v>
      </c>
      <c r="D509" s="158"/>
      <c r="E509" s="158"/>
      <c r="F509" s="158"/>
      <c r="G509" s="161" t="s">
        <v>236</v>
      </c>
      <c r="H509" s="161"/>
      <c r="I509" s="161"/>
      <c r="J509"/>
    </row>
    <row r="510" spans="2:11" ht="15.75" x14ac:dyDescent="0.25">
      <c r="B510"/>
      <c r="C510" s="161" t="s">
        <v>237</v>
      </c>
      <c r="D510" s="158"/>
      <c r="E510" s="158"/>
      <c r="F510" s="158"/>
      <c r="G510" s="163" t="s">
        <v>238</v>
      </c>
      <c r="H510" s="163"/>
      <c r="I510" s="163"/>
      <c r="J510"/>
    </row>
    <row r="511" spans="2:11" ht="12.75" x14ac:dyDescent="0.2">
      <c r="B511"/>
      <c r="C511"/>
      <c r="D511"/>
      <c r="E511"/>
      <c r="F511"/>
      <c r="G511"/>
      <c r="H511"/>
      <c r="I511"/>
      <c r="J511"/>
    </row>
    <row r="512" spans="2:11" ht="12.75" x14ac:dyDescent="0.2">
      <c r="B512"/>
      <c r="C512"/>
      <c r="D512"/>
      <c r="E512"/>
      <c r="F512"/>
      <c r="G512"/>
      <c r="H512"/>
      <c r="I512"/>
      <c r="J512"/>
    </row>
    <row r="513" spans="2:10" ht="12.75" x14ac:dyDescent="0.2">
      <c r="B513"/>
      <c r="C513"/>
      <c r="D513"/>
      <c r="E513"/>
      <c r="F513"/>
      <c r="G513"/>
      <c r="H513"/>
      <c r="I513"/>
      <c r="J513"/>
    </row>
    <row r="514" spans="2:10" ht="12.75" x14ac:dyDescent="0.2">
      <c r="B514"/>
      <c r="C514"/>
      <c r="D514"/>
      <c r="E514"/>
      <c r="F514"/>
      <c r="G514"/>
      <c r="H514"/>
      <c r="I514"/>
      <c r="J514"/>
    </row>
    <row r="515" spans="2:10" ht="12.75" x14ac:dyDescent="0.2">
      <c r="B515"/>
      <c r="C515"/>
      <c r="D515"/>
      <c r="E515"/>
      <c r="F515"/>
      <c r="G515"/>
      <c r="H515"/>
      <c r="I515"/>
      <c r="J515"/>
    </row>
    <row r="516" spans="2:10" ht="12.75" x14ac:dyDescent="0.2">
      <c r="B516"/>
      <c r="C516"/>
      <c r="D516"/>
      <c r="E516"/>
      <c r="F516"/>
      <c r="G516"/>
      <c r="H516"/>
      <c r="I516"/>
      <c r="J516"/>
    </row>
    <row r="517" spans="2:10" ht="12.75" x14ac:dyDescent="0.2">
      <c r="B517"/>
      <c r="C517"/>
      <c r="D517"/>
      <c r="E517"/>
      <c r="F517"/>
      <c r="G517"/>
      <c r="H517"/>
      <c r="I517"/>
      <c r="J517"/>
    </row>
    <row r="518" spans="2:10" ht="12.75" x14ac:dyDescent="0.2">
      <c r="B518"/>
      <c r="C518"/>
      <c r="D518"/>
      <c r="E518"/>
      <c r="F518"/>
      <c r="G518"/>
      <c r="H518"/>
      <c r="I518"/>
      <c r="J518"/>
    </row>
    <row r="519" spans="2:10" ht="12.75" x14ac:dyDescent="0.2">
      <c r="B519"/>
      <c r="C519"/>
      <c r="D519"/>
      <c r="E519"/>
      <c r="F519"/>
      <c r="G519"/>
      <c r="H519"/>
      <c r="I519"/>
      <c r="J519"/>
    </row>
    <row r="520" spans="2:10" ht="12.75" x14ac:dyDescent="0.2">
      <c r="B520"/>
      <c r="C520"/>
      <c r="D520"/>
      <c r="E520"/>
      <c r="F520"/>
      <c r="G520"/>
      <c r="H520"/>
      <c r="I520"/>
      <c r="J520"/>
    </row>
    <row r="521" spans="2:10" ht="12.75" x14ac:dyDescent="0.2">
      <c r="B521"/>
      <c r="C521"/>
      <c r="D521"/>
      <c r="E521"/>
      <c r="F521"/>
      <c r="G521"/>
      <c r="H521"/>
      <c r="I521"/>
      <c r="J521"/>
    </row>
    <row r="522" spans="2:10" ht="12.75" x14ac:dyDescent="0.2">
      <c r="B522"/>
      <c r="C522"/>
      <c r="D522"/>
      <c r="E522"/>
      <c r="F522"/>
      <c r="G522"/>
      <c r="H522"/>
      <c r="I522"/>
      <c r="J522"/>
    </row>
    <row r="523" spans="2:10" ht="12.75" x14ac:dyDescent="0.2">
      <c r="B523"/>
      <c r="C523"/>
      <c r="D523"/>
      <c r="E523"/>
      <c r="F523"/>
      <c r="G523"/>
      <c r="H523"/>
      <c r="I523"/>
      <c r="J523"/>
    </row>
    <row r="524" spans="2:10" ht="12.75" x14ac:dyDescent="0.2">
      <c r="B524"/>
      <c r="C524"/>
      <c r="D524"/>
      <c r="E524"/>
      <c r="F524"/>
      <c r="G524"/>
      <c r="H524"/>
      <c r="I524"/>
      <c r="J524"/>
    </row>
    <row r="525" spans="2:10" ht="12.75" x14ac:dyDescent="0.2">
      <c r="B525"/>
      <c r="C525"/>
      <c r="D525"/>
      <c r="E525"/>
      <c r="F525"/>
      <c r="G525"/>
      <c r="H525"/>
      <c r="I525"/>
      <c r="J525"/>
    </row>
    <row r="526" spans="2:10" ht="12.75" x14ac:dyDescent="0.2">
      <c r="B526"/>
      <c r="C526"/>
      <c r="D526"/>
      <c r="E526"/>
      <c r="F526"/>
      <c r="G526"/>
      <c r="H526"/>
      <c r="I526"/>
      <c r="J526"/>
    </row>
    <row r="527" spans="2:10" ht="12.75" x14ac:dyDescent="0.2">
      <c r="B527"/>
      <c r="C527"/>
      <c r="D527"/>
      <c r="E527"/>
      <c r="F527"/>
      <c r="G527"/>
      <c r="H527"/>
      <c r="I527"/>
      <c r="J527"/>
    </row>
  </sheetData>
  <mergeCells count="29">
    <mergeCell ref="B481:J481"/>
    <mergeCell ref="G506:I506"/>
    <mergeCell ref="G507:I507"/>
    <mergeCell ref="G508:I508"/>
    <mergeCell ref="G510:I510"/>
    <mergeCell ref="B382:J382"/>
    <mergeCell ref="B421:J421"/>
    <mergeCell ref="B422:J422"/>
    <mergeCell ref="B460:J460"/>
    <mergeCell ref="B461:J461"/>
    <mergeCell ref="B472:J472"/>
    <mergeCell ref="B217:J217"/>
    <mergeCell ref="B279:J279"/>
    <mergeCell ref="B280:J280"/>
    <mergeCell ref="B305:J305"/>
    <mergeCell ref="B368:J368"/>
    <mergeCell ref="B369:J369"/>
    <mergeCell ref="B106:J106"/>
    <mergeCell ref="B119:J119"/>
    <mergeCell ref="B129:J129"/>
    <mergeCell ref="B131:J131"/>
    <mergeCell ref="B202:J202"/>
    <mergeCell ref="B204:J204"/>
    <mergeCell ref="B6:J6"/>
    <mergeCell ref="B8:J8"/>
    <mergeCell ref="B24:J24"/>
    <mergeCell ref="B34:J34"/>
    <mergeCell ref="B64:J64"/>
    <mergeCell ref="B82:J82"/>
  </mergeCells>
  <printOptions horizontalCentered="1" verticalCentered="1"/>
  <pageMargins left="0.23622047244094491" right="0.23622047244094491" top="0.15748031496062992" bottom="0.15748031496062992" header="0.31496062992125984" footer="0.31496062992125984"/>
  <pageSetup scale="4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APU-HE</vt:lpstr>
      <vt:lpstr>'APU-HE'!Área_de_impresión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Calderon Castaño</dc:creator>
  <cp:lastModifiedBy>Luisa Fernanda Calderon Castaño</cp:lastModifiedBy>
  <dcterms:created xsi:type="dcterms:W3CDTF">2022-01-24T15:11:39Z</dcterms:created>
  <dcterms:modified xsi:type="dcterms:W3CDTF">2022-01-24T15:13:41Z</dcterms:modified>
</cp:coreProperties>
</file>