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N-18\EMPOCALDAS\Diego Patino - CARPETA COMPARTIDA\2020\ACUE PALES CART - LA PLAT\"/>
    </mc:Choice>
  </mc:AlternateContent>
  <bookViews>
    <workbookView xWindow="0" yWindow="0" windowWidth="28800" windowHeight="12435"/>
  </bookViews>
  <sheets>
    <sheet name="PPT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z">#REF!</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FOR1">#REF!</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FC">#REF!</definedName>
    <definedName name="___FOR1">#REF!</definedName>
    <definedName name="__B104067">#REF!</definedName>
    <definedName name="__B93008">#REF!</definedName>
    <definedName name="__D128899">#REF!</definedName>
    <definedName name="__D77032">#REF!</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C">#REF!</definedName>
    <definedName name="__FOR1">#REF!</definedName>
    <definedName name="_42C">#REF!</definedName>
    <definedName name="_42D">#REF!</definedName>
    <definedName name="_42E">#REF!</definedName>
    <definedName name="_44">#REF!</definedName>
    <definedName name="_6">#REF!</definedName>
    <definedName name="_B104067" localSheetId="0">#REF!</definedName>
    <definedName name="_B104067">#REF!</definedName>
    <definedName name="_B93008" localSheetId="0">#REF!</definedName>
    <definedName name="_B93008">#REF!</definedName>
    <definedName name="_D128899" localSheetId="0">#REF!</definedName>
    <definedName name="_D128899">#REF!</definedName>
    <definedName name="_D77032" localSheetId="0">#REF!</definedName>
    <definedName name="_D77032">#REF!</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C">#REF!</definedName>
    <definedName name="_FOR1">#REF!</definedName>
    <definedName name="A">#REF!</definedName>
    <definedName name="A.PVC">'[2]factores A.N.'!$M$7:$M$33</definedName>
    <definedName name="A_impresión_IM">#REF!</definedName>
    <definedName name="a1..056">#REF!</definedName>
    <definedName name="A1S">#REF!</definedName>
    <definedName name="A1XO56">#REF!</definedName>
    <definedName name="A2S">#REF!</definedName>
    <definedName name="AC">#REF!</definedName>
    <definedName name="ACER">#REF!</definedName>
    <definedName name="ad">[3]MATERIALES!$H$4</definedName>
    <definedName name="APB">[4]PRECIOS!$I$1:$L$51</definedName>
    <definedName name="Apu">[5]Apu!$D$8:$AC$2207</definedName>
    <definedName name="AR">#REF!</definedName>
    <definedName name="AREA">#REF!</definedName>
    <definedName name="_xlnm.Print_Area" localSheetId="0">PPTO!$A$1:$K$86</definedName>
    <definedName name="ASD">#REF!</definedName>
    <definedName name="AY">[4]PRECIOS!$G$6</definedName>
    <definedName name="AYU">[4]PRECIOS!$F$6</definedName>
    <definedName name="B.T1">#REF!</definedName>
    <definedName name="B_T1">#REF!</definedName>
    <definedName name="B10512." localSheetId="0">#REF!</definedName>
    <definedName name="B10512.">#REF!</definedName>
    <definedName name="BASE">#REF!</definedName>
    <definedName name="Bd">#REF!</definedName>
    <definedName name="Bd__2">#REF!</definedName>
    <definedName name="Bd_2">[6]FACTORES!#REF!</definedName>
    <definedName name="C.CLAV">#REF!</definedName>
    <definedName name="C.FON">#REF!</definedName>
    <definedName name="C.LOM">#REF!</definedName>
    <definedName name="C.RAS">#REF!</definedName>
    <definedName name="C.TERR">#REF!</definedName>
    <definedName name="C_">#REF!</definedName>
    <definedName name="C_LOM">#REF!</definedName>
    <definedName name="CAM_CAIDA">#REF!</definedName>
    <definedName name="CANT">#REF!</definedName>
    <definedName name="CANT.">#REF!</definedName>
    <definedName name="CANTIDADES2">#REF!</definedName>
    <definedName name="CapActividad">#REF!</definedName>
    <definedName name="CapComponent">#REF!</definedName>
    <definedName name="CapResumen">#REF!</definedName>
    <definedName name="CASQ">[7]FACTORES!#REF!</definedName>
    <definedName name="CER" hidden="1">{#N/A,#N/A,FALSE,"PROPON.2001"}</definedName>
    <definedName name="CILIND">[8]TUBERIA!$AE$10:$AE$14</definedName>
    <definedName name="Ciudades">[9]Insumos!$B$2:$B$2</definedName>
    <definedName name="CL">#REF!</definedName>
    <definedName name="codp">'[10]CANTIDADES Y PTTO'!$C$180</definedName>
    <definedName name="COM.LIM">#REF!</definedName>
    <definedName name="CON.FUN">#REF!</definedName>
    <definedName name="CON.LIM">#REF!</definedName>
    <definedName name="CON.POZ">#REF!</definedName>
    <definedName name="CON.TUB">[6]TUBERIA!#REF!</definedName>
    <definedName name="CONC">#REF!</definedName>
    <definedName name="CONCRETO">#REF!</definedName>
    <definedName name="CONCRETO_F.C_4">#REF!</definedName>
    <definedName name="concreto_FC_2.2">#REF!</definedName>
    <definedName name="Concretos">[9]Insumos!#REF!</definedName>
    <definedName name="CUE">#REF!</definedName>
    <definedName name="CUER">#REF!</definedName>
    <definedName name="CUERDA">#REF!</definedName>
    <definedName name="D_EXT">#REF!</definedName>
    <definedName name="D_INT">#REF!</definedName>
    <definedName name="D1S">#REF!</definedName>
    <definedName name="D2S">#REF!</definedName>
    <definedName name="D6.PVC">'[2]factores A.N.'!$N$8:$N$33</definedName>
    <definedName name="D61S">#REF!</definedName>
    <definedName name="D62S">#REF!</definedName>
    <definedName name="D6R">#REF!</definedName>
    <definedName name="D81S">#REF!</definedName>
    <definedName name="D82S">#REF!</definedName>
    <definedName name="D8R">#REF!</definedName>
    <definedName name="Datos">#REF!</definedName>
    <definedName name="De">[7]FACTORES!#REF!</definedName>
    <definedName name="De_6">#REF!</definedName>
    <definedName name="De_8">#REF!</definedName>
    <definedName name="dem.pav">'[2]factores A.N.'!$E$15:$E$306</definedName>
    <definedName name="Diametro">#REF!</definedName>
    <definedName name="dnp">[11]Niples!$N$21:$N$32</definedName>
    <definedName name="DR">#REF!</definedName>
    <definedName name="DSAF">[12]PRECIOS!$G$10</definedName>
    <definedName name="E">#REF!</definedName>
    <definedName name="eh">[11]Ins_EH!$B$2:$D$33</definedName>
    <definedName name="ENCABEZA">#REF!</definedName>
    <definedName name="ENT.A1">'[13]CANT.5921'!#REF!</definedName>
    <definedName name="ENT.ESP">'[13]CANT.5921'!#REF!</definedName>
    <definedName name="ENTIB">#REF!</definedName>
    <definedName name="ENTIBADO">[14]TUBERIA!#REF!</definedName>
    <definedName name="EQUIPO">#REF!</definedName>
    <definedName name="ESP_PAV">#REF!</definedName>
    <definedName name="ESP1S">#REF!</definedName>
    <definedName name="ESP2S">#REF!</definedName>
    <definedName name="ESPESOR">#REF!</definedName>
    <definedName name="ESPR">#REF!</definedName>
    <definedName name="EXC.POZ">#REF!</definedName>
    <definedName name="EXC.ZAN">#REF!</definedName>
    <definedName name="FACTOR_PRESTACION">#REF!</definedName>
    <definedName name="fctr">'[10]CANTIDADES Y PTTO'!$B$183:$F$202</definedName>
    <definedName name="FELIPE">[15]ZANJA!$E$11:$E$13</definedName>
    <definedName name="Formato">#REF!</definedName>
    <definedName name="Formato1">#REF!</definedName>
    <definedName name="fp">1.59</definedName>
    <definedName name="h.EXC">#REF!</definedName>
    <definedName name="h.LOM">#REF!</definedName>
    <definedName name="H.LOMO">[16]TUBERIA!$S$10:$S$14</definedName>
    <definedName name="h.POZ">#REF!</definedName>
    <definedName name="HACER">#REF!</definedName>
    <definedName name="HM">[4]PRECIOS!$G$8</definedName>
    <definedName name="HOJA1">#REF!</definedName>
    <definedName name="I">#REF!</definedName>
    <definedName name="im">[3]MATERIALES!$H$5</definedName>
    <definedName name="INDIVIDUALES">#REF!</definedName>
    <definedName name="inf">#REF!</definedName>
    <definedName name="Informe" hidden="1">{#N/A,#N/A,FALSE,"PROPON.2001"}</definedName>
    <definedName name="INSUMOS">#REF!</definedName>
    <definedName name="ITEM">#REF!</definedName>
    <definedName name="ITEMS">'[17]PPTO OBRA CD'!$A$8:$F$367</definedName>
    <definedName name="JJ">[12]PRECIOS!$F$5</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L.CARCAMO">#REF!</definedName>
    <definedName name="L.CIL">#REF!</definedName>
    <definedName name="L_">#REF!</definedName>
    <definedName name="L_TUB">#REF!</definedName>
    <definedName name="LB">'[18]Listado Base'!$B$12:$D$786</definedName>
    <definedName name="Leh">[11]Ins_EH!$B$2:$B$33</definedName>
    <definedName name="LFAB">'[10]CANTIDADES Y PTTO'!$F$243:$F$258</definedName>
    <definedName name="LiMo">[11]Ins_MO!$B$2:$B$14</definedName>
    <definedName name="LIMPIO">#REF!</definedName>
    <definedName name="listaabril">'[19]Listado precios abril 2011'!$A:$IV</definedName>
    <definedName name="listado1" hidden="1">{#N/A,#N/A,FALSE,"PROPON.2001"}</definedName>
    <definedName name="Lmat">[11]Ins_Mat!$B$2:$B$1237</definedName>
    <definedName name="LOTE">'[20]Primera Prueba'!$EI$11:$EI$90</definedName>
    <definedName name="Ltr">[11]Ins_TR!$B$2:$B$12</definedName>
    <definedName name="LUZ" hidden="1">{#N/A,#N/A,FALSE,"PROPON.2001"}</definedName>
    <definedName name="M" hidden="1">{#N/A,#N/A,FALSE,"PROPON.2001"}</definedName>
    <definedName name="MA" localSheetId="0">#REF!</definedName>
    <definedName name="MA">#REF!</definedName>
    <definedName name="Marca">#REF!</definedName>
    <definedName name="MARIA" hidden="1">{#N/A,#N/A,FALSE,"PROPON.2001"}</definedName>
    <definedName name="MARTA" hidden="1">{#N/A,#N/A,FALSE,"PROPON.2001"}</definedName>
    <definedName name="MAT">#REF!</definedName>
    <definedName name="MATERIALES">#REF!</definedName>
    <definedName name="Medidor">#REF!</definedName>
    <definedName name="MM">#REF!</definedName>
    <definedName name="mmm" hidden="1">{#N/A,#N/A,FALSE,"PROPON.2001"}</definedName>
    <definedName name="MO">[21]MANO!$B$3:$B$79</definedName>
    <definedName name="NOVAF">#REF!</definedName>
    <definedName name="np">[11]Niples!$J$3:$J$4</definedName>
    <definedName name="O">[4]PRECIOS!$G$5</definedName>
    <definedName name="OBSERV">#REF!</definedName>
    <definedName name="OF">[4]PRECIOS!$F$5</definedName>
    <definedName name="P">[4]PRECIOS!$G$10</definedName>
    <definedName name="PER_PAV">#REF!</definedName>
    <definedName name="PESO_UNIT">#REF!</definedName>
    <definedName name="PESOUNIT">[22]REFUERZO!$L$1:$M$6</definedName>
    <definedName name="Plazo">'[23]AUI ALIVIADERO'!$D$15</definedName>
    <definedName name="pnp">[11]Niples!$N$21:$T$32</definedName>
    <definedName name="POZ">#REF!</definedName>
    <definedName name="POZO">#REF!</definedName>
    <definedName name="POZO1.2">#REF!</definedName>
    <definedName name="POZOS">#REF!</definedName>
    <definedName name="PRE">#REF!</definedName>
    <definedName name="precios">#REF!</definedName>
    <definedName name="preciosvig">#REF!</definedName>
    <definedName name="PRESUPUESTO">[24]Presupuesto!$B$10:$D$231</definedName>
    <definedName name="PROGRAMADO">#REF!</definedName>
    <definedName name="RDN">[4]PRECIOS!$G$7</definedName>
    <definedName name="REP.PAV">'[2]factores A.N.'!$F$15:$F$69</definedName>
    <definedName name="s">#REF!</definedName>
    <definedName name="SMMLV">[25]INTERVENTORIA!#REF!</definedName>
    <definedName name="solver_adj" localSheetId="0" hidden="1">PPTO!#REF!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PPTO!$H$86</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PPTO!#REF!</definedName>
    <definedName name="solver_pre" localSheetId="0" hidden="1">0.000001</definedName>
    <definedName name="solver_rel1" localSheetId="0" hidden="1">2</definedName>
    <definedName name="solver_rhs1" localSheetId="0" hidden="1">673501727</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SSS">#REF!</definedName>
    <definedName name="SUBTIPOACC">#REF!</definedName>
    <definedName name="T">[4]PRECIOS!$G$9</definedName>
    <definedName name="T.1_POZ">[26]TUBERIA!$AB$10:$AB$84</definedName>
    <definedName name="T.3">'[13]CANT.5921'!#REF!</definedName>
    <definedName name="T.VIA">'[2]factores A.N.'!$H$15:$H$306</definedName>
    <definedName name="T___2_.3_FC_2.2">#REF!</definedName>
    <definedName name="T1_">#REF!</definedName>
    <definedName name="T1__2_FC1_5">#REF!</definedName>
    <definedName name="T1__2_FC1_9">#REF!</definedName>
    <definedName name="T1__3__2_FC1_9">#REF!</definedName>
    <definedName name="T1_FC_1.5__.2">#REF!</definedName>
    <definedName name="T1_FC_1.9__.2">#REF!</definedName>
    <definedName name="T1_FC1_5">'[2]factores A.N.'!$H$8:$H$33</definedName>
    <definedName name="T1_FC1_9">'[2]factores A.N.'!$J$8:$J$33</definedName>
    <definedName name="T1_FC2.2">[27]FACTORES!$M$8:$M$23</definedName>
    <definedName name="T11SF15">#REF!</definedName>
    <definedName name="T11SF19">#REF!</definedName>
    <definedName name="T12SF15">#REF!</definedName>
    <definedName name="T12SF19">#REF!</definedName>
    <definedName name="T1RF15">#REF!</definedName>
    <definedName name="T1RF19">#REF!</definedName>
    <definedName name="T2.PVC">'[2]factores A.N.'!$P$8:$P$19</definedName>
    <definedName name="T2_">#REF!</definedName>
    <definedName name="T2_.3">#REF!</definedName>
    <definedName name="T2__2_FC1_5">#REF!</definedName>
    <definedName name="T2__3_FC1_9">#REF!</definedName>
    <definedName name="T2_FC_1.5__.3">#REF!</definedName>
    <definedName name="T2_FC_1.5__.3_.2">#REF!</definedName>
    <definedName name="T2_FC_1.9__.3">#REF!</definedName>
    <definedName name="T2_FC_1.9__.3_.2">#REF!</definedName>
    <definedName name="T2_FC1_5">'[2]factores A.N.'!$I$8:$I$33</definedName>
    <definedName name="T2_FC1_9">'[2]factores A.N.'!$K$8:$K$33</definedName>
    <definedName name="T2_POZ">#REF!</definedName>
    <definedName name="T2_RAS">#REF!</definedName>
    <definedName name="T21SF15">#REF!</definedName>
    <definedName name="T21SF19">#REF!</definedName>
    <definedName name="T22SF15">#REF!</definedName>
    <definedName name="T22SF19">#REF!</definedName>
    <definedName name="T2RF15">#REF!</definedName>
    <definedName name="T2RF19">#REF!</definedName>
    <definedName name="TABLA">#REF!</definedName>
    <definedName name="TIPO">#REF!</definedName>
    <definedName name="TITULO">#REF!</definedName>
    <definedName name="tot">#REF!</definedName>
    <definedName name="TOTAL">#REF!</definedName>
    <definedName name="TR">[11]Ins_TR!$B$2:$D$12</definedName>
    <definedName name="TRAMO">#REF!</definedName>
    <definedName name="transtub">[3]MATERIALES!$A$66:$D$114</definedName>
    <definedName name="TRAT">[28]desmonte!$E$48</definedName>
    <definedName name="TRIANG">#REF!</definedName>
    <definedName name="U">#REF!</definedName>
    <definedName name="ut">[3]MATERIALES!$H$6</definedName>
    <definedName name="VIA">#REF!</definedName>
    <definedName name="wrn.listado." hidden="1">{#N/A,#N/A,FALSE,"PROPON.2001"}</definedName>
    <definedName name="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4" i="1" l="1"/>
  <c r="E83" i="1"/>
  <c r="E82" i="1"/>
  <c r="G79" i="1"/>
  <c r="F79" i="1"/>
  <c r="E79" i="1"/>
  <c r="D79" i="1"/>
  <c r="C79" i="1"/>
  <c r="B79" i="1"/>
  <c r="G78" i="1"/>
  <c r="F78" i="1"/>
  <c r="E78" i="1"/>
  <c r="D78" i="1"/>
  <c r="H78" i="1" s="1"/>
  <c r="C78" i="1"/>
  <c r="B78" i="1"/>
  <c r="G77" i="1"/>
  <c r="F77" i="1"/>
  <c r="E77" i="1"/>
  <c r="D77" i="1"/>
  <c r="C77" i="1"/>
  <c r="B77" i="1"/>
  <c r="G76" i="1"/>
  <c r="F76" i="1"/>
  <c r="E76" i="1"/>
  <c r="D76" i="1"/>
  <c r="C76" i="1"/>
  <c r="B76" i="1"/>
  <c r="G74" i="1"/>
  <c r="F74" i="1"/>
  <c r="E74" i="1"/>
  <c r="D74" i="1"/>
  <c r="H74" i="1" s="1"/>
  <c r="C74" i="1"/>
  <c r="B74" i="1"/>
  <c r="G73" i="1"/>
  <c r="F73" i="1"/>
  <c r="E73" i="1"/>
  <c r="D73" i="1"/>
  <c r="H73" i="1" s="1"/>
  <c r="C73" i="1"/>
  <c r="B73" i="1"/>
  <c r="G71" i="1"/>
  <c r="F71" i="1"/>
  <c r="E71" i="1"/>
  <c r="D71" i="1"/>
  <c r="H71" i="1" s="1"/>
  <c r="C71" i="1"/>
  <c r="B71" i="1"/>
  <c r="G69" i="1"/>
  <c r="H69" i="1" s="1"/>
  <c r="F69" i="1"/>
  <c r="E69" i="1"/>
  <c r="D69" i="1"/>
  <c r="C69" i="1"/>
  <c r="B69" i="1"/>
  <c r="G68" i="1"/>
  <c r="F68" i="1"/>
  <c r="E68" i="1"/>
  <c r="D68" i="1"/>
  <c r="H68" i="1" s="1"/>
  <c r="L70" i="1" s="1"/>
  <c r="M70" i="1" s="1"/>
  <c r="C68" i="1"/>
  <c r="B68" i="1"/>
  <c r="G66" i="1"/>
  <c r="F66" i="1"/>
  <c r="E66" i="1"/>
  <c r="D66" i="1"/>
  <c r="H66" i="1" s="1"/>
  <c r="C66" i="1"/>
  <c r="B66" i="1"/>
  <c r="G65" i="1"/>
  <c r="F65" i="1"/>
  <c r="E65" i="1"/>
  <c r="D65" i="1"/>
  <c r="C65" i="1"/>
  <c r="B65" i="1"/>
  <c r="G64" i="1"/>
  <c r="H64" i="1" s="1"/>
  <c r="F64" i="1"/>
  <c r="E64" i="1"/>
  <c r="D64" i="1"/>
  <c r="C64" i="1"/>
  <c r="B64" i="1"/>
  <c r="G63" i="1"/>
  <c r="F63" i="1"/>
  <c r="E63" i="1"/>
  <c r="D63" i="1"/>
  <c r="C63" i="1"/>
  <c r="B63" i="1"/>
  <c r="G62" i="1"/>
  <c r="F62" i="1"/>
  <c r="E62" i="1"/>
  <c r="D62" i="1"/>
  <c r="C62" i="1"/>
  <c r="B62" i="1"/>
  <c r="G61" i="1"/>
  <c r="F61" i="1"/>
  <c r="E61" i="1"/>
  <c r="D61" i="1"/>
  <c r="H61" i="1" s="1"/>
  <c r="C61" i="1"/>
  <c r="B61" i="1"/>
  <c r="G60" i="1"/>
  <c r="F60" i="1"/>
  <c r="E60" i="1"/>
  <c r="D60" i="1"/>
  <c r="C60" i="1"/>
  <c r="B60" i="1"/>
  <c r="G59" i="1"/>
  <c r="F59" i="1"/>
  <c r="E59" i="1"/>
  <c r="D59" i="1"/>
  <c r="C59" i="1"/>
  <c r="B59" i="1"/>
  <c r="G57" i="1"/>
  <c r="F57" i="1"/>
  <c r="E57" i="1"/>
  <c r="D57" i="1"/>
  <c r="H57" i="1" s="1"/>
  <c r="C57" i="1"/>
  <c r="B57" i="1"/>
  <c r="G56" i="1"/>
  <c r="F56" i="1"/>
  <c r="E56" i="1"/>
  <c r="D56" i="1"/>
  <c r="H56" i="1" s="1"/>
  <c r="C56" i="1"/>
  <c r="B56" i="1"/>
  <c r="G55" i="1"/>
  <c r="F55" i="1"/>
  <c r="E55" i="1"/>
  <c r="D55" i="1"/>
  <c r="H55" i="1" s="1"/>
  <c r="C55" i="1"/>
  <c r="B55" i="1"/>
  <c r="G54" i="1"/>
  <c r="F54" i="1"/>
  <c r="E54" i="1"/>
  <c r="D54" i="1"/>
  <c r="H54" i="1" s="1"/>
  <c r="C54" i="1"/>
  <c r="B54" i="1"/>
  <c r="G53" i="1"/>
  <c r="H53" i="1" s="1"/>
  <c r="F53" i="1"/>
  <c r="E53" i="1"/>
  <c r="D53" i="1"/>
  <c r="C53" i="1"/>
  <c r="B53" i="1"/>
  <c r="G52" i="1"/>
  <c r="H52" i="1" s="1"/>
  <c r="F52" i="1"/>
  <c r="E52" i="1"/>
  <c r="D52" i="1"/>
  <c r="C52" i="1"/>
  <c r="B52" i="1"/>
  <c r="G51" i="1"/>
  <c r="F51" i="1"/>
  <c r="E51" i="1"/>
  <c r="D51" i="1"/>
  <c r="H51" i="1" s="1"/>
  <c r="C51" i="1"/>
  <c r="B51" i="1"/>
  <c r="G50" i="1"/>
  <c r="F50" i="1"/>
  <c r="E50" i="1"/>
  <c r="D50" i="1"/>
  <c r="H50" i="1" s="1"/>
  <c r="C50" i="1"/>
  <c r="B50" i="1"/>
  <c r="G49" i="1"/>
  <c r="F49" i="1"/>
  <c r="E49" i="1"/>
  <c r="D49" i="1"/>
  <c r="C49" i="1"/>
  <c r="B49" i="1"/>
  <c r="G48" i="1"/>
  <c r="F48" i="1"/>
  <c r="E48" i="1"/>
  <c r="D48" i="1"/>
  <c r="H48" i="1" s="1"/>
  <c r="C48" i="1"/>
  <c r="B48" i="1"/>
  <c r="G47" i="1"/>
  <c r="F47" i="1"/>
  <c r="E47" i="1"/>
  <c r="D47" i="1"/>
  <c r="H47" i="1" s="1"/>
  <c r="C47" i="1"/>
  <c r="B47" i="1"/>
  <c r="G46" i="1"/>
  <c r="F46" i="1"/>
  <c r="E46" i="1"/>
  <c r="D46" i="1"/>
  <c r="H46" i="1" s="1"/>
  <c r="C46" i="1"/>
  <c r="B46" i="1"/>
  <c r="G45" i="1"/>
  <c r="H45" i="1" s="1"/>
  <c r="F45" i="1"/>
  <c r="E45" i="1"/>
  <c r="D45" i="1"/>
  <c r="C45" i="1"/>
  <c r="B45" i="1"/>
  <c r="G44" i="1"/>
  <c r="H44" i="1" s="1"/>
  <c r="F44" i="1"/>
  <c r="E44" i="1"/>
  <c r="D44" i="1"/>
  <c r="C44" i="1"/>
  <c r="B44" i="1"/>
  <c r="G43" i="1"/>
  <c r="F43" i="1"/>
  <c r="E43" i="1"/>
  <c r="D43" i="1"/>
  <c r="H43" i="1" s="1"/>
  <c r="C43" i="1"/>
  <c r="B43" i="1"/>
  <c r="G42" i="1"/>
  <c r="F42" i="1"/>
  <c r="E42" i="1"/>
  <c r="D42" i="1"/>
  <c r="H42" i="1" s="1"/>
  <c r="C42" i="1"/>
  <c r="B42" i="1"/>
  <c r="G41" i="1"/>
  <c r="F41" i="1"/>
  <c r="E41" i="1"/>
  <c r="D41" i="1"/>
  <c r="H41" i="1" s="1"/>
  <c r="C41" i="1"/>
  <c r="B41" i="1"/>
  <c r="G40" i="1"/>
  <c r="F40" i="1"/>
  <c r="E40" i="1"/>
  <c r="D40" i="1"/>
  <c r="C40" i="1"/>
  <c r="B40" i="1"/>
  <c r="G39" i="1"/>
  <c r="F39" i="1"/>
  <c r="E39" i="1"/>
  <c r="D39" i="1"/>
  <c r="H39" i="1" s="1"/>
  <c r="C39" i="1"/>
  <c r="B39" i="1"/>
  <c r="G38" i="1"/>
  <c r="F38" i="1"/>
  <c r="E38" i="1"/>
  <c r="D38" i="1"/>
  <c r="H38" i="1" s="1"/>
  <c r="C38" i="1"/>
  <c r="B38" i="1"/>
  <c r="G37" i="1"/>
  <c r="H37" i="1" s="1"/>
  <c r="F37" i="1"/>
  <c r="E37" i="1"/>
  <c r="D37" i="1"/>
  <c r="C37" i="1"/>
  <c r="B37" i="1"/>
  <c r="G35" i="1"/>
  <c r="F35" i="1"/>
  <c r="E35" i="1"/>
  <c r="D35" i="1"/>
  <c r="C35" i="1"/>
  <c r="B35" i="1"/>
  <c r="G34" i="1"/>
  <c r="F34" i="1"/>
  <c r="E34" i="1"/>
  <c r="D34" i="1"/>
  <c r="C34" i="1"/>
  <c r="B34" i="1"/>
  <c r="G33" i="1"/>
  <c r="F33" i="1"/>
  <c r="E33" i="1"/>
  <c r="D33" i="1"/>
  <c r="H33" i="1" s="1"/>
  <c r="C33" i="1"/>
  <c r="B33" i="1"/>
  <c r="G32" i="1"/>
  <c r="F32" i="1"/>
  <c r="E32" i="1"/>
  <c r="D32" i="1"/>
  <c r="C32" i="1"/>
  <c r="B32" i="1"/>
  <c r="H31" i="1"/>
  <c r="G31" i="1"/>
  <c r="F31" i="1"/>
  <c r="E31" i="1"/>
  <c r="D31" i="1"/>
  <c r="C31" i="1"/>
  <c r="B31" i="1"/>
  <c r="G30" i="1"/>
  <c r="H30" i="1" s="1"/>
  <c r="F30" i="1"/>
  <c r="E30" i="1"/>
  <c r="D30" i="1"/>
  <c r="C30" i="1"/>
  <c r="B30" i="1"/>
  <c r="G29" i="1"/>
  <c r="F29" i="1"/>
  <c r="E29" i="1"/>
  <c r="D29" i="1"/>
  <c r="C29" i="1"/>
  <c r="B29" i="1"/>
  <c r="G28" i="1"/>
  <c r="F28" i="1"/>
  <c r="E28" i="1"/>
  <c r="D28" i="1"/>
  <c r="H28" i="1" s="1"/>
  <c r="C28" i="1"/>
  <c r="B28" i="1"/>
  <c r="F27" i="1"/>
  <c r="E27" i="1"/>
  <c r="G27" i="1" s="1"/>
  <c r="D27" i="1"/>
  <c r="H27" i="1" s="1"/>
  <c r="C27" i="1"/>
  <c r="B27" i="1"/>
  <c r="G25" i="1"/>
  <c r="F25" i="1"/>
  <c r="E25" i="1"/>
  <c r="D25" i="1"/>
  <c r="C25" i="1"/>
  <c r="B25" i="1"/>
  <c r="G24" i="1"/>
  <c r="H24" i="1" s="1"/>
  <c r="F24" i="1"/>
  <c r="E24" i="1"/>
  <c r="D24" i="1"/>
  <c r="C24" i="1"/>
  <c r="B24" i="1"/>
  <c r="G22" i="1"/>
  <c r="F22" i="1"/>
  <c r="E22" i="1"/>
  <c r="D22" i="1"/>
  <c r="H22" i="1" s="1"/>
  <c r="C22" i="1"/>
  <c r="B22" i="1"/>
  <c r="G20" i="1"/>
  <c r="F20" i="1"/>
  <c r="E20" i="1"/>
  <c r="D20" i="1"/>
  <c r="H20" i="1" s="1"/>
  <c r="C20" i="1"/>
  <c r="B20" i="1"/>
  <c r="G19" i="1"/>
  <c r="F19" i="1"/>
  <c r="E19" i="1"/>
  <c r="D19" i="1"/>
  <c r="H19" i="1" s="1"/>
  <c r="C19" i="1"/>
  <c r="B19" i="1"/>
  <c r="G17" i="1"/>
  <c r="H17" i="1" s="1"/>
  <c r="F17" i="1"/>
  <c r="E17" i="1"/>
  <c r="D17" i="1"/>
  <c r="C17" i="1"/>
  <c r="B17" i="1"/>
  <c r="G15" i="1"/>
  <c r="F15" i="1"/>
  <c r="E15" i="1"/>
  <c r="D15" i="1"/>
  <c r="H15" i="1" s="1"/>
  <c r="C15" i="1"/>
  <c r="B15" i="1"/>
  <c r="G14" i="1"/>
  <c r="F14" i="1"/>
  <c r="E14" i="1"/>
  <c r="D14" i="1"/>
  <c r="H14" i="1" s="1"/>
  <c r="C14" i="1"/>
  <c r="B14" i="1"/>
  <c r="G13" i="1"/>
  <c r="F13" i="1"/>
  <c r="E13" i="1"/>
  <c r="D13" i="1"/>
  <c r="H13" i="1" s="1"/>
  <c r="C13" i="1"/>
  <c r="B13" i="1"/>
  <c r="G12" i="1"/>
  <c r="H12" i="1" s="1"/>
  <c r="F12" i="1"/>
  <c r="E12" i="1"/>
  <c r="D12" i="1"/>
  <c r="C12" i="1"/>
  <c r="B12" i="1"/>
  <c r="H29" i="1" l="1"/>
  <c r="H32" i="1"/>
  <c r="H65" i="1"/>
  <c r="H79" i="1"/>
  <c r="H35" i="1"/>
  <c r="H25" i="1"/>
  <c r="L26" i="1" s="1"/>
  <c r="M26" i="1" s="1"/>
  <c r="H40" i="1"/>
  <c r="L58" i="1" s="1"/>
  <c r="M58" i="1" s="1"/>
  <c r="H49" i="1"/>
  <c r="H34" i="1"/>
  <c r="H60" i="1"/>
  <c r="H63" i="1"/>
  <c r="H77" i="1"/>
  <c r="H59" i="1"/>
  <c r="H62" i="1"/>
  <c r="L67" i="1" s="1"/>
  <c r="M67" i="1" s="1"/>
  <c r="H76" i="1"/>
  <c r="L80" i="1" s="1"/>
  <c r="M80" i="1" s="1"/>
  <c r="L36" i="1"/>
  <c r="M36" i="1" s="1"/>
  <c r="L72" i="1"/>
  <c r="M72" i="1" s="1"/>
  <c r="L21" i="1"/>
  <c r="M21" i="1" s="1"/>
  <c r="L16" i="1"/>
  <c r="L18" i="1"/>
  <c r="M18" i="1" s="1"/>
  <c r="L75" i="1"/>
  <c r="M75" i="1" s="1"/>
  <c r="L23" i="1"/>
  <c r="M23" i="1" s="1"/>
  <c r="H80" i="1" l="1"/>
  <c r="I17" i="1"/>
  <c r="I64" i="1"/>
  <c r="K39" i="1"/>
  <c r="K60" i="1"/>
  <c r="K71" i="1"/>
  <c r="I37" i="1"/>
  <c r="I13" i="1"/>
  <c r="I55" i="1"/>
  <c r="K79" i="1"/>
  <c r="I51" i="1"/>
  <c r="I25" i="1"/>
  <c r="K78" i="1"/>
  <c r="I43" i="1"/>
  <c r="I65" i="1"/>
  <c r="K20" i="1"/>
  <c r="K76" i="1"/>
  <c r="K33" i="1"/>
  <c r="L82" i="1"/>
  <c r="M16" i="1"/>
  <c r="M82" i="1" s="1"/>
  <c r="I48" i="1"/>
  <c r="K19" i="1"/>
  <c r="K34" i="1"/>
  <c r="K49" i="1"/>
  <c r="K25" i="1"/>
  <c r="I66" i="1"/>
  <c r="K41" i="1"/>
  <c r="H82" i="1"/>
  <c r="I61" i="1"/>
  <c r="I54" i="1"/>
  <c r="I74" i="1"/>
  <c r="H84" i="1"/>
  <c r="H85" i="1" s="1"/>
  <c r="I68" i="1"/>
  <c r="H83" i="1"/>
  <c r="K48" i="1"/>
  <c r="K77" i="1"/>
  <c r="I22" i="1"/>
  <c r="I49" i="1"/>
  <c r="I52" i="1"/>
  <c r="K38" i="1"/>
  <c r="I41" i="1"/>
  <c r="I32" i="1"/>
  <c r="K62" i="1"/>
  <c r="I45" i="1"/>
  <c r="K74" i="1"/>
  <c r="I40" i="1"/>
  <c r="K52" i="1"/>
  <c r="K35" i="1"/>
  <c r="K32" i="1"/>
  <c r="I62" i="1"/>
  <c r="I30" i="1"/>
  <c r="K31" i="1"/>
  <c r="K28" i="1"/>
  <c r="K47" i="1"/>
  <c r="K14" i="1"/>
  <c r="K30" i="1"/>
  <c r="K15" i="1"/>
  <c r="I63" i="1"/>
  <c r="K24" i="1"/>
  <c r="K22" i="1"/>
  <c r="I44" i="1"/>
  <c r="I31" i="1"/>
  <c r="I59" i="1"/>
  <c r="K17" i="1"/>
  <c r="I15" i="1"/>
  <c r="K45" i="1"/>
  <c r="K63" i="1"/>
  <c r="K40" i="1"/>
  <c r="I50" i="1"/>
  <c r="I35" i="1"/>
  <c r="K27" i="1"/>
  <c r="I29" i="1"/>
  <c r="K44" i="1"/>
  <c r="I73" i="1"/>
  <c r="K59" i="1"/>
  <c r="K64" i="1"/>
  <c r="I39" i="1"/>
  <c r="I60" i="1"/>
  <c r="I71" i="1"/>
  <c r="K37" i="1"/>
  <c r="K50" i="1"/>
  <c r="I28" i="1"/>
  <c r="I27" i="1"/>
  <c r="K29" i="1"/>
  <c r="H86" i="1" l="1"/>
  <c r="K65" i="1"/>
  <c r="K69" i="1"/>
  <c r="I46" i="1"/>
  <c r="I12" i="1"/>
  <c r="I81" i="1" s="1"/>
  <c r="I14" i="1"/>
  <c r="I56" i="1"/>
  <c r="K68" i="1"/>
  <c r="I20" i="1"/>
  <c r="I69" i="1"/>
  <c r="I38" i="1"/>
  <c r="I19" i="1"/>
  <c r="K43" i="1"/>
  <c r="K56" i="1"/>
  <c r="K55" i="1"/>
  <c r="I33" i="1"/>
  <c r="K42" i="1"/>
  <c r="K51" i="1"/>
  <c r="K13" i="1"/>
  <c r="I57" i="1"/>
  <c r="K54" i="1"/>
  <c r="I42" i="1"/>
  <c r="K66" i="1"/>
  <c r="K57" i="1"/>
  <c r="I47" i="1"/>
  <c r="I34" i="1"/>
  <c r="K73" i="1"/>
  <c r="K61" i="1"/>
  <c r="K53" i="1"/>
  <c r="I24" i="1"/>
  <c r="I53" i="1"/>
  <c r="K12" i="1"/>
  <c r="K80" i="1" s="1"/>
  <c r="K46" i="1"/>
</calcChain>
</file>

<file path=xl/comments1.xml><?xml version="1.0" encoding="utf-8"?>
<comments xmlns="http://schemas.openxmlformats.org/spreadsheetml/2006/main">
  <authors>
    <author>User</author>
  </authors>
  <commentList>
    <comment ref="B51" authorId="0" shapeId="0">
      <text>
        <r>
          <rPr>
            <b/>
            <sz val="9"/>
            <color indexed="81"/>
            <rFont val="Tahoma"/>
            <family val="2"/>
          </rPr>
          <t>User:</t>
        </r>
        <r>
          <rPr>
            <sz val="9"/>
            <color indexed="81"/>
            <rFont val="Tahoma"/>
            <family val="2"/>
          </rPr>
          <t xml:space="preserve">
preguntar precio aristides
</t>
        </r>
      </text>
    </comment>
    <comment ref="B52" authorId="0" shapeId="0">
      <text>
        <r>
          <rPr>
            <b/>
            <sz val="9"/>
            <color indexed="81"/>
            <rFont val="Tahoma"/>
            <family val="2"/>
          </rPr>
          <t>User:</t>
        </r>
        <r>
          <rPr>
            <sz val="9"/>
            <color indexed="81"/>
            <rFont val="Tahoma"/>
            <family val="2"/>
          </rPr>
          <t xml:space="preserve">
preguntar precio pecas</t>
        </r>
      </text>
    </comment>
  </commentList>
</comments>
</file>

<file path=xl/sharedStrings.xml><?xml version="1.0" encoding="utf-8"?>
<sst xmlns="http://schemas.openxmlformats.org/spreadsheetml/2006/main" count="145" uniqueCount="142">
  <si>
    <t>EMPRESA DE OBRAS SANITARIAS DE CALDAS EMPOCALDAS S.A E.S.P</t>
  </si>
  <si>
    <t xml:space="preserve">SECCIONAL  PALESTINA - CALDAS </t>
  </si>
  <si>
    <t>OBJETO: AMPLIACIÓN DEL SISTEMA DE ACUEDUCTO DEL MUNICIPIO DE PALESTINA, VEREDA LA PLATA</t>
  </si>
  <si>
    <t>PALESTINA, CALDAS</t>
  </si>
  <si>
    <t>FECHA: ABRIL DE 2021</t>
  </si>
  <si>
    <t>FORMULARIO  DE  CANTIDADES Y PRECIOS UNITARIOS</t>
  </si>
  <si>
    <t>ITEMS</t>
  </si>
  <si>
    <t xml:space="preserve">DESCRIPCION </t>
  </si>
  <si>
    <t>UNID</t>
  </si>
  <si>
    <t>CANTIDAD</t>
  </si>
  <si>
    <t>VR Herramientas, Equipos, MO y Otros</t>
  </si>
  <si>
    <t>VR Suministros</t>
  </si>
  <si>
    <t>VR Unitario</t>
  </si>
  <si>
    <t xml:space="preserve">VR. TOTAL </t>
  </si>
  <si>
    <t>% Costo Directo</t>
  </si>
  <si>
    <t>Id Especificación</t>
  </si>
  <si>
    <t>Porcentaje (%)</t>
  </si>
  <si>
    <t>PRELIMINARES</t>
  </si>
  <si>
    <t>1.1.</t>
  </si>
  <si>
    <t>1.1</t>
  </si>
  <si>
    <t>1.2.</t>
  </si>
  <si>
    <t>1.2</t>
  </si>
  <si>
    <t>1.3.</t>
  </si>
  <si>
    <t>1.3</t>
  </si>
  <si>
    <t>1.4.</t>
  </si>
  <si>
    <t>1.4</t>
  </si>
  <si>
    <t>DEMOLICIONES</t>
  </si>
  <si>
    <t>2.1.</t>
  </si>
  <si>
    <t>2.1</t>
  </si>
  <si>
    <t xml:space="preserve">EXCAVACIONES </t>
  </si>
  <si>
    <t>3.1.</t>
  </si>
  <si>
    <t>3.1</t>
  </si>
  <si>
    <t>3.2.</t>
  </si>
  <si>
    <t>3.2</t>
  </si>
  <si>
    <t>RETIRO DE MATERIAL SOBRANTE DE LA EXCAVACIÓN</t>
  </si>
  <si>
    <t>4.1.</t>
  </si>
  <si>
    <t>4.1</t>
  </si>
  <si>
    <t xml:space="preserve">RELLENOS </t>
  </si>
  <si>
    <t>5.1.</t>
  </si>
  <si>
    <t>5.1</t>
  </si>
  <si>
    <t>5.2.</t>
  </si>
  <si>
    <t>5.2</t>
  </si>
  <si>
    <t>SUMINISTRO E INSTALACIÓN TERMOFUSIÓN TUBERÍA PEAD</t>
  </si>
  <si>
    <t>6.1.</t>
  </si>
  <si>
    <t>6.1</t>
  </si>
  <si>
    <t>6.2.</t>
  </si>
  <si>
    <t>6.2</t>
  </si>
  <si>
    <t>6.3.</t>
  </si>
  <si>
    <t>6.3</t>
  </si>
  <si>
    <t>6.4.</t>
  </si>
  <si>
    <t>6.4</t>
  </si>
  <si>
    <t>6.5.</t>
  </si>
  <si>
    <t>6.5</t>
  </si>
  <si>
    <t>6.6.</t>
  </si>
  <si>
    <t>6.6</t>
  </si>
  <si>
    <t>6.7.</t>
  </si>
  <si>
    <t>6.7</t>
  </si>
  <si>
    <t>6.8.</t>
  </si>
  <si>
    <t>6.8</t>
  </si>
  <si>
    <t>6.9.</t>
  </si>
  <si>
    <t>6.9</t>
  </si>
  <si>
    <t>VÁLVULAS REDUCTORAS</t>
  </si>
  <si>
    <t>7.1.</t>
  </si>
  <si>
    <t>7.1</t>
  </si>
  <si>
    <t>7.2.</t>
  </si>
  <si>
    <t>7.2</t>
  </si>
  <si>
    <t>7.3.</t>
  </si>
  <si>
    <t>7.3</t>
  </si>
  <si>
    <t>7.4.</t>
  </si>
  <si>
    <t>7.4</t>
  </si>
  <si>
    <t>7.5.</t>
  </si>
  <si>
    <t>7.5</t>
  </si>
  <si>
    <t>7.6.</t>
  </si>
  <si>
    <t>7.6</t>
  </si>
  <si>
    <t>7.7.</t>
  </si>
  <si>
    <t>7.8.</t>
  </si>
  <si>
    <t>7.9.</t>
  </si>
  <si>
    <t>7.7</t>
  </si>
  <si>
    <t>7.10.</t>
  </si>
  <si>
    <t>7.8</t>
  </si>
  <si>
    <t>7.11.</t>
  </si>
  <si>
    <t>7.9</t>
  </si>
  <si>
    <t>7.12.</t>
  </si>
  <si>
    <t>7.10</t>
  </si>
  <si>
    <t>7.13.</t>
  </si>
  <si>
    <t>7.11</t>
  </si>
  <si>
    <t>7.14.</t>
  </si>
  <si>
    <t>7.12</t>
  </si>
  <si>
    <t>7.15.</t>
  </si>
  <si>
    <t>7.13</t>
  </si>
  <si>
    <t>7.16.</t>
  </si>
  <si>
    <t>7.14</t>
  </si>
  <si>
    <t>7.17.</t>
  </si>
  <si>
    <t>7.15</t>
  </si>
  <si>
    <t>7.18.</t>
  </si>
  <si>
    <t>7.16</t>
  </si>
  <si>
    <t>7.19.</t>
  </si>
  <si>
    <t>7.17</t>
  </si>
  <si>
    <t>7.20.</t>
  </si>
  <si>
    <t>7.18</t>
  </si>
  <si>
    <t>7.21.</t>
  </si>
  <si>
    <t>7.19</t>
  </si>
  <si>
    <t>RED DE DISTRIBUCIÓN</t>
  </si>
  <si>
    <t>8.1.</t>
  </si>
  <si>
    <t>8.1</t>
  </si>
  <si>
    <t>8.2.</t>
  </si>
  <si>
    <t>8.2</t>
  </si>
  <si>
    <t>8.3.</t>
  </si>
  <si>
    <t>8.3</t>
  </si>
  <si>
    <t>8.4.</t>
  </si>
  <si>
    <t>8.4</t>
  </si>
  <si>
    <t>8.5.</t>
  </si>
  <si>
    <t>8.5</t>
  </si>
  <si>
    <t>8.6.</t>
  </si>
  <si>
    <t>8.6</t>
  </si>
  <si>
    <t>8.7.</t>
  </si>
  <si>
    <t>8.7</t>
  </si>
  <si>
    <t>8.8.</t>
  </si>
  <si>
    <t>8.8</t>
  </si>
  <si>
    <t>CONCRETOS</t>
  </si>
  <si>
    <t>9.1.</t>
  </si>
  <si>
    <t>9.1</t>
  </si>
  <si>
    <t>9.2.</t>
  </si>
  <si>
    <t>9.2</t>
  </si>
  <si>
    <t xml:space="preserve">INSTALACIÓN SUB BASE </t>
  </si>
  <si>
    <t>10.1.</t>
  </si>
  <si>
    <t>10.1</t>
  </si>
  <si>
    <t>PURGAS</t>
  </si>
  <si>
    <t>11.1.</t>
  </si>
  <si>
    <t>11.2.</t>
  </si>
  <si>
    <t>REPOSICIONES Y OTROS</t>
  </si>
  <si>
    <t>12.1.</t>
  </si>
  <si>
    <t>12.2.</t>
  </si>
  <si>
    <t>12.3.</t>
  </si>
  <si>
    <t>12.4.</t>
  </si>
  <si>
    <t>COSTO DIRECTO</t>
  </si>
  <si>
    <t>ADMINISTRACIÓN (INCLUYE PGIO)</t>
  </si>
  <si>
    <t>%</t>
  </si>
  <si>
    <t>IMPREVISTO</t>
  </si>
  <si>
    <t>UTILIDADES</t>
  </si>
  <si>
    <t>I.V.A  SOBRE UTILIDADES</t>
  </si>
  <si>
    <t>COSTO  TOTAL + AIU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</si>
</sst>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_-;\-&quot;$&quot;\ * #,##0_-;_-&quot;$&quot;\ * &quot;-&quot;??_-;_-@_-"/>
    <numFmt numFmtId="165" formatCode="_(&quot;$&quot;\ * #,##0.00_);_(&quot;$&quot;\ * \(#,##0.00\);_(&quot;$&quot;\ * &quot;-&quot;??_);_(@_)"/>
    <numFmt numFmtId="166" formatCode="_(&quot;$&quot;\ * #,##0_);_(&quot;$&quot;\ * \(#,##0\);_(&quot;$&quot;\ * &quot;-&quot;??_);_(@_)"/>
    <numFmt numFmtId="167" formatCode="_ &quot;$&quot;\ * #,##0.00_ ;_ &quot;$&quot;\ * \-#,##0.00_ ;_ &quot;$&quot;\ * &quot;-&quot;??_ ;_ @_ "/>
  </numFmts>
  <fonts count="17" x14ac:knownFonts="1">
    <font>
      <sz val="11"/>
      <color theme="1"/>
      <name val="Calibri"/>
      <family val="2"/>
      <scheme val="minor"/>
    </font>
    <font>
      <sz val="11"/>
      <color theme="1"/>
      <name val="Calibri"/>
      <family val="2"/>
      <scheme val="minor"/>
    </font>
    <font>
      <b/>
      <sz val="12"/>
      <color theme="0"/>
      <name val="Arial Narrow"/>
      <family val="2"/>
    </font>
    <font>
      <sz val="12"/>
      <color theme="1"/>
      <name val="Arial Narrow"/>
      <family val="2"/>
    </font>
    <font>
      <b/>
      <sz val="12"/>
      <color theme="1"/>
      <name val="Arial Narrow"/>
      <family val="2"/>
    </font>
    <font>
      <sz val="10"/>
      <name val="Arial"/>
      <family val="2"/>
    </font>
    <font>
      <sz val="14"/>
      <color theme="1"/>
      <name val="Arial Narrow"/>
      <family val="2"/>
    </font>
    <font>
      <sz val="14"/>
      <name val="Arial Narrow"/>
      <family val="2"/>
    </font>
    <font>
      <b/>
      <sz val="14"/>
      <color theme="0"/>
      <name val="Arial Narrow"/>
      <family val="2"/>
    </font>
    <font>
      <b/>
      <sz val="20"/>
      <color theme="0"/>
      <name val="Arial Narrow"/>
      <family val="2"/>
    </font>
    <font>
      <sz val="12"/>
      <color theme="0"/>
      <name val="Arial Narrow"/>
      <family val="2"/>
    </font>
    <font>
      <sz val="10"/>
      <name val="Arial Narrow"/>
      <family val="2"/>
    </font>
    <font>
      <sz val="10"/>
      <color theme="1"/>
      <name val="Arial Narrow"/>
      <family val="2"/>
    </font>
    <font>
      <b/>
      <sz val="10"/>
      <color theme="1"/>
      <name val="Arial Narrow"/>
      <family val="2"/>
    </font>
    <font>
      <b/>
      <sz val="10"/>
      <name val="Arial Narrow"/>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10">
    <xf numFmtId="0" fontId="0" fillId="0" borderId="0"/>
    <xf numFmtId="167"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165"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0" fontId="1" fillId="0" borderId="0"/>
  </cellStyleXfs>
  <cellXfs count="115">
    <xf numFmtId="0" fontId="0" fillId="0" borderId="0" xfId="0"/>
    <xf numFmtId="0" fontId="2" fillId="2" borderId="1" xfId="3" applyFont="1" applyFill="1" applyBorder="1" applyAlignment="1">
      <alignment horizontal="center"/>
    </xf>
    <xf numFmtId="0" fontId="2" fillId="2" borderId="2" xfId="3" applyFont="1" applyFill="1" applyBorder="1" applyAlignment="1">
      <alignment horizontal="center"/>
    </xf>
    <xf numFmtId="0" fontId="2" fillId="2" borderId="3" xfId="3" applyFont="1" applyFill="1" applyBorder="1" applyAlignment="1">
      <alignment horizontal="center"/>
    </xf>
    <xf numFmtId="0" fontId="3" fillId="0" borderId="0" xfId="3" applyFont="1"/>
    <xf numFmtId="0" fontId="3" fillId="0" borderId="0" xfId="3" applyNumberFormat="1" applyFont="1"/>
    <xf numFmtId="0" fontId="2" fillId="2" borderId="4" xfId="3" applyFont="1" applyFill="1" applyBorder="1" applyAlignment="1">
      <alignment horizontal="center"/>
    </xf>
    <xf numFmtId="0" fontId="2" fillId="2" borderId="0" xfId="3" applyFont="1" applyFill="1" applyBorder="1" applyAlignment="1">
      <alignment horizontal="center"/>
    </xf>
    <xf numFmtId="0" fontId="2" fillId="2" borderId="5" xfId="3" applyFont="1" applyFill="1" applyBorder="1" applyAlignment="1">
      <alignment horizontal="center"/>
    </xf>
    <xf numFmtId="0" fontId="2" fillId="2" borderId="4" xfId="3" applyFont="1" applyFill="1" applyBorder="1" applyAlignment="1">
      <alignment horizontal="left"/>
    </xf>
    <xf numFmtId="0" fontId="2" fillId="2" borderId="0" xfId="3" applyFont="1" applyFill="1" applyBorder="1" applyAlignment="1"/>
    <xf numFmtId="164" fontId="2" fillId="2" borderId="0" xfId="3" applyNumberFormat="1" applyFont="1" applyFill="1" applyBorder="1" applyAlignment="1"/>
    <xf numFmtId="0" fontId="2" fillId="2" borderId="5" xfId="3" applyFont="1" applyFill="1" applyBorder="1" applyAlignment="1"/>
    <xf numFmtId="0" fontId="2" fillId="2" borderId="6" xfId="3" applyFont="1" applyFill="1" applyBorder="1" applyAlignment="1">
      <alignment horizontal="center" vertical="justify"/>
    </xf>
    <xf numFmtId="0" fontId="2" fillId="2" borderId="7" xfId="3" applyFont="1" applyFill="1" applyBorder="1" applyAlignment="1">
      <alignment horizontal="center" vertical="justify"/>
    </xf>
    <xf numFmtId="0" fontId="2" fillId="2" borderId="8" xfId="3" applyFont="1" applyFill="1" applyBorder="1" applyAlignment="1">
      <alignment horizontal="center" vertical="justify"/>
    </xf>
    <xf numFmtId="0" fontId="3" fillId="0" borderId="0" xfId="3" applyFont="1" applyAlignment="1">
      <alignment horizontal="justify" vertical="justify"/>
    </xf>
    <xf numFmtId="0" fontId="3" fillId="0" borderId="0" xfId="3" applyNumberFormat="1" applyFont="1" applyAlignment="1">
      <alignment horizontal="justify" vertical="justify"/>
    </xf>
    <xf numFmtId="0" fontId="4" fillId="3" borderId="9" xfId="3" applyFont="1" applyFill="1" applyBorder="1" applyAlignment="1">
      <alignment horizontal="center" vertical="justify"/>
    </xf>
    <xf numFmtId="0" fontId="4" fillId="3" borderId="10" xfId="3" applyFont="1" applyFill="1" applyBorder="1" applyAlignment="1">
      <alignment horizontal="center" vertical="justify"/>
    </xf>
    <xf numFmtId="0" fontId="4" fillId="3" borderId="11" xfId="3" applyFont="1" applyFill="1" applyBorder="1" applyAlignment="1">
      <alignment horizontal="center" vertical="center"/>
    </xf>
    <xf numFmtId="0" fontId="4" fillId="3" borderId="11" xfId="3" applyFont="1" applyFill="1" applyBorder="1" applyAlignment="1">
      <alignment horizontal="center" vertical="center" wrapText="1"/>
    </xf>
    <xf numFmtId="164" fontId="4" fillId="3" borderId="11" xfId="3" applyNumberFormat="1" applyFont="1" applyFill="1" applyBorder="1" applyAlignment="1">
      <alignment horizontal="center" vertical="center"/>
    </xf>
    <xf numFmtId="0" fontId="4" fillId="3" borderId="12" xfId="3" applyFont="1" applyFill="1" applyBorder="1" applyAlignment="1">
      <alignment horizontal="center" vertical="center" wrapText="1"/>
    </xf>
    <xf numFmtId="0" fontId="4" fillId="3" borderId="13" xfId="3" applyFont="1" applyFill="1" applyBorder="1" applyAlignment="1">
      <alignment horizontal="center" vertical="center" wrapText="1"/>
    </xf>
    <xf numFmtId="0" fontId="4" fillId="3" borderId="14" xfId="3" applyFont="1" applyFill="1" applyBorder="1" applyAlignment="1">
      <alignment horizontal="center" vertical="justify"/>
    </xf>
    <xf numFmtId="0" fontId="4" fillId="3" borderId="15" xfId="3" applyFont="1" applyFill="1" applyBorder="1" applyAlignment="1">
      <alignment horizontal="left" vertical="justify"/>
    </xf>
    <xf numFmtId="0" fontId="4" fillId="3" borderId="10" xfId="3" applyFont="1" applyFill="1" applyBorder="1" applyAlignment="1">
      <alignment horizontal="center" vertical="center"/>
    </xf>
    <xf numFmtId="0" fontId="4" fillId="3" borderId="10" xfId="3" applyFont="1" applyFill="1" applyBorder="1" applyAlignment="1">
      <alignment horizontal="center" vertical="center" wrapText="1"/>
    </xf>
    <xf numFmtId="164" fontId="4" fillId="3" borderId="10" xfId="3" applyNumberFormat="1" applyFont="1" applyFill="1" applyBorder="1" applyAlignment="1">
      <alignment horizontal="center" vertical="center"/>
    </xf>
    <xf numFmtId="0" fontId="4" fillId="3" borderId="16" xfId="3" applyFont="1" applyFill="1" applyBorder="1" applyAlignment="1">
      <alignment horizontal="center" vertical="center" wrapText="1"/>
    </xf>
    <xf numFmtId="0" fontId="4" fillId="3" borderId="17" xfId="3" applyFont="1" applyFill="1" applyBorder="1" applyAlignment="1">
      <alignment horizontal="center" vertical="center" wrapText="1"/>
    </xf>
    <xf numFmtId="0" fontId="3" fillId="0" borderId="14" xfId="3" applyFont="1" applyFill="1" applyBorder="1" applyAlignment="1">
      <alignment horizontal="center" vertical="center"/>
    </xf>
    <xf numFmtId="0" fontId="3" fillId="0" borderId="15" xfId="4" applyFont="1" applyFill="1" applyBorder="1" applyAlignment="1">
      <alignment horizontal="justify" vertical="justify" wrapText="1"/>
    </xf>
    <xf numFmtId="0" fontId="6" fillId="0" borderId="15" xfId="3" applyFont="1" applyFill="1" applyBorder="1" applyAlignment="1">
      <alignment horizontal="center" vertical="center"/>
    </xf>
    <xf numFmtId="2" fontId="6" fillId="0" borderId="15" xfId="3" applyNumberFormat="1" applyFont="1" applyFill="1" applyBorder="1" applyAlignment="1">
      <alignment horizontal="center" vertical="center"/>
    </xf>
    <xf numFmtId="166" fontId="7" fillId="0" borderId="15" xfId="5" applyNumberFormat="1" applyFont="1" applyFill="1" applyBorder="1" applyAlignment="1">
      <alignment horizontal="center" vertical="center"/>
    </xf>
    <xf numFmtId="166" fontId="7" fillId="4" borderId="15" xfId="5" applyNumberFormat="1" applyFont="1" applyFill="1" applyBorder="1" applyAlignment="1">
      <alignment horizontal="center" vertical="center"/>
    </xf>
    <xf numFmtId="164" fontId="6" fillId="0" borderId="15" xfId="5" applyNumberFormat="1" applyFont="1" applyFill="1" applyBorder="1" applyAlignment="1">
      <alignment horizontal="center" vertical="center"/>
    </xf>
    <xf numFmtId="10" fontId="6" fillId="0" borderId="17" xfId="6" applyNumberFormat="1" applyFont="1" applyFill="1" applyBorder="1" applyAlignment="1">
      <alignment horizontal="center" vertical="center"/>
    </xf>
    <xf numFmtId="0" fontId="3" fillId="0" borderId="17" xfId="3" applyFont="1" applyBorder="1" applyAlignment="1">
      <alignment horizontal="center" vertical="center"/>
    </xf>
    <xf numFmtId="10" fontId="3" fillId="0" borderId="17" xfId="2" applyNumberFormat="1" applyFont="1" applyBorder="1" applyAlignment="1">
      <alignment horizontal="center" vertical="center"/>
    </xf>
    <xf numFmtId="0" fontId="4" fillId="3" borderId="14" xfId="3" applyFont="1" applyFill="1" applyBorder="1" applyAlignment="1">
      <alignment horizontal="center" vertical="center"/>
    </xf>
    <xf numFmtId="0" fontId="4" fillId="3" borderId="15" xfId="3" applyFont="1" applyFill="1" applyBorder="1" applyAlignment="1">
      <alignment horizontal="justify" vertical="justify"/>
    </xf>
    <xf numFmtId="0" fontId="6" fillId="3" borderId="15" xfId="3" applyFont="1" applyFill="1" applyBorder="1" applyAlignment="1">
      <alignment horizontal="center" vertical="center"/>
    </xf>
    <xf numFmtId="3" fontId="6" fillId="3" borderId="15" xfId="3" applyNumberFormat="1" applyFont="1" applyFill="1" applyBorder="1" applyAlignment="1">
      <alignment horizontal="justify" vertical="justify"/>
    </xf>
    <xf numFmtId="164" fontId="6" fillId="3" borderId="15" xfId="3" applyNumberFormat="1" applyFont="1" applyFill="1" applyBorder="1" applyAlignment="1">
      <alignment horizontal="justify" vertical="justify"/>
    </xf>
    <xf numFmtId="3" fontId="6" fillId="3" borderId="17" xfId="3" applyNumberFormat="1" applyFont="1" applyFill="1" applyBorder="1" applyAlignment="1">
      <alignment horizontal="justify" vertical="justify"/>
    </xf>
    <xf numFmtId="3" fontId="6" fillId="3" borderId="17" xfId="3" applyNumberFormat="1" applyFont="1" applyFill="1" applyBorder="1" applyAlignment="1">
      <alignment horizontal="center" vertical="center"/>
    </xf>
    <xf numFmtId="10" fontId="6" fillId="3" borderId="17" xfId="2" applyNumberFormat="1" applyFont="1" applyFill="1" applyBorder="1" applyAlignment="1">
      <alignment horizontal="center" vertical="center"/>
    </xf>
    <xf numFmtId="164" fontId="3" fillId="0" borderId="0" xfId="3" applyNumberFormat="1" applyFont="1" applyAlignment="1">
      <alignment horizontal="justify" vertical="justify"/>
    </xf>
    <xf numFmtId="1" fontId="3" fillId="0" borderId="0" xfId="1" applyNumberFormat="1" applyFont="1" applyAlignment="1">
      <alignment horizontal="justify" vertical="justify"/>
    </xf>
    <xf numFmtId="1" fontId="3" fillId="0" borderId="0" xfId="3" applyNumberFormat="1" applyFont="1" applyAlignment="1">
      <alignment horizontal="justify" vertical="justify"/>
    </xf>
    <xf numFmtId="0" fontId="3" fillId="0" borderId="14" xfId="3" applyFont="1" applyFill="1" applyBorder="1" applyAlignment="1">
      <alignment horizontal="center" vertical="justify"/>
    </xf>
    <xf numFmtId="2" fontId="6" fillId="3" borderId="15" xfId="3" applyNumberFormat="1" applyFont="1" applyFill="1" applyBorder="1" applyAlignment="1">
      <alignment horizontal="justify" vertical="justify"/>
    </xf>
    <xf numFmtId="0" fontId="3" fillId="0" borderId="17" xfId="3" applyFont="1" applyBorder="1" applyAlignment="1">
      <alignment horizontal="center" vertical="center"/>
    </xf>
    <xf numFmtId="10" fontId="3" fillId="0" borderId="17" xfId="2" applyNumberFormat="1" applyFont="1" applyBorder="1" applyAlignment="1">
      <alignment horizontal="center" vertical="center"/>
    </xf>
    <xf numFmtId="0" fontId="3" fillId="0" borderId="15" xfId="4" applyFont="1" applyFill="1" applyBorder="1" applyAlignment="1">
      <alignment horizontal="center" vertical="justify" wrapText="1"/>
    </xf>
    <xf numFmtId="0" fontId="3" fillId="0" borderId="9" xfId="3" applyFont="1" applyFill="1" applyBorder="1" applyAlignment="1">
      <alignment horizontal="center" vertical="justify"/>
    </xf>
    <xf numFmtId="0" fontId="3" fillId="0" borderId="17" xfId="3" applyFont="1" applyFill="1" applyBorder="1" applyAlignment="1">
      <alignment horizontal="center" vertical="center"/>
    </xf>
    <xf numFmtId="10" fontId="3" fillId="0" borderId="17" xfId="2" applyNumberFormat="1" applyFont="1" applyFill="1" applyBorder="1" applyAlignment="1">
      <alignment horizontal="center" vertical="center"/>
    </xf>
    <xf numFmtId="1" fontId="3" fillId="0" borderId="0" xfId="3" applyNumberFormat="1" applyFont="1" applyFill="1" applyAlignment="1">
      <alignment horizontal="justify" vertical="justify"/>
    </xf>
    <xf numFmtId="0" fontId="3" fillId="0" borderId="0" xfId="3" applyFont="1" applyFill="1" applyAlignment="1">
      <alignment horizontal="justify" vertical="justify"/>
    </xf>
    <xf numFmtId="0" fontId="3" fillId="0" borderId="18" xfId="3" applyFont="1" applyFill="1" applyBorder="1" applyAlignment="1">
      <alignment horizontal="center" vertical="justify"/>
    </xf>
    <xf numFmtId="0" fontId="3" fillId="0" borderId="19" xfId="4" applyFont="1" applyFill="1" applyBorder="1" applyAlignment="1">
      <alignment horizontal="justify" vertical="justify" wrapText="1"/>
    </xf>
    <xf numFmtId="0" fontId="3" fillId="0" borderId="19" xfId="4" applyFont="1" applyFill="1" applyBorder="1" applyAlignment="1">
      <alignment horizontal="center" vertical="justify" wrapText="1"/>
    </xf>
    <xf numFmtId="166" fontId="7" fillId="0" borderId="19" xfId="5" applyNumberFormat="1" applyFont="1" applyFill="1" applyBorder="1" applyAlignment="1">
      <alignment horizontal="center" vertical="center"/>
    </xf>
    <xf numFmtId="166" fontId="7" fillId="4" borderId="19" xfId="5" applyNumberFormat="1" applyFont="1" applyFill="1" applyBorder="1" applyAlignment="1">
      <alignment horizontal="center" vertical="center"/>
    </xf>
    <xf numFmtId="164" fontId="6" fillId="0" borderId="19" xfId="5" applyNumberFormat="1" applyFont="1" applyFill="1" applyBorder="1" applyAlignment="1">
      <alignment horizontal="center" vertical="center"/>
    </xf>
    <xf numFmtId="10" fontId="6" fillId="0" borderId="20" xfId="6" applyNumberFormat="1" applyFont="1" applyFill="1" applyBorder="1" applyAlignment="1">
      <alignment horizontal="center" vertical="center"/>
    </xf>
    <xf numFmtId="0" fontId="3" fillId="0" borderId="21" xfId="3" applyFont="1" applyFill="1" applyBorder="1" applyAlignment="1">
      <alignment horizontal="center" vertical="center"/>
    </xf>
    <xf numFmtId="10" fontId="3" fillId="0" borderId="21" xfId="2" applyNumberFormat="1" applyFont="1" applyFill="1" applyBorder="1" applyAlignment="1">
      <alignment horizontal="center" vertical="center"/>
    </xf>
    <xf numFmtId="3" fontId="6" fillId="0" borderId="0" xfId="3" applyNumberFormat="1" applyFont="1" applyFill="1" applyBorder="1" applyAlignment="1">
      <alignment horizontal="justify" vertical="justify"/>
    </xf>
    <xf numFmtId="3" fontId="6" fillId="0" borderId="22" xfId="3" applyNumberFormat="1" applyFont="1" applyFill="1" applyBorder="1" applyAlignment="1">
      <alignment horizontal="center" vertical="center"/>
    </xf>
    <xf numFmtId="0" fontId="2" fillId="2" borderId="23" xfId="3" applyFont="1" applyFill="1" applyBorder="1" applyAlignment="1">
      <alignment horizontal="center" vertical="justify"/>
    </xf>
    <xf numFmtId="0" fontId="2" fillId="2" borderId="24" xfId="3" applyFont="1" applyFill="1" applyBorder="1" applyAlignment="1">
      <alignment horizontal="center" vertical="center"/>
    </xf>
    <xf numFmtId="164" fontId="8" fillId="2" borderId="25" xfId="1" applyNumberFormat="1" applyFont="1" applyFill="1" applyBorder="1" applyAlignment="1">
      <alignment horizontal="center" vertical="justify"/>
    </xf>
    <xf numFmtId="10" fontId="6" fillId="0" borderId="0" xfId="6" applyNumberFormat="1" applyFont="1" applyFill="1" applyBorder="1" applyAlignment="1">
      <alignment horizontal="center" vertical="center"/>
    </xf>
    <xf numFmtId="0" fontId="2" fillId="2" borderId="23" xfId="3" applyFont="1" applyFill="1" applyBorder="1" applyAlignment="1">
      <alignment horizontal="center" vertical="justify"/>
    </xf>
    <xf numFmtId="9" fontId="2" fillId="2" borderId="2" xfId="2" applyFont="1" applyFill="1" applyBorder="1" applyAlignment="1">
      <alignment horizontal="center" vertical="center"/>
    </xf>
    <xf numFmtId="0" fontId="2" fillId="2" borderId="14" xfId="3" applyFont="1" applyFill="1" applyBorder="1" applyAlignment="1">
      <alignment horizontal="center" vertical="justify"/>
    </xf>
    <xf numFmtId="0" fontId="2" fillId="2" borderId="15" xfId="3" applyFont="1" applyFill="1" applyBorder="1" applyAlignment="1">
      <alignment horizontal="center" vertical="center"/>
    </xf>
    <xf numFmtId="164" fontId="8" fillId="2" borderId="13" xfId="1" applyNumberFormat="1" applyFont="1" applyFill="1" applyBorder="1" applyAlignment="1">
      <alignment horizontal="center" vertical="justify"/>
    </xf>
    <xf numFmtId="9" fontId="9" fillId="2" borderId="0" xfId="2" applyFont="1" applyFill="1" applyBorder="1" applyAlignment="1">
      <alignment horizontal="center" vertical="center"/>
    </xf>
    <xf numFmtId="0" fontId="2" fillId="2" borderId="14" xfId="3" applyFont="1" applyFill="1" applyBorder="1" applyAlignment="1">
      <alignment horizontal="center" vertical="justify"/>
    </xf>
    <xf numFmtId="9" fontId="2" fillId="2" borderId="0" xfId="2" applyFont="1" applyFill="1" applyBorder="1" applyAlignment="1">
      <alignment horizontal="center" vertical="center"/>
    </xf>
    <xf numFmtId="0" fontId="10" fillId="5" borderId="14" xfId="3" applyFont="1" applyFill="1" applyBorder="1" applyAlignment="1">
      <alignment horizontal="center" vertical="justify"/>
    </xf>
    <xf numFmtId="0" fontId="10" fillId="5" borderId="15" xfId="3" applyFont="1" applyFill="1" applyBorder="1" applyAlignment="1">
      <alignment horizontal="justify" vertical="justify"/>
    </xf>
    <xf numFmtId="0" fontId="8" fillId="5" borderId="15" xfId="3" applyFont="1" applyFill="1" applyBorder="1" applyAlignment="1">
      <alignment horizontal="center" vertical="justify"/>
    </xf>
    <xf numFmtId="9" fontId="8" fillId="5" borderId="15" xfId="6" applyNumberFormat="1" applyFont="1" applyFill="1" applyBorder="1" applyAlignment="1">
      <alignment horizontal="center" vertical="justify"/>
    </xf>
    <xf numFmtId="9" fontId="8" fillId="5" borderId="15" xfId="6" applyFont="1" applyFill="1" applyBorder="1" applyAlignment="1">
      <alignment horizontal="center" vertical="justify"/>
    </xf>
    <xf numFmtId="164" fontId="2" fillId="5" borderId="17" xfId="5" applyNumberFormat="1" applyFont="1" applyFill="1" applyBorder="1" applyAlignment="1">
      <alignment horizontal="justify" vertical="justify"/>
    </xf>
    <xf numFmtId="9" fontId="8" fillId="5" borderId="15" xfId="3" applyNumberFormat="1" applyFont="1" applyFill="1" applyBorder="1" applyAlignment="1">
      <alignment horizontal="center" vertical="justify"/>
    </xf>
    <xf numFmtId="1" fontId="3" fillId="0" borderId="0" xfId="3" applyNumberFormat="1" applyFont="1" applyBorder="1" applyAlignment="1">
      <alignment horizontal="justify" vertical="justify"/>
    </xf>
    <xf numFmtId="0" fontId="10" fillId="5" borderId="15" xfId="3" applyFont="1" applyFill="1" applyBorder="1" applyAlignment="1">
      <alignment horizontal="right" vertical="justify"/>
    </xf>
    <xf numFmtId="0" fontId="2" fillId="2" borderId="15" xfId="3" applyFont="1" applyFill="1" applyBorder="1" applyAlignment="1">
      <alignment horizontal="justify" vertical="justify"/>
    </xf>
    <xf numFmtId="2" fontId="2" fillId="2" borderId="15" xfId="3" applyNumberFormat="1" applyFont="1" applyFill="1" applyBorder="1" applyAlignment="1">
      <alignment horizontal="justify" vertical="justify"/>
    </xf>
    <xf numFmtId="3" fontId="2" fillId="2" borderId="15" xfId="3" applyNumberFormat="1" applyFont="1" applyFill="1" applyBorder="1" applyAlignment="1">
      <alignment horizontal="justify" vertical="justify"/>
    </xf>
    <xf numFmtId="164" fontId="2" fillId="2" borderId="17" xfId="5" applyNumberFormat="1" applyFont="1" applyFill="1" applyBorder="1" applyAlignment="1">
      <alignment horizontal="justify" vertical="justify"/>
    </xf>
    <xf numFmtId="0" fontId="3" fillId="0" borderId="0" xfId="3" applyFont="1" applyAlignment="1">
      <alignment horizontal="center"/>
    </xf>
    <xf numFmtId="0" fontId="11" fillId="0" borderId="0" xfId="7" applyFont="1"/>
    <xf numFmtId="0" fontId="11" fillId="6" borderId="0" xfId="4" applyFont="1" applyFill="1"/>
    <xf numFmtId="164" fontId="3" fillId="0" borderId="0" xfId="3" applyNumberFormat="1" applyFont="1"/>
    <xf numFmtId="166" fontId="3" fillId="0" borderId="0" xfId="3" applyNumberFormat="1" applyFont="1"/>
    <xf numFmtId="1" fontId="3" fillId="0" borderId="0" xfId="3" applyNumberFormat="1" applyFont="1"/>
    <xf numFmtId="0" fontId="12" fillId="0" borderId="0" xfId="8" applyFont="1" applyAlignment="1">
      <alignment horizontal="left"/>
    </xf>
    <xf numFmtId="0" fontId="12" fillId="0" borderId="0" xfId="3" applyFont="1"/>
    <xf numFmtId="0" fontId="12" fillId="0" borderId="0" xfId="8" applyFont="1" applyAlignment="1">
      <alignment horizontal="right"/>
    </xf>
    <xf numFmtId="164" fontId="12" fillId="0" borderId="0" xfId="3" applyNumberFormat="1" applyFont="1"/>
    <xf numFmtId="0" fontId="12" fillId="0" borderId="0" xfId="8" applyFont="1" applyAlignment="1">
      <alignment horizontal="center"/>
    </xf>
    <xf numFmtId="0" fontId="13" fillId="0" borderId="0" xfId="8" applyFont="1"/>
    <xf numFmtId="0" fontId="14" fillId="0" borderId="0" xfId="7" applyFont="1"/>
    <xf numFmtId="0" fontId="13" fillId="0" borderId="0" xfId="9" applyFont="1"/>
    <xf numFmtId="0" fontId="13" fillId="0" borderId="0" xfId="8" applyFont="1" applyAlignment="1">
      <alignment horizontal="left" vertical="center"/>
    </xf>
    <xf numFmtId="0" fontId="4" fillId="0" borderId="0" xfId="9" applyFont="1"/>
  </cellXfs>
  <cellStyles count="10">
    <cellStyle name="Moneda" xfId="1" builtinId="4"/>
    <cellStyle name="Moneda 5 2" xfId="5"/>
    <cellStyle name="Normal" xfId="0" builtinId="0"/>
    <cellStyle name="Normal 10" xfId="4"/>
    <cellStyle name="Normal 2 14" xfId="7"/>
    <cellStyle name="Normal 22 2" xfId="3"/>
    <cellStyle name="Normal 22 2 9" xfId="9"/>
    <cellStyle name="Normal 26 2" xfId="8"/>
    <cellStyle name="Porcentaje" xfId="2" builtinId="5"/>
    <cellStyle name="Porcentaje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 Id="rId8"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2078181</xdr:colOff>
      <xdr:row>0</xdr:row>
      <xdr:rowOff>86315</xdr:rowOff>
    </xdr:from>
    <xdr:to>
      <xdr:col>10</xdr:col>
      <xdr:colOff>1185479</xdr:colOff>
      <xdr:row>7</xdr:row>
      <xdr:rowOff>3953</xdr:rowOff>
    </xdr:to>
    <xdr:pic>
      <xdr:nvPicPr>
        <xdr:cNvPr id="2" name="Picture 1">
          <a:extLst>
            <a:ext uri="{FF2B5EF4-FFF2-40B4-BE49-F238E27FC236}">
              <a16:creationId xmlns:a16="http://schemas.microsoft.com/office/drawing/2014/main" xmlns="" id="{00000000-0008-0000-0000-000001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582900" y="86315"/>
          <a:ext cx="1185479" cy="1317813"/>
        </a:xfrm>
        <a:prstGeom prst="rect">
          <a:avLst/>
        </a:prstGeom>
        <a:noFill/>
        <a:ln w="1">
          <a:noFill/>
          <a:miter lim="800000"/>
          <a:headEnd/>
          <a:tailEnd type="none" w="med" len="med"/>
        </a:ln>
        <a:effectLst/>
      </xdr:spPr>
    </xdr:pic>
    <xdr:clientData/>
  </xdr:twoCellAnchor>
  <xdr:twoCellAnchor editAs="oneCell">
    <xdr:from>
      <xdr:col>0</xdr:col>
      <xdr:colOff>166688</xdr:colOff>
      <xdr:row>0</xdr:row>
      <xdr:rowOff>80097</xdr:rowOff>
    </xdr:from>
    <xdr:to>
      <xdr:col>1</xdr:col>
      <xdr:colOff>1638733</xdr:colOff>
      <xdr:row>4</xdr:row>
      <xdr:rowOff>115284</xdr:rowOff>
    </xdr:to>
    <xdr:pic>
      <xdr:nvPicPr>
        <xdr:cNvPr id="3" name="Imagen 2">
          <a:extLst>
            <a:ext uri="{FF2B5EF4-FFF2-40B4-BE49-F238E27FC236}">
              <a16:creationId xmlns:a16="http://schemas.microsoft.com/office/drawing/2014/main" xmlns="" id="{E1149D0B-CC96-4286-843E-3584754C5674}"/>
            </a:ext>
          </a:extLst>
        </xdr:cNvPr>
        <xdr:cNvPicPr>
          <a:picLocks noChangeAspect="1"/>
        </xdr:cNvPicPr>
      </xdr:nvPicPr>
      <xdr:blipFill>
        <a:blip xmlns:r="http://schemas.openxmlformats.org/officeDocument/2006/relationships" r:embed="rId2"/>
        <a:stretch>
          <a:fillRect/>
        </a:stretch>
      </xdr:blipFill>
      <xdr:spPr>
        <a:xfrm>
          <a:off x="166688" y="80097"/>
          <a:ext cx="2043545" cy="8352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7.%20PRESUPUESTO/PRESUPUESTO%20PEAD%20ABRI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20NICOL&#193;S/CALDAS/CANTIDADES/OTROS%20TRABAJOS/FORMATO_CALDA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obernaci&#243;n%20Caldas%20-%20Secretar&#237;a%20de%20Vivienda/Ejecuci&#243;n%20Contrato%20Gobernaci&#243;n/Informaci&#243;n%20de%20Apoyo/Documentos%20Alcald&#237;a/APU'S%20CALDAS%20INFORME/PRECIOS%20UNITARIOS%20CALDAS/APU'S%20CALDAS%20NS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JMD\La%20plata\LA%20UNION%20Y%20EL%20CARMEN\PRESUPUESTO%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IUDAD%20BOLIVAR/FRENTE%201CB/replanteos/MARLO/CB%205/5921.FLORIDA%20PRUEB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5\VILLA%20SAGRARIO%20NEGRA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ncol/REVISION%20CANTIDADES%20CALDAS/04%20FLORENCIA/ALCANTARILLADO/PRESUPUESTO%20REDES%20ALC%20FLORENCI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WINDOWS\TEMP\VILLA%20SAGRARIO%20NEGRAS%2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mpocaldas1-my.sharepoint.com/TRABAJO%20EN%20DESARROLLO/HOSPITAL_ANIMALES/PRESUPUESTO%20ADECUACI&#211;N%20DEL%20TERRENO-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airo/Downloads/CAMPOALEGRE_DESARENADOR.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Contrataci&#243;n\B.%20Presupuestos\5.%20Presupuestos%202011\1.%20Aducci&#243;n%20Olivares%20Niza\3.%20Presupuesto%20Ingenier&#237;a%20definitivo\2.%20Presupuesto%20Olivares%20Niza%20version%2010%20Actualiz%20preci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CTO%20641%20UT%20MAS\MODIFICACIONES\ACTA%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clondono\documentaci&#243;n\MisDocumentos\LABORATORIO\HOJASCALCULO\9%20TC%20SEPTBR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Empocaldas\PROYECTOS%20ACTUALES%202\2017\2017%20PLANTA%20UNICA%20DE%20ANSERMA\CANTIDADES%20DE%20OBRA%20Y%20PPTOS\ELECTRICO\PPT%202017%20ELECTRICO\Presupuesto%20Linea%2013.2kV%20ERIK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e240pda\pda%20carpeta%20compartida\Documentos%20Soporte\Documentos%20y%20Normas%20T&#233;cnicas\ANALISIS%20PRECIOS%20UNITARIOS%20AGUAS%20DE%20MANIZALES%20ENERO%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mpocaldas1-my.sharepoint.com/Users/JHON/Documents/ALCALDIA%20NORCASIA/2.%20PLANEACI&#211;N/CONTRATACION/ANALISIS%20DE%20CONVENIENCIA/2013/13.%20Aliviadero%20Box/2.2%20Presupuesto%20Aliviader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empocaldas1-my.sharepoint.com/TRABAJO%20EN%20DESARROLLO/1GIMNASIO_BOXEO_UDP/PRESUPESTO%20ESCENARIO%20BOXE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mpocaldas1-my.sharepoint.com/Users/jjaramillo/Downloads/PRESUPUESTO%20TUTELA%20GLADYS%20FASE%20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3\SAN%20BASILIO%20NEGRA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RESUME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PRESUPUESTO%20AC%20TIERRA%20DE%20PROMI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JMD\La%20plata\LA%20UNION%20Y%20EL%20CARMEN\PRESUPUES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Luis%20J%20Ramirez/Mis%20documentos/Consorcio%20Cantalejo/Obra/Ppto/Obra/MatrizPpt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Z.OTROS\OBRAS\ENGATIVA\MODIFICACIONES\MODIFICACI&#224;N%204\VILLA%20SAGRARIO%20LLUVIAS%20mo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is%20documentos\BALANCE\resumen%20japon%20lluvias%20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WINDOWS\TEMP\VILLA%20SAGRARIO%20NEGRAS%2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mpocaldas1-my.sharepoint.com/Empocaldas/PROYECTOS%20ACTUALES%202/2016/APU%202016/AGUAS%20FINALES%20FEBRERO%20Repartid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IO OBRA CIVIL"/>
      <sheetName val="PGIO OBRA INTERVENTORIA"/>
      <sheetName val="PPTO"/>
      <sheetName val="CRONOGRAMA "/>
      <sheetName val="APU-HE"/>
      <sheetName val="Analisis Factor Prestacional"/>
      <sheetName val="Cantidades"/>
      <sheetName val="LP-HE"/>
      <sheetName val="A.I.U para obra civil"/>
      <sheetName val="INTERVENTORÍA"/>
      <sheetName val="CONSOLIDADO1"/>
      <sheetName val="Analisis Mano de Obra"/>
      <sheetName val="CONSOLIDADO2"/>
      <sheetName val="Análisis Mano de Obra"/>
      <sheetName val="Procec"/>
      <sheetName val="Análisis Precios Básicos"/>
      <sheetName val="cadena de valor"/>
      <sheetName val="AIU SUM"/>
      <sheetName val="A.I.U"/>
      <sheetName val="Valor Materiales"/>
      <sheetName val="Cotas"/>
      <sheetName val="AIU-SUM"/>
      <sheetName val="AIU-OC"/>
      <sheetName val="A Precios Básicos"/>
      <sheetName val="A Prestacional"/>
      <sheetName val="A Mano de Obra"/>
      <sheetName val="Presupuesto Respaldo"/>
    </sheetNames>
    <sheetDataSet>
      <sheetData sheetId="0">
        <row r="13">
          <cell r="F13">
            <v>6.4999999999999997E-3</v>
          </cell>
        </row>
      </sheetData>
      <sheetData sheetId="1"/>
      <sheetData sheetId="2"/>
      <sheetData sheetId="3"/>
      <sheetData sheetId="4">
        <row r="2">
          <cell r="B2" t="str">
            <v>EMPRESA DE OBRAS SANITARIAS DE CALDAS EMPOCALDAS S.A E.S.P</v>
          </cell>
        </row>
        <row r="3">
          <cell r="B3" t="str">
            <v xml:space="preserve">SECCIONAL  PALESTINA - CALDAS </v>
          </cell>
        </row>
        <row r="6">
          <cell r="B6" t="str">
            <v>OBJETO: AMPLIACIÓN DEL SISTEMA DE ACUEDUCTO DEL MUNICIPIO DE PALESTINA, VEREDA LA PLATA</v>
          </cell>
        </row>
        <row r="7">
          <cell r="B7" t="str">
            <v>PALESTINA, CALDAS</v>
          </cell>
        </row>
        <row r="8">
          <cell r="B8" t="str">
            <v>FECHA: ABRIL DE 2021</v>
          </cell>
        </row>
        <row r="10">
          <cell r="B10" t="str">
            <v>CAPITULO I: PRELIMINARES MOVIMIENTO DE TIERRAS</v>
          </cell>
        </row>
        <row r="12">
          <cell r="B12" t="str">
            <v>1. PRELIMINAR</v>
          </cell>
        </row>
        <row r="13">
          <cell r="B13" t="str">
            <v xml:space="preserve"> </v>
          </cell>
        </row>
        <row r="14">
          <cell r="B14" t="str">
            <v>ITEM No.</v>
          </cell>
          <cell r="C14" t="str">
            <v>Concepto</v>
          </cell>
          <cell r="D14" t="str">
            <v>Unidad</v>
          </cell>
          <cell r="E14" t="str">
            <v>Costo Directo</v>
          </cell>
          <cell r="G14" t="str">
            <v>H y E</v>
          </cell>
          <cell r="H14" t="str">
            <v>Materiales</v>
          </cell>
          <cell r="I14" t="str">
            <v>Mano de Obra</v>
          </cell>
          <cell r="J14" t="str">
            <v>Otros</v>
          </cell>
        </row>
        <row r="15">
          <cell r="B15" t="str">
            <v>1.1.</v>
          </cell>
          <cell r="C15" t="str">
            <v>Localización y replanteo (Incluye: topografía y plano record)</v>
          </cell>
          <cell r="D15" t="str">
            <v>ml</v>
          </cell>
          <cell r="E15">
            <v>1402</v>
          </cell>
          <cell r="G15">
            <v>95</v>
          </cell>
          <cell r="H15">
            <v>0</v>
          </cell>
          <cell r="I15">
            <v>1307</v>
          </cell>
          <cell r="J15">
            <v>0</v>
          </cell>
        </row>
        <row r="16">
          <cell r="B16" t="str">
            <v>Código</v>
          </cell>
          <cell r="C16" t="str">
            <v>Descripción</v>
          </cell>
          <cell r="D16" t="str">
            <v>Unidad</v>
          </cell>
          <cell r="E16" t="str">
            <v>Costo. Unitario</v>
          </cell>
          <cell r="F16" t="str">
            <v>Cantidad</v>
          </cell>
          <cell r="G16" t="str">
            <v>H y E</v>
          </cell>
          <cell r="H16" t="str">
            <v>Materiales</v>
          </cell>
          <cell r="I16" t="str">
            <v>Mano de Obra</v>
          </cell>
          <cell r="J16" t="str">
            <v>Otros</v>
          </cell>
        </row>
        <row r="17">
          <cell r="B17" t="str">
            <v>AE-9</v>
          </cell>
          <cell r="C17" t="str">
            <v xml:space="preserve">Comisión de Topografía con Equipos </v>
          </cell>
          <cell r="D17" t="str">
            <v>ml</v>
          </cell>
          <cell r="E17">
            <v>356.42</v>
          </cell>
          <cell r="F17">
            <v>1</v>
          </cell>
          <cell r="G17">
            <v>0</v>
          </cell>
          <cell r="H17">
            <v>0</v>
          </cell>
          <cell r="I17">
            <v>356</v>
          </cell>
          <cell r="J17">
            <v>0</v>
          </cell>
        </row>
        <row r="18">
          <cell r="B18" t="str">
            <v>AE-24</v>
          </cell>
          <cell r="C18" t="str">
            <v>Dibujante Plano Record</v>
          </cell>
          <cell r="D18" t="str">
            <v>Día</v>
          </cell>
          <cell r="E18">
            <v>66046.5</v>
          </cell>
          <cell r="F18">
            <v>1.44E-2</v>
          </cell>
          <cell r="G18">
            <v>0</v>
          </cell>
          <cell r="H18">
            <v>0</v>
          </cell>
          <cell r="I18">
            <v>951</v>
          </cell>
          <cell r="J18">
            <v>0</v>
          </cell>
        </row>
        <row r="19">
          <cell r="B19" t="str">
            <v>HM-1</v>
          </cell>
          <cell r="C19" t="str">
            <v>Herramienta Menor General</v>
          </cell>
          <cell r="D19" t="str">
            <v>%</v>
          </cell>
          <cell r="E19">
            <v>951</v>
          </cell>
          <cell r="F19">
            <v>0.1</v>
          </cell>
          <cell r="G19">
            <v>95</v>
          </cell>
        </row>
        <row r="22">
          <cell r="B22" t="str">
            <v>ITEM No.</v>
          </cell>
          <cell r="C22" t="str">
            <v>Concepto</v>
          </cell>
          <cell r="D22" t="str">
            <v>Unidad</v>
          </cell>
          <cell r="E22" t="str">
            <v>Costo Directo</v>
          </cell>
          <cell r="G22" t="str">
            <v>H y E</v>
          </cell>
          <cell r="H22" t="str">
            <v>Materiales</v>
          </cell>
          <cell r="I22" t="str">
            <v>Mano de Obra</v>
          </cell>
          <cell r="J22" t="str">
            <v>Otros</v>
          </cell>
        </row>
        <row r="23">
          <cell r="B23" t="str">
            <v>1.2.</v>
          </cell>
          <cell r="C23" t="str">
            <v>Rocería y Limpieza (Incluye transporte hasta vehículo de transporte distancia &lt; 80m)</v>
          </cell>
          <cell r="D23" t="str">
            <v>m2</v>
          </cell>
          <cell r="E23">
            <v>2373</v>
          </cell>
          <cell r="G23">
            <v>216</v>
          </cell>
          <cell r="H23">
            <v>0</v>
          </cell>
          <cell r="I23">
            <v>2157</v>
          </cell>
          <cell r="J23">
            <v>0</v>
          </cell>
        </row>
        <row r="24">
          <cell r="B24" t="str">
            <v>Código</v>
          </cell>
          <cell r="C24" t="str">
            <v>Descripción</v>
          </cell>
          <cell r="D24" t="str">
            <v>Unidad</v>
          </cell>
          <cell r="E24" t="str">
            <v>Costo. Unitario</v>
          </cell>
          <cell r="F24" t="str">
            <v>Cantidad</v>
          </cell>
          <cell r="G24" t="str">
            <v>H y E</v>
          </cell>
          <cell r="H24" t="str">
            <v>Materiales</v>
          </cell>
          <cell r="I24" t="str">
            <v>Mano de Obra</v>
          </cell>
          <cell r="J24" t="str">
            <v>Otros</v>
          </cell>
        </row>
        <row r="25">
          <cell r="B25" t="str">
            <v>HM-1</v>
          </cell>
          <cell r="C25" t="str">
            <v>Herramienta Menor General</v>
          </cell>
          <cell r="D25" t="str">
            <v>%</v>
          </cell>
          <cell r="E25">
            <v>2157</v>
          </cell>
          <cell r="F25">
            <v>0.1</v>
          </cell>
          <cell r="G25">
            <v>216</v>
          </cell>
          <cell r="H25">
            <v>0</v>
          </cell>
          <cell r="I25">
            <v>0</v>
          </cell>
          <cell r="J25">
            <v>0</v>
          </cell>
        </row>
        <row r="26">
          <cell r="B26" t="str">
            <v>MO-6</v>
          </cell>
          <cell r="C26" t="str">
            <v>Cuadrilla tipo VI (4ay) - Excavación y transporte interno</v>
          </cell>
          <cell r="D26" t="str">
            <v>Hr</v>
          </cell>
          <cell r="E26">
            <v>26961</v>
          </cell>
          <cell r="F26">
            <v>0.08</v>
          </cell>
          <cell r="G26">
            <v>0</v>
          </cell>
          <cell r="H26">
            <v>0</v>
          </cell>
          <cell r="I26">
            <v>2157</v>
          </cell>
          <cell r="J26">
            <v>0</v>
          </cell>
        </row>
        <row r="29">
          <cell r="B29" t="str">
            <v>ITEM No.</v>
          </cell>
          <cell r="C29" t="str">
            <v>Concepto</v>
          </cell>
          <cell r="D29" t="str">
            <v>Unidad</v>
          </cell>
          <cell r="E29" t="str">
            <v>Costo Directo</v>
          </cell>
          <cell r="G29" t="str">
            <v>H y E</v>
          </cell>
          <cell r="H29" t="str">
            <v>Materiales</v>
          </cell>
          <cell r="I29" t="str">
            <v>Mano de Obra</v>
          </cell>
          <cell r="J29" t="str">
            <v>Otros</v>
          </cell>
        </row>
        <row r="30">
          <cell r="B30" t="str">
            <v>1.3.</v>
          </cell>
          <cell r="C30" t="str">
            <v>Suministro, transporte e instalacion señal preventiva, reglamentaria e informativa</v>
          </cell>
          <cell r="D30" t="str">
            <v>un</v>
          </cell>
          <cell r="E30">
            <v>249614.29881643062</v>
          </cell>
          <cell r="G30">
            <v>5712</v>
          </cell>
          <cell r="H30">
            <v>240095.89881643062</v>
          </cell>
          <cell r="I30">
            <v>3599.4</v>
          </cell>
          <cell r="J30">
            <v>207</v>
          </cell>
        </row>
        <row r="31">
          <cell r="B31" t="str">
            <v>Código</v>
          </cell>
          <cell r="C31" t="str">
            <v>Descripción</v>
          </cell>
          <cell r="D31" t="str">
            <v>Unidad</v>
          </cell>
          <cell r="E31" t="str">
            <v>Costo. Unitario</v>
          </cell>
          <cell r="F31" t="str">
            <v>Cantidad</v>
          </cell>
          <cell r="G31" t="str">
            <v>H y E</v>
          </cell>
          <cell r="H31" t="str">
            <v>Materiales</v>
          </cell>
          <cell r="I31" t="str">
            <v>Mano de Obra</v>
          </cell>
          <cell r="J31" t="str">
            <v>Otros</v>
          </cell>
        </row>
        <row r="32">
          <cell r="B32" t="str">
            <v>HM-1</v>
          </cell>
          <cell r="C32" t="str">
            <v>Herramienta Menor General</v>
          </cell>
          <cell r="D32" t="str">
            <v>%</v>
          </cell>
          <cell r="E32">
            <v>3599.4</v>
          </cell>
          <cell r="F32">
            <v>0.1</v>
          </cell>
          <cell r="G32">
            <v>360</v>
          </cell>
          <cell r="H32">
            <v>0</v>
          </cell>
          <cell r="I32">
            <v>0</v>
          </cell>
          <cell r="J32">
            <v>0</v>
          </cell>
        </row>
        <row r="33">
          <cell r="B33" t="str">
            <v>MV-31</v>
          </cell>
          <cell r="C33" t="str">
            <v>Formaleta para construcción de elementos en concreto</v>
          </cell>
          <cell r="D33" t="str">
            <v>Un</v>
          </cell>
          <cell r="E33">
            <v>1188.837</v>
          </cell>
          <cell r="F33">
            <v>0.5</v>
          </cell>
          <cell r="G33">
            <v>594</v>
          </cell>
          <cell r="H33">
            <v>0</v>
          </cell>
          <cell r="I33">
            <v>0</v>
          </cell>
          <cell r="J33">
            <v>0</v>
          </cell>
        </row>
        <row r="34">
          <cell r="B34" t="str">
            <v>MC-28</v>
          </cell>
          <cell r="C34" t="str">
            <v>Concreto Ciclópeo Clase II (21 Mpa)  Producido en Obra</v>
          </cell>
          <cell r="D34" t="str">
            <v>m3</v>
          </cell>
          <cell r="E34">
            <v>475764.64182000002</v>
          </cell>
          <cell r="F34">
            <v>0.01</v>
          </cell>
          <cell r="G34">
            <v>4758</v>
          </cell>
          <cell r="H34">
            <v>0</v>
          </cell>
          <cell r="I34">
            <v>0</v>
          </cell>
          <cell r="J34">
            <v>0</v>
          </cell>
        </row>
        <row r="35">
          <cell r="B35" t="str">
            <v>MS-4</v>
          </cell>
          <cell r="C35" t="str">
            <v>Señal Preventiva/Reglamentaria</v>
          </cell>
          <cell r="D35" t="str">
            <v>Un</v>
          </cell>
          <cell r="E35">
            <v>158511.6</v>
          </cell>
          <cell r="F35">
            <v>1.5</v>
          </cell>
          <cell r="G35">
            <v>0</v>
          </cell>
          <cell r="H35">
            <v>237767.40000000002</v>
          </cell>
          <cell r="I35">
            <v>0</v>
          </cell>
          <cell r="J35">
            <v>0</v>
          </cell>
        </row>
        <row r="36">
          <cell r="B36" t="str">
            <v>AV-5</v>
          </cell>
          <cell r="C36" t="str">
            <v>Sobreacarreo de Materiales</v>
          </cell>
          <cell r="D36" t="str">
            <v>m3-Km</v>
          </cell>
          <cell r="E36">
            <v>1422.54</v>
          </cell>
          <cell r="F36">
            <v>0.2</v>
          </cell>
          <cell r="G36">
            <v>0</v>
          </cell>
          <cell r="H36">
            <v>284.50799999999998</v>
          </cell>
          <cell r="I36">
            <v>0</v>
          </cell>
          <cell r="J36">
            <v>0</v>
          </cell>
        </row>
        <row r="37">
          <cell r="B37" t="str">
            <v>MV-8</v>
          </cell>
          <cell r="C37" t="str">
            <v>Guadua Cepa de 5 Varas</v>
          </cell>
          <cell r="D37" t="str">
            <v>Un</v>
          </cell>
          <cell r="E37">
            <v>3371.0133599999999</v>
          </cell>
          <cell r="F37">
            <v>0.60634313725490185</v>
          </cell>
          <cell r="G37">
            <v>0</v>
          </cell>
          <cell r="H37">
            <v>2043.9908164305878</v>
          </cell>
          <cell r="I37">
            <v>0</v>
          </cell>
          <cell r="J37">
            <v>0</v>
          </cell>
        </row>
        <row r="38">
          <cell r="B38" t="str">
            <v>MO-1</v>
          </cell>
          <cell r="C38" t="str">
            <v>Cuadrilla tipo I (1of + 1ay)</v>
          </cell>
          <cell r="D38" t="str">
            <v>Hr</v>
          </cell>
          <cell r="E38">
            <v>17997</v>
          </cell>
          <cell r="F38">
            <v>0.2</v>
          </cell>
          <cell r="G38">
            <v>0</v>
          </cell>
          <cell r="H38">
            <v>0</v>
          </cell>
          <cell r="I38">
            <v>3599.4</v>
          </cell>
          <cell r="J38">
            <v>0</v>
          </cell>
        </row>
        <row r="39">
          <cell r="B39" t="str">
            <v>MS-10</v>
          </cell>
          <cell r="C39" t="str">
            <v>Acarreo interno</v>
          </cell>
          <cell r="D39" t="str">
            <v>m3</v>
          </cell>
          <cell r="E39">
            <v>1032.9672600000001</v>
          </cell>
          <cell r="F39">
            <v>0.2</v>
          </cell>
          <cell r="G39">
            <v>0</v>
          </cell>
          <cell r="H39">
            <v>0</v>
          </cell>
          <cell r="I39">
            <v>0</v>
          </cell>
          <cell r="J39">
            <v>207</v>
          </cell>
        </row>
        <row r="42">
          <cell r="B42" t="str">
            <v>ITEM No.</v>
          </cell>
          <cell r="C42" t="str">
            <v>Concepto</v>
          </cell>
          <cell r="D42" t="str">
            <v>Unidad</v>
          </cell>
          <cell r="E42" t="str">
            <v>Costo Directo</v>
          </cell>
          <cell r="G42" t="str">
            <v>H y E</v>
          </cell>
          <cell r="H42" t="str">
            <v>Materiales</v>
          </cell>
          <cell r="I42" t="str">
            <v>Mano de Obra</v>
          </cell>
          <cell r="J42" t="str">
            <v>Otros</v>
          </cell>
        </row>
        <row r="43">
          <cell r="B43" t="str">
            <v>1.4.</v>
          </cell>
          <cell r="C43" t="str">
            <v xml:space="preserve">Suministro, transporte e instalacion Bombones y Cinta a lo largo de la obra reutilizable </v>
          </cell>
          <cell r="D43" t="str">
            <v>ml</v>
          </cell>
          <cell r="E43">
            <v>6843.2715814285721</v>
          </cell>
          <cell r="G43">
            <v>0</v>
          </cell>
          <cell r="H43">
            <v>5736.4215814285717</v>
          </cell>
          <cell r="I43">
            <v>899.85</v>
          </cell>
          <cell r="J43">
            <v>207</v>
          </cell>
        </row>
        <row r="44">
          <cell r="B44" t="str">
            <v>Código</v>
          </cell>
          <cell r="C44" t="str">
            <v>Descripción</v>
          </cell>
          <cell r="D44" t="str">
            <v>Unidad</v>
          </cell>
          <cell r="E44" t="str">
            <v>Costo. Unitario</v>
          </cell>
          <cell r="F44" t="str">
            <v>Cantidad</v>
          </cell>
          <cell r="G44" t="str">
            <v>H y E</v>
          </cell>
          <cell r="H44" t="str">
            <v>Materiales</v>
          </cell>
          <cell r="I44" t="str">
            <v>Mano de Obra</v>
          </cell>
          <cell r="J44" t="str">
            <v>Otros</v>
          </cell>
        </row>
        <row r="45">
          <cell r="B45" t="str">
            <v>MS-11</v>
          </cell>
          <cell r="C45" t="str">
            <v xml:space="preserve">Cinta de demarcación </v>
          </cell>
          <cell r="D45" t="str">
            <v>ml</v>
          </cell>
          <cell r="E45">
            <v>75.29301000000001</v>
          </cell>
          <cell r="F45">
            <v>1</v>
          </cell>
          <cell r="G45">
            <v>0</v>
          </cell>
          <cell r="H45">
            <v>75.29301000000001</v>
          </cell>
          <cell r="I45">
            <v>0</v>
          </cell>
          <cell r="J45">
            <v>0</v>
          </cell>
        </row>
        <row r="46">
          <cell r="B46" t="str">
            <v>MS-6</v>
          </cell>
          <cell r="C46" t="str">
            <v>Delineador Tubular Plástico</v>
          </cell>
          <cell r="D46" t="str">
            <v>Un</v>
          </cell>
          <cell r="E46">
            <v>39627.9</v>
          </cell>
          <cell r="F46">
            <v>0.14285714285714285</v>
          </cell>
          <cell r="G46">
            <v>0</v>
          </cell>
          <cell r="H46">
            <v>5661.1285714285714</v>
          </cell>
          <cell r="I46">
            <v>0</v>
          </cell>
          <cell r="J46">
            <v>0</v>
          </cell>
        </row>
        <row r="47">
          <cell r="B47" t="str">
            <v>MO-1</v>
          </cell>
          <cell r="C47" t="str">
            <v>Cuadrilla tipo I (1of + 1ay)</v>
          </cell>
          <cell r="D47" t="str">
            <v>Hr</v>
          </cell>
          <cell r="E47">
            <v>17997</v>
          </cell>
          <cell r="F47">
            <v>0.05</v>
          </cell>
          <cell r="G47">
            <v>0</v>
          </cell>
          <cell r="H47">
            <v>0</v>
          </cell>
          <cell r="I47">
            <v>899.85</v>
          </cell>
          <cell r="J47">
            <v>0</v>
          </cell>
        </row>
        <row r="48">
          <cell r="B48" t="str">
            <v>MS-10</v>
          </cell>
          <cell r="C48" t="str">
            <v>Acarreo interno</v>
          </cell>
          <cell r="D48" t="str">
            <v>m3</v>
          </cell>
          <cell r="E48">
            <v>1032.9672600000001</v>
          </cell>
          <cell r="F48">
            <v>0.2</v>
          </cell>
          <cell r="G48">
            <v>0</v>
          </cell>
          <cell r="H48">
            <v>0</v>
          </cell>
          <cell r="I48">
            <v>0</v>
          </cell>
          <cell r="J48">
            <v>207</v>
          </cell>
        </row>
        <row r="52">
          <cell r="B52" t="str">
            <v>2. DEMOLICIONES</v>
          </cell>
        </row>
        <row r="54">
          <cell r="B54" t="str">
            <v>ITEM No.</v>
          </cell>
          <cell r="C54" t="str">
            <v>Concepto</v>
          </cell>
          <cell r="D54" t="str">
            <v>Unidad</v>
          </cell>
          <cell r="E54" t="str">
            <v>Costo Directo</v>
          </cell>
          <cell r="G54" t="str">
            <v>H y E</v>
          </cell>
          <cell r="H54" t="str">
            <v>Materiales</v>
          </cell>
          <cell r="I54" t="str">
            <v>Mano de Obra</v>
          </cell>
          <cell r="J54" t="str">
            <v>Otros</v>
          </cell>
        </row>
        <row r="55">
          <cell r="B55" t="str">
            <v>2.1.</v>
          </cell>
          <cell r="C55" t="str">
            <v xml:space="preserve"> Demolición en concreto hidráulico (pavimento y cunetas)</v>
          </cell>
          <cell r="D55" t="str">
            <v>m3</v>
          </cell>
          <cell r="E55">
            <v>90250.967260000005</v>
          </cell>
          <cell r="G55">
            <v>56865</v>
          </cell>
          <cell r="H55">
            <v>0</v>
          </cell>
          <cell r="I55">
            <v>32353</v>
          </cell>
          <cell r="J55">
            <v>1032.9672600000001</v>
          </cell>
        </row>
        <row r="56">
          <cell r="B56" t="str">
            <v>Código</v>
          </cell>
          <cell r="C56" t="str">
            <v>Descripción</v>
          </cell>
          <cell r="D56" t="str">
            <v>Unidad</v>
          </cell>
          <cell r="E56" t="str">
            <v>Costo. Unitario</v>
          </cell>
          <cell r="F56" t="str">
            <v>Cantidad</v>
          </cell>
          <cell r="G56" t="str">
            <v>H y E</v>
          </cell>
          <cell r="H56" t="str">
            <v>Materiales</v>
          </cell>
          <cell r="I56" t="str">
            <v>Mano de Obra</v>
          </cell>
          <cell r="J56" t="str">
            <v>Otros</v>
          </cell>
        </row>
        <row r="57">
          <cell r="B57" t="str">
            <v>HM-1</v>
          </cell>
          <cell r="C57" t="str">
            <v>Herramienta Menor General</v>
          </cell>
          <cell r="D57" t="str">
            <v>%</v>
          </cell>
          <cell r="E57">
            <v>32353</v>
          </cell>
          <cell r="F57">
            <v>0.1</v>
          </cell>
          <cell r="G57">
            <v>3235</v>
          </cell>
          <cell r="H57">
            <v>0</v>
          </cell>
          <cell r="I57">
            <v>0</v>
          </cell>
          <cell r="J57">
            <v>0</v>
          </cell>
        </row>
        <row r="58">
          <cell r="B58" t="str">
            <v>AE-15</v>
          </cell>
          <cell r="C58" t="str">
            <v>Compresor 1 Martillo</v>
          </cell>
          <cell r="D58" t="str">
            <v>Hora</v>
          </cell>
          <cell r="E58">
            <v>53629.758000000002</v>
          </cell>
          <cell r="F58">
            <v>1</v>
          </cell>
          <cell r="G58">
            <v>53630</v>
          </cell>
          <cell r="H58">
            <v>0</v>
          </cell>
          <cell r="I58">
            <v>0</v>
          </cell>
          <cell r="J58">
            <v>0</v>
          </cell>
        </row>
        <row r="59">
          <cell r="B59" t="str">
            <v>MO-4</v>
          </cell>
          <cell r="C59" t="str">
            <v>Cuadrilla tipo IV (4ay) - Demolición, Cargue y Evacuación escombros</v>
          </cell>
          <cell r="D59" t="str">
            <v>Hr</v>
          </cell>
          <cell r="E59">
            <v>26961</v>
          </cell>
          <cell r="F59">
            <v>1.2</v>
          </cell>
          <cell r="G59">
            <v>0</v>
          </cell>
          <cell r="H59">
            <v>0</v>
          </cell>
          <cell r="I59">
            <v>32353</v>
          </cell>
          <cell r="J59">
            <v>0</v>
          </cell>
        </row>
        <row r="60">
          <cell r="B60" t="str">
            <v>MS-10</v>
          </cell>
          <cell r="C60" t="str">
            <v>Acarreo interno</v>
          </cell>
          <cell r="D60" t="str">
            <v>m3</v>
          </cell>
          <cell r="E60">
            <v>1032.9672600000001</v>
          </cell>
          <cell r="F60">
            <v>1</v>
          </cell>
          <cell r="G60">
            <v>0</v>
          </cell>
          <cell r="H60">
            <v>0</v>
          </cell>
          <cell r="I60">
            <v>0</v>
          </cell>
          <cell r="J60">
            <v>1032.9672600000001</v>
          </cell>
        </row>
        <row r="63">
          <cell r="B63" t="str">
            <v>3. EXCAVACIONES</v>
          </cell>
        </row>
        <row r="65">
          <cell r="B65" t="str">
            <v>ITEM No.</v>
          </cell>
          <cell r="C65" t="str">
            <v>Concepto</v>
          </cell>
          <cell r="D65" t="str">
            <v>Unidad</v>
          </cell>
          <cell r="E65" t="str">
            <v>Costo Directo</v>
          </cell>
          <cell r="G65" t="str">
            <v>H y E</v>
          </cell>
          <cell r="H65" t="str">
            <v>Materiales</v>
          </cell>
          <cell r="I65" t="str">
            <v>Mano de Obra</v>
          </cell>
          <cell r="J65" t="str">
            <v>Otros</v>
          </cell>
        </row>
        <row r="66">
          <cell r="B66" t="str">
            <v>3.1.</v>
          </cell>
          <cell r="C66" t="str">
            <v xml:space="preserve"> Excavación manual - Material Común de 0 - 2 m</v>
          </cell>
          <cell r="D66" t="str">
            <v>m3</v>
          </cell>
          <cell r="E66">
            <v>22599</v>
          </cell>
          <cell r="G66">
            <v>3726</v>
          </cell>
          <cell r="H66">
            <v>0</v>
          </cell>
          <cell r="I66">
            <v>18873</v>
          </cell>
          <cell r="J66">
            <v>0</v>
          </cell>
        </row>
        <row r="67">
          <cell r="B67" t="str">
            <v>Código</v>
          </cell>
          <cell r="C67" t="str">
            <v>Descripción</v>
          </cell>
          <cell r="D67" t="str">
            <v>Unidad</v>
          </cell>
          <cell r="E67" t="str">
            <v>Costo. Unitario</v>
          </cell>
          <cell r="F67" t="str">
            <v>Cantidad</v>
          </cell>
          <cell r="G67" t="str">
            <v>H y E</v>
          </cell>
          <cell r="H67" t="str">
            <v>Materiales</v>
          </cell>
          <cell r="I67" t="str">
            <v>Mano de Obra</v>
          </cell>
          <cell r="J67" t="str">
            <v>Otros</v>
          </cell>
        </row>
        <row r="68">
          <cell r="B68" t="str">
            <v>HM-1</v>
          </cell>
          <cell r="C68" t="str">
            <v>Herramienta Menor General</v>
          </cell>
          <cell r="D68" t="str">
            <v>%</v>
          </cell>
          <cell r="E68">
            <v>18873</v>
          </cell>
          <cell r="F68">
            <v>0.1</v>
          </cell>
          <cell r="G68">
            <v>1887</v>
          </cell>
          <cell r="H68">
            <v>0</v>
          </cell>
          <cell r="I68">
            <v>0</v>
          </cell>
          <cell r="J68">
            <v>0</v>
          </cell>
        </row>
        <row r="69">
          <cell r="B69" t="str">
            <v>AE-20</v>
          </cell>
          <cell r="C69" t="str">
            <v>Motobomba de 2" a Gasolina</v>
          </cell>
          <cell r="D69" t="str">
            <v>Día</v>
          </cell>
          <cell r="E69">
            <v>45968.364000000001</v>
          </cell>
          <cell r="F69">
            <v>0.04</v>
          </cell>
          <cell r="G69">
            <v>1839</v>
          </cell>
          <cell r="H69">
            <v>0</v>
          </cell>
          <cell r="I69">
            <v>0</v>
          </cell>
          <cell r="J69">
            <v>0</v>
          </cell>
        </row>
        <row r="70">
          <cell r="B70" t="str">
            <v>MO-6</v>
          </cell>
          <cell r="C70" t="str">
            <v>Cuadrilla tipo VI (4ay) - Excavación y transporte interno</v>
          </cell>
          <cell r="D70" t="str">
            <v>Hr</v>
          </cell>
          <cell r="E70">
            <v>26961</v>
          </cell>
          <cell r="F70">
            <v>0.7</v>
          </cell>
          <cell r="G70">
            <v>0</v>
          </cell>
          <cell r="H70">
            <v>0</v>
          </cell>
          <cell r="I70">
            <v>18873</v>
          </cell>
          <cell r="J70">
            <v>0</v>
          </cell>
        </row>
        <row r="72">
          <cell r="B72" t="str">
            <v>ITEM No.</v>
          </cell>
          <cell r="C72" t="str">
            <v>Concepto</v>
          </cell>
          <cell r="D72" t="str">
            <v>Unidad</v>
          </cell>
          <cell r="E72" t="str">
            <v>Costo Directo</v>
          </cell>
          <cell r="G72" t="str">
            <v>H y E</v>
          </cell>
          <cell r="H72" t="str">
            <v>Materiales</v>
          </cell>
          <cell r="I72" t="str">
            <v>Mano de Obra</v>
          </cell>
          <cell r="J72" t="str">
            <v>Otros</v>
          </cell>
        </row>
        <row r="73">
          <cell r="B73" t="str">
            <v>3.2.</v>
          </cell>
          <cell r="C73" t="str">
            <v xml:space="preserve"> Excavación manual - Material Conglomerado de 0 - 2 m</v>
          </cell>
          <cell r="D73" t="str">
            <v>m3</v>
          </cell>
          <cell r="E73">
            <v>24696</v>
          </cell>
          <cell r="G73">
            <v>3666</v>
          </cell>
          <cell r="H73">
            <v>0</v>
          </cell>
          <cell r="I73">
            <v>21030</v>
          </cell>
          <cell r="J73">
            <v>0</v>
          </cell>
        </row>
        <row r="74">
          <cell r="B74" t="str">
            <v>Código</v>
          </cell>
          <cell r="C74" t="str">
            <v>Descripción</v>
          </cell>
          <cell r="D74" t="str">
            <v>Unidad</v>
          </cell>
          <cell r="E74" t="str">
            <v>Costo. Unitario</v>
          </cell>
          <cell r="F74" t="str">
            <v>Cantidad</v>
          </cell>
          <cell r="G74" t="str">
            <v>H y E</v>
          </cell>
          <cell r="H74" t="str">
            <v>Materiales</v>
          </cell>
          <cell r="I74" t="str">
            <v>Mano de Obra</v>
          </cell>
          <cell r="J74" t="str">
            <v>Otros</v>
          </cell>
        </row>
        <row r="75">
          <cell r="B75" t="str">
            <v>HM-1</v>
          </cell>
          <cell r="C75" t="str">
            <v>Herramienta Menor General</v>
          </cell>
          <cell r="D75" t="str">
            <v>%</v>
          </cell>
          <cell r="E75">
            <v>21030</v>
          </cell>
          <cell r="F75">
            <v>0.1</v>
          </cell>
          <cell r="G75">
            <v>2103</v>
          </cell>
          <cell r="H75">
            <v>0</v>
          </cell>
          <cell r="I75">
            <v>0</v>
          </cell>
          <cell r="J75">
            <v>0</v>
          </cell>
        </row>
        <row r="76">
          <cell r="B76" t="str">
            <v>AE-20</v>
          </cell>
          <cell r="C76" t="str">
            <v>Motobomba de 2" a Gasolina</v>
          </cell>
          <cell r="D76" t="str">
            <v>Día</v>
          </cell>
          <cell r="E76">
            <v>45968.364000000001</v>
          </cell>
          <cell r="F76">
            <v>3.4000000000000002E-2</v>
          </cell>
          <cell r="G76">
            <v>1563</v>
          </cell>
          <cell r="H76">
            <v>0</v>
          </cell>
          <cell r="I76">
            <v>0</v>
          </cell>
          <cell r="J76">
            <v>0</v>
          </cell>
        </row>
        <row r="77">
          <cell r="B77" t="str">
            <v>MO-6</v>
          </cell>
          <cell r="C77" t="str">
            <v>Cuadrilla tipo VI (4ay) - Excavación y transporte interno</v>
          </cell>
          <cell r="D77" t="str">
            <v>Hr</v>
          </cell>
          <cell r="E77">
            <v>26961</v>
          </cell>
          <cell r="F77">
            <v>0.78</v>
          </cell>
          <cell r="G77">
            <v>0</v>
          </cell>
          <cell r="H77">
            <v>0</v>
          </cell>
          <cell r="I77">
            <v>21030</v>
          </cell>
          <cell r="J77">
            <v>0</v>
          </cell>
        </row>
        <row r="79">
          <cell r="B79" t="str">
            <v>4. RETIRO DE SOBRANTES DE EXCAVACIÓN</v>
          </cell>
        </row>
        <row r="80">
          <cell r="B80" t="str">
            <v>ITEM No.</v>
          </cell>
          <cell r="C80" t="str">
            <v>Concepto</v>
          </cell>
          <cell r="D80" t="str">
            <v>Unidad</v>
          </cell>
          <cell r="E80" t="str">
            <v>Costo Directo</v>
          </cell>
          <cell r="G80" t="str">
            <v>H y E</v>
          </cell>
          <cell r="H80" t="str">
            <v>Materiales</v>
          </cell>
          <cell r="I80" t="str">
            <v>Mano de Obra</v>
          </cell>
          <cell r="J80" t="str">
            <v>Otros</v>
          </cell>
        </row>
        <row r="81">
          <cell r="B81" t="str">
            <v>4.1.</v>
          </cell>
          <cell r="C81" t="str">
            <v xml:space="preserve">Manejo-Movilización, retiro y disposicion escombros/Sobrantes y material de excavación en Vehículo Automotor hasta una distancia de 10 Km </v>
          </cell>
          <cell r="D81" t="str">
            <v>m3</v>
          </cell>
          <cell r="E81">
            <v>20511</v>
          </cell>
          <cell r="G81">
            <v>17995</v>
          </cell>
          <cell r="H81">
            <v>0</v>
          </cell>
          <cell r="I81">
            <v>2516</v>
          </cell>
          <cell r="J81">
            <v>0</v>
          </cell>
        </row>
        <row r="82">
          <cell r="B82" t="str">
            <v>Código</v>
          </cell>
          <cell r="D82" t="str">
            <v>Unidad</v>
          </cell>
          <cell r="E82" t="str">
            <v>Costo. Unitario</v>
          </cell>
          <cell r="F82" t="str">
            <v>Cantidad</v>
          </cell>
          <cell r="G82" t="str">
            <v>H y E</v>
          </cell>
          <cell r="H82" t="str">
            <v>Materiales</v>
          </cell>
          <cell r="I82" t="str">
            <v>Mano de Obra</v>
          </cell>
          <cell r="J82" t="str">
            <v>Otros</v>
          </cell>
        </row>
        <row r="83">
          <cell r="B83" t="str">
            <v>HM-1</v>
          </cell>
          <cell r="C83" t="str">
            <v>Herramienta Menor General</v>
          </cell>
          <cell r="D83" t="str">
            <v>%</v>
          </cell>
          <cell r="E83">
            <v>1618</v>
          </cell>
          <cell r="F83">
            <v>0.1</v>
          </cell>
          <cell r="G83">
            <v>162</v>
          </cell>
          <cell r="H83">
            <v>0</v>
          </cell>
          <cell r="I83">
            <v>0</v>
          </cell>
          <cell r="J83">
            <v>0</v>
          </cell>
        </row>
        <row r="84">
          <cell r="B84" t="str">
            <v>AV-3</v>
          </cell>
          <cell r="C84" t="str">
            <v>Volqueta hasta 12 .0 Toneladas</v>
          </cell>
          <cell r="D84" t="str">
            <v>Día</v>
          </cell>
          <cell r="E84">
            <v>297209.25</v>
          </cell>
          <cell r="F84">
            <v>0.06</v>
          </cell>
          <cell r="G84">
            <v>17833</v>
          </cell>
          <cell r="H84">
            <v>0</v>
          </cell>
          <cell r="I84">
            <v>0</v>
          </cell>
          <cell r="J84">
            <v>0</v>
          </cell>
        </row>
        <row r="85">
          <cell r="B85" t="str">
            <v>MO-4</v>
          </cell>
          <cell r="C85" t="str">
            <v>Cuadrilla tipo IV (4ay) - Demolición, Cargue y Evacuación escombros</v>
          </cell>
          <cell r="D85" t="str">
            <v>Hr</v>
          </cell>
          <cell r="E85">
            <v>26961</v>
          </cell>
          <cell r="F85">
            <v>0.06</v>
          </cell>
          <cell r="G85">
            <v>0</v>
          </cell>
          <cell r="H85">
            <v>0</v>
          </cell>
          <cell r="I85">
            <v>1618</v>
          </cell>
          <cell r="J85">
            <v>0</v>
          </cell>
        </row>
        <row r="86">
          <cell r="B86" t="str">
            <v>AE-26</v>
          </cell>
          <cell r="C86" t="str">
            <v>Permiso Utilización Escombrera</v>
          </cell>
          <cell r="D86" t="str">
            <v>m3</v>
          </cell>
          <cell r="E86">
            <v>898.23239999999998</v>
          </cell>
          <cell r="F86">
            <v>1</v>
          </cell>
          <cell r="G86">
            <v>0</v>
          </cell>
          <cell r="I86">
            <v>898</v>
          </cell>
        </row>
        <row r="89">
          <cell r="B89" t="str">
            <v>5. RELLENOS</v>
          </cell>
        </row>
        <row r="91">
          <cell r="B91" t="str">
            <v>ITEM No.</v>
          </cell>
          <cell r="C91" t="str">
            <v>Concepto</v>
          </cell>
          <cell r="D91" t="str">
            <v>Unidad</v>
          </cell>
          <cell r="E91" t="str">
            <v>Costo Directo</v>
          </cell>
          <cell r="G91" t="str">
            <v>H y E</v>
          </cell>
          <cell r="H91" t="str">
            <v>Materiales</v>
          </cell>
          <cell r="I91" t="str">
            <v>Mano de Obra</v>
          </cell>
          <cell r="J91" t="str">
            <v>Otros</v>
          </cell>
        </row>
        <row r="92">
          <cell r="B92" t="str">
            <v>5.1.</v>
          </cell>
          <cell r="C92" t="str">
            <v xml:space="preserve">Relleno, Conformacion y Compactacion con Material seleccionado proveniente de la excavacion, incluye cargue y descargue            </v>
          </cell>
          <cell r="D92" t="str">
            <v>m3</v>
          </cell>
          <cell r="E92">
            <v>20545</v>
          </cell>
          <cell r="G92">
            <v>3560</v>
          </cell>
          <cell r="H92">
            <v>0</v>
          </cell>
          <cell r="I92">
            <v>16985</v>
          </cell>
          <cell r="J92">
            <v>0</v>
          </cell>
        </row>
        <row r="93">
          <cell r="B93" t="str">
            <v>Código</v>
          </cell>
          <cell r="C93" t="str">
            <v>Descripción</v>
          </cell>
          <cell r="D93" t="str">
            <v>Unidad</v>
          </cell>
          <cell r="E93" t="str">
            <v>Costo. Unitario</v>
          </cell>
          <cell r="F93" t="str">
            <v>Cantidad</v>
          </cell>
          <cell r="G93" t="str">
            <v>H y E</v>
          </cell>
          <cell r="H93" t="str">
            <v>Materiales</v>
          </cell>
          <cell r="I93" t="str">
            <v>Mano de Obra</v>
          </cell>
          <cell r="J93" t="str">
            <v>Otros</v>
          </cell>
        </row>
        <row r="94">
          <cell r="B94" t="str">
            <v>HM-1</v>
          </cell>
          <cell r="C94" t="str">
            <v>Herramienta Menor General</v>
          </cell>
          <cell r="D94" t="str">
            <v>%</v>
          </cell>
          <cell r="E94">
            <v>16985</v>
          </cell>
          <cell r="F94">
            <v>0.1</v>
          </cell>
          <cell r="G94">
            <v>1699</v>
          </cell>
          <cell r="H94">
            <v>0</v>
          </cell>
          <cell r="I94">
            <v>0</v>
          </cell>
          <cell r="J94">
            <v>0</v>
          </cell>
        </row>
        <row r="95">
          <cell r="B95" t="str">
            <v>AE-1</v>
          </cell>
          <cell r="C95" t="str">
            <v>Alquiler de VibroCompactador tipo Canguro</v>
          </cell>
          <cell r="D95" t="str">
            <v>Día</v>
          </cell>
          <cell r="E95">
            <v>53629.758000000002</v>
          </cell>
          <cell r="F95">
            <v>3.4700000000000002E-2</v>
          </cell>
          <cell r="G95">
            <v>1861</v>
          </cell>
          <cell r="H95">
            <v>0</v>
          </cell>
          <cell r="I95">
            <v>0</v>
          </cell>
          <cell r="J95">
            <v>0</v>
          </cell>
        </row>
        <row r="96">
          <cell r="B96" t="str">
            <v>MO-6</v>
          </cell>
          <cell r="C96" t="str">
            <v>Cuadrilla tipo VI (4ay) - Excavación y transporte interno</v>
          </cell>
          <cell r="D96" t="str">
            <v>Hr</v>
          </cell>
          <cell r="E96">
            <v>26961</v>
          </cell>
          <cell r="F96">
            <v>0.63</v>
          </cell>
          <cell r="G96">
            <v>0</v>
          </cell>
          <cell r="H96">
            <v>0</v>
          </cell>
          <cell r="I96">
            <v>16985</v>
          </cell>
          <cell r="J96">
            <v>0</v>
          </cell>
        </row>
        <row r="99">
          <cell r="B99" t="str">
            <v>ITEM No.</v>
          </cell>
          <cell r="C99" t="str">
            <v>Concepto</v>
          </cell>
          <cell r="D99" t="str">
            <v>Unidad</v>
          </cell>
          <cell r="E99" t="str">
            <v>Costo Directo</v>
          </cell>
          <cell r="G99" t="str">
            <v>H y E</v>
          </cell>
          <cell r="H99" t="str">
            <v>Materiales</v>
          </cell>
          <cell r="I99" t="str">
            <v>Mano de Obra</v>
          </cell>
          <cell r="J99" t="str">
            <v>Otros</v>
          </cell>
        </row>
        <row r="100">
          <cell r="B100" t="str">
            <v>5.2.</v>
          </cell>
          <cell r="C100" t="str">
            <v>Suministro, Transporte e Instalación Arena Gruesa para el atraque de tuberías incluye sobreacarreo distancia &gt; 10 km</v>
          </cell>
          <cell r="D100" t="str">
            <v>m3</v>
          </cell>
          <cell r="E100">
            <v>162474.96726</v>
          </cell>
          <cell r="G100">
            <v>36495</v>
          </cell>
          <cell r="H100">
            <v>120000</v>
          </cell>
          <cell r="I100">
            <v>4947</v>
          </cell>
          <cell r="J100">
            <v>1032.9672600000001</v>
          </cell>
        </row>
        <row r="101">
          <cell r="B101" t="str">
            <v>Código</v>
          </cell>
          <cell r="C101" t="str">
            <v>Descripción</v>
          </cell>
          <cell r="D101" t="str">
            <v>Unidad</v>
          </cell>
          <cell r="E101" t="str">
            <v>Costo. Unitario</v>
          </cell>
          <cell r="F101" t="str">
            <v>Cantidad</v>
          </cell>
          <cell r="G101" t="str">
            <v>H y E</v>
          </cell>
          <cell r="H101" t="str">
            <v>Materiales</v>
          </cell>
          <cell r="I101" t="str">
            <v>Mano de Obra</v>
          </cell>
          <cell r="J101" t="str">
            <v>Otros</v>
          </cell>
        </row>
        <row r="102">
          <cell r="B102" t="str">
            <v>HM-1</v>
          </cell>
          <cell r="C102" t="str">
            <v>Herramienta Menor General</v>
          </cell>
          <cell r="D102" t="str">
            <v>%</v>
          </cell>
          <cell r="E102">
            <v>4947</v>
          </cell>
          <cell r="F102">
            <v>0.1</v>
          </cell>
          <cell r="G102">
            <v>495</v>
          </cell>
          <cell r="H102">
            <v>0</v>
          </cell>
          <cell r="I102">
            <v>0</v>
          </cell>
          <cell r="J102">
            <v>0</v>
          </cell>
        </row>
        <row r="103">
          <cell r="B103" t="str">
            <v>AV-8</v>
          </cell>
          <cell r="C103" t="str">
            <v>Transporte material petreo desde cantera hasta vereda La Plata</v>
          </cell>
          <cell r="D103" t="str">
            <v>m3</v>
          </cell>
          <cell r="E103">
            <v>36000</v>
          </cell>
          <cell r="F103">
            <v>1</v>
          </cell>
          <cell r="G103">
            <v>36000</v>
          </cell>
          <cell r="H103">
            <v>0</v>
          </cell>
          <cell r="I103">
            <v>0</v>
          </cell>
          <cell r="J103">
            <v>0</v>
          </cell>
        </row>
        <row r="104">
          <cell r="B104" t="str">
            <v>MC-3</v>
          </cell>
          <cell r="C104" t="str">
            <v>Arena de Río lavada para Concreto</v>
          </cell>
          <cell r="D104" t="str">
            <v>m3</v>
          </cell>
          <cell r="E104">
            <v>120000</v>
          </cell>
          <cell r="F104">
            <v>1</v>
          </cell>
          <cell r="G104">
            <v>0</v>
          </cell>
          <cell r="H104">
            <v>120000</v>
          </cell>
          <cell r="I104">
            <v>0</v>
          </cell>
          <cell r="J104">
            <v>0</v>
          </cell>
        </row>
        <row r="105">
          <cell r="B105" t="str">
            <v>MO-2</v>
          </cell>
          <cell r="C105" t="str">
            <v>Cuadrilla tipo II (1of + 2ay)</v>
          </cell>
          <cell r="D105" t="str">
            <v>Hr</v>
          </cell>
          <cell r="E105">
            <v>24737</v>
          </cell>
          <cell r="F105">
            <v>0.2</v>
          </cell>
          <cell r="G105">
            <v>0</v>
          </cell>
          <cell r="H105">
            <v>0</v>
          </cell>
          <cell r="I105">
            <v>4947</v>
          </cell>
          <cell r="J105">
            <v>0</v>
          </cell>
        </row>
        <row r="106">
          <cell r="B106" t="str">
            <v>MS-10</v>
          </cell>
          <cell r="C106" t="str">
            <v>Acarreo interno</v>
          </cell>
          <cell r="D106" t="str">
            <v>m3</v>
          </cell>
          <cell r="E106">
            <v>1032.9672600000001</v>
          </cell>
          <cell r="F106">
            <v>1</v>
          </cell>
          <cell r="G106">
            <v>0</v>
          </cell>
          <cell r="H106">
            <v>0</v>
          </cell>
          <cell r="I106">
            <v>0</v>
          </cell>
          <cell r="J106">
            <v>1032.9672600000001</v>
          </cell>
        </row>
        <row r="109">
          <cell r="B109" t="str">
            <v>6.INSTALACIÓN TUBERÍA PEAD</v>
          </cell>
        </row>
        <row r="111">
          <cell r="B111" t="str">
            <v>ITEM No.</v>
          </cell>
          <cell r="C111" t="str">
            <v>Concepto</v>
          </cell>
          <cell r="D111" t="str">
            <v>Unidad</v>
          </cell>
          <cell r="E111" t="str">
            <v>Costo Directo</v>
          </cell>
          <cell r="G111" t="str">
            <v>H y E</v>
          </cell>
          <cell r="H111" t="str">
            <v>Materiales</v>
          </cell>
          <cell r="I111" t="str">
            <v>Mano de Obra</v>
          </cell>
          <cell r="J111" t="str">
            <v>Otros</v>
          </cell>
        </row>
        <row r="112">
          <cell r="B112" t="str">
            <v>6.1.</v>
          </cell>
          <cell r="C112" t="str">
            <v>Suministro transporte e instalacion Tuberia Polietileno Diam. Nominal 110 mm (4") PEAD PE 100 - PN 16 (incluye termofusión)</v>
          </cell>
          <cell r="D112" t="str">
            <v>ml</v>
          </cell>
          <cell r="E112">
            <v>45109.296726</v>
          </cell>
          <cell r="G112">
            <v>69</v>
          </cell>
          <cell r="H112">
            <v>36418</v>
          </cell>
          <cell r="I112">
            <v>5634</v>
          </cell>
          <cell r="J112">
            <v>2988.296726</v>
          </cell>
        </row>
        <row r="113">
          <cell r="B113" t="str">
            <v>Código</v>
          </cell>
          <cell r="C113" t="str">
            <v>Descripción</v>
          </cell>
          <cell r="D113" t="str">
            <v>Unidad</v>
          </cell>
          <cell r="E113" t="str">
            <v>Costo. Unitario</v>
          </cell>
          <cell r="F113" t="str">
            <v>Cantidad</v>
          </cell>
          <cell r="G113" t="str">
            <v>H y E</v>
          </cell>
          <cell r="H113" t="str">
            <v>Materiales</v>
          </cell>
          <cell r="I113" t="str">
            <v>Mano de Obra</v>
          </cell>
          <cell r="J113" t="str">
            <v>Otros</v>
          </cell>
        </row>
        <row r="114">
          <cell r="B114" t="str">
            <v>HM-1</v>
          </cell>
          <cell r="C114" t="str">
            <v>Herramienta Menor General</v>
          </cell>
          <cell r="D114" t="str">
            <v>%</v>
          </cell>
          <cell r="E114">
            <v>687</v>
          </cell>
          <cell r="F114">
            <v>0.1</v>
          </cell>
          <cell r="G114">
            <v>69</v>
          </cell>
          <cell r="H114">
            <v>0</v>
          </cell>
          <cell r="I114">
            <v>0</v>
          </cell>
          <cell r="J114">
            <v>0</v>
          </cell>
        </row>
        <row r="115">
          <cell r="B115" t="str">
            <v>MO-8</v>
          </cell>
          <cell r="C115" t="str">
            <v>Cuadrilla tipo VIII - Instalación Tubería, Accesorios de Acueducto y Alcantarillado</v>
          </cell>
          <cell r="D115" t="str">
            <v>Hr</v>
          </cell>
          <cell r="E115">
            <v>24737</v>
          </cell>
          <cell r="F115">
            <v>0.2</v>
          </cell>
          <cell r="G115">
            <v>0</v>
          </cell>
          <cell r="H115">
            <v>0</v>
          </cell>
          <cell r="I115">
            <v>4947</v>
          </cell>
          <cell r="J115">
            <v>0</v>
          </cell>
        </row>
        <row r="116">
          <cell r="B116" t="str">
            <v>TP-31</v>
          </cell>
          <cell r="C116" t="str">
            <v>Tubería PEAD PE 100 Ø 110 mm (4")  PN 16</v>
          </cell>
          <cell r="D116" t="str">
            <v>ml</v>
          </cell>
          <cell r="E116">
            <v>36418</v>
          </cell>
          <cell r="F116">
            <v>1</v>
          </cell>
          <cell r="G116">
            <v>0</v>
          </cell>
          <cell r="H116">
            <v>36418</v>
          </cell>
          <cell r="I116">
            <v>0</v>
          </cell>
          <cell r="J116">
            <v>0</v>
          </cell>
        </row>
        <row r="117">
          <cell r="B117" t="str">
            <v>AP-162</v>
          </cell>
          <cell r="C117" t="str">
            <v>Termofusión tubería PEAD 4"</v>
          </cell>
          <cell r="D117" t="str">
            <v>ml</v>
          </cell>
          <cell r="E117">
            <v>6868.8360000000002</v>
          </cell>
          <cell r="F117">
            <v>0.1</v>
          </cell>
          <cell r="G117">
            <v>0</v>
          </cell>
          <cell r="H117">
            <v>0</v>
          </cell>
          <cell r="I117">
            <v>687</v>
          </cell>
          <cell r="J117">
            <v>0</v>
          </cell>
        </row>
        <row r="118">
          <cell r="B118" t="str">
            <v>AV-1</v>
          </cell>
          <cell r="C118" t="str">
            <v>Camioneta hasta 1.5 Toneladas</v>
          </cell>
          <cell r="D118" t="str">
            <v>Día</v>
          </cell>
          <cell r="E118">
            <v>144245.55600000001</v>
          </cell>
          <cell r="F118">
            <v>0.02</v>
          </cell>
          <cell r="G118">
            <v>0</v>
          </cell>
          <cell r="H118">
            <v>0</v>
          </cell>
          <cell r="I118">
            <v>0</v>
          </cell>
          <cell r="J118">
            <v>2885</v>
          </cell>
        </row>
        <row r="119">
          <cell r="B119" t="str">
            <v>MS-10</v>
          </cell>
          <cell r="C119" t="str">
            <v>Acarreo interno</v>
          </cell>
          <cell r="D119" t="str">
            <v>m3</v>
          </cell>
          <cell r="E119">
            <v>1032.9672600000001</v>
          </cell>
          <cell r="F119">
            <v>0.1</v>
          </cell>
          <cell r="G119">
            <v>0</v>
          </cell>
          <cell r="H119">
            <v>0</v>
          </cell>
          <cell r="I119">
            <v>0</v>
          </cell>
          <cell r="J119">
            <v>103.29672600000002</v>
          </cell>
        </row>
        <row r="122">
          <cell r="B122" t="str">
            <v>ITEM No.</v>
          </cell>
          <cell r="C122" t="str">
            <v>Concepto</v>
          </cell>
          <cell r="D122" t="str">
            <v>Unidad</v>
          </cell>
          <cell r="E122" t="str">
            <v>Costo Directo</v>
          </cell>
          <cell r="G122" t="str">
            <v>H y E</v>
          </cell>
          <cell r="H122" t="str">
            <v>Materiales</v>
          </cell>
          <cell r="I122" t="str">
            <v>Mano de Obra</v>
          </cell>
          <cell r="J122" t="str">
            <v>Otros</v>
          </cell>
        </row>
        <row r="123">
          <cell r="B123" t="str">
            <v>6.2.</v>
          </cell>
          <cell r="C123" t="str">
            <v>Suministro, transporte e instalación de unión de desmontaje autoportante HD 4"</v>
          </cell>
          <cell r="D123" t="str">
            <v>un</v>
          </cell>
          <cell r="E123">
            <v>622741.29672600003</v>
          </cell>
          <cell r="G123">
            <v>742</v>
          </cell>
          <cell r="H123">
            <v>611590</v>
          </cell>
          <cell r="I123">
            <v>7421</v>
          </cell>
          <cell r="J123">
            <v>2988.296726</v>
          </cell>
        </row>
        <row r="124">
          <cell r="C124" t="str">
            <v>Descripción</v>
          </cell>
          <cell r="D124" t="str">
            <v>Unidad</v>
          </cell>
          <cell r="E124" t="str">
            <v>Costo. Unitario</v>
          </cell>
          <cell r="F124" t="str">
            <v>Cantidad</v>
          </cell>
          <cell r="G124" t="str">
            <v>H y E</v>
          </cell>
          <cell r="H124" t="str">
            <v>Materiales</v>
          </cell>
          <cell r="I124" t="str">
            <v>Mano de Obra</v>
          </cell>
          <cell r="J124" t="str">
            <v>Otros</v>
          </cell>
        </row>
        <row r="125">
          <cell r="B125" t="str">
            <v>HM-1</v>
          </cell>
          <cell r="C125" t="str">
            <v>Herramienta Menor General</v>
          </cell>
          <cell r="D125" t="str">
            <v>%</v>
          </cell>
          <cell r="E125">
            <v>7421</v>
          </cell>
          <cell r="F125">
            <v>0.1</v>
          </cell>
          <cell r="G125">
            <v>742</v>
          </cell>
          <cell r="H125">
            <v>0</v>
          </cell>
          <cell r="I125">
            <v>0</v>
          </cell>
          <cell r="J125">
            <v>0</v>
          </cell>
        </row>
        <row r="126">
          <cell r="B126" t="str">
            <v>CON-14</v>
          </cell>
          <cell r="C126" t="str">
            <v>UNION DE DESMONTAJE AUTOPORTANTE DE 4" (Bridas ANSI)</v>
          </cell>
          <cell r="D126" t="str">
            <v>un</v>
          </cell>
          <cell r="E126">
            <v>519125.49</v>
          </cell>
          <cell r="F126">
            <v>1</v>
          </cell>
          <cell r="G126">
            <v>0</v>
          </cell>
          <cell r="H126">
            <v>519125</v>
          </cell>
          <cell r="I126">
            <v>0</v>
          </cell>
          <cell r="J126">
            <v>0</v>
          </cell>
        </row>
        <row r="127">
          <cell r="B127" t="str">
            <v>TOR-1</v>
          </cell>
          <cell r="C127" t="str">
            <v>Juego Tornillería - Empaque De 4 Br Cl125 G2 Delta Mks</v>
          </cell>
          <cell r="D127" t="str">
            <v>Un</v>
          </cell>
          <cell r="E127">
            <v>92465.1</v>
          </cell>
          <cell r="F127">
            <v>1</v>
          </cell>
          <cell r="G127">
            <v>0</v>
          </cell>
          <cell r="H127">
            <v>92465</v>
          </cell>
          <cell r="I127">
            <v>0</v>
          </cell>
          <cell r="J127">
            <v>0</v>
          </cell>
        </row>
        <row r="128">
          <cell r="B128" t="str">
            <v>MO-8</v>
          </cell>
          <cell r="C128" t="str">
            <v>Cuadrilla tipo VIII - Instalación Tubería, Accesorios de Acueducto y Alcantarillado</v>
          </cell>
          <cell r="D128" t="str">
            <v>Hr</v>
          </cell>
          <cell r="E128">
            <v>24737</v>
          </cell>
          <cell r="F128">
            <v>0.3</v>
          </cell>
          <cell r="G128">
            <v>0</v>
          </cell>
          <cell r="H128">
            <v>0</v>
          </cell>
          <cell r="I128">
            <v>7421</v>
          </cell>
          <cell r="J128">
            <v>0</v>
          </cell>
        </row>
        <row r="129">
          <cell r="B129" t="str">
            <v>AV-1</v>
          </cell>
          <cell r="C129" t="str">
            <v>Camioneta hasta 1.5 Toneladas</v>
          </cell>
          <cell r="D129" t="str">
            <v>Día</v>
          </cell>
          <cell r="E129">
            <v>144245.55600000001</v>
          </cell>
          <cell r="F129">
            <v>0.02</v>
          </cell>
          <cell r="G129">
            <v>0</v>
          </cell>
          <cell r="H129">
            <v>0</v>
          </cell>
          <cell r="I129">
            <v>0</v>
          </cell>
          <cell r="J129">
            <v>2885</v>
          </cell>
        </row>
        <row r="130">
          <cell r="B130" t="str">
            <v>MS-10</v>
          </cell>
          <cell r="C130" t="str">
            <v>Acarreo interno</v>
          </cell>
          <cell r="D130" t="str">
            <v>m3</v>
          </cell>
          <cell r="E130">
            <v>1032.9672600000001</v>
          </cell>
          <cell r="F130">
            <v>0.1</v>
          </cell>
          <cell r="G130">
            <v>0</v>
          </cell>
          <cell r="H130">
            <v>0</v>
          </cell>
          <cell r="I130">
            <v>0</v>
          </cell>
          <cell r="J130">
            <v>103.29672600000002</v>
          </cell>
        </row>
        <row r="133">
          <cell r="B133" t="str">
            <v>ITEM No.</v>
          </cell>
          <cell r="C133" t="str">
            <v>Concepto</v>
          </cell>
          <cell r="D133" t="str">
            <v>Unidad</v>
          </cell>
          <cell r="E133" t="str">
            <v>Costo Directo</v>
          </cell>
          <cell r="G133" t="str">
            <v>H y E</v>
          </cell>
          <cell r="H133" t="str">
            <v>Materiales</v>
          </cell>
          <cell r="I133" t="str">
            <v>Mano de Obra</v>
          </cell>
          <cell r="J133" t="str">
            <v>Otros</v>
          </cell>
        </row>
        <row r="134">
          <cell r="B134" t="str">
            <v>6.3.</v>
          </cell>
          <cell r="C134" t="str">
            <v xml:space="preserve">Suministro, transporte e instalación de válvula ventosa 2" triple acción plástica roscada incluye accesorios de instalación y tapa HF d=0.68 m </v>
          </cell>
          <cell r="D134" t="str">
            <v>Un</v>
          </cell>
          <cell r="E134">
            <v>1122637</v>
          </cell>
          <cell r="G134">
            <v>4947</v>
          </cell>
          <cell r="H134">
            <v>1065331</v>
          </cell>
          <cell r="I134">
            <v>49474</v>
          </cell>
          <cell r="J134">
            <v>2885</v>
          </cell>
        </row>
        <row r="135">
          <cell r="B135" t="str">
            <v>Código</v>
          </cell>
          <cell r="C135" t="str">
            <v>Descripción</v>
          </cell>
          <cell r="D135" t="str">
            <v>Unidad</v>
          </cell>
          <cell r="E135" t="str">
            <v>Costo. Unitario</v>
          </cell>
          <cell r="F135" t="str">
            <v>Cantidad</v>
          </cell>
          <cell r="G135" t="str">
            <v>H y E</v>
          </cell>
          <cell r="H135" t="str">
            <v>Materiales</v>
          </cell>
          <cell r="I135" t="str">
            <v>Mano de Obra</v>
          </cell>
          <cell r="J135" t="str">
            <v>Otros</v>
          </cell>
        </row>
        <row r="136">
          <cell r="B136" t="str">
            <v>ACO-72</v>
          </cell>
          <cell r="C136" t="str">
            <v xml:space="preserve"> Ventosa de 2" triple accion plastica PN16 roscada</v>
          </cell>
          <cell r="D136" t="str">
            <v>un</v>
          </cell>
          <cell r="E136">
            <v>458362.71</v>
          </cell>
          <cell r="F136">
            <v>1</v>
          </cell>
          <cell r="G136">
            <v>0</v>
          </cell>
          <cell r="H136">
            <v>458363</v>
          </cell>
          <cell r="I136">
            <v>0</v>
          </cell>
          <cell r="J136">
            <v>0</v>
          </cell>
        </row>
        <row r="137">
          <cell r="B137" t="str">
            <v>HM-1</v>
          </cell>
          <cell r="C137" t="str">
            <v>Herramienta Menor General</v>
          </cell>
          <cell r="D137" t="str">
            <v>%</v>
          </cell>
          <cell r="E137">
            <v>49474</v>
          </cell>
          <cell r="F137">
            <v>0.1</v>
          </cell>
          <cell r="G137">
            <v>4947</v>
          </cell>
          <cell r="H137">
            <v>0</v>
          </cell>
          <cell r="I137">
            <v>0</v>
          </cell>
        </row>
        <row r="138">
          <cell r="B138" t="str">
            <v>MO-8</v>
          </cell>
          <cell r="C138" t="str">
            <v>Cuadrilla tipo VIII - Instalación Tubería, Accesorios de Acueducto y Alcantarillado</v>
          </cell>
          <cell r="D138" t="str">
            <v>Hr</v>
          </cell>
          <cell r="E138">
            <v>24737</v>
          </cell>
          <cell r="F138">
            <v>2</v>
          </cell>
          <cell r="G138">
            <v>0</v>
          </cell>
          <cell r="H138">
            <v>0</v>
          </cell>
          <cell r="I138">
            <v>49474</v>
          </cell>
          <cell r="J138">
            <v>0</v>
          </cell>
        </row>
        <row r="139">
          <cell r="B139" t="str">
            <v>AP-163</v>
          </cell>
          <cell r="C139" t="str">
            <v>Adaptador macho roscado para PVC 2"</v>
          </cell>
          <cell r="D139" t="str">
            <v>un</v>
          </cell>
          <cell r="E139">
            <v>4623.2550000000001</v>
          </cell>
          <cell r="F139">
            <v>1</v>
          </cell>
          <cell r="G139">
            <v>0</v>
          </cell>
          <cell r="H139">
            <v>4623</v>
          </cell>
          <cell r="I139">
            <v>0</v>
          </cell>
          <cell r="J139">
            <v>0</v>
          </cell>
        </row>
        <row r="140">
          <cell r="B140" t="str">
            <v>AP-164</v>
          </cell>
          <cell r="C140" t="str">
            <v>Adaptador macho roscado para PVC 2"</v>
          </cell>
          <cell r="D140" t="str">
            <v>un</v>
          </cell>
          <cell r="E140">
            <v>7925.58</v>
          </cell>
          <cell r="F140">
            <v>1</v>
          </cell>
          <cell r="G140">
            <v>0</v>
          </cell>
          <cell r="H140">
            <v>7926</v>
          </cell>
          <cell r="I140">
            <v>0</v>
          </cell>
          <cell r="J140">
            <v>0</v>
          </cell>
        </row>
        <row r="141">
          <cell r="B141" t="str">
            <v>ACO-32</v>
          </cell>
          <cell r="C141" t="str">
            <v>ARO-TAPA Hierro Fundido D=0,60 m</v>
          </cell>
          <cell r="D141" t="str">
            <v>Un</v>
          </cell>
          <cell r="E141">
            <v>594418.5</v>
          </cell>
          <cell r="F141">
            <v>1</v>
          </cell>
          <cell r="G141">
            <v>0</v>
          </cell>
          <cell r="H141">
            <v>594419</v>
          </cell>
          <cell r="I141">
            <v>0</v>
          </cell>
          <cell r="J141">
            <v>0</v>
          </cell>
        </row>
        <row r="142">
          <cell r="B142" t="str">
            <v>AV-1</v>
          </cell>
          <cell r="C142" t="str">
            <v>Camioneta hasta 1.5 Toneladas</v>
          </cell>
          <cell r="D142" t="str">
            <v>Día</v>
          </cell>
          <cell r="E142">
            <v>144245.55600000001</v>
          </cell>
          <cell r="F142">
            <v>0.02</v>
          </cell>
          <cell r="G142">
            <v>0</v>
          </cell>
          <cell r="H142">
            <v>0</v>
          </cell>
          <cell r="I142">
            <v>0</v>
          </cell>
          <cell r="J142">
            <v>2885</v>
          </cell>
        </row>
        <row r="145">
          <cell r="B145" t="str">
            <v>ITEM No.</v>
          </cell>
          <cell r="C145" t="str">
            <v>Concepto</v>
          </cell>
          <cell r="D145" t="str">
            <v>Unidad</v>
          </cell>
          <cell r="E145" t="str">
            <v>Costo Directo</v>
          </cell>
          <cell r="G145" t="str">
            <v>H y E</v>
          </cell>
          <cell r="H145" t="str">
            <v>Materiales</v>
          </cell>
          <cell r="I145" t="str">
            <v>Mano de Obra</v>
          </cell>
          <cell r="J145" t="str">
            <v>Otros</v>
          </cell>
        </row>
        <row r="146">
          <cell r="B146" t="str">
            <v>6.4.</v>
          </cell>
          <cell r="C146" t="str">
            <v>Construccion caja 1.10 m x 1.10 m x 1.50 m e= 0.20 m para válvula Ventosa  m en concreto 21 Mpa  producido en obra (Incluye acero de refuerzo)</v>
          </cell>
          <cell r="D146" t="str">
            <v>Un</v>
          </cell>
          <cell r="E146">
            <v>1872999.296726</v>
          </cell>
          <cell r="G146">
            <v>37368</v>
          </cell>
          <cell r="H146">
            <v>1662369</v>
          </cell>
          <cell r="I146">
            <v>173159</v>
          </cell>
          <cell r="J146">
            <v>103.29672600000002</v>
          </cell>
        </row>
        <row r="147">
          <cell r="B147" t="str">
            <v>Código</v>
          </cell>
          <cell r="C147" t="str">
            <v>Descripción</v>
          </cell>
          <cell r="D147" t="str">
            <v>Unidad</v>
          </cell>
          <cell r="E147" t="str">
            <v>Costo. Unitario</v>
          </cell>
          <cell r="F147" t="str">
            <v>Cantidad</v>
          </cell>
          <cell r="G147" t="str">
            <v>H y E</v>
          </cell>
          <cell r="H147" t="str">
            <v>Materiales</v>
          </cell>
          <cell r="I147" t="str">
            <v>Mano de Obra</v>
          </cell>
          <cell r="J147" t="str">
            <v>Otros</v>
          </cell>
        </row>
        <row r="148">
          <cell r="B148" t="str">
            <v>HM-1</v>
          </cell>
          <cell r="C148" t="str">
            <v>Herramienta Menor General</v>
          </cell>
          <cell r="D148" t="str">
            <v>%</v>
          </cell>
          <cell r="E148">
            <v>173159</v>
          </cell>
          <cell r="F148">
            <v>0.1</v>
          </cell>
          <cell r="G148">
            <v>17316</v>
          </cell>
          <cell r="H148">
            <v>0</v>
          </cell>
          <cell r="I148">
            <v>0</v>
          </cell>
          <cell r="J148">
            <v>0</v>
          </cell>
        </row>
        <row r="149">
          <cell r="B149" t="str">
            <v>AE-10</v>
          </cell>
          <cell r="C149" t="str">
            <v>Alquiler Mezcladora 1 Saco a Gasolina</v>
          </cell>
          <cell r="D149" t="str">
            <v>Día</v>
          </cell>
          <cell r="E149">
            <v>45968.364000000001</v>
          </cell>
          <cell r="F149">
            <v>0.1</v>
          </cell>
          <cell r="G149">
            <v>4597</v>
          </cell>
          <cell r="H149">
            <v>0</v>
          </cell>
          <cell r="I149">
            <v>0</v>
          </cell>
          <cell r="J149">
            <v>0</v>
          </cell>
        </row>
        <row r="150">
          <cell r="B150" t="str">
            <v>AE-11</v>
          </cell>
          <cell r="C150" t="str">
            <v>Alquiler Vibrador Eléctrico</v>
          </cell>
          <cell r="D150" t="str">
            <v>Día</v>
          </cell>
          <cell r="E150">
            <v>55479.06</v>
          </cell>
          <cell r="F150">
            <v>0.1</v>
          </cell>
          <cell r="G150">
            <v>5548</v>
          </cell>
          <cell r="H150">
            <v>0</v>
          </cell>
          <cell r="I150">
            <v>0</v>
          </cell>
          <cell r="J150">
            <v>0</v>
          </cell>
        </row>
        <row r="151">
          <cell r="B151" t="str">
            <v>MC-23</v>
          </cell>
          <cell r="C151" t="str">
            <v>Concreto  (21Mpa) Producido en Obra</v>
          </cell>
          <cell r="D151" t="str">
            <v>m3</v>
          </cell>
          <cell r="E151">
            <v>429110</v>
          </cell>
          <cell r="F151">
            <v>1.83</v>
          </cell>
          <cell r="G151">
            <v>0</v>
          </cell>
          <cell r="H151">
            <v>785271</v>
          </cell>
          <cell r="I151">
            <v>0</v>
          </cell>
          <cell r="J151">
            <v>0</v>
          </cell>
        </row>
        <row r="152">
          <cell r="B152" t="str">
            <v>MA-6</v>
          </cell>
          <cell r="C152" t="str">
            <v>Formaleta en madera para Cámara cuadrada</v>
          </cell>
          <cell r="D152" t="str">
            <v>Día</v>
          </cell>
          <cell r="E152">
            <v>9906.9750000000004</v>
          </cell>
          <cell r="F152">
            <v>1</v>
          </cell>
          <cell r="G152">
            <v>9907</v>
          </cell>
          <cell r="H152">
            <v>0</v>
          </cell>
          <cell r="I152">
            <v>0</v>
          </cell>
          <cell r="J152">
            <v>0</v>
          </cell>
        </row>
        <row r="153">
          <cell r="B153" t="str">
            <v>AR-2</v>
          </cell>
          <cell r="C153" t="str">
            <v>Acero de Refuerzo 1/2" a 1 1/4" de 420 MPa</v>
          </cell>
          <cell r="D153" t="str">
            <v>Kg</v>
          </cell>
          <cell r="E153">
            <v>5019.5339999999997</v>
          </cell>
          <cell r="F153">
            <v>80</v>
          </cell>
          <cell r="G153">
            <v>0</v>
          </cell>
          <cell r="H153">
            <v>401563</v>
          </cell>
          <cell r="I153">
            <v>0</v>
          </cell>
          <cell r="J153">
            <v>0</v>
          </cell>
        </row>
        <row r="154">
          <cell r="B154" t="str">
            <v>MO-2</v>
          </cell>
          <cell r="C154" t="str">
            <v>Cuadrilla tipo II (1of + 2ay)</v>
          </cell>
          <cell r="D154" t="str">
            <v>Hr</v>
          </cell>
          <cell r="E154">
            <v>24737</v>
          </cell>
          <cell r="F154">
            <v>7</v>
          </cell>
          <cell r="G154">
            <v>0</v>
          </cell>
          <cell r="H154">
            <v>0</v>
          </cell>
          <cell r="I154">
            <v>173159</v>
          </cell>
          <cell r="J154">
            <v>0</v>
          </cell>
        </row>
        <row r="155">
          <cell r="B155" t="str">
            <v>MA-2</v>
          </cell>
          <cell r="C155" t="str">
            <v>Aro-Tapa HF de 0.60 m x 100 Kg</v>
          </cell>
          <cell r="D155" t="str">
            <v>Un</v>
          </cell>
          <cell r="E155">
            <v>475534.8</v>
          </cell>
          <cell r="F155">
            <v>1</v>
          </cell>
          <cell r="G155">
            <v>0</v>
          </cell>
          <cell r="H155">
            <v>475535</v>
          </cell>
          <cell r="I155">
            <v>0</v>
          </cell>
          <cell r="J155">
            <v>0</v>
          </cell>
        </row>
        <row r="156">
          <cell r="B156" t="str">
            <v>MS-10</v>
          </cell>
          <cell r="C156" t="str">
            <v>Acarreo interno</v>
          </cell>
          <cell r="D156" t="str">
            <v>m3</v>
          </cell>
          <cell r="E156">
            <v>1032.9672600000001</v>
          </cell>
          <cell r="F156">
            <v>0.1</v>
          </cell>
          <cell r="G156">
            <v>0</v>
          </cell>
          <cell r="H156">
            <v>0</v>
          </cell>
          <cell r="I156">
            <v>0</v>
          </cell>
          <cell r="J156">
            <v>103.29672600000002</v>
          </cell>
        </row>
        <row r="159">
          <cell r="B159" t="str">
            <v>ITEM No.</v>
          </cell>
          <cell r="C159" t="str">
            <v>Concepto</v>
          </cell>
          <cell r="D159" t="str">
            <v>Unidad</v>
          </cell>
          <cell r="E159" t="str">
            <v>Costo Directo</v>
          </cell>
          <cell r="G159" t="str">
            <v>H y E</v>
          </cell>
          <cell r="H159" t="str">
            <v>Materiales</v>
          </cell>
          <cell r="I159" t="str">
            <v>Mano de Obra</v>
          </cell>
          <cell r="J159" t="str">
            <v>Otros</v>
          </cell>
        </row>
        <row r="160">
          <cell r="B160" t="str">
            <v>6.5.</v>
          </cell>
          <cell r="C160" t="str">
            <v>Paso subterraneo de vía con tuberia de 4" polietileno con barreno manual</v>
          </cell>
          <cell r="D160" t="str">
            <v>ml</v>
          </cell>
          <cell r="E160">
            <v>376797</v>
          </cell>
          <cell r="G160">
            <v>47435</v>
          </cell>
          <cell r="H160">
            <v>0</v>
          </cell>
          <cell r="I160">
            <v>329052</v>
          </cell>
          <cell r="J160">
            <v>310</v>
          </cell>
        </row>
        <row r="161">
          <cell r="B161" t="str">
            <v>Código</v>
          </cell>
          <cell r="C161" t="str">
            <v>Descripción</v>
          </cell>
          <cell r="D161" t="str">
            <v>Unidad</v>
          </cell>
          <cell r="E161" t="str">
            <v>Costo. Unitario</v>
          </cell>
          <cell r="F161" t="str">
            <v>Cantidad</v>
          </cell>
          <cell r="G161" t="str">
            <v>H y E</v>
          </cell>
          <cell r="H161" t="str">
            <v>Materiales</v>
          </cell>
          <cell r="I161" t="str">
            <v>Mano de Obra</v>
          </cell>
          <cell r="J161" t="str">
            <v>Otros</v>
          </cell>
        </row>
        <row r="162">
          <cell r="B162" t="str">
            <v>AE-35</v>
          </cell>
          <cell r="C162" t="str">
            <v>Barreno</v>
          </cell>
          <cell r="D162" t="str">
            <v>Día</v>
          </cell>
          <cell r="E162">
            <v>145302.29999999999</v>
          </cell>
          <cell r="F162">
            <v>0.1</v>
          </cell>
          <cell r="G162">
            <v>14530</v>
          </cell>
          <cell r="H162">
            <v>0</v>
          </cell>
          <cell r="I162">
            <v>0</v>
          </cell>
          <cell r="J162">
            <v>0</v>
          </cell>
        </row>
        <row r="163">
          <cell r="B163" t="str">
            <v>HM-1</v>
          </cell>
          <cell r="C163" t="str">
            <v>Herramienta Menor General</v>
          </cell>
          <cell r="D163" t="str">
            <v>%</v>
          </cell>
          <cell r="E163">
            <v>329052</v>
          </cell>
          <cell r="F163">
            <v>0.1</v>
          </cell>
          <cell r="G163">
            <v>32905</v>
          </cell>
          <cell r="H163">
            <v>0</v>
          </cell>
          <cell r="I163">
            <v>0</v>
          </cell>
          <cell r="J163">
            <v>0</v>
          </cell>
        </row>
        <row r="164">
          <cell r="B164" t="str">
            <v>MO-3</v>
          </cell>
          <cell r="C164" t="str">
            <v>Cuadrilla tipo III (2of + 3ay)</v>
          </cell>
          <cell r="D164" t="str">
            <v>Hr</v>
          </cell>
          <cell r="E164">
            <v>42734</v>
          </cell>
          <cell r="F164">
            <v>7.7</v>
          </cell>
          <cell r="G164">
            <v>0</v>
          </cell>
          <cell r="H164">
            <v>0</v>
          </cell>
          <cell r="I164">
            <v>329052</v>
          </cell>
          <cell r="J164">
            <v>0</v>
          </cell>
        </row>
        <row r="165">
          <cell r="B165" t="str">
            <v>MS-10</v>
          </cell>
          <cell r="C165" t="str">
            <v>Acarreo interno</v>
          </cell>
          <cell r="D165" t="str">
            <v>m3</v>
          </cell>
          <cell r="E165">
            <v>1032.9672600000001</v>
          </cell>
          <cell r="F165">
            <v>0.3</v>
          </cell>
          <cell r="G165">
            <v>0</v>
          </cell>
          <cell r="H165">
            <v>0</v>
          </cell>
          <cell r="I165">
            <v>0</v>
          </cell>
          <cell r="J165">
            <v>310</v>
          </cell>
        </row>
        <row r="168">
          <cell r="B168" t="str">
            <v>ITEM No.</v>
          </cell>
          <cell r="C168" t="str">
            <v>Concepto</v>
          </cell>
          <cell r="D168" t="str">
            <v>Unidad</v>
          </cell>
          <cell r="E168" t="str">
            <v>Costo Directo</v>
          </cell>
          <cell r="G168" t="str">
            <v>H y E</v>
          </cell>
          <cell r="H168" t="str">
            <v>Materiales</v>
          </cell>
          <cell r="I168" t="str">
            <v>Mano de Obra</v>
          </cell>
          <cell r="J168" t="str">
            <v>Otros</v>
          </cell>
        </row>
        <row r="169">
          <cell r="B169" t="str">
            <v>6.6.</v>
          </cell>
          <cell r="C169" t="str">
            <v>Suministro, transporte e instalación Tee metálica BXJH HD 4"x2" (Incluye juego de tornillos)</v>
          </cell>
          <cell r="D169" t="str">
            <v>un</v>
          </cell>
          <cell r="E169">
            <v>400266</v>
          </cell>
          <cell r="G169">
            <v>2474</v>
          </cell>
          <cell r="H169">
            <v>369860</v>
          </cell>
          <cell r="I169">
            <v>24737</v>
          </cell>
          <cell r="J169">
            <v>3195</v>
          </cell>
        </row>
        <row r="170">
          <cell r="B170" t="str">
            <v>Código</v>
          </cell>
          <cell r="C170" t="str">
            <v>Descripción</v>
          </cell>
          <cell r="D170" t="str">
            <v>Unidad</v>
          </cell>
          <cell r="E170" t="str">
            <v>Costo. Unitario</v>
          </cell>
          <cell r="F170" t="str">
            <v>Cantidad</v>
          </cell>
          <cell r="G170" t="str">
            <v>H y E</v>
          </cell>
          <cell r="H170" t="str">
            <v>Materiales</v>
          </cell>
          <cell r="I170" t="str">
            <v>Mano de Obra</v>
          </cell>
          <cell r="J170" t="str">
            <v>Otros</v>
          </cell>
        </row>
        <row r="171">
          <cell r="B171" t="str">
            <v>TEE-78</v>
          </cell>
          <cell r="C171" t="str">
            <v>Tee HD BXJH 3"X2"</v>
          </cell>
          <cell r="D171" t="str">
            <v>un</v>
          </cell>
          <cell r="E171">
            <v>277395.3</v>
          </cell>
          <cell r="F171">
            <v>1</v>
          </cell>
          <cell r="G171">
            <v>0</v>
          </cell>
          <cell r="H171">
            <v>277395</v>
          </cell>
          <cell r="I171">
            <v>0</v>
          </cell>
          <cell r="J171">
            <v>0</v>
          </cell>
        </row>
        <row r="172">
          <cell r="B172" t="str">
            <v>MO-8</v>
          </cell>
          <cell r="C172" t="str">
            <v>Cuadrilla tipo VIII - Instalación Tubería, Accesorios de Acueducto y Alcantarillado</v>
          </cell>
          <cell r="D172" t="str">
            <v>Hr</v>
          </cell>
          <cell r="E172">
            <v>24737</v>
          </cell>
          <cell r="F172">
            <v>1</v>
          </cell>
          <cell r="G172">
            <v>0</v>
          </cell>
          <cell r="H172">
            <v>0</v>
          </cell>
          <cell r="I172">
            <v>24737</v>
          </cell>
          <cell r="J172">
            <v>0</v>
          </cell>
        </row>
        <row r="173">
          <cell r="B173" t="str">
            <v>HM-1</v>
          </cell>
          <cell r="C173" t="str">
            <v>Herramienta Menor General</v>
          </cell>
          <cell r="D173" t="str">
            <v>%</v>
          </cell>
          <cell r="E173">
            <v>24737</v>
          </cell>
          <cell r="F173">
            <v>0.1</v>
          </cell>
          <cell r="G173">
            <v>2474</v>
          </cell>
          <cell r="H173">
            <v>0</v>
          </cell>
          <cell r="I173">
            <v>0</v>
          </cell>
          <cell r="J173">
            <v>0</v>
          </cell>
        </row>
        <row r="174">
          <cell r="B174" t="str">
            <v>TOR-1</v>
          </cell>
          <cell r="C174" t="str">
            <v>Juego Tornillería - Empaque De 4 Br Cl125 G2 Delta Mks</v>
          </cell>
          <cell r="D174" t="str">
            <v>Un</v>
          </cell>
          <cell r="E174">
            <v>92465.1</v>
          </cell>
          <cell r="F174">
            <v>1</v>
          </cell>
          <cell r="G174">
            <v>0</v>
          </cell>
          <cell r="H174">
            <v>92465</v>
          </cell>
          <cell r="I174">
            <v>0</v>
          </cell>
          <cell r="J174">
            <v>0</v>
          </cell>
        </row>
        <row r="175">
          <cell r="B175" t="str">
            <v>AV-1</v>
          </cell>
          <cell r="C175" t="str">
            <v>Camioneta hasta 1.5 Toneladas</v>
          </cell>
          <cell r="D175" t="str">
            <v>Día</v>
          </cell>
          <cell r="E175">
            <v>144245.55600000001</v>
          </cell>
          <cell r="F175">
            <v>0.02</v>
          </cell>
          <cell r="G175">
            <v>0</v>
          </cell>
          <cell r="H175">
            <v>0</v>
          </cell>
          <cell r="I175">
            <v>0</v>
          </cell>
          <cell r="J175">
            <v>2885</v>
          </cell>
        </row>
        <row r="176">
          <cell r="B176" t="str">
            <v>MS-10</v>
          </cell>
          <cell r="C176" t="str">
            <v>Acarreo interno</v>
          </cell>
          <cell r="D176" t="str">
            <v>m3</v>
          </cell>
          <cell r="E176">
            <v>1032.9672600000001</v>
          </cell>
          <cell r="F176">
            <v>0.3</v>
          </cell>
          <cell r="G176">
            <v>0</v>
          </cell>
          <cell r="H176">
            <v>0</v>
          </cell>
          <cell r="I176">
            <v>0</v>
          </cell>
          <cell r="J176">
            <v>310</v>
          </cell>
        </row>
        <row r="179">
          <cell r="B179" t="str">
            <v>ITEM No.</v>
          </cell>
          <cell r="C179" t="str">
            <v>Concepto</v>
          </cell>
          <cell r="D179" t="str">
            <v>Unidad</v>
          </cell>
          <cell r="E179" t="str">
            <v>Costo Directo</v>
          </cell>
          <cell r="G179" t="str">
            <v>H y E</v>
          </cell>
          <cell r="H179" t="str">
            <v>Materiales</v>
          </cell>
          <cell r="I179" t="str">
            <v>Mano de Obra</v>
          </cell>
          <cell r="J179" t="str">
            <v>Otros</v>
          </cell>
        </row>
        <row r="180">
          <cell r="B180" t="str">
            <v>6.7.</v>
          </cell>
          <cell r="C180" t="str">
            <v>Suministro, transporte e instalación Codo 45° PEAD  PE 100 PN 16 4" Termofusionado</v>
          </cell>
          <cell r="D180" t="str">
            <v>un</v>
          </cell>
          <cell r="E180">
            <v>308955</v>
          </cell>
          <cell r="G180">
            <v>155783</v>
          </cell>
          <cell r="H180">
            <v>117819</v>
          </cell>
          <cell r="I180">
            <v>32158</v>
          </cell>
          <cell r="J180">
            <v>3195</v>
          </cell>
        </row>
        <row r="181">
          <cell r="B181" t="str">
            <v>Código</v>
          </cell>
          <cell r="C181" t="str">
            <v>Descripción</v>
          </cell>
          <cell r="D181" t="str">
            <v>Unidad</v>
          </cell>
          <cell r="E181" t="str">
            <v>Costo. Unitario</v>
          </cell>
          <cell r="F181" t="str">
            <v>Cantidad</v>
          </cell>
          <cell r="G181" t="str">
            <v>H y E</v>
          </cell>
          <cell r="H181" t="str">
            <v>Materiales</v>
          </cell>
          <cell r="I181" t="str">
            <v>Mano de Obra</v>
          </cell>
          <cell r="J181" t="str">
            <v>Otros</v>
          </cell>
        </row>
        <row r="182">
          <cell r="B182" t="str">
            <v>CO-52</v>
          </cell>
          <cell r="C182" t="str">
            <v>Codo PEAD 45°  4" PE 100 PN 16</v>
          </cell>
          <cell r="D182" t="str">
            <v>un</v>
          </cell>
          <cell r="E182">
            <v>117819.24380099999</v>
          </cell>
          <cell r="F182">
            <v>1</v>
          </cell>
          <cell r="G182">
            <v>0</v>
          </cell>
          <cell r="H182">
            <v>117819</v>
          </cell>
          <cell r="I182">
            <v>0</v>
          </cell>
          <cell r="J182">
            <v>0</v>
          </cell>
        </row>
        <row r="183">
          <cell r="B183" t="str">
            <v>MO-8</v>
          </cell>
          <cell r="C183" t="str">
            <v>Cuadrilla tipo VIII - Instalación Tubería, Accesorios de Acueducto y Alcantarillado</v>
          </cell>
          <cell r="D183" t="str">
            <v>Hr</v>
          </cell>
          <cell r="E183">
            <v>24737</v>
          </cell>
          <cell r="F183">
            <v>1.3</v>
          </cell>
          <cell r="G183">
            <v>0</v>
          </cell>
          <cell r="H183">
            <v>0</v>
          </cell>
          <cell r="I183">
            <v>32158</v>
          </cell>
          <cell r="J183">
            <v>0</v>
          </cell>
        </row>
        <row r="184">
          <cell r="B184" t="str">
            <v>HM-1</v>
          </cell>
          <cell r="C184" t="str">
            <v>Herramienta Menor General</v>
          </cell>
          <cell r="D184" t="str">
            <v>%</v>
          </cell>
          <cell r="E184">
            <v>32158</v>
          </cell>
          <cell r="F184">
            <v>0.1</v>
          </cell>
          <cell r="G184">
            <v>3216</v>
          </cell>
          <cell r="H184">
            <v>0</v>
          </cell>
          <cell r="I184">
            <v>0</v>
          </cell>
          <cell r="J184">
            <v>0</v>
          </cell>
        </row>
        <row r="185">
          <cell r="B185" t="str">
            <v>ACO-66</v>
          </cell>
          <cell r="C185" t="str">
            <v>Termofusión punto</v>
          </cell>
          <cell r="D185" t="str">
            <v>un</v>
          </cell>
          <cell r="E185">
            <v>152567.41500000001</v>
          </cell>
          <cell r="F185">
            <v>1</v>
          </cell>
          <cell r="G185">
            <v>152567</v>
          </cell>
          <cell r="H185">
            <v>0</v>
          </cell>
          <cell r="I185">
            <v>0</v>
          </cell>
          <cell r="J185">
            <v>0</v>
          </cell>
        </row>
        <row r="186">
          <cell r="B186" t="str">
            <v>AV-1</v>
          </cell>
          <cell r="C186" t="str">
            <v>Camioneta hasta 1.5 Toneladas</v>
          </cell>
          <cell r="D186" t="str">
            <v>Día</v>
          </cell>
          <cell r="E186">
            <v>144245.55600000001</v>
          </cell>
          <cell r="F186">
            <v>0.02</v>
          </cell>
          <cell r="G186">
            <v>0</v>
          </cell>
          <cell r="H186">
            <v>0</v>
          </cell>
          <cell r="I186">
            <v>0</v>
          </cell>
          <cell r="J186">
            <v>2885</v>
          </cell>
        </row>
        <row r="187">
          <cell r="B187" t="str">
            <v>MS-10</v>
          </cell>
          <cell r="C187" t="str">
            <v>Acarreo interno</v>
          </cell>
          <cell r="D187" t="str">
            <v>m3</v>
          </cell>
          <cell r="E187">
            <v>1032.9672600000001</v>
          </cell>
          <cell r="F187">
            <v>0.3</v>
          </cell>
          <cell r="G187">
            <v>0</v>
          </cell>
          <cell r="H187">
            <v>0</v>
          </cell>
          <cell r="I187">
            <v>0</v>
          </cell>
          <cell r="J187">
            <v>310</v>
          </cell>
        </row>
        <row r="190">
          <cell r="B190" t="str">
            <v>ITEM No.</v>
          </cell>
          <cell r="C190" t="str">
            <v>Concepto</v>
          </cell>
          <cell r="D190" t="str">
            <v>Unidad</v>
          </cell>
          <cell r="E190" t="str">
            <v>Costo Directo</v>
          </cell>
          <cell r="G190" t="str">
            <v>H y E</v>
          </cell>
          <cell r="H190" t="str">
            <v>Materiales</v>
          </cell>
          <cell r="I190" t="str">
            <v>Mano de Obra</v>
          </cell>
          <cell r="J190" t="str">
            <v>Otros</v>
          </cell>
        </row>
        <row r="191">
          <cell r="B191" t="str">
            <v>6.8.</v>
          </cell>
          <cell r="C191" t="str">
            <v>Suministro, transporte e instalación de abrazadera metálica  para anclaje de tubería sobre muros de contención de la vía</v>
          </cell>
          <cell r="D191" t="str">
            <v>ml</v>
          </cell>
          <cell r="E191">
            <v>20980</v>
          </cell>
          <cell r="G191">
            <v>198</v>
          </cell>
          <cell r="H191">
            <v>18493</v>
          </cell>
          <cell r="I191">
            <v>1979</v>
          </cell>
          <cell r="J191">
            <v>310</v>
          </cell>
        </row>
        <row r="192">
          <cell r="B192" t="str">
            <v>Código</v>
          </cell>
          <cell r="C192" t="str">
            <v>Descripción</v>
          </cell>
          <cell r="D192" t="str">
            <v>Unidad</v>
          </cell>
          <cell r="E192" t="str">
            <v>Costo. Unitario</v>
          </cell>
          <cell r="F192" t="str">
            <v>Cantidad</v>
          </cell>
          <cell r="H192" t="str">
            <v>Materiales</v>
          </cell>
          <cell r="I192" t="str">
            <v>Mano de Obra</v>
          </cell>
          <cell r="J192" t="str">
            <v>Otros</v>
          </cell>
        </row>
        <row r="193">
          <cell r="B193" t="str">
            <v>HM-1</v>
          </cell>
          <cell r="C193" t="str">
            <v>Herramienta Menor General</v>
          </cell>
          <cell r="D193" t="str">
            <v>%</v>
          </cell>
          <cell r="E193">
            <v>1979</v>
          </cell>
          <cell r="F193">
            <v>0.1</v>
          </cell>
          <cell r="G193">
            <v>198</v>
          </cell>
          <cell r="H193">
            <v>0</v>
          </cell>
          <cell r="I193">
            <v>0</v>
          </cell>
          <cell r="J193">
            <v>0</v>
          </cell>
        </row>
        <row r="194">
          <cell r="B194" t="str">
            <v>AP-141</v>
          </cell>
          <cell r="C194" t="str">
            <v>Abrazadera metálca con juegos de tornillos y chasos</v>
          </cell>
          <cell r="D194" t="str">
            <v>Ud</v>
          </cell>
          <cell r="E194">
            <v>26418.6</v>
          </cell>
          <cell r="F194">
            <v>0.7</v>
          </cell>
          <cell r="G194">
            <v>0</v>
          </cell>
          <cell r="H194">
            <v>18493</v>
          </cell>
          <cell r="I194">
            <v>0</v>
          </cell>
          <cell r="J194">
            <v>0</v>
          </cell>
        </row>
        <row r="195">
          <cell r="B195" t="str">
            <v>MO-8</v>
          </cell>
          <cell r="C195" t="str">
            <v>Cuadrilla tipo VIII - Instalación Tubería, Accesorios de Acueducto y Alcantarillado</v>
          </cell>
          <cell r="D195" t="str">
            <v>Hr</v>
          </cell>
          <cell r="E195">
            <v>24737</v>
          </cell>
          <cell r="F195">
            <v>0.08</v>
          </cell>
          <cell r="G195">
            <v>0</v>
          </cell>
          <cell r="H195">
            <v>0</v>
          </cell>
          <cell r="I195">
            <v>1979</v>
          </cell>
          <cell r="J195">
            <v>0</v>
          </cell>
        </row>
        <row r="196">
          <cell r="B196" t="str">
            <v>MS-10</v>
          </cell>
          <cell r="C196" t="str">
            <v>Acarreo interno</v>
          </cell>
          <cell r="D196" t="str">
            <v>m3</v>
          </cell>
          <cell r="E196">
            <v>1032.9672600000001</v>
          </cell>
          <cell r="F196">
            <v>0.3</v>
          </cell>
          <cell r="G196">
            <v>0</v>
          </cell>
          <cell r="H196">
            <v>0</v>
          </cell>
          <cell r="I196">
            <v>0</v>
          </cell>
          <cell r="J196">
            <v>310</v>
          </cell>
        </row>
        <row r="199">
          <cell r="B199" t="str">
            <v>ITEM No.</v>
          </cell>
          <cell r="C199" t="str">
            <v>Concepto</v>
          </cell>
          <cell r="D199" t="str">
            <v>Unidad</v>
          </cell>
          <cell r="E199" t="str">
            <v>Costo Directo</v>
          </cell>
          <cell r="G199" t="str">
            <v>H y E</v>
          </cell>
          <cell r="H199" t="str">
            <v>Materiales</v>
          </cell>
          <cell r="I199" t="str">
            <v>Mano de Obra</v>
          </cell>
          <cell r="J199" t="str">
            <v>Otros</v>
          </cell>
        </row>
        <row r="200">
          <cell r="B200" t="str">
            <v>6.8.</v>
          </cell>
          <cell r="C200" t="str">
            <v>Construccion cámara válvula ventosa 1.1 m x 1.1 m x 1.5 e= 0.15 m en concreto 21 Mpa  producido en obra (Incluye acero de refuerzo y tubería de desagüe PVC 4")</v>
          </cell>
          <cell r="D200" t="str">
            <v>un</v>
          </cell>
          <cell r="E200">
            <v>886165</v>
          </cell>
          <cell r="G200">
            <v>22033</v>
          </cell>
          <cell r="H200">
            <v>765184</v>
          </cell>
          <cell r="I200">
            <v>98948</v>
          </cell>
          <cell r="J200">
            <v>0</v>
          </cell>
        </row>
        <row r="201">
          <cell r="B201" t="str">
            <v>Código</v>
          </cell>
          <cell r="C201" t="str">
            <v>Descripción</v>
          </cell>
          <cell r="D201" t="str">
            <v>Unidad</v>
          </cell>
          <cell r="E201" t="str">
            <v>Costo. Unitario</v>
          </cell>
          <cell r="F201" t="str">
            <v>Cantidad</v>
          </cell>
          <cell r="G201" t="str">
            <v>H y E</v>
          </cell>
          <cell r="H201" t="str">
            <v>Materiales</v>
          </cell>
          <cell r="I201" t="str">
            <v>Mano de Obra</v>
          </cell>
          <cell r="J201" t="str">
            <v>Otros</v>
          </cell>
        </row>
        <row r="202">
          <cell r="B202" t="str">
            <v>HM-1</v>
          </cell>
          <cell r="C202" t="str">
            <v>Herramienta Menor General</v>
          </cell>
          <cell r="D202" t="str">
            <v>Un</v>
          </cell>
          <cell r="E202">
            <v>1981.395</v>
          </cell>
          <cell r="F202">
            <v>1</v>
          </cell>
          <cell r="G202">
            <v>1981</v>
          </cell>
          <cell r="H202">
            <v>0</v>
          </cell>
          <cell r="I202">
            <v>0</v>
          </cell>
          <cell r="J202">
            <v>0</v>
          </cell>
        </row>
        <row r="203">
          <cell r="B203" t="str">
            <v>AE-10</v>
          </cell>
          <cell r="C203" t="str">
            <v>Alquiler Mezcladora 1 Saco a Gasolina</v>
          </cell>
          <cell r="D203" t="str">
            <v>Día</v>
          </cell>
          <cell r="E203">
            <v>45968.364000000001</v>
          </cell>
          <cell r="F203">
            <v>0.1</v>
          </cell>
          <cell r="G203">
            <v>4597</v>
          </cell>
          <cell r="H203">
            <v>0</v>
          </cell>
          <cell r="I203">
            <v>0</v>
          </cell>
          <cell r="J203">
            <v>0</v>
          </cell>
        </row>
        <row r="204">
          <cell r="B204" t="str">
            <v>AE-11</v>
          </cell>
          <cell r="C204" t="str">
            <v>Alquiler Vibrador Eléctrico</v>
          </cell>
          <cell r="D204" t="str">
            <v>Día</v>
          </cell>
          <cell r="E204">
            <v>55479.06</v>
          </cell>
          <cell r="F204">
            <v>0.1</v>
          </cell>
          <cell r="G204">
            <v>5548</v>
          </cell>
          <cell r="H204">
            <v>0</v>
          </cell>
          <cell r="I204">
            <v>0</v>
          </cell>
          <cell r="J204">
            <v>0</v>
          </cell>
        </row>
        <row r="205">
          <cell r="B205" t="str">
            <v>C-4</v>
          </cell>
          <cell r="C205" t="str">
            <v>Concreto Premezclado Clase II (21 Mpa)</v>
          </cell>
          <cell r="D205" t="str">
            <v>m3</v>
          </cell>
          <cell r="E205">
            <v>363150.07559999998</v>
          </cell>
          <cell r="F205">
            <v>1.6</v>
          </cell>
          <cell r="G205">
            <v>0</v>
          </cell>
          <cell r="H205">
            <v>581040</v>
          </cell>
          <cell r="I205">
            <v>0</v>
          </cell>
          <cell r="J205">
            <v>0</v>
          </cell>
        </row>
        <row r="206">
          <cell r="B206" t="str">
            <v>MA-6</v>
          </cell>
          <cell r="C206" t="str">
            <v>Formaleta en madera para Cámara cuadrada</v>
          </cell>
          <cell r="D206" t="str">
            <v>Día</v>
          </cell>
          <cell r="E206">
            <v>9906.9750000000004</v>
          </cell>
          <cell r="F206">
            <v>1</v>
          </cell>
          <cell r="G206">
            <v>9907</v>
          </cell>
          <cell r="H206">
            <v>0</v>
          </cell>
          <cell r="I206">
            <v>0</v>
          </cell>
          <cell r="J206">
            <v>0</v>
          </cell>
        </row>
        <row r="207">
          <cell r="B207" t="str">
            <v>AR-6</v>
          </cell>
          <cell r="C207" t="str">
            <v>Malla Electrosoldada tipo D 131 (15x15 cm x 5 m.m.)</v>
          </cell>
          <cell r="D207" t="str">
            <v>m2</v>
          </cell>
          <cell r="E207">
            <v>8074.8450900000007</v>
          </cell>
          <cell r="F207">
            <v>9.3000000000000007</v>
          </cell>
          <cell r="G207">
            <v>0</v>
          </cell>
          <cell r="H207">
            <v>75096</v>
          </cell>
          <cell r="I207">
            <v>0</v>
          </cell>
          <cell r="J207">
            <v>0</v>
          </cell>
        </row>
        <row r="208">
          <cell r="B208" t="str">
            <v>MO-2</v>
          </cell>
          <cell r="C208" t="str">
            <v>Cuadrilla tipo II (1of + 2ay)</v>
          </cell>
          <cell r="D208" t="str">
            <v>Hr</v>
          </cell>
          <cell r="E208">
            <v>24737</v>
          </cell>
          <cell r="F208">
            <v>4</v>
          </cell>
          <cell r="G208">
            <v>0</v>
          </cell>
          <cell r="H208">
            <v>0</v>
          </cell>
          <cell r="I208">
            <v>98948</v>
          </cell>
          <cell r="J208">
            <v>0</v>
          </cell>
        </row>
        <row r="209">
          <cell r="B209" t="str">
            <v>TPVC-5</v>
          </cell>
          <cell r="C209" t="str">
            <v>Tubería PVC Sanitaría 4"</v>
          </cell>
          <cell r="D209" t="str">
            <v>ml</v>
          </cell>
          <cell r="E209">
            <v>18174.675869999999</v>
          </cell>
          <cell r="F209">
            <v>6</v>
          </cell>
          <cell r="G209">
            <v>0</v>
          </cell>
          <cell r="H209">
            <v>109048</v>
          </cell>
          <cell r="I209">
            <v>0</v>
          </cell>
          <cell r="J209">
            <v>0</v>
          </cell>
        </row>
        <row r="212">
          <cell r="B212" t="str">
            <v>ITEM No.</v>
          </cell>
          <cell r="C212" t="str">
            <v>Concepto</v>
          </cell>
          <cell r="D212" t="str">
            <v>Unidad</v>
          </cell>
          <cell r="E212" t="str">
            <v>Costo Directo</v>
          </cell>
          <cell r="G212" t="str">
            <v>H y E</v>
          </cell>
          <cell r="H212" t="str">
            <v>Materiales</v>
          </cell>
          <cell r="I212" t="str">
            <v>Mano de Obra</v>
          </cell>
          <cell r="J212" t="str">
            <v>Otros</v>
          </cell>
        </row>
        <row r="213">
          <cell r="B213" t="str">
            <v>6.9.</v>
          </cell>
          <cell r="C213" t="str">
            <v>Suministro, Transporte e Instalación de Anclaje de accesorios Tub. HG 1 1/2" y Concreto 21Mpa 3000PSI.</v>
          </cell>
          <cell r="D213" t="str">
            <v>un</v>
          </cell>
          <cell r="E213">
            <v>135901</v>
          </cell>
          <cell r="G213">
            <v>271</v>
          </cell>
          <cell r="H213">
            <v>126222</v>
          </cell>
          <cell r="I213">
            <v>8892</v>
          </cell>
          <cell r="J213">
            <v>516</v>
          </cell>
        </row>
        <row r="214">
          <cell r="B214" t="str">
            <v>Código</v>
          </cell>
          <cell r="C214" t="str">
            <v>Descripción</v>
          </cell>
          <cell r="D214" t="str">
            <v>Unidad</v>
          </cell>
          <cell r="E214" t="str">
            <v>Costo. Unitario</v>
          </cell>
          <cell r="F214" t="str">
            <v>Cantidad</v>
          </cell>
          <cell r="H214" t="str">
            <v>Materiales</v>
          </cell>
          <cell r="I214" t="str">
            <v>Mano de Obra</v>
          </cell>
          <cell r="J214" t="str">
            <v>Otros</v>
          </cell>
        </row>
        <row r="215">
          <cell r="B215" t="str">
            <v>HM-1</v>
          </cell>
          <cell r="C215" t="str">
            <v>Herramienta Menor General</v>
          </cell>
          <cell r="D215" t="str">
            <v>%</v>
          </cell>
          <cell r="E215">
            <v>2708</v>
          </cell>
          <cell r="F215">
            <v>0.1</v>
          </cell>
          <cell r="G215">
            <v>271</v>
          </cell>
          <cell r="H215">
            <v>0</v>
          </cell>
          <cell r="I215">
            <v>0</v>
          </cell>
          <cell r="J215">
            <v>0</v>
          </cell>
        </row>
        <row r="216">
          <cell r="B216" t="str">
            <v>AP-148</v>
          </cell>
          <cell r="C216" t="str">
            <v>Tubería en HG de 1 1/2"</v>
          </cell>
          <cell r="D216" t="str">
            <v>ml</v>
          </cell>
          <cell r="E216">
            <v>10100</v>
          </cell>
          <cell r="F216">
            <v>4</v>
          </cell>
          <cell r="G216">
            <v>0</v>
          </cell>
          <cell r="H216">
            <v>40400</v>
          </cell>
          <cell r="I216">
            <v>0</v>
          </cell>
          <cell r="J216">
            <v>0</v>
          </cell>
        </row>
        <row r="217">
          <cell r="B217" t="str">
            <v>AR-10</v>
          </cell>
          <cell r="C217" t="str">
            <v>Alambre Galvanizado Calibre 12</v>
          </cell>
          <cell r="D217" t="str">
            <v>Kg</v>
          </cell>
          <cell r="E217">
            <v>5415.8130000000001</v>
          </cell>
          <cell r="F217">
            <v>0.5</v>
          </cell>
          <cell r="G217">
            <v>0</v>
          </cell>
          <cell r="H217">
            <v>0</v>
          </cell>
          <cell r="I217">
            <v>2708</v>
          </cell>
          <cell r="J217">
            <v>0</v>
          </cell>
        </row>
        <row r="218">
          <cell r="B218" t="str">
            <v>MS-10</v>
          </cell>
          <cell r="C218" t="str">
            <v>Acarreo interno</v>
          </cell>
          <cell r="D218" t="str">
            <v>m3</v>
          </cell>
          <cell r="E218">
            <v>1032.9672600000001</v>
          </cell>
          <cell r="F218">
            <v>0.5</v>
          </cell>
          <cell r="G218">
            <v>0</v>
          </cell>
          <cell r="H218">
            <v>0</v>
          </cell>
          <cell r="I218">
            <v>0</v>
          </cell>
          <cell r="J218">
            <v>516</v>
          </cell>
        </row>
        <row r="219">
          <cell r="B219" t="str">
            <v>MO-8</v>
          </cell>
          <cell r="C219" t="str">
            <v>Cuadrilla tipo VIII - Instalación Tubería, Accesorios de Acueducto y Alcantarillado</v>
          </cell>
          <cell r="D219" t="str">
            <v>Hr</v>
          </cell>
          <cell r="E219">
            <v>24737</v>
          </cell>
          <cell r="F219">
            <v>0.25</v>
          </cell>
          <cell r="G219">
            <v>0</v>
          </cell>
          <cell r="H219">
            <v>0</v>
          </cell>
          <cell r="I219">
            <v>6184</v>
          </cell>
          <cell r="J219">
            <v>0</v>
          </cell>
        </row>
        <row r="220">
          <cell r="B220" t="str">
            <v>MC-23</v>
          </cell>
          <cell r="C220" t="str">
            <v>Concreto  (21Mpa) Producido en Obra</v>
          </cell>
          <cell r="D220" t="str">
            <v>m3</v>
          </cell>
          <cell r="E220">
            <v>429110</v>
          </cell>
          <cell r="F220">
            <v>0.2</v>
          </cell>
          <cell r="G220">
            <v>0</v>
          </cell>
          <cell r="H220">
            <v>85822</v>
          </cell>
          <cell r="I220">
            <v>0</v>
          </cell>
          <cell r="J220">
            <v>0</v>
          </cell>
        </row>
        <row r="223">
          <cell r="B223" t="str">
            <v>7.VÁLVULAS REDUCTORAS</v>
          </cell>
        </row>
        <row r="225">
          <cell r="B225" t="str">
            <v>ITEM No.</v>
          </cell>
          <cell r="C225" t="str">
            <v>Concepto</v>
          </cell>
          <cell r="D225" t="str">
            <v>Unidad</v>
          </cell>
          <cell r="E225" t="str">
            <v>Costo Directo</v>
          </cell>
          <cell r="G225" t="str">
            <v>H y E</v>
          </cell>
          <cell r="H225" t="str">
            <v>Materiales</v>
          </cell>
          <cell r="I225" t="str">
            <v>Mano de Obra</v>
          </cell>
          <cell r="J225" t="str">
            <v>Otros</v>
          </cell>
        </row>
        <row r="226">
          <cell r="B226" t="str">
            <v>7.1.</v>
          </cell>
          <cell r="C226" t="str">
            <v>Suministro, transporte e instalación de Valvula reductora de presion bridada Hierro Dúctil  de 4" - según norma ASTM-A536 incluye tornillería</v>
          </cell>
          <cell r="D226" t="str">
            <v>un</v>
          </cell>
          <cell r="E226">
            <v>5503809</v>
          </cell>
          <cell r="G226">
            <v>17316</v>
          </cell>
          <cell r="H226">
            <v>5310139</v>
          </cell>
          <cell r="I226">
            <v>173159</v>
          </cell>
          <cell r="J226">
            <v>3195</v>
          </cell>
        </row>
        <row r="227">
          <cell r="B227" t="str">
            <v>Código</v>
          </cell>
          <cell r="C227" t="str">
            <v>Descripción</v>
          </cell>
          <cell r="D227" t="str">
            <v>Unidad</v>
          </cell>
          <cell r="E227" t="str">
            <v>Costo. Unitario</v>
          </cell>
          <cell r="F227" t="str">
            <v>Cantidad</v>
          </cell>
          <cell r="G227" t="str">
            <v>H y E</v>
          </cell>
          <cell r="H227" t="str">
            <v>Materiales</v>
          </cell>
          <cell r="I227" t="str">
            <v>Mano de Obra</v>
          </cell>
          <cell r="J227" t="str">
            <v>Otros</v>
          </cell>
        </row>
        <row r="228">
          <cell r="B228" t="str">
            <v>AC-66</v>
          </cell>
          <cell r="C228" t="str">
            <v>Valvula reductora de presion bridada en HD de 4" -según norma ASTM-A356</v>
          </cell>
          <cell r="D228" t="str">
            <v>un</v>
          </cell>
          <cell r="E228">
            <v>5217673.5</v>
          </cell>
          <cell r="F228">
            <v>1</v>
          </cell>
          <cell r="G228">
            <v>0</v>
          </cell>
          <cell r="H228">
            <v>5217674</v>
          </cell>
          <cell r="I228">
            <v>0</v>
          </cell>
          <cell r="J228">
            <v>0</v>
          </cell>
        </row>
        <row r="229">
          <cell r="B229" t="str">
            <v>MO-8</v>
          </cell>
          <cell r="C229" t="str">
            <v>Cuadrilla tipo VIII - Instalación Tubería, Accesorios de Acueducto y Alcantarillado</v>
          </cell>
          <cell r="D229" t="str">
            <v>Hr</v>
          </cell>
          <cell r="E229">
            <v>24737</v>
          </cell>
          <cell r="F229">
            <v>7</v>
          </cell>
          <cell r="G229">
            <v>0</v>
          </cell>
          <cell r="H229">
            <v>0</v>
          </cell>
          <cell r="I229">
            <v>173159</v>
          </cell>
          <cell r="J229">
            <v>0</v>
          </cell>
        </row>
        <row r="230">
          <cell r="B230" t="str">
            <v>HM-1</v>
          </cell>
          <cell r="C230" t="str">
            <v>Herramienta Menor General</v>
          </cell>
          <cell r="D230" t="str">
            <v>%</v>
          </cell>
          <cell r="E230">
            <v>173159</v>
          </cell>
          <cell r="F230">
            <v>0.1</v>
          </cell>
          <cell r="G230">
            <v>17316</v>
          </cell>
          <cell r="H230">
            <v>0</v>
          </cell>
          <cell r="I230">
            <v>0</v>
          </cell>
          <cell r="J230">
            <v>0</v>
          </cell>
        </row>
        <row r="231">
          <cell r="B231" t="str">
            <v>TOR-1</v>
          </cell>
          <cell r="C231" t="str">
            <v>Juego Tornillería - Empaque De 4 Br Cl125 G2 Delta Mks</v>
          </cell>
          <cell r="D231" t="str">
            <v>Un</v>
          </cell>
          <cell r="E231">
            <v>92465.1</v>
          </cell>
          <cell r="F231">
            <v>1</v>
          </cell>
          <cell r="G231">
            <v>0</v>
          </cell>
          <cell r="H231">
            <v>92465</v>
          </cell>
          <cell r="I231">
            <v>0</v>
          </cell>
          <cell r="J231">
            <v>0</v>
          </cell>
        </row>
        <row r="232">
          <cell r="B232" t="str">
            <v>AV-1</v>
          </cell>
          <cell r="C232" t="str">
            <v>Camioneta hasta 1.5 Toneladas</v>
          </cell>
          <cell r="D232" t="str">
            <v>Día</v>
          </cell>
          <cell r="E232">
            <v>144245.55600000001</v>
          </cell>
          <cell r="F232">
            <v>0.02</v>
          </cell>
          <cell r="G232">
            <v>0</v>
          </cell>
          <cell r="H232">
            <v>0</v>
          </cell>
          <cell r="I232">
            <v>0</v>
          </cell>
          <cell r="J232">
            <v>2885</v>
          </cell>
        </row>
        <row r="233">
          <cell r="B233" t="str">
            <v>MS-10</v>
          </cell>
          <cell r="C233" t="str">
            <v>Acarreo interno</v>
          </cell>
          <cell r="D233" t="str">
            <v>m3</v>
          </cell>
          <cell r="E233">
            <v>1032.9672600000001</v>
          </cell>
          <cell r="F233">
            <v>0.3</v>
          </cell>
          <cell r="G233">
            <v>0</v>
          </cell>
          <cell r="H233">
            <v>0</v>
          </cell>
          <cell r="I233">
            <v>0</v>
          </cell>
          <cell r="J233">
            <v>310</v>
          </cell>
        </row>
        <row r="236">
          <cell r="B236" t="str">
            <v>ITEM No.</v>
          </cell>
          <cell r="C236" t="str">
            <v>Concepto</v>
          </cell>
          <cell r="D236" t="str">
            <v>Unidad</v>
          </cell>
          <cell r="E236" t="str">
            <v>Costo Directo</v>
          </cell>
          <cell r="G236" t="str">
            <v>H y E</v>
          </cell>
          <cell r="H236" t="str">
            <v>Materiales</v>
          </cell>
          <cell r="I236" t="str">
            <v>Mano de Obra</v>
          </cell>
          <cell r="J236" t="str">
            <v>Otros</v>
          </cell>
        </row>
        <row r="237">
          <cell r="B237" t="str">
            <v>7.2.</v>
          </cell>
          <cell r="C237" t="str">
            <v xml:space="preserve">Suministro, Transporte e Instalación Tapa Hierro Fundido  D=0.60 m. para Cámara de la válvula reductora de presión - Con sistema de seguridad - Incluye Aro-Tapa      </v>
          </cell>
          <cell r="D237" t="str">
            <v>un</v>
          </cell>
          <cell r="E237">
            <v>652035</v>
          </cell>
          <cell r="G237">
            <v>4947</v>
          </cell>
          <cell r="H237">
            <v>594419</v>
          </cell>
          <cell r="I237">
            <v>49474</v>
          </cell>
          <cell r="J237">
            <v>3195</v>
          </cell>
        </row>
        <row r="238">
          <cell r="B238" t="str">
            <v>Código</v>
          </cell>
          <cell r="C238" t="str">
            <v>Descripción</v>
          </cell>
          <cell r="D238" t="str">
            <v>Unidad</v>
          </cell>
          <cell r="E238" t="str">
            <v>Costo. Unitario</v>
          </cell>
          <cell r="F238" t="str">
            <v>Cantidad</v>
          </cell>
          <cell r="G238" t="str">
            <v>H y E</v>
          </cell>
          <cell r="H238" t="str">
            <v>Materiales</v>
          </cell>
          <cell r="I238" t="str">
            <v>Mano de Obra</v>
          </cell>
          <cell r="J238" t="str">
            <v>Otros</v>
          </cell>
        </row>
        <row r="239">
          <cell r="B239" t="str">
            <v>HM-1</v>
          </cell>
          <cell r="C239" t="str">
            <v>Herramienta Menor General</v>
          </cell>
          <cell r="D239" t="str">
            <v>%</v>
          </cell>
          <cell r="E239">
            <v>49474</v>
          </cell>
          <cell r="F239">
            <v>0.1</v>
          </cell>
          <cell r="G239">
            <v>4947</v>
          </cell>
          <cell r="H239">
            <v>0</v>
          </cell>
          <cell r="I239">
            <v>0</v>
          </cell>
          <cell r="J239">
            <v>0</v>
          </cell>
        </row>
        <row r="240">
          <cell r="B240" t="str">
            <v>ACO-32</v>
          </cell>
          <cell r="C240" t="str">
            <v>ARO-TAPA Hierro Fundido D=0,60 m</v>
          </cell>
          <cell r="D240" t="str">
            <v>Un</v>
          </cell>
          <cell r="E240">
            <v>594418.5</v>
          </cell>
          <cell r="F240">
            <v>1</v>
          </cell>
          <cell r="G240">
            <v>0</v>
          </cell>
          <cell r="H240">
            <v>594419</v>
          </cell>
          <cell r="I240">
            <v>0</v>
          </cell>
          <cell r="J240">
            <v>0</v>
          </cell>
        </row>
        <row r="241">
          <cell r="B241" t="str">
            <v>MO-8</v>
          </cell>
          <cell r="C241" t="str">
            <v>Cuadrilla tipo VIII - Instalación Tubería, Accesorios de Acueducto y Alcantarillado</v>
          </cell>
          <cell r="D241" t="str">
            <v>Hr</v>
          </cell>
          <cell r="E241">
            <v>24737</v>
          </cell>
          <cell r="F241">
            <v>2</v>
          </cell>
          <cell r="G241">
            <v>0</v>
          </cell>
          <cell r="H241">
            <v>0</v>
          </cell>
          <cell r="I241">
            <v>49474</v>
          </cell>
          <cell r="J241">
            <v>0</v>
          </cell>
        </row>
        <row r="242">
          <cell r="B242" t="str">
            <v>AV-1</v>
          </cell>
          <cell r="C242" t="str">
            <v>Camioneta hasta 1.5 Toneladas</v>
          </cell>
          <cell r="D242" t="str">
            <v>Día</v>
          </cell>
          <cell r="E242">
            <v>144245.55600000001</v>
          </cell>
          <cell r="F242">
            <v>0.02</v>
          </cell>
          <cell r="G242">
            <v>0</v>
          </cell>
          <cell r="H242">
            <v>0</v>
          </cell>
          <cell r="I242">
            <v>0</v>
          </cell>
          <cell r="J242">
            <v>2885</v>
          </cell>
        </row>
        <row r="243">
          <cell r="B243" t="str">
            <v>MS-10</v>
          </cell>
          <cell r="C243" t="str">
            <v>Acarreo interno</v>
          </cell>
          <cell r="D243" t="str">
            <v>m3</v>
          </cell>
          <cell r="E243">
            <v>1032.9672600000001</v>
          </cell>
          <cell r="F243">
            <v>0.3</v>
          </cell>
          <cell r="G243">
            <v>0</v>
          </cell>
          <cell r="H243">
            <v>0</v>
          </cell>
          <cell r="I243">
            <v>0</v>
          </cell>
          <cell r="J243">
            <v>310</v>
          </cell>
        </row>
        <row r="246">
          <cell r="B246" t="str">
            <v>ITEM No.</v>
          </cell>
          <cell r="C246" t="str">
            <v>Concepto</v>
          </cell>
          <cell r="D246" t="str">
            <v>Unidad</v>
          </cell>
          <cell r="E246" t="str">
            <v>Costo Directo</v>
          </cell>
          <cell r="G246" t="str">
            <v>H y E</v>
          </cell>
          <cell r="H246" t="str">
            <v>Materiales</v>
          </cell>
          <cell r="I246" t="str">
            <v>Mano de Obra</v>
          </cell>
          <cell r="J246" t="str">
            <v>Otros</v>
          </cell>
        </row>
        <row r="247">
          <cell r="B247" t="str">
            <v>7.3.</v>
          </cell>
          <cell r="C247" t="str">
            <v xml:space="preserve">Suministro, transporte e Instalación Collar de derivación en HD de 110 mm (4") x ½"            </v>
          </cell>
          <cell r="D247" t="str">
            <v>un</v>
          </cell>
          <cell r="E247">
            <v>67606</v>
          </cell>
          <cell r="G247">
            <v>1237</v>
          </cell>
          <cell r="H247">
            <v>50805</v>
          </cell>
          <cell r="I247">
            <v>12369</v>
          </cell>
          <cell r="J247">
            <v>3195</v>
          </cell>
        </row>
        <row r="248">
          <cell r="B248" t="str">
            <v>Código</v>
          </cell>
          <cell r="C248" t="str">
            <v>Descripción</v>
          </cell>
          <cell r="D248" t="str">
            <v>Unidad</v>
          </cell>
          <cell r="E248" t="str">
            <v>Costo. Unitario</v>
          </cell>
          <cell r="F248" t="str">
            <v>Cantidad</v>
          </cell>
          <cell r="G248" t="str">
            <v>H y E</v>
          </cell>
          <cell r="H248" t="str">
            <v>Materiales</v>
          </cell>
          <cell r="I248" t="str">
            <v>Mano de Obra</v>
          </cell>
          <cell r="J248" t="str">
            <v>Otros</v>
          </cell>
        </row>
        <row r="249">
          <cell r="B249" t="str">
            <v>HM-1</v>
          </cell>
          <cell r="C249" t="str">
            <v>Herramienta Menor General</v>
          </cell>
          <cell r="D249" t="str">
            <v>%</v>
          </cell>
          <cell r="E249">
            <v>12369</v>
          </cell>
          <cell r="F249">
            <v>0.1</v>
          </cell>
          <cell r="G249">
            <v>1237</v>
          </cell>
          <cell r="H249">
            <v>0</v>
          </cell>
          <cell r="I249">
            <v>0</v>
          </cell>
          <cell r="J249">
            <v>0</v>
          </cell>
        </row>
        <row r="250">
          <cell r="B250" t="str">
            <v>TP-32</v>
          </cell>
          <cell r="C250" t="str">
            <v xml:space="preserve">Collar de derivación en HD de 110 mm (4") x ½"           </v>
          </cell>
          <cell r="D250" t="str">
            <v>un</v>
          </cell>
          <cell r="E250">
            <v>50805</v>
          </cell>
          <cell r="F250">
            <v>1</v>
          </cell>
          <cell r="G250">
            <v>0</v>
          </cell>
          <cell r="H250">
            <v>50805</v>
          </cell>
          <cell r="I250">
            <v>0</v>
          </cell>
          <cell r="J250">
            <v>0</v>
          </cell>
        </row>
        <row r="251">
          <cell r="B251" t="str">
            <v>MO-8</v>
          </cell>
          <cell r="C251" t="str">
            <v>Cuadrilla tipo VIII - Instalación Tubería, Accesorios de Acueducto y Alcantarillado</v>
          </cell>
          <cell r="D251" t="str">
            <v>Hr</v>
          </cell>
          <cell r="E251">
            <v>24737</v>
          </cell>
          <cell r="F251">
            <v>0.5</v>
          </cell>
          <cell r="G251">
            <v>0</v>
          </cell>
          <cell r="H251">
            <v>0</v>
          </cell>
          <cell r="I251">
            <v>12369</v>
          </cell>
          <cell r="J251">
            <v>0</v>
          </cell>
        </row>
        <row r="252">
          <cell r="B252" t="str">
            <v>AV-1</v>
          </cell>
          <cell r="C252" t="str">
            <v>Camioneta hasta 1.5 Toneladas</v>
          </cell>
          <cell r="D252" t="str">
            <v>Día</v>
          </cell>
          <cell r="E252">
            <v>144245.55600000001</v>
          </cell>
          <cell r="F252">
            <v>0.02</v>
          </cell>
          <cell r="G252">
            <v>0</v>
          </cell>
          <cell r="H252">
            <v>0</v>
          </cell>
          <cell r="I252">
            <v>0</v>
          </cell>
          <cell r="J252">
            <v>2885</v>
          </cell>
        </row>
        <row r="253">
          <cell r="B253" t="str">
            <v>MS-10</v>
          </cell>
          <cell r="C253" t="str">
            <v>Acarreo interno</v>
          </cell>
          <cell r="D253" t="str">
            <v>m3</v>
          </cell>
          <cell r="E253">
            <v>1032.9672600000001</v>
          </cell>
          <cell r="F253">
            <v>0.3</v>
          </cell>
          <cell r="G253">
            <v>0</v>
          </cell>
          <cell r="H253">
            <v>0</v>
          </cell>
          <cell r="I253">
            <v>0</v>
          </cell>
          <cell r="J253">
            <v>310</v>
          </cell>
        </row>
        <row r="256">
          <cell r="B256" t="str">
            <v>ITEM No.</v>
          </cell>
          <cell r="C256" t="str">
            <v>Concepto</v>
          </cell>
          <cell r="D256" t="str">
            <v>Unidad</v>
          </cell>
          <cell r="E256" t="str">
            <v>Costo Directo</v>
          </cell>
          <cell r="G256" t="str">
            <v>H y E</v>
          </cell>
          <cell r="H256" t="str">
            <v>Materiales</v>
          </cell>
          <cell r="I256" t="str">
            <v>Mano de Obra</v>
          </cell>
          <cell r="J256" t="str">
            <v>Otros</v>
          </cell>
        </row>
        <row r="257">
          <cell r="B257" t="str">
            <v>7.4.</v>
          </cell>
          <cell r="C257" t="str">
            <v>Construccion Cámara 2 m x 1.5 e= 0.25 m para m válvula reductora de presión 4" en concreto 21 Mpa  producido en obra (Incluye acero de refuerzo y tubería de desagüe PVC 4")</v>
          </cell>
          <cell r="D257" t="str">
            <v>un</v>
          </cell>
          <cell r="E257">
            <v>3107201</v>
          </cell>
          <cell r="G257">
            <v>59631</v>
          </cell>
          <cell r="H257">
            <v>2651262</v>
          </cell>
          <cell r="I257">
            <v>395792</v>
          </cell>
          <cell r="J257">
            <v>516</v>
          </cell>
        </row>
        <row r="258">
          <cell r="B258" t="str">
            <v>Código</v>
          </cell>
          <cell r="C258" t="str">
            <v>Descripción</v>
          </cell>
          <cell r="D258" t="str">
            <v>Unidad</v>
          </cell>
          <cell r="E258" t="str">
            <v>Costo. Unitario</v>
          </cell>
          <cell r="F258" t="str">
            <v>Cantidad</v>
          </cell>
          <cell r="G258" t="str">
            <v>H y E</v>
          </cell>
          <cell r="H258" t="str">
            <v>Materiales</v>
          </cell>
          <cell r="I258" t="str">
            <v>Mano de Obra</v>
          </cell>
          <cell r="J258" t="str">
            <v>Otros</v>
          </cell>
        </row>
        <row r="259">
          <cell r="B259" t="str">
            <v>HM-1</v>
          </cell>
          <cell r="C259" t="str">
            <v>Herramienta Menor General</v>
          </cell>
          <cell r="D259" t="str">
            <v>%</v>
          </cell>
          <cell r="E259">
            <v>395792</v>
          </cell>
          <cell r="F259">
            <v>0.1</v>
          </cell>
          <cell r="G259">
            <v>39579</v>
          </cell>
          <cell r="H259">
            <v>0</v>
          </cell>
          <cell r="I259">
            <v>0</v>
          </cell>
          <cell r="J259">
            <v>0</v>
          </cell>
        </row>
        <row r="260">
          <cell r="B260" t="str">
            <v>AE-10</v>
          </cell>
          <cell r="C260" t="str">
            <v>Alquiler Mezcladora 1 Saco a Gasolina</v>
          </cell>
          <cell r="D260" t="str">
            <v>Día</v>
          </cell>
          <cell r="E260">
            <v>45968.364000000001</v>
          </cell>
          <cell r="F260">
            <v>0.1</v>
          </cell>
          <cell r="G260">
            <v>4597</v>
          </cell>
          <cell r="H260">
            <v>0</v>
          </cell>
          <cell r="I260">
            <v>0</v>
          </cell>
          <cell r="J260">
            <v>0</v>
          </cell>
        </row>
        <row r="261">
          <cell r="B261" t="str">
            <v>AE-11</v>
          </cell>
          <cell r="C261" t="str">
            <v>Alquiler Vibrador Eléctrico</v>
          </cell>
          <cell r="D261" t="str">
            <v>Día</v>
          </cell>
          <cell r="E261">
            <v>55479.06</v>
          </cell>
          <cell r="F261">
            <v>0.1</v>
          </cell>
          <cell r="G261">
            <v>5548</v>
          </cell>
          <cell r="H261">
            <v>0</v>
          </cell>
          <cell r="I261">
            <v>0</v>
          </cell>
          <cell r="J261">
            <v>0</v>
          </cell>
        </row>
        <row r="262">
          <cell r="B262" t="str">
            <v>MC-23</v>
          </cell>
          <cell r="C262" t="str">
            <v>Concreto  (21Mpa) Producido en Obra</v>
          </cell>
          <cell r="D262" t="str">
            <v>m3</v>
          </cell>
          <cell r="E262">
            <v>429110</v>
          </cell>
          <cell r="F262">
            <v>3</v>
          </cell>
          <cell r="G262">
            <v>0</v>
          </cell>
          <cell r="H262">
            <v>1287330</v>
          </cell>
          <cell r="I262">
            <v>0</v>
          </cell>
          <cell r="J262">
            <v>0</v>
          </cell>
        </row>
        <row r="263">
          <cell r="B263" t="str">
            <v>MA-6</v>
          </cell>
          <cell r="C263" t="str">
            <v>Formaleta en madera para Cámara cuadrada</v>
          </cell>
          <cell r="D263" t="str">
            <v>Día</v>
          </cell>
          <cell r="E263">
            <v>9906.9750000000004</v>
          </cell>
          <cell r="F263">
            <v>1</v>
          </cell>
          <cell r="G263">
            <v>9907</v>
          </cell>
          <cell r="H263">
            <v>0</v>
          </cell>
          <cell r="I263">
            <v>0</v>
          </cell>
          <cell r="J263">
            <v>0</v>
          </cell>
        </row>
        <row r="264">
          <cell r="B264" t="str">
            <v>AR-2</v>
          </cell>
          <cell r="C264" t="str">
            <v>Acero de Refuerzo 1/2" a 1 1/4" de 420 MPa</v>
          </cell>
          <cell r="D264" t="str">
            <v>Kg</v>
          </cell>
          <cell r="E264">
            <v>5019.5339999999997</v>
          </cell>
          <cell r="F264">
            <v>250</v>
          </cell>
          <cell r="G264">
            <v>0</v>
          </cell>
          <cell r="H264">
            <v>1254884</v>
          </cell>
          <cell r="I264">
            <v>0</v>
          </cell>
          <cell r="J264">
            <v>0</v>
          </cell>
        </row>
        <row r="265">
          <cell r="B265" t="str">
            <v>MO-2</v>
          </cell>
          <cell r="C265" t="str">
            <v>Cuadrilla tipo II (1of + 2ay)</v>
          </cell>
          <cell r="D265" t="str">
            <v>Hr</v>
          </cell>
          <cell r="E265">
            <v>24737</v>
          </cell>
          <cell r="F265">
            <v>16</v>
          </cell>
          <cell r="G265">
            <v>0</v>
          </cell>
          <cell r="H265">
            <v>0</v>
          </cell>
          <cell r="I265">
            <v>395792</v>
          </cell>
          <cell r="J265">
            <v>0</v>
          </cell>
        </row>
        <row r="266">
          <cell r="B266" t="str">
            <v>TPVC-5</v>
          </cell>
          <cell r="C266" t="str">
            <v>Tubería PVC Sanitaría 4"</v>
          </cell>
          <cell r="D266" t="str">
            <v>ml</v>
          </cell>
          <cell r="E266">
            <v>18174.675869999999</v>
          </cell>
          <cell r="F266">
            <v>6</v>
          </cell>
          <cell r="G266">
            <v>0</v>
          </cell>
          <cell r="H266">
            <v>109048</v>
          </cell>
          <cell r="I266">
            <v>0</v>
          </cell>
          <cell r="J266">
            <v>0</v>
          </cell>
        </row>
        <row r="267">
          <cell r="B267" t="str">
            <v>MS-10</v>
          </cell>
          <cell r="C267" t="str">
            <v>Acarreo interno</v>
          </cell>
          <cell r="D267" t="str">
            <v>m3</v>
          </cell>
          <cell r="E267">
            <v>1032.9672600000001</v>
          </cell>
          <cell r="F267">
            <v>0.5</v>
          </cell>
          <cell r="G267">
            <v>0</v>
          </cell>
          <cell r="H267">
            <v>0</v>
          </cell>
          <cell r="I267">
            <v>0</v>
          </cell>
          <cell r="J267">
            <v>516</v>
          </cell>
        </row>
        <row r="270">
          <cell r="B270" t="str">
            <v>ITEM No.</v>
          </cell>
          <cell r="C270" t="str">
            <v>Concepto</v>
          </cell>
          <cell r="D270" t="str">
            <v>Unidad</v>
          </cell>
          <cell r="E270" t="str">
            <v>Costo Directo</v>
          </cell>
          <cell r="G270" t="str">
            <v>H y E</v>
          </cell>
          <cell r="H270" t="str">
            <v>Materiales</v>
          </cell>
          <cell r="I270" t="str">
            <v>Mano de Obra</v>
          </cell>
          <cell r="J270" t="str">
            <v>Otros</v>
          </cell>
        </row>
        <row r="271">
          <cell r="B271" t="str">
            <v>7.5.</v>
          </cell>
          <cell r="C271" t="str">
            <v xml:space="preserve">Suministro, transporte e instalación de niple tubería PVC sanitaria de 6" X 0.7 m para accionamiento de Válvula - Incluye Tapa tipo Chorote </v>
          </cell>
          <cell r="D271" t="str">
            <v>un</v>
          </cell>
          <cell r="E271">
            <v>97480</v>
          </cell>
          <cell r="G271">
            <v>990</v>
          </cell>
          <cell r="H271">
            <v>83400</v>
          </cell>
          <cell r="I271">
            <v>9895</v>
          </cell>
          <cell r="J271">
            <v>3195</v>
          </cell>
        </row>
        <row r="272">
          <cell r="B272" t="str">
            <v>Código</v>
          </cell>
          <cell r="C272" t="str">
            <v>Descripción</v>
          </cell>
          <cell r="D272" t="str">
            <v>Unidad</v>
          </cell>
          <cell r="E272" t="str">
            <v>Costo. Unitario</v>
          </cell>
          <cell r="F272" t="str">
            <v>Cantidad</v>
          </cell>
          <cell r="G272" t="str">
            <v>H y E</v>
          </cell>
          <cell r="H272" t="str">
            <v>Materiales</v>
          </cell>
          <cell r="I272" t="str">
            <v>Mano de Obra</v>
          </cell>
          <cell r="J272" t="str">
            <v>Otros</v>
          </cell>
        </row>
        <row r="273">
          <cell r="B273" t="str">
            <v>HM-1</v>
          </cell>
          <cell r="C273" t="str">
            <v>Herramienta Menor General</v>
          </cell>
          <cell r="D273" t="str">
            <v>%</v>
          </cell>
          <cell r="E273">
            <v>9895</v>
          </cell>
          <cell r="F273">
            <v>0.1</v>
          </cell>
          <cell r="G273">
            <v>990</v>
          </cell>
          <cell r="H273">
            <v>0</v>
          </cell>
          <cell r="I273">
            <v>0</v>
          </cell>
          <cell r="J273">
            <v>0</v>
          </cell>
        </row>
        <row r="274">
          <cell r="B274" t="str">
            <v>TPVC-6</v>
          </cell>
          <cell r="C274" t="str">
            <v>Tubería PVC Sanitaría 6"</v>
          </cell>
          <cell r="D274" t="str">
            <v>ml</v>
          </cell>
          <cell r="E274">
            <v>38487.937409999999</v>
          </cell>
          <cell r="F274">
            <v>1</v>
          </cell>
          <cell r="G274">
            <v>0</v>
          </cell>
          <cell r="H274">
            <v>38488</v>
          </cell>
          <cell r="I274">
            <v>0</v>
          </cell>
          <cell r="J274">
            <v>0</v>
          </cell>
        </row>
        <row r="275">
          <cell r="B275" t="str">
            <v>MO-8</v>
          </cell>
          <cell r="C275" t="str">
            <v>Cuadrilla tipo VIII - Instalación Tubería, Accesorios de Acueducto y Alcantarillado</v>
          </cell>
          <cell r="D275" t="str">
            <v>Hr</v>
          </cell>
          <cell r="E275">
            <v>24737</v>
          </cell>
          <cell r="F275">
            <v>0.4</v>
          </cell>
          <cell r="G275">
            <v>0</v>
          </cell>
          <cell r="H275">
            <v>0</v>
          </cell>
          <cell r="I275">
            <v>9895</v>
          </cell>
          <cell r="J275">
            <v>0</v>
          </cell>
        </row>
        <row r="276">
          <cell r="B276" t="str">
            <v>AC-63</v>
          </cell>
          <cell r="C276" t="str">
            <v>Tapa válvula tipo chorote</v>
          </cell>
          <cell r="D276" t="str">
            <v>un</v>
          </cell>
          <cell r="E276">
            <v>44911.62</v>
          </cell>
          <cell r="F276">
            <v>1</v>
          </cell>
          <cell r="G276">
            <v>0</v>
          </cell>
          <cell r="H276">
            <v>44912</v>
          </cell>
          <cell r="I276">
            <v>0</v>
          </cell>
          <cell r="J276">
            <v>0</v>
          </cell>
        </row>
        <row r="277">
          <cell r="B277" t="str">
            <v>AV-1</v>
          </cell>
          <cell r="C277" t="str">
            <v>Camioneta hasta 1.5 Toneladas</v>
          </cell>
          <cell r="D277" t="str">
            <v>Día</v>
          </cell>
          <cell r="E277">
            <v>144245.55600000001</v>
          </cell>
          <cell r="F277">
            <v>0.02</v>
          </cell>
          <cell r="G277">
            <v>0</v>
          </cell>
          <cell r="H277">
            <v>0</v>
          </cell>
          <cell r="I277">
            <v>0</v>
          </cell>
          <cell r="J277">
            <v>2885</v>
          </cell>
        </row>
        <row r="278">
          <cell r="B278" t="str">
            <v>MS-10</v>
          </cell>
          <cell r="C278" t="str">
            <v>Acarreo interno</v>
          </cell>
          <cell r="D278" t="str">
            <v>m3</v>
          </cell>
          <cell r="E278">
            <v>1032.9672600000001</v>
          </cell>
          <cell r="F278">
            <v>0.3</v>
          </cell>
          <cell r="G278">
            <v>0</v>
          </cell>
          <cell r="H278">
            <v>0</v>
          </cell>
          <cell r="I278">
            <v>0</v>
          </cell>
          <cell r="J278">
            <v>310</v>
          </cell>
        </row>
        <row r="281">
          <cell r="B281" t="str">
            <v>ITEM No.</v>
          </cell>
          <cell r="C281" t="str">
            <v>Concepto</v>
          </cell>
          <cell r="D281" t="str">
            <v>Unidad</v>
          </cell>
          <cell r="E281" t="str">
            <v>Costo Directo</v>
          </cell>
          <cell r="G281" t="str">
            <v>H y E</v>
          </cell>
          <cell r="H281" t="str">
            <v>Materiales</v>
          </cell>
          <cell r="I281" t="str">
            <v>Mano de Obra</v>
          </cell>
          <cell r="J281" t="str">
            <v>Otros</v>
          </cell>
        </row>
        <row r="282">
          <cell r="B282" t="str">
            <v>7.6.</v>
          </cell>
          <cell r="C282" t="str">
            <v>Suministro, transporte e instalación de niple en HD BXB Ø4 " L= 0.65 m (Incluye juego de tornillos)</v>
          </cell>
          <cell r="D282" t="str">
            <v>un</v>
          </cell>
          <cell r="E282">
            <v>512071</v>
          </cell>
          <cell r="G282">
            <v>990</v>
          </cell>
          <cell r="H282">
            <v>497991</v>
          </cell>
          <cell r="I282">
            <v>9895</v>
          </cell>
          <cell r="J282">
            <v>3195</v>
          </cell>
        </row>
        <row r="283">
          <cell r="B283" t="str">
            <v>Código</v>
          </cell>
          <cell r="C283" t="str">
            <v>Descripción</v>
          </cell>
          <cell r="D283" t="str">
            <v>Unidad</v>
          </cell>
          <cell r="E283" t="str">
            <v>Costo. Unitario</v>
          </cell>
          <cell r="F283" t="str">
            <v>Cantidad</v>
          </cell>
          <cell r="G283" t="str">
            <v>H y E</v>
          </cell>
          <cell r="H283" t="str">
            <v>Materiales</v>
          </cell>
          <cell r="I283" t="str">
            <v>Mano de Obra</v>
          </cell>
          <cell r="J283" t="str">
            <v>Otros</v>
          </cell>
        </row>
        <row r="284">
          <cell r="B284" t="str">
            <v>HM-1</v>
          </cell>
          <cell r="C284" t="str">
            <v>Herramienta Menor General</v>
          </cell>
          <cell r="D284" t="str">
            <v>%</v>
          </cell>
          <cell r="E284">
            <v>9895</v>
          </cell>
          <cell r="F284">
            <v>0.1</v>
          </cell>
          <cell r="G284">
            <v>990</v>
          </cell>
          <cell r="H284">
            <v>0</v>
          </cell>
          <cell r="I284">
            <v>0</v>
          </cell>
          <cell r="J284">
            <v>0</v>
          </cell>
        </row>
        <row r="285">
          <cell r="B285" t="str">
            <v>N-100</v>
          </cell>
          <cell r="C285" t="str">
            <v>Niple Bridado L=0,65 m 75 mm (4")</v>
          </cell>
          <cell r="D285" t="str">
            <v>un</v>
          </cell>
          <cell r="E285">
            <v>405525.51</v>
          </cell>
          <cell r="F285">
            <v>1</v>
          </cell>
          <cell r="G285">
            <v>0</v>
          </cell>
          <cell r="H285">
            <v>405526</v>
          </cell>
          <cell r="I285">
            <v>0</v>
          </cell>
          <cell r="J285">
            <v>0</v>
          </cell>
        </row>
        <row r="286">
          <cell r="B286" t="str">
            <v>MO-8</v>
          </cell>
          <cell r="C286" t="str">
            <v>Cuadrilla tipo VIII - Instalación Tubería, Accesorios de Acueducto y Alcantarillado</v>
          </cell>
          <cell r="D286" t="str">
            <v>Hr</v>
          </cell>
          <cell r="E286">
            <v>24737</v>
          </cell>
          <cell r="F286">
            <v>0.4</v>
          </cell>
          <cell r="G286">
            <v>0</v>
          </cell>
          <cell r="H286">
            <v>0</v>
          </cell>
          <cell r="I286">
            <v>9895</v>
          </cell>
          <cell r="J286">
            <v>0</v>
          </cell>
        </row>
        <row r="287">
          <cell r="B287" t="str">
            <v>TOR-1</v>
          </cell>
          <cell r="C287" t="str">
            <v>Juego Tornillería - Empaque De 4 Br Cl125 G2 Delta Mks</v>
          </cell>
          <cell r="D287" t="str">
            <v>Un</v>
          </cell>
          <cell r="E287">
            <v>92465.1</v>
          </cell>
          <cell r="F287">
            <v>1</v>
          </cell>
          <cell r="G287">
            <v>0</v>
          </cell>
          <cell r="H287">
            <v>92465</v>
          </cell>
          <cell r="I287">
            <v>0</v>
          </cell>
          <cell r="J287">
            <v>0</v>
          </cell>
        </row>
        <row r="288">
          <cell r="B288" t="str">
            <v>AV-1</v>
          </cell>
          <cell r="C288" t="str">
            <v>Camioneta hasta 1.5 Toneladas</v>
          </cell>
          <cell r="D288" t="str">
            <v>Día</v>
          </cell>
          <cell r="E288">
            <v>144245.55600000001</v>
          </cell>
          <cell r="F288">
            <v>0.02</v>
          </cell>
          <cell r="G288">
            <v>0</v>
          </cell>
          <cell r="H288">
            <v>0</v>
          </cell>
          <cell r="I288">
            <v>0</v>
          </cell>
          <cell r="J288">
            <v>2885</v>
          </cell>
        </row>
        <row r="289">
          <cell r="B289" t="str">
            <v>MS-10</v>
          </cell>
          <cell r="C289" t="str">
            <v>Acarreo interno</v>
          </cell>
          <cell r="D289" t="str">
            <v>m3</v>
          </cell>
          <cell r="E289">
            <v>1032.9672600000001</v>
          </cell>
          <cell r="F289">
            <v>0.3</v>
          </cell>
          <cell r="G289">
            <v>0</v>
          </cell>
          <cell r="H289">
            <v>0</v>
          </cell>
          <cell r="I289">
            <v>0</v>
          </cell>
          <cell r="J289">
            <v>310</v>
          </cell>
        </row>
        <row r="292">
          <cell r="B292" t="str">
            <v>ITEM No.</v>
          </cell>
          <cell r="C292" t="str">
            <v>Concepto</v>
          </cell>
          <cell r="D292" t="str">
            <v>Unidad</v>
          </cell>
          <cell r="E292" t="str">
            <v>Costo Directo</v>
          </cell>
          <cell r="G292" t="str">
            <v>H y E</v>
          </cell>
          <cell r="H292" t="str">
            <v>Materiales</v>
          </cell>
          <cell r="I292" t="str">
            <v>Mano de Obra</v>
          </cell>
          <cell r="J292" t="str">
            <v>Otros</v>
          </cell>
        </row>
        <row r="293">
          <cell r="B293" t="str">
            <v>7.7.</v>
          </cell>
          <cell r="C293" t="str">
            <v>Suministro, transporte e instalación de niple en HD BXB Ø 4" L= 1.05 m (Incluye juego de tornillos)</v>
          </cell>
          <cell r="D293" t="str">
            <v>un</v>
          </cell>
          <cell r="E293">
            <v>529243</v>
          </cell>
          <cell r="G293">
            <v>990</v>
          </cell>
          <cell r="H293">
            <v>515163</v>
          </cell>
          <cell r="I293">
            <v>9895</v>
          </cell>
          <cell r="J293">
            <v>3195</v>
          </cell>
        </row>
        <row r="294">
          <cell r="B294" t="str">
            <v>Código</v>
          </cell>
          <cell r="C294" t="str">
            <v>Descripción</v>
          </cell>
          <cell r="D294" t="str">
            <v>Unidad</v>
          </cell>
          <cell r="E294" t="str">
            <v>Costo. Unitario</v>
          </cell>
          <cell r="F294" t="str">
            <v>Cantidad</v>
          </cell>
          <cell r="G294" t="str">
            <v>H y E</v>
          </cell>
          <cell r="H294" t="str">
            <v>Materiales</v>
          </cell>
          <cell r="I294" t="str">
            <v>Mano de Obra</v>
          </cell>
          <cell r="J294" t="str">
            <v>Otros</v>
          </cell>
        </row>
        <row r="295">
          <cell r="B295" t="str">
            <v>HM-1</v>
          </cell>
          <cell r="C295" t="str">
            <v>Herramienta Menor General</v>
          </cell>
          <cell r="D295" t="str">
            <v>%</v>
          </cell>
          <cell r="E295">
            <v>9895</v>
          </cell>
          <cell r="F295">
            <v>0.1</v>
          </cell>
          <cell r="G295">
            <v>990</v>
          </cell>
          <cell r="H295">
            <v>0</v>
          </cell>
          <cell r="I295">
            <v>0</v>
          </cell>
          <cell r="J295">
            <v>0</v>
          </cell>
        </row>
        <row r="296">
          <cell r="B296" t="str">
            <v>N-101</v>
          </cell>
          <cell r="C296" t="str">
            <v>Niple Bridado L=1.05 m 75 mm (4")</v>
          </cell>
          <cell r="D296" t="str">
            <v>un</v>
          </cell>
          <cell r="E296">
            <v>422697.6</v>
          </cell>
          <cell r="F296">
            <v>1</v>
          </cell>
          <cell r="G296">
            <v>0</v>
          </cell>
          <cell r="H296">
            <v>422698</v>
          </cell>
          <cell r="I296">
            <v>0</v>
          </cell>
          <cell r="J296">
            <v>0</v>
          </cell>
        </row>
        <row r="297">
          <cell r="B297" t="str">
            <v>MO-8</v>
          </cell>
          <cell r="C297" t="str">
            <v>Cuadrilla tipo VIII - Instalación Tubería, Accesorios de Acueducto y Alcantarillado</v>
          </cell>
          <cell r="D297" t="str">
            <v>Hr</v>
          </cell>
          <cell r="E297">
            <v>24737</v>
          </cell>
          <cell r="F297">
            <v>0.4</v>
          </cell>
          <cell r="G297">
            <v>0</v>
          </cell>
          <cell r="H297">
            <v>0</v>
          </cell>
          <cell r="I297">
            <v>9895</v>
          </cell>
          <cell r="J297">
            <v>0</v>
          </cell>
        </row>
        <row r="298">
          <cell r="B298" t="str">
            <v>TOR-1</v>
          </cell>
          <cell r="C298" t="str">
            <v>Juego Tornillería - Empaque De 4 Br Cl125 G2 Delta Mks</v>
          </cell>
          <cell r="D298" t="str">
            <v>Un</v>
          </cell>
          <cell r="E298">
            <v>92465.1</v>
          </cell>
          <cell r="F298">
            <v>1</v>
          </cell>
          <cell r="G298">
            <v>0</v>
          </cell>
          <cell r="H298">
            <v>92465</v>
          </cell>
          <cell r="I298">
            <v>0</v>
          </cell>
          <cell r="J298">
            <v>0</v>
          </cell>
        </row>
        <row r="299">
          <cell r="B299" t="str">
            <v>AV-1</v>
          </cell>
          <cell r="C299" t="str">
            <v>Camioneta hasta 1.5 Toneladas</v>
          </cell>
          <cell r="D299" t="str">
            <v>Día</v>
          </cell>
          <cell r="E299">
            <v>144245.55600000001</v>
          </cell>
          <cell r="F299">
            <v>0.02</v>
          </cell>
          <cell r="G299">
            <v>0</v>
          </cell>
          <cell r="H299">
            <v>0</v>
          </cell>
          <cell r="I299">
            <v>0</v>
          </cell>
          <cell r="J299">
            <v>2885</v>
          </cell>
        </row>
        <row r="300">
          <cell r="B300" t="str">
            <v>MS-10</v>
          </cell>
          <cell r="C300" t="str">
            <v>Acarreo interno</v>
          </cell>
          <cell r="D300" t="str">
            <v>m3</v>
          </cell>
          <cell r="E300">
            <v>1032.9672600000001</v>
          </cell>
          <cell r="F300">
            <v>0.3</v>
          </cell>
          <cell r="G300">
            <v>0</v>
          </cell>
          <cell r="H300">
            <v>0</v>
          </cell>
          <cell r="I300">
            <v>0</v>
          </cell>
          <cell r="J300">
            <v>310</v>
          </cell>
        </row>
        <row r="303">
          <cell r="B303" t="str">
            <v>ITEM No.</v>
          </cell>
          <cell r="C303" t="str">
            <v>Concepto</v>
          </cell>
          <cell r="D303" t="str">
            <v>Unidad</v>
          </cell>
          <cell r="E303" t="str">
            <v>Costo Directo</v>
          </cell>
          <cell r="G303" t="str">
            <v>H y E</v>
          </cell>
          <cell r="H303" t="str">
            <v>Materiales</v>
          </cell>
          <cell r="I303" t="str">
            <v>Mano de Obra</v>
          </cell>
          <cell r="J303" t="str">
            <v>Otros</v>
          </cell>
        </row>
        <row r="304">
          <cell r="B304" t="str">
            <v>7.8.</v>
          </cell>
          <cell r="C304" t="str">
            <v>Suministro, transporte e instalación de niple en HD BXB Ø 4" L= 0.4 m (Incluye juego de tornillos)</v>
          </cell>
          <cell r="D304" t="str">
            <v>un</v>
          </cell>
          <cell r="E304">
            <v>432815</v>
          </cell>
          <cell r="G304">
            <v>990</v>
          </cell>
          <cell r="H304">
            <v>418735</v>
          </cell>
          <cell r="I304">
            <v>9895</v>
          </cell>
          <cell r="J304">
            <v>3195</v>
          </cell>
        </row>
        <row r="305">
          <cell r="B305" t="str">
            <v>Código</v>
          </cell>
          <cell r="C305" t="str">
            <v>Descripción</v>
          </cell>
          <cell r="D305" t="str">
            <v>Unidad</v>
          </cell>
          <cell r="E305" t="str">
            <v>Costo. Unitario</v>
          </cell>
          <cell r="F305" t="str">
            <v>Cantidad</v>
          </cell>
          <cell r="G305" t="str">
            <v>H y E</v>
          </cell>
          <cell r="H305" t="str">
            <v>Materiales</v>
          </cell>
          <cell r="I305" t="str">
            <v>Mano de Obra</v>
          </cell>
          <cell r="J305" t="str">
            <v>Otros</v>
          </cell>
        </row>
        <row r="306">
          <cell r="B306" t="str">
            <v>HM-1</v>
          </cell>
          <cell r="C306" t="str">
            <v>Herramienta Menor General</v>
          </cell>
          <cell r="D306" t="str">
            <v>%</v>
          </cell>
          <cell r="E306">
            <v>9895</v>
          </cell>
          <cell r="F306">
            <v>0.1</v>
          </cell>
          <cell r="G306">
            <v>990</v>
          </cell>
          <cell r="H306">
            <v>0</v>
          </cell>
          <cell r="I306">
            <v>0</v>
          </cell>
          <cell r="J306">
            <v>0</v>
          </cell>
        </row>
        <row r="307">
          <cell r="B307" t="str">
            <v>N-102</v>
          </cell>
          <cell r="C307" t="str">
            <v>Niple Bridado L=0,40 m 75 mm (4")</v>
          </cell>
          <cell r="D307" t="str">
            <v>un</v>
          </cell>
          <cell r="E307">
            <v>326269.71000000002</v>
          </cell>
          <cell r="F307">
            <v>1</v>
          </cell>
          <cell r="G307">
            <v>0</v>
          </cell>
          <cell r="H307">
            <v>326270</v>
          </cell>
          <cell r="I307">
            <v>0</v>
          </cell>
          <cell r="J307">
            <v>0</v>
          </cell>
        </row>
        <row r="308">
          <cell r="B308" t="str">
            <v>MO-8</v>
          </cell>
          <cell r="C308" t="str">
            <v>Cuadrilla tipo VIII - Instalación Tubería, Accesorios de Acueducto y Alcantarillado</v>
          </cell>
          <cell r="D308" t="str">
            <v>Hr</v>
          </cell>
          <cell r="E308">
            <v>24737</v>
          </cell>
          <cell r="F308">
            <v>0.4</v>
          </cell>
          <cell r="G308">
            <v>0</v>
          </cell>
          <cell r="H308">
            <v>0</v>
          </cell>
          <cell r="I308">
            <v>9895</v>
          </cell>
          <cell r="J308">
            <v>0</v>
          </cell>
        </row>
        <row r="309">
          <cell r="B309" t="str">
            <v>TOR-1</v>
          </cell>
          <cell r="C309" t="str">
            <v>Juego Tornillería - Empaque De 4 Br Cl125 G2 Delta Mks</v>
          </cell>
          <cell r="D309" t="str">
            <v>Un</v>
          </cell>
          <cell r="E309">
            <v>92465.1</v>
          </cell>
          <cell r="F309">
            <v>1</v>
          </cell>
          <cell r="G309">
            <v>0</v>
          </cell>
          <cell r="H309">
            <v>92465</v>
          </cell>
          <cell r="I309">
            <v>0</v>
          </cell>
          <cell r="J309">
            <v>0</v>
          </cell>
        </row>
        <row r="310">
          <cell r="B310" t="str">
            <v>AV-1</v>
          </cell>
          <cell r="C310" t="str">
            <v>Camioneta hasta 1.5 Toneladas</v>
          </cell>
          <cell r="D310" t="str">
            <v>Día</v>
          </cell>
          <cell r="E310">
            <v>144245.55600000001</v>
          </cell>
          <cell r="F310">
            <v>0.02</v>
          </cell>
          <cell r="G310">
            <v>0</v>
          </cell>
          <cell r="H310">
            <v>0</v>
          </cell>
          <cell r="I310">
            <v>0</v>
          </cell>
          <cell r="J310">
            <v>2885</v>
          </cell>
        </row>
        <row r="311">
          <cell r="B311" t="str">
            <v>MS-10</v>
          </cell>
          <cell r="C311" t="str">
            <v>Acarreo interno</v>
          </cell>
          <cell r="D311" t="str">
            <v>m3</v>
          </cell>
          <cell r="E311">
            <v>1032.9672600000001</v>
          </cell>
          <cell r="F311">
            <v>0.3</v>
          </cell>
          <cell r="G311">
            <v>0</v>
          </cell>
          <cell r="H311">
            <v>0</v>
          </cell>
          <cell r="I311">
            <v>0</v>
          </cell>
          <cell r="J311">
            <v>310</v>
          </cell>
        </row>
        <row r="314">
          <cell r="B314" t="str">
            <v>ITEM No.</v>
          </cell>
          <cell r="C314" t="str">
            <v>Concepto</v>
          </cell>
          <cell r="D314" t="str">
            <v>Unidad</v>
          </cell>
          <cell r="E314" t="str">
            <v>Costo Directo</v>
          </cell>
          <cell r="G314" t="str">
            <v>H y E</v>
          </cell>
          <cell r="H314" t="str">
            <v>Materiales</v>
          </cell>
          <cell r="I314" t="str">
            <v>Mano de Obra</v>
          </cell>
          <cell r="J314" t="str">
            <v>Otros</v>
          </cell>
        </row>
        <row r="315">
          <cell r="B315" t="str">
            <v>7.9.</v>
          </cell>
          <cell r="C315" t="str">
            <v xml:space="preserve">Suministro, transporte e instalación de niple en HG Ø 1/2" L= 0.15 m </v>
          </cell>
          <cell r="D315" t="str">
            <v>un</v>
          </cell>
          <cell r="E315">
            <v>18703</v>
          </cell>
          <cell r="G315">
            <v>990</v>
          </cell>
          <cell r="H315">
            <v>4623</v>
          </cell>
          <cell r="I315">
            <v>9895</v>
          </cell>
          <cell r="J315">
            <v>3195</v>
          </cell>
        </row>
        <row r="316">
          <cell r="B316" t="str">
            <v>Código</v>
          </cell>
          <cell r="C316" t="str">
            <v>Descripción</v>
          </cell>
          <cell r="D316" t="str">
            <v>Unidad</v>
          </cell>
          <cell r="E316" t="str">
            <v>Costo. Unitario</v>
          </cell>
          <cell r="F316" t="str">
            <v>Cantidad</v>
          </cell>
          <cell r="G316" t="str">
            <v>H y E</v>
          </cell>
          <cell r="H316" t="str">
            <v>Materiales</v>
          </cell>
          <cell r="I316" t="str">
            <v>Mano de Obra</v>
          </cell>
          <cell r="J316" t="str">
            <v>Otros</v>
          </cell>
        </row>
        <row r="317">
          <cell r="B317" t="str">
            <v>HM-1</v>
          </cell>
          <cell r="C317" t="str">
            <v>Herramienta Menor General</v>
          </cell>
          <cell r="D317" t="str">
            <v>%</v>
          </cell>
          <cell r="E317">
            <v>9895</v>
          </cell>
          <cell r="F317">
            <v>0.1</v>
          </cell>
          <cell r="G317">
            <v>990</v>
          </cell>
          <cell r="H317">
            <v>0</v>
          </cell>
          <cell r="I317">
            <v>0</v>
          </cell>
          <cell r="J317">
            <v>0</v>
          </cell>
        </row>
        <row r="318">
          <cell r="B318" t="str">
            <v>ACO-67</v>
          </cell>
          <cell r="C318" t="str">
            <v>Niple galvanizado Ø 1/2" L=0.15 m roscado</v>
          </cell>
          <cell r="D318" t="str">
            <v>un</v>
          </cell>
          <cell r="E318">
            <v>4623.2550000000001</v>
          </cell>
          <cell r="F318">
            <v>1</v>
          </cell>
          <cell r="G318">
            <v>0</v>
          </cell>
          <cell r="H318">
            <v>4623</v>
          </cell>
          <cell r="I318">
            <v>0</v>
          </cell>
          <cell r="J318">
            <v>0</v>
          </cell>
        </row>
        <row r="319">
          <cell r="B319" t="str">
            <v>MO-8</v>
          </cell>
          <cell r="C319" t="str">
            <v>Cuadrilla tipo VIII - Instalación Tubería, Accesorios de Acueducto y Alcantarillado</v>
          </cell>
          <cell r="D319" t="str">
            <v>Hr</v>
          </cell>
          <cell r="E319">
            <v>24737</v>
          </cell>
          <cell r="F319">
            <v>0.4</v>
          </cell>
          <cell r="G319">
            <v>0</v>
          </cell>
          <cell r="H319">
            <v>0</v>
          </cell>
          <cell r="I319">
            <v>9895</v>
          </cell>
          <cell r="J319">
            <v>0</v>
          </cell>
        </row>
        <row r="320">
          <cell r="B320" t="str">
            <v>AV-1</v>
          </cell>
          <cell r="C320" t="str">
            <v>Camioneta hasta 1.5 Toneladas</v>
          </cell>
          <cell r="D320" t="str">
            <v>Día</v>
          </cell>
          <cell r="E320">
            <v>144245.55600000001</v>
          </cell>
          <cell r="F320">
            <v>0.02</v>
          </cell>
          <cell r="G320">
            <v>0</v>
          </cell>
          <cell r="H320">
            <v>0</v>
          </cell>
          <cell r="I320">
            <v>0</v>
          </cell>
          <cell r="J320">
            <v>2885</v>
          </cell>
        </row>
        <row r="321">
          <cell r="B321" t="str">
            <v>MS-10</v>
          </cell>
          <cell r="C321" t="str">
            <v>Acarreo interno</v>
          </cell>
          <cell r="D321" t="str">
            <v>m3</v>
          </cell>
          <cell r="E321">
            <v>1032.9672600000001</v>
          </cell>
          <cell r="F321">
            <v>0.3</v>
          </cell>
          <cell r="G321">
            <v>0</v>
          </cell>
          <cell r="H321">
            <v>0</v>
          </cell>
          <cell r="I321">
            <v>0</v>
          </cell>
          <cell r="J321">
            <v>310</v>
          </cell>
        </row>
        <row r="324">
          <cell r="B324" t="str">
            <v>ITEM No.</v>
          </cell>
          <cell r="C324" t="str">
            <v>Concepto</v>
          </cell>
          <cell r="D324" t="str">
            <v>Unidad</v>
          </cell>
          <cell r="E324" t="str">
            <v>Costo Directo</v>
          </cell>
          <cell r="G324" t="str">
            <v>H y E</v>
          </cell>
          <cell r="H324" t="str">
            <v>Materiales</v>
          </cell>
          <cell r="I324" t="str">
            <v>Mano de Obra</v>
          </cell>
          <cell r="J324" t="str">
            <v>Otros</v>
          </cell>
        </row>
        <row r="325">
          <cell r="B325" t="str">
            <v>7.10.</v>
          </cell>
          <cell r="C325" t="str">
            <v>Suministro, transporte e instalación válvula de compuerta elástica BxB con vástago no ascendente Ø 4" (Incluye juego de tornillos)</v>
          </cell>
          <cell r="D325" t="str">
            <v>un</v>
          </cell>
          <cell r="E325">
            <v>958545</v>
          </cell>
          <cell r="G325">
            <v>990</v>
          </cell>
          <cell r="H325">
            <v>944465</v>
          </cell>
          <cell r="I325">
            <v>9895</v>
          </cell>
          <cell r="J325">
            <v>3195</v>
          </cell>
        </row>
        <row r="326">
          <cell r="B326" t="str">
            <v>Código</v>
          </cell>
          <cell r="C326" t="str">
            <v>Descripción</v>
          </cell>
          <cell r="D326" t="str">
            <v>Unidad</v>
          </cell>
          <cell r="E326" t="str">
            <v>Costo. Unitario</v>
          </cell>
          <cell r="F326" t="str">
            <v>Cantidad</v>
          </cell>
          <cell r="G326" t="str">
            <v>H y E</v>
          </cell>
          <cell r="H326" t="str">
            <v>Materiales</v>
          </cell>
          <cell r="I326" t="str">
            <v>Mano de Obra</v>
          </cell>
          <cell r="J326" t="str">
            <v>Otros</v>
          </cell>
        </row>
        <row r="327">
          <cell r="B327" t="str">
            <v>HM-1</v>
          </cell>
          <cell r="C327" t="str">
            <v>Herramienta Menor General</v>
          </cell>
          <cell r="D327" t="str">
            <v>%</v>
          </cell>
          <cell r="E327">
            <v>9895</v>
          </cell>
          <cell r="F327">
            <v>0.1</v>
          </cell>
          <cell r="G327">
            <v>990</v>
          </cell>
          <cell r="H327">
            <v>0</v>
          </cell>
          <cell r="I327">
            <v>0</v>
          </cell>
          <cell r="J327">
            <v>0</v>
          </cell>
        </row>
        <row r="328">
          <cell r="B328" t="str">
            <v>AC-67</v>
          </cell>
          <cell r="C328" t="str">
            <v>Válvula de compuerta elástica con vástago no ascendente en HD 4" extremos bridados</v>
          </cell>
          <cell r="D328" t="str">
            <v>un</v>
          </cell>
          <cell r="E328">
            <v>851999.85</v>
          </cell>
          <cell r="F328">
            <v>1</v>
          </cell>
          <cell r="G328">
            <v>0</v>
          </cell>
          <cell r="H328">
            <v>852000</v>
          </cell>
          <cell r="I328">
            <v>0</v>
          </cell>
          <cell r="J328">
            <v>0</v>
          </cell>
        </row>
        <row r="329">
          <cell r="B329" t="str">
            <v>MO-8</v>
          </cell>
          <cell r="C329" t="str">
            <v>Cuadrilla tipo VIII - Instalación Tubería, Accesorios de Acueducto y Alcantarillado</v>
          </cell>
          <cell r="D329" t="str">
            <v>Hr</v>
          </cell>
          <cell r="E329">
            <v>24737</v>
          </cell>
          <cell r="F329">
            <v>0.4</v>
          </cell>
          <cell r="G329">
            <v>0</v>
          </cell>
          <cell r="H329">
            <v>0</v>
          </cell>
          <cell r="I329">
            <v>9895</v>
          </cell>
          <cell r="J329">
            <v>0</v>
          </cell>
        </row>
        <row r="330">
          <cell r="B330" t="str">
            <v>TOR-1</v>
          </cell>
          <cell r="C330" t="str">
            <v>Juego Tornillería - Empaque De 4 Br Cl125 G2 Delta Mks</v>
          </cell>
          <cell r="D330" t="str">
            <v>Un</v>
          </cell>
          <cell r="E330">
            <v>92465.1</v>
          </cell>
          <cell r="F330">
            <v>1</v>
          </cell>
          <cell r="G330">
            <v>0</v>
          </cell>
          <cell r="H330">
            <v>92465</v>
          </cell>
          <cell r="I330">
            <v>0</v>
          </cell>
          <cell r="J330">
            <v>0</v>
          </cell>
        </row>
        <row r="331">
          <cell r="B331" t="str">
            <v>AV-1</v>
          </cell>
          <cell r="C331" t="str">
            <v>Camioneta hasta 1.5 Toneladas</v>
          </cell>
          <cell r="D331" t="str">
            <v>Día</v>
          </cell>
          <cell r="E331">
            <v>144245.55600000001</v>
          </cell>
          <cell r="F331">
            <v>0.02</v>
          </cell>
          <cell r="G331">
            <v>0</v>
          </cell>
          <cell r="H331">
            <v>0</v>
          </cell>
          <cell r="I331">
            <v>0</v>
          </cell>
          <cell r="J331">
            <v>2885</v>
          </cell>
        </row>
        <row r="332">
          <cell r="B332" t="str">
            <v>MS-10</v>
          </cell>
          <cell r="C332" t="str">
            <v>Acarreo interno</v>
          </cell>
          <cell r="D332" t="str">
            <v>m3</v>
          </cell>
          <cell r="E332">
            <v>1032.9672600000001</v>
          </cell>
          <cell r="F332">
            <v>0.3</v>
          </cell>
          <cell r="G332">
            <v>0</v>
          </cell>
          <cell r="H332">
            <v>0</v>
          </cell>
          <cell r="I332">
            <v>0</v>
          </cell>
          <cell r="J332">
            <v>310</v>
          </cell>
        </row>
        <row r="335">
          <cell r="B335" t="str">
            <v>ITEM No.</v>
          </cell>
          <cell r="C335" t="str">
            <v>Concepto</v>
          </cell>
          <cell r="D335" t="str">
            <v>Unidad</v>
          </cell>
          <cell r="E335" t="str">
            <v>Costo Directo</v>
          </cell>
          <cell r="G335" t="str">
            <v>H y E</v>
          </cell>
          <cell r="H335" t="str">
            <v>Materiales</v>
          </cell>
          <cell r="I335" t="str">
            <v>Mano de Obra</v>
          </cell>
          <cell r="J335" t="str">
            <v>Otros</v>
          </cell>
        </row>
        <row r="336">
          <cell r="B336" t="str">
            <v>7.11.</v>
          </cell>
          <cell r="C336" t="str">
            <v>Suministro, transporte e instalación de Filtro en yee en HD Ø 4" con llave de bola extremos bridados (Incluye juego de tornillos)</v>
          </cell>
          <cell r="D336" t="str">
            <v>un</v>
          </cell>
          <cell r="E336">
            <v>951940</v>
          </cell>
          <cell r="G336">
            <v>990</v>
          </cell>
          <cell r="H336">
            <v>937860</v>
          </cell>
          <cell r="I336">
            <v>9895</v>
          </cell>
          <cell r="J336">
            <v>3195</v>
          </cell>
        </row>
        <row r="337">
          <cell r="B337" t="str">
            <v>Código</v>
          </cell>
          <cell r="C337" t="str">
            <v>Descripción</v>
          </cell>
          <cell r="D337" t="str">
            <v>Unidad</v>
          </cell>
          <cell r="E337" t="str">
            <v>Costo. Unitario</v>
          </cell>
          <cell r="F337" t="str">
            <v>Cantidad</v>
          </cell>
          <cell r="G337" t="str">
            <v>H y E</v>
          </cell>
          <cell r="H337" t="str">
            <v>Materiales</v>
          </cell>
          <cell r="I337" t="str">
            <v>Mano de Obra</v>
          </cell>
          <cell r="J337" t="str">
            <v>Otros</v>
          </cell>
        </row>
        <row r="338">
          <cell r="B338" t="str">
            <v>HM-1</v>
          </cell>
          <cell r="C338" t="str">
            <v>Herramienta Menor General</v>
          </cell>
          <cell r="D338" t="str">
            <v>%</v>
          </cell>
          <cell r="E338">
            <v>9895</v>
          </cell>
          <cell r="F338">
            <v>0.1</v>
          </cell>
          <cell r="G338">
            <v>990</v>
          </cell>
          <cell r="H338">
            <v>0</v>
          </cell>
          <cell r="I338">
            <v>0</v>
          </cell>
          <cell r="J338">
            <v>0</v>
          </cell>
        </row>
        <row r="339">
          <cell r="B339" t="str">
            <v>ACO-68</v>
          </cell>
          <cell r="C339" t="str">
            <v>Filtro en yee HD Ø 4" con llave de bola extremos bridados</v>
          </cell>
          <cell r="D339" t="str">
            <v>un</v>
          </cell>
          <cell r="E339">
            <v>845395.2</v>
          </cell>
          <cell r="F339">
            <v>1</v>
          </cell>
          <cell r="G339">
            <v>0</v>
          </cell>
          <cell r="H339">
            <v>845395</v>
          </cell>
          <cell r="I339">
            <v>0</v>
          </cell>
          <cell r="J339">
            <v>0</v>
          </cell>
        </row>
        <row r="340">
          <cell r="B340" t="str">
            <v>MO-8</v>
          </cell>
          <cell r="C340" t="str">
            <v>Cuadrilla tipo VIII - Instalación Tubería, Accesorios de Acueducto y Alcantarillado</v>
          </cell>
          <cell r="D340" t="str">
            <v>Hr</v>
          </cell>
          <cell r="E340">
            <v>24737</v>
          </cell>
          <cell r="F340">
            <v>0.4</v>
          </cell>
          <cell r="G340">
            <v>0</v>
          </cell>
          <cell r="H340">
            <v>0</v>
          </cell>
          <cell r="I340">
            <v>9895</v>
          </cell>
          <cell r="J340">
            <v>0</v>
          </cell>
        </row>
        <row r="341">
          <cell r="B341" t="str">
            <v>TOR-1</v>
          </cell>
          <cell r="C341" t="str">
            <v>Juego Tornillería - Empaque De 4 Br Cl125 G2 Delta Mks</v>
          </cell>
          <cell r="D341" t="str">
            <v>Un</v>
          </cell>
          <cell r="E341">
            <v>92465.1</v>
          </cell>
          <cell r="F341">
            <v>1</v>
          </cell>
          <cell r="G341">
            <v>0</v>
          </cell>
          <cell r="H341">
            <v>92465</v>
          </cell>
          <cell r="I341">
            <v>0</v>
          </cell>
          <cell r="J341">
            <v>0</v>
          </cell>
        </row>
        <row r="342">
          <cell r="B342" t="str">
            <v>AV-1</v>
          </cell>
          <cell r="C342" t="str">
            <v>Camioneta hasta 1.5 Toneladas</v>
          </cell>
          <cell r="D342" t="str">
            <v>Día</v>
          </cell>
          <cell r="E342">
            <v>144245.55600000001</v>
          </cell>
          <cell r="F342">
            <v>0.02</v>
          </cell>
          <cell r="G342">
            <v>0</v>
          </cell>
          <cell r="H342">
            <v>0</v>
          </cell>
          <cell r="I342">
            <v>0</v>
          </cell>
          <cell r="J342">
            <v>2885</v>
          </cell>
        </row>
        <row r="343">
          <cell r="B343" t="str">
            <v>MS-10</v>
          </cell>
          <cell r="C343" t="str">
            <v>Acarreo interno</v>
          </cell>
          <cell r="D343" t="str">
            <v>m3</v>
          </cell>
          <cell r="E343">
            <v>1032.9672600000001</v>
          </cell>
          <cell r="F343">
            <v>0.3</v>
          </cell>
          <cell r="G343">
            <v>0</v>
          </cell>
          <cell r="H343">
            <v>0</v>
          </cell>
          <cell r="I343">
            <v>0</v>
          </cell>
          <cell r="J343">
            <v>310</v>
          </cell>
        </row>
        <row r="346">
          <cell r="B346" t="str">
            <v>ITEM No.</v>
          </cell>
          <cell r="C346" t="str">
            <v>Concepto</v>
          </cell>
          <cell r="D346" t="str">
            <v>Unidad</v>
          </cell>
          <cell r="E346" t="str">
            <v>Costo Directo</v>
          </cell>
          <cell r="G346" t="str">
            <v>H y E</v>
          </cell>
          <cell r="H346" t="str">
            <v>Materiales</v>
          </cell>
          <cell r="I346" t="str">
            <v>Mano de Obra</v>
          </cell>
          <cell r="J346" t="str">
            <v>Otros</v>
          </cell>
        </row>
        <row r="347">
          <cell r="B347" t="str">
            <v>7.12.</v>
          </cell>
          <cell r="C347" t="str">
            <v>Suministro, transporte e instalación de codo en HD 90° B X B 4" (Incluye juego de tornillos)</v>
          </cell>
          <cell r="D347" t="str">
            <v>un</v>
          </cell>
          <cell r="E347">
            <v>397678</v>
          </cell>
          <cell r="G347">
            <v>990</v>
          </cell>
          <cell r="H347">
            <v>383598</v>
          </cell>
          <cell r="I347">
            <v>9895</v>
          </cell>
          <cell r="J347">
            <v>3195</v>
          </cell>
        </row>
        <row r="348">
          <cell r="B348" t="str">
            <v>Código</v>
          </cell>
          <cell r="C348" t="str">
            <v>Descripción</v>
          </cell>
          <cell r="D348" t="str">
            <v>Unidad</v>
          </cell>
          <cell r="E348" t="str">
            <v>Costo. Unitario</v>
          </cell>
          <cell r="F348" t="str">
            <v>Cantidad</v>
          </cell>
          <cell r="G348" t="str">
            <v>H y E</v>
          </cell>
          <cell r="H348" t="str">
            <v>Materiales</v>
          </cell>
          <cell r="I348" t="str">
            <v>Mano de Obra</v>
          </cell>
          <cell r="J348" t="str">
            <v>Otros</v>
          </cell>
        </row>
        <row r="349">
          <cell r="B349" t="str">
            <v>HM-1</v>
          </cell>
          <cell r="C349" t="str">
            <v>Herramienta Menor General</v>
          </cell>
          <cell r="D349" t="str">
            <v>%</v>
          </cell>
          <cell r="E349">
            <v>9895</v>
          </cell>
          <cell r="F349">
            <v>0.1</v>
          </cell>
          <cell r="G349">
            <v>990</v>
          </cell>
          <cell r="H349">
            <v>0</v>
          </cell>
          <cell r="I349">
            <v>0</v>
          </cell>
          <cell r="J349">
            <v>0</v>
          </cell>
        </row>
        <row r="350">
          <cell r="B350" t="str">
            <v>CO-4</v>
          </cell>
          <cell r="C350" t="str">
            <v>Codo HD 100 mm (4") x 90º  Brida</v>
          </cell>
          <cell r="D350" t="str">
            <v>Un</v>
          </cell>
          <cell r="E350">
            <v>291132.97200000001</v>
          </cell>
          <cell r="F350">
            <v>1</v>
          </cell>
          <cell r="G350">
            <v>0</v>
          </cell>
          <cell r="H350">
            <v>291133</v>
          </cell>
          <cell r="I350">
            <v>0</v>
          </cell>
          <cell r="J350">
            <v>0</v>
          </cell>
        </row>
        <row r="351">
          <cell r="B351" t="str">
            <v>MO-8</v>
          </cell>
          <cell r="C351" t="str">
            <v>Cuadrilla tipo VIII - Instalación Tubería, Accesorios de Acueducto y Alcantarillado</v>
          </cell>
          <cell r="D351" t="str">
            <v>Hr</v>
          </cell>
          <cell r="E351">
            <v>24737</v>
          </cell>
          <cell r="F351">
            <v>0.4</v>
          </cell>
          <cell r="G351">
            <v>0</v>
          </cell>
          <cell r="H351">
            <v>0</v>
          </cell>
          <cell r="I351">
            <v>9895</v>
          </cell>
          <cell r="J351">
            <v>0</v>
          </cell>
        </row>
        <row r="352">
          <cell r="B352" t="str">
            <v>TOR-1</v>
          </cell>
          <cell r="C352" t="str">
            <v>Juego Tornillería - Empaque De 4 Br Cl125 G2 Delta Mks</v>
          </cell>
          <cell r="D352" t="str">
            <v>Un</v>
          </cell>
          <cell r="E352">
            <v>92465.1</v>
          </cell>
          <cell r="F352">
            <v>1</v>
          </cell>
          <cell r="G352">
            <v>0</v>
          </cell>
          <cell r="H352">
            <v>92465</v>
          </cell>
          <cell r="I352">
            <v>0</v>
          </cell>
          <cell r="J352">
            <v>0</v>
          </cell>
        </row>
        <row r="353">
          <cell r="B353" t="str">
            <v>AV-1</v>
          </cell>
          <cell r="C353" t="str">
            <v>Camioneta hasta 1.5 Toneladas</v>
          </cell>
          <cell r="D353" t="str">
            <v>Día</v>
          </cell>
          <cell r="E353">
            <v>144245.55600000001</v>
          </cell>
          <cell r="F353">
            <v>0.02</v>
          </cell>
          <cell r="G353">
            <v>0</v>
          </cell>
          <cell r="H353">
            <v>0</v>
          </cell>
          <cell r="I353">
            <v>0</v>
          </cell>
          <cell r="J353">
            <v>2885</v>
          </cell>
        </row>
        <row r="354">
          <cell r="B354" t="str">
            <v>MS-10</v>
          </cell>
          <cell r="C354" t="str">
            <v>Acarreo interno</v>
          </cell>
          <cell r="D354" t="str">
            <v>m3</v>
          </cell>
          <cell r="E354">
            <v>1032.9672600000001</v>
          </cell>
          <cell r="F354">
            <v>0.3</v>
          </cell>
          <cell r="G354">
            <v>0</v>
          </cell>
          <cell r="H354">
            <v>0</v>
          </cell>
          <cell r="I354">
            <v>0</v>
          </cell>
          <cell r="J354">
            <v>310</v>
          </cell>
        </row>
        <row r="357">
          <cell r="B357" t="str">
            <v>ITEM No.</v>
          </cell>
          <cell r="C357" t="str">
            <v>Concepto</v>
          </cell>
          <cell r="D357" t="str">
            <v>Unidad</v>
          </cell>
          <cell r="E357" t="str">
            <v>Costo Directo</v>
          </cell>
          <cell r="G357" t="str">
            <v>H y E</v>
          </cell>
          <cell r="H357" t="str">
            <v>Materiales</v>
          </cell>
          <cell r="I357" t="str">
            <v>Mano de Obra</v>
          </cell>
          <cell r="J357" t="str">
            <v>Otros</v>
          </cell>
        </row>
        <row r="358">
          <cell r="B358" t="str">
            <v>7.13.</v>
          </cell>
          <cell r="C358" t="str">
            <v>Suministro, transporte e instalación de válvula ventosa plástica Ø 1/2" roscada</v>
          </cell>
          <cell r="D358" t="str">
            <v>Un</v>
          </cell>
          <cell r="E358">
            <v>267645</v>
          </cell>
          <cell r="G358">
            <v>866</v>
          </cell>
          <cell r="H358">
            <v>254926</v>
          </cell>
          <cell r="I358">
            <v>8658</v>
          </cell>
          <cell r="J358">
            <v>3195</v>
          </cell>
        </row>
        <row r="359">
          <cell r="B359" t="str">
            <v>Código</v>
          </cell>
          <cell r="C359" t="str">
            <v>Descripción</v>
          </cell>
          <cell r="D359" t="str">
            <v>Unidad</v>
          </cell>
          <cell r="E359" t="str">
            <v>Costo. Unitario</v>
          </cell>
          <cell r="F359" t="str">
            <v>Cantidad</v>
          </cell>
          <cell r="G359" t="str">
            <v>H y E</v>
          </cell>
          <cell r="H359" t="str">
            <v>Materiales</v>
          </cell>
          <cell r="I359" t="str">
            <v>Mano de Obra</v>
          </cell>
          <cell r="J359" t="str">
            <v>Otros</v>
          </cell>
        </row>
        <row r="360">
          <cell r="B360" t="str">
            <v>ACO-69</v>
          </cell>
          <cell r="C360" t="str">
            <v xml:space="preserve"> Ventosa  de 1/2" triple accion plastica PN16 roscada</v>
          </cell>
          <cell r="D360" t="str">
            <v>un</v>
          </cell>
          <cell r="E360">
            <v>254926.2807</v>
          </cell>
          <cell r="F360">
            <v>1</v>
          </cell>
          <cell r="G360">
            <v>0</v>
          </cell>
          <cell r="H360">
            <v>254926</v>
          </cell>
          <cell r="I360">
            <v>0</v>
          </cell>
          <cell r="J360">
            <v>0</v>
          </cell>
        </row>
        <row r="361">
          <cell r="B361" t="str">
            <v>HM-1</v>
          </cell>
          <cell r="C361" t="str">
            <v>Herramienta Menor General</v>
          </cell>
          <cell r="D361" t="str">
            <v>%</v>
          </cell>
          <cell r="E361">
            <v>8658</v>
          </cell>
          <cell r="F361">
            <v>0.1</v>
          </cell>
          <cell r="G361">
            <v>866</v>
          </cell>
          <cell r="H361">
            <v>0</v>
          </cell>
          <cell r="I361">
            <v>0</v>
          </cell>
          <cell r="J361">
            <v>0</v>
          </cell>
        </row>
        <row r="362">
          <cell r="B362" t="str">
            <v>MO-8</v>
          </cell>
          <cell r="C362" t="str">
            <v>Cuadrilla tipo VIII - Instalación Tubería, Accesorios de Acueducto y Alcantarillado</v>
          </cell>
          <cell r="D362" t="str">
            <v>Hr</v>
          </cell>
          <cell r="E362">
            <v>24737</v>
          </cell>
          <cell r="F362">
            <v>0.35</v>
          </cell>
          <cell r="G362">
            <v>0</v>
          </cell>
          <cell r="H362">
            <v>0</v>
          </cell>
          <cell r="I362">
            <v>8658</v>
          </cell>
          <cell r="J362">
            <v>0</v>
          </cell>
        </row>
        <row r="363">
          <cell r="B363" t="str">
            <v>AV-1</v>
          </cell>
          <cell r="C363" t="str">
            <v>Camioneta hasta 1.5 Toneladas</v>
          </cell>
          <cell r="D363" t="str">
            <v>Día</v>
          </cell>
          <cell r="E363">
            <v>144245.55600000001</v>
          </cell>
          <cell r="F363">
            <v>0.02</v>
          </cell>
          <cell r="G363">
            <v>0</v>
          </cell>
          <cell r="H363">
            <v>0</v>
          </cell>
          <cell r="I363">
            <v>0</v>
          </cell>
          <cell r="J363">
            <v>2885</v>
          </cell>
        </row>
        <row r="364">
          <cell r="B364" t="str">
            <v>MS-10</v>
          </cell>
          <cell r="C364" t="str">
            <v>Acarreo interno</v>
          </cell>
          <cell r="D364" t="str">
            <v>m3</v>
          </cell>
          <cell r="E364">
            <v>1032.9672600000001</v>
          </cell>
          <cell r="F364">
            <v>0.3</v>
          </cell>
          <cell r="G364">
            <v>0</v>
          </cell>
          <cell r="H364">
            <v>0</v>
          </cell>
          <cell r="I364">
            <v>0</v>
          </cell>
          <cell r="J364">
            <v>310</v>
          </cell>
        </row>
        <row r="367">
          <cell r="B367" t="str">
            <v>ITEM No.</v>
          </cell>
          <cell r="C367" t="str">
            <v>Concepto</v>
          </cell>
          <cell r="D367" t="str">
            <v>Unidad</v>
          </cell>
          <cell r="E367" t="str">
            <v>Costo Directo</v>
          </cell>
          <cell r="G367" t="str">
            <v>H y E</v>
          </cell>
          <cell r="H367" t="str">
            <v>Materiales</v>
          </cell>
          <cell r="I367" t="str">
            <v>Mano de Obra</v>
          </cell>
          <cell r="J367" t="str">
            <v>Otros</v>
          </cell>
        </row>
        <row r="368">
          <cell r="B368" t="str">
            <v>7.14.</v>
          </cell>
          <cell r="C368" t="str">
            <v xml:space="preserve">Suministro, transporte e instalación de válvula de bola en acero inoxidable 1/2" </v>
          </cell>
          <cell r="D368" t="str">
            <v>Un</v>
          </cell>
          <cell r="E368">
            <v>134125</v>
          </cell>
          <cell r="G368">
            <v>495</v>
          </cell>
          <cell r="H368">
            <v>125488</v>
          </cell>
          <cell r="I368">
            <v>4947</v>
          </cell>
          <cell r="J368">
            <v>3195</v>
          </cell>
        </row>
        <row r="369">
          <cell r="B369" t="str">
            <v>Código</v>
          </cell>
          <cell r="C369" t="str">
            <v>Descripción</v>
          </cell>
          <cell r="D369" t="str">
            <v>Unidad</v>
          </cell>
          <cell r="E369" t="str">
            <v>Costo. Unitario</v>
          </cell>
          <cell r="F369" t="str">
            <v>Cantidad</v>
          </cell>
          <cell r="G369" t="str">
            <v>H y E</v>
          </cell>
          <cell r="H369" t="str">
            <v>Materiales</v>
          </cell>
          <cell r="I369" t="str">
            <v>Mano de Obra</v>
          </cell>
          <cell r="J369" t="str">
            <v>Otros</v>
          </cell>
        </row>
        <row r="370">
          <cell r="B370" t="str">
            <v>AC-64</v>
          </cell>
          <cell r="C370" t="str">
            <v>Válvula de bola en acero inoxidable Ø 1/2"</v>
          </cell>
          <cell r="D370" t="str">
            <v>un</v>
          </cell>
          <cell r="E370">
            <v>125488.35</v>
          </cell>
          <cell r="F370">
            <v>1</v>
          </cell>
          <cell r="G370">
            <v>0</v>
          </cell>
          <cell r="H370">
            <v>125488</v>
          </cell>
          <cell r="I370">
            <v>0</v>
          </cell>
          <cell r="J370">
            <v>0</v>
          </cell>
        </row>
        <row r="371">
          <cell r="B371" t="str">
            <v>HM-1</v>
          </cell>
          <cell r="C371" t="str">
            <v>Herramienta Menor General</v>
          </cell>
          <cell r="D371" t="str">
            <v>%</v>
          </cell>
          <cell r="E371">
            <v>4947</v>
          </cell>
          <cell r="F371">
            <v>0.1</v>
          </cell>
          <cell r="G371">
            <v>495</v>
          </cell>
          <cell r="H371">
            <v>0</v>
          </cell>
          <cell r="I371">
            <v>0</v>
          </cell>
          <cell r="J371">
            <v>0</v>
          </cell>
        </row>
        <row r="372">
          <cell r="B372" t="str">
            <v>MO-8</v>
          </cell>
          <cell r="C372" t="str">
            <v>Cuadrilla tipo VIII - Instalación Tubería, Accesorios de Acueducto y Alcantarillado</v>
          </cell>
          <cell r="D372" t="str">
            <v>Hr</v>
          </cell>
          <cell r="E372">
            <v>24737</v>
          </cell>
          <cell r="F372">
            <v>0.2</v>
          </cell>
          <cell r="G372">
            <v>0</v>
          </cell>
          <cell r="H372">
            <v>0</v>
          </cell>
          <cell r="I372">
            <v>4947</v>
          </cell>
          <cell r="J372">
            <v>0</v>
          </cell>
        </row>
        <row r="373">
          <cell r="B373" t="str">
            <v>AV-1</v>
          </cell>
          <cell r="C373" t="str">
            <v>Camioneta hasta 1.5 Toneladas</v>
          </cell>
          <cell r="D373" t="str">
            <v>Día</v>
          </cell>
          <cell r="E373">
            <v>144245.55600000001</v>
          </cell>
          <cell r="F373">
            <v>0.02</v>
          </cell>
          <cell r="G373">
            <v>0</v>
          </cell>
          <cell r="H373">
            <v>0</v>
          </cell>
          <cell r="I373">
            <v>0</v>
          </cell>
          <cell r="J373">
            <v>2885</v>
          </cell>
        </row>
        <row r="374">
          <cell r="B374" t="str">
            <v>MS-10</v>
          </cell>
          <cell r="C374" t="str">
            <v>Acarreo interno</v>
          </cell>
          <cell r="D374" t="str">
            <v>m3</v>
          </cell>
          <cell r="E374">
            <v>1032.9672600000001</v>
          </cell>
          <cell r="F374">
            <v>0.3</v>
          </cell>
          <cell r="G374">
            <v>0</v>
          </cell>
          <cell r="H374">
            <v>0</v>
          </cell>
          <cell r="I374">
            <v>0</v>
          </cell>
          <cell r="J374">
            <v>310</v>
          </cell>
        </row>
        <row r="377">
          <cell r="B377" t="str">
            <v>ITEM No.</v>
          </cell>
          <cell r="C377" t="str">
            <v>Concepto</v>
          </cell>
          <cell r="D377" t="str">
            <v>Unidad</v>
          </cell>
          <cell r="E377" t="str">
            <v>Costo Directo</v>
          </cell>
          <cell r="G377" t="str">
            <v>H y E</v>
          </cell>
          <cell r="H377" t="str">
            <v>Materiales</v>
          </cell>
          <cell r="I377" t="str">
            <v>Mano de Obra</v>
          </cell>
          <cell r="J377" t="str">
            <v>Otros</v>
          </cell>
        </row>
        <row r="378">
          <cell r="B378" t="str">
            <v>7.15.</v>
          </cell>
          <cell r="C378" t="str">
            <v>Suministro, transporte e instalación de macromedidor mecánico en HD Ø 4" bridado (Incluye telemetría y juego de tornillos)</v>
          </cell>
          <cell r="D378" t="str">
            <v>Un</v>
          </cell>
          <cell r="E378">
            <v>11804524</v>
          </cell>
          <cell r="G378">
            <v>7421</v>
          </cell>
          <cell r="H378">
            <v>11719697</v>
          </cell>
          <cell r="I378">
            <v>74211</v>
          </cell>
          <cell r="J378">
            <v>3195</v>
          </cell>
        </row>
        <row r="379">
          <cell r="B379" t="str">
            <v>Código</v>
          </cell>
          <cell r="C379" t="str">
            <v>Descripción</v>
          </cell>
          <cell r="D379" t="str">
            <v>Unidad</v>
          </cell>
          <cell r="E379" t="str">
            <v>Costo. Unitario</v>
          </cell>
          <cell r="F379" t="str">
            <v>Cantidad</v>
          </cell>
          <cell r="G379" t="str">
            <v>H y E</v>
          </cell>
          <cell r="H379" t="str">
            <v>Materiales</v>
          </cell>
          <cell r="I379" t="str">
            <v>Mano de Obra</v>
          </cell>
          <cell r="J379" t="str">
            <v>Otros</v>
          </cell>
        </row>
        <row r="380">
          <cell r="B380" t="str">
            <v>MAC-5</v>
          </cell>
          <cell r="C380" t="str">
            <v>Macromedidor mecánico en HD Ø 4" con bridas</v>
          </cell>
          <cell r="D380" t="str">
            <v>un</v>
          </cell>
          <cell r="E380">
            <v>1228464.8999999999</v>
          </cell>
          <cell r="F380">
            <v>1</v>
          </cell>
          <cell r="G380">
            <v>0</v>
          </cell>
          <cell r="H380">
            <v>1228465</v>
          </cell>
          <cell r="I380">
            <v>0</v>
          </cell>
          <cell r="J380">
            <v>0</v>
          </cell>
        </row>
        <row r="381">
          <cell r="B381" t="str">
            <v>MO-8</v>
          </cell>
          <cell r="C381" t="str">
            <v>Cuadrilla tipo VIII - Instalación Tubería, Accesorios de Acueducto y Alcantarillado</v>
          </cell>
          <cell r="D381" t="str">
            <v>Hr</v>
          </cell>
          <cell r="E381">
            <v>24737</v>
          </cell>
          <cell r="F381">
            <v>3</v>
          </cell>
          <cell r="G381">
            <v>0</v>
          </cell>
          <cell r="H381">
            <v>0</v>
          </cell>
          <cell r="I381">
            <v>74211</v>
          </cell>
          <cell r="J381">
            <v>0</v>
          </cell>
        </row>
        <row r="382">
          <cell r="B382" t="str">
            <v>TOR-1</v>
          </cell>
          <cell r="C382" t="str">
            <v>Juego Tornillería - Empaque De 4 Br Cl125 G2 Delta Mks</v>
          </cell>
          <cell r="D382" t="str">
            <v>Un</v>
          </cell>
          <cell r="E382">
            <v>92465.1</v>
          </cell>
          <cell r="F382">
            <v>1</v>
          </cell>
          <cell r="G382">
            <v>0</v>
          </cell>
          <cell r="H382">
            <v>92465</v>
          </cell>
          <cell r="I382">
            <v>0</v>
          </cell>
          <cell r="J382">
            <v>0</v>
          </cell>
        </row>
        <row r="383">
          <cell r="B383" t="str">
            <v>MAC-6</v>
          </cell>
          <cell r="C383" t="str">
            <v>Telemetría</v>
          </cell>
          <cell r="D383" t="str">
            <v>Gl</v>
          </cell>
          <cell r="E383">
            <v>10398767.4</v>
          </cell>
          <cell r="F383">
            <v>1</v>
          </cell>
          <cell r="G383">
            <v>0</v>
          </cell>
          <cell r="H383">
            <v>10398767</v>
          </cell>
          <cell r="I383">
            <v>0</v>
          </cell>
        </row>
        <row r="384">
          <cell r="B384" t="str">
            <v>HM-1</v>
          </cell>
          <cell r="C384" t="str">
            <v>Herramienta Menor General</v>
          </cell>
          <cell r="D384" t="str">
            <v>%</v>
          </cell>
          <cell r="E384">
            <v>74211</v>
          </cell>
          <cell r="F384">
            <v>0.1</v>
          </cell>
          <cell r="G384">
            <v>7421</v>
          </cell>
          <cell r="H384">
            <v>0</v>
          </cell>
          <cell r="I384">
            <v>0</v>
          </cell>
          <cell r="J384">
            <v>0</v>
          </cell>
        </row>
        <row r="385">
          <cell r="B385" t="str">
            <v>AV-1</v>
          </cell>
          <cell r="C385" t="str">
            <v>Camioneta hasta 1.5 Toneladas</v>
          </cell>
          <cell r="D385" t="str">
            <v>Día</v>
          </cell>
          <cell r="E385">
            <v>144245.55600000001</v>
          </cell>
          <cell r="F385">
            <v>0.02</v>
          </cell>
          <cell r="G385">
            <v>0</v>
          </cell>
          <cell r="H385">
            <v>0</v>
          </cell>
          <cell r="I385">
            <v>0</v>
          </cell>
          <cell r="J385">
            <v>2885</v>
          </cell>
        </row>
        <row r="386">
          <cell r="B386" t="str">
            <v>MS-10</v>
          </cell>
          <cell r="C386" t="str">
            <v>Acarreo interno</v>
          </cell>
          <cell r="D386" t="str">
            <v>m3</v>
          </cell>
          <cell r="E386">
            <v>1032.9672600000001</v>
          </cell>
          <cell r="F386">
            <v>0.3</v>
          </cell>
          <cell r="G386">
            <v>0</v>
          </cell>
          <cell r="H386">
            <v>0</v>
          </cell>
          <cell r="I386">
            <v>0</v>
          </cell>
          <cell r="J386">
            <v>310</v>
          </cell>
        </row>
        <row r="388">
          <cell r="B388" t="str">
            <v>ITEM No.</v>
          </cell>
          <cell r="C388" t="str">
            <v>Concepto</v>
          </cell>
          <cell r="D388" t="str">
            <v>Unidad</v>
          </cell>
          <cell r="E388" t="str">
            <v>Costo Directo</v>
          </cell>
          <cell r="G388" t="str">
            <v>H y E</v>
          </cell>
          <cell r="H388" t="str">
            <v>Materiales</v>
          </cell>
          <cell r="I388" t="str">
            <v>Mano de Obra</v>
          </cell>
          <cell r="J388" t="str">
            <v>Otros</v>
          </cell>
        </row>
        <row r="389">
          <cell r="B389" t="str">
            <v>7.16.</v>
          </cell>
          <cell r="C389" t="str">
            <v>Suministro, transporte e instalación Valvula de globo de 4" en HD, Extremos Bridados, incluye tornillería</v>
          </cell>
          <cell r="D389" t="str">
            <v>un</v>
          </cell>
          <cell r="E389">
            <v>3553652</v>
          </cell>
          <cell r="G389">
            <v>0</v>
          </cell>
          <cell r="H389">
            <v>3451509</v>
          </cell>
          <cell r="I389">
            <v>98948</v>
          </cell>
          <cell r="J389">
            <v>3195</v>
          </cell>
        </row>
        <row r="390">
          <cell r="B390" t="str">
            <v>Código</v>
          </cell>
          <cell r="C390" t="str">
            <v>Descripción</v>
          </cell>
          <cell r="D390" t="str">
            <v>Unidad</v>
          </cell>
          <cell r="E390" t="str">
            <v>Costo. Unitario</v>
          </cell>
          <cell r="F390" t="str">
            <v>Cantidad</v>
          </cell>
          <cell r="G390" t="str">
            <v>H y E</v>
          </cell>
          <cell r="H390" t="str">
            <v>Materiales</v>
          </cell>
          <cell r="I390" t="str">
            <v>Mano de Obra</v>
          </cell>
          <cell r="J390" t="str">
            <v>Otros</v>
          </cell>
        </row>
        <row r="391">
          <cell r="B391" t="str">
            <v>HM-1</v>
          </cell>
          <cell r="C391" t="str">
            <v>Herramienta Menor General</v>
          </cell>
          <cell r="D391" t="str">
            <v>%</v>
          </cell>
          <cell r="E391">
            <v>98948</v>
          </cell>
          <cell r="F391">
            <v>0.1</v>
          </cell>
          <cell r="G391">
            <v>9895</v>
          </cell>
          <cell r="H391">
            <v>0</v>
          </cell>
          <cell r="I391">
            <v>0</v>
          </cell>
          <cell r="J391">
            <v>0</v>
          </cell>
        </row>
        <row r="392">
          <cell r="B392" t="str">
            <v xml:space="preserve">AC-68 </v>
          </cell>
          <cell r="C392" t="str">
            <v>Válvula de globo 4" HD extremos bridados</v>
          </cell>
          <cell r="D392" t="str">
            <v>un</v>
          </cell>
          <cell r="E392">
            <v>3359043.702</v>
          </cell>
          <cell r="F392">
            <v>1</v>
          </cell>
          <cell r="G392">
            <v>0</v>
          </cell>
          <cell r="H392">
            <v>3359044</v>
          </cell>
          <cell r="I392">
            <v>0</v>
          </cell>
          <cell r="J392">
            <v>0</v>
          </cell>
        </row>
        <row r="393">
          <cell r="B393" t="str">
            <v>MO-8</v>
          </cell>
          <cell r="C393" t="str">
            <v>Cuadrilla tipo VIII - Instalación Tubería, Accesorios de Acueducto y Alcantarillado</v>
          </cell>
          <cell r="D393" t="str">
            <v>Hr</v>
          </cell>
          <cell r="E393">
            <v>24737</v>
          </cell>
          <cell r="F393">
            <v>4</v>
          </cell>
          <cell r="G393">
            <v>0</v>
          </cell>
          <cell r="H393">
            <v>0</v>
          </cell>
          <cell r="I393">
            <v>98948</v>
          </cell>
          <cell r="J393">
            <v>0</v>
          </cell>
        </row>
        <row r="394">
          <cell r="B394" t="str">
            <v>TOR-1</v>
          </cell>
          <cell r="C394" t="str">
            <v>Juego Tornillería - Empaque De 4 Br Cl125 G2 Delta Mks</v>
          </cell>
          <cell r="D394" t="str">
            <v>Un</v>
          </cell>
          <cell r="E394">
            <v>92465.1</v>
          </cell>
          <cell r="F394">
            <v>1</v>
          </cell>
          <cell r="G394">
            <v>0</v>
          </cell>
          <cell r="H394">
            <v>92465</v>
          </cell>
          <cell r="I394">
            <v>0</v>
          </cell>
          <cell r="J394">
            <v>0</v>
          </cell>
        </row>
        <row r="395">
          <cell r="B395" t="str">
            <v>AV-1</v>
          </cell>
          <cell r="C395" t="str">
            <v>Camioneta hasta 1.5 Toneladas</v>
          </cell>
          <cell r="D395" t="str">
            <v>Día</v>
          </cell>
          <cell r="E395">
            <v>144245.55600000001</v>
          </cell>
          <cell r="F395">
            <v>0.02</v>
          </cell>
          <cell r="G395">
            <v>0</v>
          </cell>
          <cell r="H395">
            <v>0</v>
          </cell>
          <cell r="I395">
            <v>0</v>
          </cell>
          <cell r="J395">
            <v>2885</v>
          </cell>
        </row>
        <row r="396">
          <cell r="B396" t="str">
            <v>MS-10</v>
          </cell>
          <cell r="C396" t="str">
            <v>Acarreo interno</v>
          </cell>
          <cell r="D396" t="str">
            <v>m3</v>
          </cell>
          <cell r="E396">
            <v>1032.9672600000001</v>
          </cell>
          <cell r="F396">
            <v>0.3</v>
          </cell>
          <cell r="G396">
            <v>0</v>
          </cell>
          <cell r="H396">
            <v>0</v>
          </cell>
          <cell r="I396">
            <v>0</v>
          </cell>
          <cell r="J396">
            <v>310</v>
          </cell>
        </row>
        <row r="399">
          <cell r="B399" t="str">
            <v>ITEM No.</v>
          </cell>
          <cell r="C399" t="str">
            <v>Concepto</v>
          </cell>
          <cell r="D399" t="str">
            <v>Unidad</v>
          </cell>
          <cell r="E399" t="str">
            <v>Costo Directo</v>
          </cell>
          <cell r="G399" t="str">
            <v>H y E</v>
          </cell>
          <cell r="H399" t="str">
            <v>Materiales</v>
          </cell>
          <cell r="I399" t="str">
            <v>Mano de Obra</v>
          </cell>
          <cell r="J399" t="str">
            <v>Otros</v>
          </cell>
        </row>
        <row r="400">
          <cell r="B400" t="str">
            <v>7.17.</v>
          </cell>
          <cell r="C400" t="str">
            <v>Suministro, transporte e instalación Tee metálica BXB HD 4"x4" (Incluye juego de tornillos)</v>
          </cell>
          <cell r="D400" t="str">
            <v>un</v>
          </cell>
          <cell r="E400">
            <v>684266</v>
          </cell>
          <cell r="G400">
            <v>2474</v>
          </cell>
          <cell r="H400">
            <v>653860</v>
          </cell>
          <cell r="I400">
            <v>24737</v>
          </cell>
          <cell r="J400">
            <v>3195</v>
          </cell>
        </row>
        <row r="401">
          <cell r="B401" t="str">
            <v>Código</v>
          </cell>
          <cell r="C401" t="str">
            <v>Descripción</v>
          </cell>
          <cell r="D401" t="str">
            <v>Unidad</v>
          </cell>
          <cell r="E401" t="str">
            <v>Costo. Unitario</v>
          </cell>
          <cell r="F401" t="str">
            <v>Cantidad</v>
          </cell>
          <cell r="G401" t="str">
            <v>H y E</v>
          </cell>
          <cell r="H401" t="str">
            <v>Materiales</v>
          </cell>
          <cell r="I401" t="str">
            <v>Mano de Obra</v>
          </cell>
          <cell r="J401" t="str">
            <v>Otros</v>
          </cell>
        </row>
        <row r="402">
          <cell r="B402" t="str">
            <v>TEE-79</v>
          </cell>
          <cell r="C402" t="str">
            <v>Tee HD BXB 4"X4"</v>
          </cell>
          <cell r="D402" t="str">
            <v>un</v>
          </cell>
          <cell r="E402">
            <v>561395.25</v>
          </cell>
          <cell r="F402">
            <v>1</v>
          </cell>
          <cell r="G402">
            <v>0</v>
          </cell>
          <cell r="H402">
            <v>561395</v>
          </cell>
          <cell r="I402">
            <v>0</v>
          </cell>
          <cell r="J402">
            <v>0</v>
          </cell>
        </row>
        <row r="403">
          <cell r="B403" t="str">
            <v>MO-8</v>
          </cell>
          <cell r="C403" t="str">
            <v>Cuadrilla tipo VIII - Instalación Tubería, Accesorios de Acueducto y Alcantarillado</v>
          </cell>
          <cell r="D403" t="str">
            <v>Hr</v>
          </cell>
          <cell r="E403">
            <v>24737</v>
          </cell>
          <cell r="F403">
            <v>1</v>
          </cell>
          <cell r="G403">
            <v>0</v>
          </cell>
          <cell r="H403">
            <v>0</v>
          </cell>
          <cell r="I403">
            <v>24737</v>
          </cell>
          <cell r="J403">
            <v>0</v>
          </cell>
        </row>
        <row r="404">
          <cell r="B404" t="str">
            <v>HM-1</v>
          </cell>
          <cell r="C404" t="str">
            <v>Herramienta Menor General</v>
          </cell>
          <cell r="D404" t="str">
            <v>%</v>
          </cell>
          <cell r="E404">
            <v>24737</v>
          </cell>
          <cell r="F404">
            <v>0.1</v>
          </cell>
          <cell r="G404">
            <v>2474</v>
          </cell>
          <cell r="H404">
            <v>0</v>
          </cell>
          <cell r="I404">
            <v>0</v>
          </cell>
          <cell r="J404">
            <v>0</v>
          </cell>
        </row>
        <row r="405">
          <cell r="B405" t="str">
            <v>TOR-1</v>
          </cell>
          <cell r="C405" t="str">
            <v>Juego Tornillería - Empaque De 4 Br Cl125 G2 Delta Mks</v>
          </cell>
          <cell r="D405" t="str">
            <v>Un</v>
          </cell>
          <cell r="E405">
            <v>92465.1</v>
          </cell>
          <cell r="F405">
            <v>1</v>
          </cell>
          <cell r="G405">
            <v>0</v>
          </cell>
          <cell r="H405">
            <v>92465</v>
          </cell>
          <cell r="I405">
            <v>0</v>
          </cell>
          <cell r="J405">
            <v>0</v>
          </cell>
        </row>
        <row r="406">
          <cell r="B406" t="str">
            <v>AV-1</v>
          </cell>
          <cell r="C406" t="str">
            <v>Camioneta hasta 1.5 Toneladas</v>
          </cell>
          <cell r="D406" t="str">
            <v>Día</v>
          </cell>
          <cell r="E406">
            <v>144245.55600000001</v>
          </cell>
          <cell r="F406">
            <v>0.02</v>
          </cell>
          <cell r="G406">
            <v>0</v>
          </cell>
          <cell r="H406">
            <v>0</v>
          </cell>
          <cell r="I406">
            <v>0</v>
          </cell>
          <cell r="J406">
            <v>2885</v>
          </cell>
        </row>
        <row r="407">
          <cell r="B407" t="str">
            <v>MS-10</v>
          </cell>
          <cell r="C407" t="str">
            <v>Acarreo interno</v>
          </cell>
          <cell r="D407" t="str">
            <v>m3</v>
          </cell>
          <cell r="E407">
            <v>1032.9672600000001</v>
          </cell>
          <cell r="F407">
            <v>0.3</v>
          </cell>
          <cell r="G407">
            <v>0</v>
          </cell>
          <cell r="H407">
            <v>0</v>
          </cell>
          <cell r="I407">
            <v>0</v>
          </cell>
          <cell r="J407">
            <v>310</v>
          </cell>
        </row>
        <row r="410">
          <cell r="B410" t="str">
            <v>ITEM No.</v>
          </cell>
          <cell r="C410" t="str">
            <v>Concepto</v>
          </cell>
          <cell r="D410" t="str">
            <v>Unidad</v>
          </cell>
          <cell r="E410" t="str">
            <v>Costo Directo</v>
          </cell>
          <cell r="G410" t="str">
            <v>H y E</v>
          </cell>
          <cell r="H410" t="str">
            <v>Materiales</v>
          </cell>
          <cell r="I410" t="str">
            <v>Mano de Obra</v>
          </cell>
          <cell r="J410" t="str">
            <v>Otros</v>
          </cell>
        </row>
        <row r="411">
          <cell r="B411" t="str">
            <v>7.18.</v>
          </cell>
          <cell r="C411" t="str">
            <v>Suministro, transporte e instalación de niple pasamuro  en HD  Ø 4" Z=0.3  L= 0.8 m (Incluye juego de tornillos)</v>
          </cell>
          <cell r="D411" t="str">
            <v>un</v>
          </cell>
          <cell r="E411">
            <v>529243</v>
          </cell>
          <cell r="G411">
            <v>990</v>
          </cell>
          <cell r="H411">
            <v>515163</v>
          </cell>
          <cell r="I411">
            <v>9895</v>
          </cell>
          <cell r="J411">
            <v>3195</v>
          </cell>
        </row>
        <row r="412">
          <cell r="B412" t="str">
            <v>Código</v>
          </cell>
          <cell r="C412" t="str">
            <v>Descripción</v>
          </cell>
          <cell r="D412" t="str">
            <v>Unidad</v>
          </cell>
          <cell r="E412" t="str">
            <v>Costo. Unitario</v>
          </cell>
          <cell r="F412" t="str">
            <v>Cantidad</v>
          </cell>
          <cell r="G412" t="str">
            <v>H y E</v>
          </cell>
          <cell r="H412" t="str">
            <v>Materiales</v>
          </cell>
          <cell r="I412" t="str">
            <v>Mano de Obra</v>
          </cell>
          <cell r="J412" t="str">
            <v>Otros</v>
          </cell>
        </row>
        <row r="413">
          <cell r="B413" t="str">
            <v>HM-1</v>
          </cell>
          <cell r="C413" t="str">
            <v>Herramienta Menor General</v>
          </cell>
          <cell r="D413" t="str">
            <v>%</v>
          </cell>
          <cell r="E413">
            <v>9895</v>
          </cell>
          <cell r="F413">
            <v>0.1</v>
          </cell>
          <cell r="G413">
            <v>990</v>
          </cell>
          <cell r="H413">
            <v>0</v>
          </cell>
          <cell r="I413">
            <v>0</v>
          </cell>
          <cell r="J413">
            <v>0</v>
          </cell>
        </row>
        <row r="414">
          <cell r="B414" t="str">
            <v>N-103</v>
          </cell>
          <cell r="C414" t="str">
            <v>Niple pasamuro Z=0.3 L=0.8</v>
          </cell>
          <cell r="D414" t="str">
            <v>un</v>
          </cell>
          <cell r="E414">
            <v>422697.6</v>
          </cell>
          <cell r="F414">
            <v>1</v>
          </cell>
          <cell r="G414">
            <v>0</v>
          </cell>
          <cell r="H414">
            <v>422698</v>
          </cell>
          <cell r="I414">
            <v>0</v>
          </cell>
          <cell r="J414">
            <v>0</v>
          </cell>
        </row>
        <row r="415">
          <cell r="B415" t="str">
            <v>MO-8</v>
          </cell>
          <cell r="C415" t="str">
            <v>Cuadrilla tipo VIII - Instalación Tubería, Accesorios de Acueducto y Alcantarillado</v>
          </cell>
          <cell r="D415" t="str">
            <v>Hr</v>
          </cell>
          <cell r="E415">
            <v>24737</v>
          </cell>
          <cell r="F415">
            <v>0.4</v>
          </cell>
          <cell r="G415">
            <v>0</v>
          </cell>
          <cell r="H415">
            <v>0</v>
          </cell>
          <cell r="I415">
            <v>9895</v>
          </cell>
          <cell r="J415">
            <v>0</v>
          </cell>
        </row>
        <row r="416">
          <cell r="B416" t="str">
            <v>TOR-1</v>
          </cell>
          <cell r="C416" t="str">
            <v>Juego Tornillería - Empaque De 4 Br Cl125 G2 Delta Mks</v>
          </cell>
          <cell r="D416" t="str">
            <v>Un</v>
          </cell>
          <cell r="E416">
            <v>92465.1</v>
          </cell>
          <cell r="F416">
            <v>1</v>
          </cell>
          <cell r="G416">
            <v>0</v>
          </cell>
          <cell r="H416">
            <v>92465</v>
          </cell>
          <cell r="I416">
            <v>0</v>
          </cell>
          <cell r="J416">
            <v>0</v>
          </cell>
        </row>
        <row r="417">
          <cell r="B417" t="str">
            <v>AV-1</v>
          </cell>
          <cell r="C417" t="str">
            <v>Camioneta hasta 1.5 Toneladas</v>
          </cell>
          <cell r="D417" t="str">
            <v>Día</v>
          </cell>
          <cell r="E417">
            <v>144245.55600000001</v>
          </cell>
          <cell r="F417">
            <v>0.02</v>
          </cell>
          <cell r="G417">
            <v>0</v>
          </cell>
          <cell r="H417">
            <v>0</v>
          </cell>
          <cell r="I417">
            <v>0</v>
          </cell>
          <cell r="J417">
            <v>2885</v>
          </cell>
        </row>
        <row r="418">
          <cell r="B418" t="str">
            <v>MS-10</v>
          </cell>
          <cell r="C418" t="str">
            <v>Acarreo interno</v>
          </cell>
          <cell r="D418" t="str">
            <v>m3</v>
          </cell>
          <cell r="E418">
            <v>1032.9672600000001</v>
          </cell>
          <cell r="F418">
            <v>0.3</v>
          </cell>
          <cell r="G418">
            <v>0</v>
          </cell>
          <cell r="H418">
            <v>0</v>
          </cell>
          <cell r="I418">
            <v>0</v>
          </cell>
          <cell r="J418">
            <v>310</v>
          </cell>
        </row>
        <row r="421">
          <cell r="B421" t="str">
            <v>ITEM No.</v>
          </cell>
          <cell r="C421" t="str">
            <v>Concepto</v>
          </cell>
          <cell r="D421" t="str">
            <v>Unidad</v>
          </cell>
          <cell r="E421" t="str">
            <v>Costo Directo</v>
          </cell>
          <cell r="G421" t="str">
            <v>H y E</v>
          </cell>
          <cell r="H421" t="str">
            <v>Materiales</v>
          </cell>
          <cell r="I421" t="str">
            <v>Mano de Obra</v>
          </cell>
          <cell r="J421" t="str">
            <v>Otros</v>
          </cell>
        </row>
        <row r="422">
          <cell r="B422" t="str">
            <v>7.19.</v>
          </cell>
          <cell r="C422" t="str">
            <v>Suministro, transporte e instalación de filtro en afirmado (0.8 m x 0.8 m x 1 m) para cámara de válvula reductora de presión incluye vibrocompactador</v>
          </cell>
          <cell r="D422" t="str">
            <v>Un</v>
          </cell>
          <cell r="E422">
            <v>124737</v>
          </cell>
          <cell r="G422">
            <v>8183</v>
          </cell>
          <cell r="H422">
            <v>66047</v>
          </cell>
          <cell r="I422">
            <v>49474</v>
          </cell>
          <cell r="J422">
            <v>1033</v>
          </cell>
        </row>
        <row r="423">
          <cell r="B423" t="str">
            <v>Código</v>
          </cell>
          <cell r="C423" t="str">
            <v>Descripción</v>
          </cell>
          <cell r="D423" t="str">
            <v>Unidad</v>
          </cell>
          <cell r="E423" t="str">
            <v>Costo. Unitario</v>
          </cell>
          <cell r="F423" t="str">
            <v>Cantidad</v>
          </cell>
          <cell r="G423" t="str">
            <v>H y E</v>
          </cell>
          <cell r="H423" t="str">
            <v>Materiales</v>
          </cell>
          <cell r="I423" t="str">
            <v>Mano de Obra</v>
          </cell>
          <cell r="J423" t="str">
            <v>Otros</v>
          </cell>
        </row>
        <row r="424">
          <cell r="B424" t="str">
            <v>MC-9</v>
          </cell>
          <cell r="C424" t="str">
            <v>Afirmado Norma INVIAS</v>
          </cell>
          <cell r="D424" t="str">
            <v>m3</v>
          </cell>
          <cell r="E424">
            <v>66046.5</v>
          </cell>
          <cell r="F424">
            <v>1</v>
          </cell>
          <cell r="G424">
            <v>0</v>
          </cell>
          <cell r="H424">
            <v>66047</v>
          </cell>
          <cell r="I424">
            <v>0</v>
          </cell>
          <cell r="J424">
            <v>0</v>
          </cell>
        </row>
        <row r="425">
          <cell r="B425" t="str">
            <v>HM-1</v>
          </cell>
          <cell r="C425" t="str">
            <v>Herramienta Menor General</v>
          </cell>
          <cell r="D425" t="str">
            <v>%</v>
          </cell>
          <cell r="E425">
            <v>49474</v>
          </cell>
          <cell r="F425">
            <v>0.1</v>
          </cell>
          <cell r="G425">
            <v>4947</v>
          </cell>
          <cell r="H425">
            <v>0</v>
          </cell>
          <cell r="I425">
            <v>0</v>
          </cell>
          <cell r="J425">
            <v>0</v>
          </cell>
        </row>
        <row r="426">
          <cell r="B426" t="str">
            <v>MO-2</v>
          </cell>
          <cell r="C426" t="str">
            <v>Cuadrilla tipo II (1of + 2ay)</v>
          </cell>
          <cell r="D426" t="str">
            <v>Hr</v>
          </cell>
          <cell r="E426">
            <v>24737</v>
          </cell>
          <cell r="F426">
            <v>2</v>
          </cell>
          <cell r="G426">
            <v>0</v>
          </cell>
          <cell r="H426">
            <v>0</v>
          </cell>
          <cell r="I426">
            <v>49474</v>
          </cell>
          <cell r="J426">
            <v>0</v>
          </cell>
        </row>
        <row r="427">
          <cell r="B427" t="str">
            <v>AE-2</v>
          </cell>
          <cell r="C427" t="str">
            <v>Alquiler de Vibrocompactador tipo Rana</v>
          </cell>
          <cell r="D427" t="str">
            <v>Día</v>
          </cell>
          <cell r="E427">
            <v>46232.55</v>
          </cell>
          <cell r="F427">
            <v>7.0000000000000007E-2</v>
          </cell>
          <cell r="G427">
            <v>3236</v>
          </cell>
          <cell r="H427">
            <v>0</v>
          </cell>
          <cell r="I427">
            <v>0</v>
          </cell>
          <cell r="J427">
            <v>0</v>
          </cell>
        </row>
        <row r="428">
          <cell r="B428" t="str">
            <v>MS-10</v>
          </cell>
          <cell r="C428" t="str">
            <v>Acarreo interno</v>
          </cell>
          <cell r="D428" t="str">
            <v>m3</v>
          </cell>
          <cell r="E428">
            <v>1032.9672600000001</v>
          </cell>
          <cell r="F428">
            <v>1</v>
          </cell>
          <cell r="G428">
            <v>0</v>
          </cell>
          <cell r="H428">
            <v>0</v>
          </cell>
          <cell r="I428">
            <v>0</v>
          </cell>
          <cell r="J428">
            <v>1033</v>
          </cell>
        </row>
        <row r="431">
          <cell r="B431" t="str">
            <v>ITEM No.</v>
          </cell>
          <cell r="C431" t="str">
            <v>Concepto</v>
          </cell>
          <cell r="D431" t="str">
            <v>Unidad</v>
          </cell>
          <cell r="E431" t="str">
            <v>Costo Directo</v>
          </cell>
          <cell r="G431" t="str">
            <v>H y E</v>
          </cell>
          <cell r="H431" t="str">
            <v>Materiales</v>
          </cell>
          <cell r="I431" t="str">
            <v>Mano de Obra</v>
          </cell>
          <cell r="J431" t="str">
            <v>Otros</v>
          </cell>
        </row>
        <row r="432">
          <cell r="B432" t="str">
            <v>7.20.</v>
          </cell>
          <cell r="C432" t="str">
            <v>Suministro, transporte e instalación Portaflanche Polietileno PE 100 PN 16 - 110 mm 4" incluye termofusión</v>
          </cell>
          <cell r="D432" t="str">
            <v>un</v>
          </cell>
          <cell r="E432">
            <v>212799</v>
          </cell>
          <cell r="G432">
            <v>742</v>
          </cell>
          <cell r="H432">
            <v>48874</v>
          </cell>
          <cell r="I432">
            <v>159988</v>
          </cell>
          <cell r="J432">
            <v>3195</v>
          </cell>
        </row>
        <row r="433">
          <cell r="B433" t="str">
            <v>Código</v>
          </cell>
          <cell r="C433" t="str">
            <v>Descripción</v>
          </cell>
          <cell r="D433" t="str">
            <v>Unidad</v>
          </cell>
          <cell r="E433" t="str">
            <v>Costo. Unitario</v>
          </cell>
          <cell r="F433" t="str">
            <v>Cantidad</v>
          </cell>
          <cell r="G433" t="str">
            <v>H y E</v>
          </cell>
          <cell r="H433" t="str">
            <v>Materiales</v>
          </cell>
          <cell r="I433" t="str">
            <v>Mano de Obra</v>
          </cell>
          <cell r="J433" t="str">
            <v>Otros</v>
          </cell>
        </row>
        <row r="434">
          <cell r="B434" t="str">
            <v>ACO-70</v>
          </cell>
          <cell r="C434" t="str">
            <v>Porta flanche PE 100 PN 16 - 110 mm (4")</v>
          </cell>
          <cell r="D434" t="str">
            <v>un</v>
          </cell>
          <cell r="E434">
            <v>48874.41</v>
          </cell>
          <cell r="F434">
            <v>1</v>
          </cell>
          <cell r="G434">
            <v>0</v>
          </cell>
          <cell r="H434">
            <v>48874</v>
          </cell>
          <cell r="I434">
            <v>0</v>
          </cell>
          <cell r="J434">
            <v>0</v>
          </cell>
        </row>
        <row r="435">
          <cell r="B435" t="str">
            <v>MO-8</v>
          </cell>
          <cell r="C435" t="str">
            <v>Cuadrilla tipo VIII - Instalación Tubería, Accesorios de Acueducto y Alcantarillado</v>
          </cell>
          <cell r="D435" t="str">
            <v>Hr</v>
          </cell>
          <cell r="E435">
            <v>24737</v>
          </cell>
          <cell r="F435">
            <v>0.3</v>
          </cell>
          <cell r="G435">
            <v>0</v>
          </cell>
          <cell r="H435">
            <v>0</v>
          </cell>
          <cell r="I435">
            <v>7421</v>
          </cell>
          <cell r="J435">
            <v>0</v>
          </cell>
        </row>
        <row r="436">
          <cell r="B436" t="str">
            <v>ACO-66</v>
          </cell>
          <cell r="C436" t="str">
            <v>Termofusión punto</v>
          </cell>
          <cell r="D436" t="str">
            <v>un</v>
          </cell>
          <cell r="E436">
            <v>152567.41500000001</v>
          </cell>
          <cell r="F436">
            <v>1</v>
          </cell>
          <cell r="G436">
            <v>0</v>
          </cell>
          <cell r="H436">
            <v>0</v>
          </cell>
          <cell r="I436">
            <v>152567</v>
          </cell>
          <cell r="J436">
            <v>0</v>
          </cell>
        </row>
        <row r="437">
          <cell r="B437" t="str">
            <v>HM-1</v>
          </cell>
          <cell r="C437" t="str">
            <v>Herramienta Menor General</v>
          </cell>
          <cell r="D437" t="str">
            <v>%</v>
          </cell>
          <cell r="E437">
            <v>7421</v>
          </cell>
          <cell r="F437">
            <v>0.1</v>
          </cell>
          <cell r="G437">
            <v>742</v>
          </cell>
          <cell r="H437">
            <v>0</v>
          </cell>
          <cell r="I437">
            <v>0</v>
          </cell>
          <cell r="J437">
            <v>0</v>
          </cell>
        </row>
        <row r="438">
          <cell r="B438" t="str">
            <v>AV-1</v>
          </cell>
          <cell r="C438" t="str">
            <v>Camioneta hasta 1.5 Toneladas</v>
          </cell>
          <cell r="D438" t="str">
            <v>Día</v>
          </cell>
          <cell r="E438">
            <v>144245.55600000001</v>
          </cell>
          <cell r="F438">
            <v>0.02</v>
          </cell>
          <cell r="G438">
            <v>0</v>
          </cell>
          <cell r="H438">
            <v>0</v>
          </cell>
          <cell r="I438">
            <v>0</v>
          </cell>
          <cell r="J438">
            <v>2885</v>
          </cell>
        </row>
        <row r="439">
          <cell r="B439" t="str">
            <v>MS-10</v>
          </cell>
          <cell r="C439" t="str">
            <v>Acarreo interno</v>
          </cell>
          <cell r="D439" t="str">
            <v>m3</v>
          </cell>
          <cell r="E439">
            <v>1032.9672600000001</v>
          </cell>
          <cell r="F439">
            <v>0.3</v>
          </cell>
          <cell r="G439">
            <v>0</v>
          </cell>
          <cell r="H439">
            <v>0</v>
          </cell>
          <cell r="I439">
            <v>0</v>
          </cell>
          <cell r="J439">
            <v>310</v>
          </cell>
        </row>
        <row r="442">
          <cell r="B442" t="str">
            <v>ITEM No.</v>
          </cell>
          <cell r="C442" t="str">
            <v>Concepto</v>
          </cell>
          <cell r="D442" t="str">
            <v>Unidad</v>
          </cell>
          <cell r="E442" t="str">
            <v>Costo Directo</v>
          </cell>
          <cell r="G442" t="str">
            <v>H y E</v>
          </cell>
          <cell r="H442" t="str">
            <v>Materiales</v>
          </cell>
          <cell r="I442" t="str">
            <v>Mano de Obra</v>
          </cell>
          <cell r="J442" t="str">
            <v>Otros</v>
          </cell>
        </row>
        <row r="443">
          <cell r="B443" t="str">
            <v>7.21.</v>
          </cell>
          <cell r="C443" t="str">
            <v>Suministro, transporte e instalación Brida loca metalica  4" en HD</v>
          </cell>
          <cell r="D443" t="str">
            <v>un</v>
          </cell>
          <cell r="E443">
            <v>168549</v>
          </cell>
          <cell r="G443">
            <v>742</v>
          </cell>
          <cell r="H443">
            <v>157191</v>
          </cell>
          <cell r="I443">
            <v>7421</v>
          </cell>
          <cell r="J443">
            <v>3195</v>
          </cell>
        </row>
        <row r="444">
          <cell r="B444" t="str">
            <v>Código</v>
          </cell>
          <cell r="C444" t="str">
            <v>Descripción</v>
          </cell>
          <cell r="D444" t="str">
            <v>Unidad</v>
          </cell>
          <cell r="E444" t="str">
            <v>Costo. Unitario</v>
          </cell>
          <cell r="F444" t="str">
            <v>Cantidad</v>
          </cell>
          <cell r="G444" t="str">
            <v>H y E</v>
          </cell>
          <cell r="H444" t="str">
            <v>Materiales</v>
          </cell>
          <cell r="I444" t="str">
            <v>Mano de Obra</v>
          </cell>
          <cell r="J444" t="str">
            <v>Otros</v>
          </cell>
        </row>
        <row r="445">
          <cell r="B445" t="str">
            <v>ACO-71</v>
          </cell>
          <cell r="C445" t="str">
            <v>Brida loca HD 4"</v>
          </cell>
          <cell r="D445" t="str">
            <v>un</v>
          </cell>
          <cell r="E445">
            <v>64725.57</v>
          </cell>
          <cell r="F445">
            <v>1</v>
          </cell>
          <cell r="G445">
            <v>0</v>
          </cell>
          <cell r="H445">
            <v>64726</v>
          </cell>
          <cell r="I445">
            <v>0</v>
          </cell>
          <cell r="J445">
            <v>0</v>
          </cell>
        </row>
        <row r="446">
          <cell r="B446" t="str">
            <v>MO-8</v>
          </cell>
          <cell r="C446" t="str">
            <v>Cuadrilla tipo VIII - Instalación Tubería, Accesorios de Acueducto y Alcantarillado</v>
          </cell>
          <cell r="D446" t="str">
            <v>Hr</v>
          </cell>
          <cell r="E446">
            <v>24737</v>
          </cell>
          <cell r="F446">
            <v>0.3</v>
          </cell>
          <cell r="G446">
            <v>0</v>
          </cell>
          <cell r="H446">
            <v>0</v>
          </cell>
          <cell r="I446">
            <v>7421</v>
          </cell>
          <cell r="J446">
            <v>0</v>
          </cell>
        </row>
        <row r="447">
          <cell r="B447" t="str">
            <v>TOR-1</v>
          </cell>
          <cell r="C447" t="str">
            <v>Juego Tornillería - Empaque De 4 Br Cl125 G2 Delta Mks</v>
          </cell>
          <cell r="D447" t="str">
            <v>Un</v>
          </cell>
          <cell r="E447">
            <v>92465.1</v>
          </cell>
          <cell r="F447">
            <v>1</v>
          </cell>
          <cell r="G447">
            <v>0</v>
          </cell>
          <cell r="H447">
            <v>92465</v>
          </cell>
          <cell r="I447">
            <v>0</v>
          </cell>
          <cell r="J447">
            <v>0</v>
          </cell>
        </row>
        <row r="448">
          <cell r="B448" t="str">
            <v>HM-1</v>
          </cell>
          <cell r="C448" t="str">
            <v>Herramienta Menor General</v>
          </cell>
          <cell r="D448" t="str">
            <v>%</v>
          </cell>
          <cell r="E448">
            <v>7421</v>
          </cell>
          <cell r="F448">
            <v>0.1</v>
          </cell>
          <cell r="G448">
            <v>742</v>
          </cell>
          <cell r="H448">
            <v>0</v>
          </cell>
          <cell r="I448">
            <v>0</v>
          </cell>
          <cell r="J448">
            <v>0</v>
          </cell>
        </row>
        <row r="449">
          <cell r="B449" t="str">
            <v>AV-1</v>
          </cell>
          <cell r="C449" t="str">
            <v>Camioneta hasta 1.5 Toneladas</v>
          </cell>
          <cell r="D449" t="str">
            <v>Día</v>
          </cell>
          <cell r="E449">
            <v>144245.55600000001</v>
          </cell>
          <cell r="F449">
            <v>0.02</v>
          </cell>
          <cell r="G449">
            <v>0</v>
          </cell>
          <cell r="H449">
            <v>0</v>
          </cell>
          <cell r="I449">
            <v>0</v>
          </cell>
          <cell r="J449">
            <v>2885</v>
          </cell>
        </row>
        <row r="450">
          <cell r="B450" t="str">
            <v>MS-10</v>
          </cell>
          <cell r="C450" t="str">
            <v>Acarreo interno</v>
          </cell>
          <cell r="D450" t="str">
            <v>m3</v>
          </cell>
          <cell r="E450">
            <v>1032.9672600000001</v>
          </cell>
          <cell r="F450">
            <v>0.3</v>
          </cell>
          <cell r="G450">
            <v>0</v>
          </cell>
          <cell r="H450">
            <v>0</v>
          </cell>
          <cell r="I450">
            <v>0</v>
          </cell>
          <cell r="J450">
            <v>310</v>
          </cell>
        </row>
        <row r="453">
          <cell r="B453" t="str">
            <v>8. RED DE DISTRIBUCIÓN</v>
          </cell>
        </row>
        <row r="454">
          <cell r="B454" t="str">
            <v>ITEM No.</v>
          </cell>
          <cell r="C454" t="str">
            <v>Concepto</v>
          </cell>
          <cell r="D454" t="str">
            <v>Unidad</v>
          </cell>
          <cell r="E454" t="str">
            <v>Costo Directo</v>
          </cell>
          <cell r="G454" t="str">
            <v>H y E</v>
          </cell>
          <cell r="H454" t="str">
            <v>Materiales</v>
          </cell>
          <cell r="I454" t="str">
            <v>Mano de Obra</v>
          </cell>
          <cell r="J454" t="str">
            <v>Otros</v>
          </cell>
        </row>
        <row r="455">
          <cell r="B455" t="str">
            <v>8.1.</v>
          </cell>
          <cell r="C455" t="str">
            <v>Suministro, transporte e instalación reducción HD 4"x3" bridada (Incluye juego de tornillos)</v>
          </cell>
          <cell r="D455" t="str">
            <v>un</v>
          </cell>
          <cell r="E455">
            <v>361404</v>
          </cell>
          <cell r="G455">
            <v>742</v>
          </cell>
          <cell r="H455">
            <v>350046</v>
          </cell>
          <cell r="I455">
            <v>7421</v>
          </cell>
          <cell r="J455">
            <v>3195</v>
          </cell>
        </row>
        <row r="456">
          <cell r="B456" t="str">
            <v>Código</v>
          </cell>
          <cell r="C456" t="str">
            <v>Descripción</v>
          </cell>
          <cell r="D456" t="str">
            <v>Unidad</v>
          </cell>
          <cell r="E456" t="str">
            <v>Costo. Unitario</v>
          </cell>
          <cell r="F456" t="str">
            <v>Cantidad</v>
          </cell>
          <cell r="G456" t="str">
            <v>H y E</v>
          </cell>
          <cell r="H456" t="str">
            <v>Materiales</v>
          </cell>
          <cell r="I456" t="str">
            <v>Mano de Obra</v>
          </cell>
          <cell r="J456" t="str">
            <v>Otros</v>
          </cell>
        </row>
        <row r="457">
          <cell r="B457" t="str">
            <v>RED-1</v>
          </cell>
          <cell r="C457" t="str">
            <v>Reducción HD 4"x3" bridada</v>
          </cell>
          <cell r="D457" t="str">
            <v>un</v>
          </cell>
          <cell r="E457">
            <v>257581.35</v>
          </cell>
          <cell r="F457">
            <v>1</v>
          </cell>
          <cell r="G457">
            <v>0</v>
          </cell>
          <cell r="H457">
            <v>257581</v>
          </cell>
          <cell r="I457">
            <v>0</v>
          </cell>
          <cell r="J457">
            <v>0</v>
          </cell>
        </row>
        <row r="458">
          <cell r="B458" t="str">
            <v>MO-8</v>
          </cell>
          <cell r="C458" t="str">
            <v>Cuadrilla tipo VIII - Instalación Tubería, Accesorios de Acueducto y Alcantarillado</v>
          </cell>
          <cell r="D458" t="str">
            <v>Hr</v>
          </cell>
          <cell r="E458">
            <v>24737</v>
          </cell>
          <cell r="F458">
            <v>0.3</v>
          </cell>
          <cell r="G458">
            <v>0</v>
          </cell>
          <cell r="H458">
            <v>0</v>
          </cell>
          <cell r="I458">
            <v>7421</v>
          </cell>
          <cell r="J458">
            <v>0</v>
          </cell>
        </row>
        <row r="459">
          <cell r="B459" t="str">
            <v>HM-1</v>
          </cell>
          <cell r="C459" t="str">
            <v>Herramienta Menor General</v>
          </cell>
          <cell r="D459" t="str">
            <v>%</v>
          </cell>
          <cell r="E459">
            <v>7421</v>
          </cell>
          <cell r="F459">
            <v>0.1</v>
          </cell>
          <cell r="G459">
            <v>742</v>
          </cell>
          <cell r="H459">
            <v>0</v>
          </cell>
          <cell r="I459">
            <v>0</v>
          </cell>
          <cell r="J459">
            <v>0</v>
          </cell>
        </row>
        <row r="460">
          <cell r="B460" t="str">
            <v>TOR-1</v>
          </cell>
          <cell r="C460" t="str">
            <v>Juego Tornillería - Empaque De 4 Br Cl125 G2 Delta Mks</v>
          </cell>
          <cell r="D460" t="str">
            <v>Un</v>
          </cell>
          <cell r="E460">
            <v>92465.1</v>
          </cell>
          <cell r="F460">
            <v>1</v>
          </cell>
          <cell r="G460">
            <v>0</v>
          </cell>
          <cell r="H460">
            <v>92465</v>
          </cell>
          <cell r="I460">
            <v>0</v>
          </cell>
          <cell r="J460">
            <v>0</v>
          </cell>
        </row>
        <row r="461">
          <cell r="B461" t="str">
            <v>AV-1</v>
          </cell>
          <cell r="C461" t="str">
            <v>Camioneta hasta 1.5 Toneladas</v>
          </cell>
          <cell r="D461" t="str">
            <v>Día</v>
          </cell>
          <cell r="E461">
            <v>144245.55600000001</v>
          </cell>
          <cell r="F461">
            <v>0.02</v>
          </cell>
          <cell r="G461">
            <v>0</v>
          </cell>
          <cell r="H461">
            <v>0</v>
          </cell>
          <cell r="I461">
            <v>0</v>
          </cell>
          <cell r="J461">
            <v>2885</v>
          </cell>
        </row>
        <row r="462">
          <cell r="B462" t="str">
            <v>MS-10</v>
          </cell>
          <cell r="C462" t="str">
            <v>Acarreo interno</v>
          </cell>
          <cell r="D462" t="str">
            <v>m3</v>
          </cell>
          <cell r="E462">
            <v>1032.9672600000001</v>
          </cell>
          <cell r="F462">
            <v>0.3</v>
          </cell>
          <cell r="G462">
            <v>0</v>
          </cell>
          <cell r="H462">
            <v>0</v>
          </cell>
          <cell r="I462">
            <v>0</v>
          </cell>
          <cell r="J462">
            <v>310</v>
          </cell>
        </row>
        <row r="465">
          <cell r="B465" t="str">
            <v>ITEM No.</v>
          </cell>
          <cell r="C465" t="str">
            <v>Concepto</v>
          </cell>
          <cell r="D465" t="str">
            <v>Unidad</v>
          </cell>
          <cell r="E465" t="str">
            <v>Costo Directo</v>
          </cell>
          <cell r="G465" t="str">
            <v>H y E</v>
          </cell>
          <cell r="H465" t="str">
            <v>Materiales</v>
          </cell>
          <cell r="I465" t="str">
            <v>Mano de Obra</v>
          </cell>
          <cell r="J465" t="str">
            <v>Otros</v>
          </cell>
        </row>
        <row r="466">
          <cell r="B466" t="str">
            <v>8.2.</v>
          </cell>
          <cell r="C466" t="str">
            <v>Suministro, transporte e instalación válvula de compuerta elástica vástago no ascendente en HD 3" extremos bridados (Incluye juego de tornillos)</v>
          </cell>
          <cell r="D466" t="str">
            <v>un</v>
          </cell>
          <cell r="E466">
            <v>769731</v>
          </cell>
          <cell r="G466">
            <v>1237</v>
          </cell>
          <cell r="H466">
            <v>752930</v>
          </cell>
          <cell r="I466">
            <v>12369</v>
          </cell>
          <cell r="J466">
            <v>3195</v>
          </cell>
        </row>
        <row r="467">
          <cell r="B467" t="str">
            <v>Código</v>
          </cell>
          <cell r="C467" t="str">
            <v>Descripción</v>
          </cell>
          <cell r="D467" t="str">
            <v>Unidad</v>
          </cell>
          <cell r="E467" t="str">
            <v>Costo. Unitario</v>
          </cell>
          <cell r="F467" t="str">
            <v>Cantidad</v>
          </cell>
          <cell r="G467" t="str">
            <v>H y E</v>
          </cell>
          <cell r="H467" t="str">
            <v>Materiales</v>
          </cell>
          <cell r="I467" t="str">
            <v>Mano de Obra</v>
          </cell>
          <cell r="J467" t="str">
            <v>Otros</v>
          </cell>
        </row>
        <row r="468">
          <cell r="B468" t="str">
            <v>AC-60</v>
          </cell>
          <cell r="C468" t="str">
            <v>Válvula de compuerta elástica con vástago no ascendente en HD 3" extremos bridados</v>
          </cell>
          <cell r="D468" t="str">
            <v>un</v>
          </cell>
          <cell r="E468">
            <v>660465</v>
          </cell>
          <cell r="F468">
            <v>1</v>
          </cell>
          <cell r="G468">
            <v>0</v>
          </cell>
          <cell r="H468">
            <v>660465</v>
          </cell>
          <cell r="I468">
            <v>0</v>
          </cell>
          <cell r="J468">
            <v>0</v>
          </cell>
        </row>
        <row r="469">
          <cell r="B469" t="str">
            <v>MO-8</v>
          </cell>
          <cell r="C469" t="str">
            <v>Cuadrilla tipo VIII - Instalación Tubería, Accesorios de Acueducto y Alcantarillado</v>
          </cell>
          <cell r="D469" t="str">
            <v>Hr</v>
          </cell>
          <cell r="E469">
            <v>24737</v>
          </cell>
          <cell r="F469">
            <v>0.5</v>
          </cell>
          <cell r="G469">
            <v>0</v>
          </cell>
          <cell r="H469">
            <v>0</v>
          </cell>
          <cell r="I469">
            <v>12369</v>
          </cell>
          <cell r="J469">
            <v>0</v>
          </cell>
        </row>
        <row r="470">
          <cell r="B470" t="str">
            <v>HM-1</v>
          </cell>
          <cell r="C470" t="str">
            <v>Herramienta Menor General</v>
          </cell>
          <cell r="D470" t="str">
            <v>%</v>
          </cell>
          <cell r="E470">
            <v>12369</v>
          </cell>
          <cell r="F470">
            <v>0.1</v>
          </cell>
          <cell r="G470">
            <v>1237</v>
          </cell>
          <cell r="H470">
            <v>0</v>
          </cell>
          <cell r="I470">
            <v>0</v>
          </cell>
          <cell r="J470">
            <v>0</v>
          </cell>
        </row>
        <row r="471">
          <cell r="B471" t="str">
            <v>TOR-1</v>
          </cell>
          <cell r="C471" t="str">
            <v>Juego Tornillería - Empaque De 4 Br Cl125 G2 Delta Mks</v>
          </cell>
          <cell r="D471" t="str">
            <v>Un</v>
          </cell>
          <cell r="E471">
            <v>92465.1</v>
          </cell>
          <cell r="F471">
            <v>1</v>
          </cell>
          <cell r="G471">
            <v>0</v>
          </cell>
          <cell r="H471">
            <v>92465</v>
          </cell>
          <cell r="I471">
            <v>0</v>
          </cell>
          <cell r="J471">
            <v>0</v>
          </cell>
        </row>
        <row r="472">
          <cell r="B472" t="str">
            <v>AV-1</v>
          </cell>
          <cell r="C472" t="str">
            <v>Camioneta hasta 1.5 Toneladas</v>
          </cell>
          <cell r="D472" t="str">
            <v>Día</v>
          </cell>
          <cell r="E472">
            <v>144245.55600000001</v>
          </cell>
          <cell r="F472">
            <v>0.02</v>
          </cell>
          <cell r="G472">
            <v>0</v>
          </cell>
          <cell r="H472">
            <v>0</v>
          </cell>
          <cell r="I472">
            <v>0</v>
          </cell>
          <cell r="J472">
            <v>2885</v>
          </cell>
        </row>
        <row r="473">
          <cell r="B473" t="str">
            <v>MS-10</v>
          </cell>
          <cell r="C473" t="str">
            <v>Acarreo interno</v>
          </cell>
          <cell r="D473" t="str">
            <v>m3</v>
          </cell>
          <cell r="E473">
            <v>1032.9672600000001</v>
          </cell>
          <cell r="F473">
            <v>0.3</v>
          </cell>
          <cell r="G473">
            <v>0</v>
          </cell>
          <cell r="H473">
            <v>0</v>
          </cell>
          <cell r="I473">
            <v>0</v>
          </cell>
          <cell r="J473">
            <v>310</v>
          </cell>
        </row>
        <row r="476">
          <cell r="B476" t="str">
            <v>ITEM No.</v>
          </cell>
          <cell r="C476" t="str">
            <v>Concepto</v>
          </cell>
          <cell r="D476" t="str">
            <v>Unidad</v>
          </cell>
          <cell r="E476" t="str">
            <v>Costo Directo</v>
          </cell>
          <cell r="G476" t="str">
            <v>H y E</v>
          </cell>
          <cell r="H476" t="str">
            <v>Materiales</v>
          </cell>
          <cell r="I476" t="str">
            <v>Mano de Obra</v>
          </cell>
          <cell r="J476" t="str">
            <v>Otros</v>
          </cell>
        </row>
        <row r="477">
          <cell r="B477" t="str">
            <v>8.3.</v>
          </cell>
          <cell r="C477" t="str">
            <v>Suministro, transporte e instalación Adaptador HD universal 3" extremos bridados (Incluye juego de tornillos)</v>
          </cell>
          <cell r="D477" t="str">
            <v>un</v>
          </cell>
          <cell r="E477">
            <v>222707</v>
          </cell>
          <cell r="G477">
            <v>742</v>
          </cell>
          <cell r="H477">
            <v>211349</v>
          </cell>
          <cell r="I477">
            <v>7421</v>
          </cell>
          <cell r="J477">
            <v>3195</v>
          </cell>
        </row>
        <row r="478">
          <cell r="B478" t="str">
            <v>Código</v>
          </cell>
          <cell r="C478" t="str">
            <v>Descripción</v>
          </cell>
          <cell r="D478" t="str">
            <v>Unidad</v>
          </cell>
          <cell r="E478" t="str">
            <v>Costo. Unitario</v>
          </cell>
          <cell r="F478" t="str">
            <v>Cantidad</v>
          </cell>
          <cell r="G478" t="str">
            <v>H y E</v>
          </cell>
          <cell r="H478" t="str">
            <v>Materiales</v>
          </cell>
          <cell r="I478" t="str">
            <v>Mano de Obra</v>
          </cell>
          <cell r="J478" t="str">
            <v>Otros</v>
          </cell>
        </row>
        <row r="479">
          <cell r="B479" t="str">
            <v>CON-15</v>
          </cell>
          <cell r="C479" t="str">
            <v>ADAPTADOR BRIDA UNIVERSAL HD Ø 3"</v>
          </cell>
          <cell r="D479" t="str">
            <v>un</v>
          </cell>
          <cell r="E479">
            <v>118883.7</v>
          </cell>
          <cell r="F479">
            <v>1</v>
          </cell>
          <cell r="G479">
            <v>0</v>
          </cell>
          <cell r="H479">
            <v>118884</v>
          </cell>
          <cell r="I479">
            <v>0</v>
          </cell>
          <cell r="J479">
            <v>0</v>
          </cell>
        </row>
        <row r="480">
          <cell r="B480" t="str">
            <v>MO-8</v>
          </cell>
          <cell r="C480" t="str">
            <v>Cuadrilla tipo VIII - Instalación Tubería, Accesorios de Acueducto y Alcantarillado</v>
          </cell>
          <cell r="D480" t="str">
            <v>Hr</v>
          </cell>
          <cell r="E480">
            <v>24737</v>
          </cell>
          <cell r="F480">
            <v>0.3</v>
          </cell>
          <cell r="G480">
            <v>0</v>
          </cell>
          <cell r="H480">
            <v>0</v>
          </cell>
          <cell r="I480">
            <v>7421</v>
          </cell>
          <cell r="J480">
            <v>0</v>
          </cell>
        </row>
        <row r="481">
          <cell r="B481" t="str">
            <v>HM-1</v>
          </cell>
          <cell r="C481" t="str">
            <v>Herramienta Menor General</v>
          </cell>
          <cell r="D481" t="str">
            <v>%</v>
          </cell>
          <cell r="E481">
            <v>7421</v>
          </cell>
          <cell r="F481">
            <v>0.1</v>
          </cell>
          <cell r="G481">
            <v>742</v>
          </cell>
          <cell r="H481">
            <v>0</v>
          </cell>
          <cell r="I481">
            <v>0</v>
          </cell>
          <cell r="J481">
            <v>0</v>
          </cell>
        </row>
        <row r="482">
          <cell r="B482" t="str">
            <v>TOR-1</v>
          </cell>
          <cell r="C482" t="str">
            <v>Juego Tornillería - Empaque De 4 Br Cl125 G2 Delta Mks</v>
          </cell>
          <cell r="D482" t="str">
            <v>Un</v>
          </cell>
          <cell r="E482">
            <v>92465.1</v>
          </cell>
          <cell r="F482">
            <v>1</v>
          </cell>
          <cell r="G482">
            <v>0</v>
          </cell>
          <cell r="H482">
            <v>92465</v>
          </cell>
          <cell r="I482">
            <v>0</v>
          </cell>
          <cell r="J482">
            <v>0</v>
          </cell>
        </row>
        <row r="483">
          <cell r="B483" t="str">
            <v>AV-1</v>
          </cell>
          <cell r="C483" t="str">
            <v>Camioneta hasta 1.5 Toneladas</v>
          </cell>
          <cell r="D483" t="str">
            <v>Día</v>
          </cell>
          <cell r="E483">
            <v>144245.55600000001</v>
          </cell>
          <cell r="F483">
            <v>0.02</v>
          </cell>
          <cell r="G483">
            <v>0</v>
          </cell>
          <cell r="H483">
            <v>0</v>
          </cell>
          <cell r="I483">
            <v>0</v>
          </cell>
          <cell r="J483">
            <v>2885</v>
          </cell>
        </row>
        <row r="484">
          <cell r="B484" t="str">
            <v>MS-10</v>
          </cell>
          <cell r="C484" t="str">
            <v>Acarreo interno</v>
          </cell>
          <cell r="D484" t="str">
            <v>m3</v>
          </cell>
          <cell r="E484">
            <v>1032.9672600000001</v>
          </cell>
          <cell r="F484">
            <v>0.3</v>
          </cell>
          <cell r="G484">
            <v>0</v>
          </cell>
          <cell r="H484">
            <v>0</v>
          </cell>
          <cell r="I484">
            <v>0</v>
          </cell>
          <cell r="J484">
            <v>310</v>
          </cell>
        </row>
        <row r="487">
          <cell r="B487" t="str">
            <v>ITEM No.</v>
          </cell>
          <cell r="C487" t="str">
            <v>Concepto</v>
          </cell>
          <cell r="D487" t="str">
            <v>Unidad</v>
          </cell>
          <cell r="E487" t="str">
            <v>Costo Directo</v>
          </cell>
          <cell r="G487" t="str">
            <v>H y E</v>
          </cell>
          <cell r="H487" t="str">
            <v>Materiales</v>
          </cell>
          <cell r="I487" t="str">
            <v>Mano de Obra</v>
          </cell>
          <cell r="J487" t="str">
            <v>Otros</v>
          </cell>
        </row>
        <row r="488">
          <cell r="B488" t="str">
            <v>8.4.</v>
          </cell>
          <cell r="C488" t="str">
            <v>Suministro, transporte e instalación Tee 3" HD Junta hidráulica</v>
          </cell>
          <cell r="D488" t="str">
            <v>un</v>
          </cell>
          <cell r="E488">
            <v>152328</v>
          </cell>
          <cell r="G488">
            <v>742</v>
          </cell>
          <cell r="H488">
            <v>140970</v>
          </cell>
          <cell r="I488">
            <v>7421</v>
          </cell>
          <cell r="J488">
            <v>3195</v>
          </cell>
        </row>
        <row r="489">
          <cell r="B489" t="str">
            <v>Código</v>
          </cell>
          <cell r="C489" t="str">
            <v>Descripción</v>
          </cell>
          <cell r="D489" t="str">
            <v>Unidad</v>
          </cell>
          <cell r="E489" t="str">
            <v>Costo. Unitario</v>
          </cell>
          <cell r="F489" t="str">
            <v>Cantidad</v>
          </cell>
          <cell r="G489" t="str">
            <v>H y E</v>
          </cell>
          <cell r="H489" t="str">
            <v>Materiales</v>
          </cell>
          <cell r="I489" t="str">
            <v>Mano de Obra</v>
          </cell>
          <cell r="J489" t="str">
            <v>Otros</v>
          </cell>
        </row>
        <row r="490">
          <cell r="B490" t="str">
            <v>TEE-43</v>
          </cell>
          <cell r="C490" t="str">
            <v>Tee HD  Junta Hidráulica 3" x 3" (75 mm x 75 mm)</v>
          </cell>
          <cell r="D490" t="str">
            <v>Un</v>
          </cell>
          <cell r="E490">
            <v>140969.6496</v>
          </cell>
          <cell r="F490">
            <v>1</v>
          </cell>
          <cell r="G490">
            <v>0</v>
          </cell>
          <cell r="H490">
            <v>140970</v>
          </cell>
          <cell r="I490">
            <v>0</v>
          </cell>
          <cell r="J490">
            <v>0</v>
          </cell>
        </row>
        <row r="491">
          <cell r="B491" t="str">
            <v>MO-8</v>
          </cell>
          <cell r="C491" t="str">
            <v>Cuadrilla tipo VIII - Instalación Tubería, Accesorios de Acueducto y Alcantarillado</v>
          </cell>
          <cell r="D491" t="str">
            <v>Hr</v>
          </cell>
          <cell r="E491">
            <v>24737</v>
          </cell>
          <cell r="F491">
            <v>0.3</v>
          </cell>
          <cell r="G491">
            <v>0</v>
          </cell>
          <cell r="H491">
            <v>0</v>
          </cell>
          <cell r="I491">
            <v>7421</v>
          </cell>
          <cell r="J491">
            <v>0</v>
          </cell>
        </row>
        <row r="492">
          <cell r="B492" t="str">
            <v>HM-1</v>
          </cell>
          <cell r="C492" t="str">
            <v>Herramienta Menor General</v>
          </cell>
          <cell r="D492" t="str">
            <v>%</v>
          </cell>
          <cell r="E492">
            <v>7421</v>
          </cell>
          <cell r="F492">
            <v>0.1</v>
          </cell>
          <cell r="G492">
            <v>742</v>
          </cell>
          <cell r="H492">
            <v>0</v>
          </cell>
          <cell r="I492">
            <v>0</v>
          </cell>
          <cell r="J492">
            <v>0</v>
          </cell>
        </row>
        <row r="493">
          <cell r="B493" t="str">
            <v>NO-4</v>
          </cell>
          <cell r="C493" t="str">
            <v>Vaselina</v>
          </cell>
          <cell r="D493" t="str">
            <v>Kg</v>
          </cell>
          <cell r="E493">
            <v>15730</v>
          </cell>
          <cell r="F493">
            <v>0.1</v>
          </cell>
          <cell r="G493">
            <v>0</v>
          </cell>
          <cell r="H493">
            <v>1573</v>
          </cell>
          <cell r="I493">
            <v>0</v>
          </cell>
          <cell r="J493">
            <v>0</v>
          </cell>
        </row>
        <row r="494">
          <cell r="B494" t="str">
            <v>AV-1</v>
          </cell>
          <cell r="C494" t="str">
            <v>Camioneta hasta 1.5 Toneladas</v>
          </cell>
          <cell r="D494" t="str">
            <v>Día</v>
          </cell>
          <cell r="E494">
            <v>144245.55600000001</v>
          </cell>
          <cell r="F494">
            <v>0.02</v>
          </cell>
          <cell r="G494">
            <v>0</v>
          </cell>
          <cell r="H494">
            <v>0</v>
          </cell>
          <cell r="I494">
            <v>0</v>
          </cell>
          <cell r="J494">
            <v>2885</v>
          </cell>
        </row>
        <row r="495">
          <cell r="B495" t="str">
            <v>MS-10</v>
          </cell>
          <cell r="C495" t="str">
            <v>Acarreo interno</v>
          </cell>
          <cell r="D495" t="str">
            <v>m3</v>
          </cell>
          <cell r="E495">
            <v>1032.9672600000001</v>
          </cell>
          <cell r="F495">
            <v>0.3</v>
          </cell>
          <cell r="G495">
            <v>0</v>
          </cell>
          <cell r="H495">
            <v>0</v>
          </cell>
          <cell r="I495">
            <v>0</v>
          </cell>
          <cell r="J495">
            <v>310</v>
          </cell>
        </row>
        <row r="498">
          <cell r="B498" t="str">
            <v>ITEM No.</v>
          </cell>
          <cell r="C498" t="str">
            <v>Concepto</v>
          </cell>
          <cell r="D498" t="str">
            <v>Unidad</v>
          </cell>
          <cell r="E498" t="str">
            <v>Costo Directo</v>
          </cell>
          <cell r="G498" t="str">
            <v>H y E</v>
          </cell>
          <cell r="H498" t="str">
            <v>Materiales</v>
          </cell>
          <cell r="I498" t="str">
            <v>Mano de Obra</v>
          </cell>
          <cell r="J498" t="str">
            <v>Otros</v>
          </cell>
        </row>
        <row r="499">
          <cell r="B499" t="str">
            <v>8.5.</v>
          </cell>
          <cell r="C499" t="str">
            <v>Suministro, transporte e instalación válvula de compuerta elástica  3" HD Junta hidráulica</v>
          </cell>
          <cell r="D499" t="str">
            <v>un</v>
          </cell>
          <cell r="E499">
            <v>541303</v>
          </cell>
          <cell r="G499">
            <v>742</v>
          </cell>
          <cell r="H499">
            <v>529945</v>
          </cell>
          <cell r="I499">
            <v>7421</v>
          </cell>
          <cell r="J499">
            <v>3195</v>
          </cell>
        </row>
        <row r="500">
          <cell r="B500" t="str">
            <v>Código</v>
          </cell>
          <cell r="C500" t="str">
            <v>Descripción</v>
          </cell>
          <cell r="D500" t="str">
            <v>Unidad</v>
          </cell>
          <cell r="E500" t="str">
            <v>Costo. Unitario</v>
          </cell>
          <cell r="F500" t="str">
            <v>Cantidad</v>
          </cell>
          <cell r="G500" t="str">
            <v>H y E</v>
          </cell>
          <cell r="H500" t="str">
            <v>Materiales</v>
          </cell>
          <cell r="I500" t="str">
            <v>Mano de Obra</v>
          </cell>
          <cell r="J500" t="str">
            <v>Otros</v>
          </cell>
        </row>
        <row r="501">
          <cell r="B501" t="str">
            <v>AC-69</v>
          </cell>
          <cell r="C501" t="str">
            <v xml:space="preserve">Válvula de compuerta elástica vástago no ascendente HD 3" Junta rápida </v>
          </cell>
          <cell r="D501" t="str">
            <v>un</v>
          </cell>
          <cell r="E501">
            <v>528372</v>
          </cell>
          <cell r="F501">
            <v>1</v>
          </cell>
          <cell r="G501">
            <v>0</v>
          </cell>
          <cell r="H501">
            <v>528372</v>
          </cell>
          <cell r="I501">
            <v>0</v>
          </cell>
          <cell r="J501">
            <v>0</v>
          </cell>
        </row>
        <row r="502">
          <cell r="B502" t="str">
            <v>MO-8</v>
          </cell>
          <cell r="C502" t="str">
            <v>Cuadrilla tipo VIII - Instalación Tubería, Accesorios de Acueducto y Alcantarillado</v>
          </cell>
          <cell r="D502" t="str">
            <v>Hr</v>
          </cell>
          <cell r="E502">
            <v>24737</v>
          </cell>
          <cell r="F502">
            <v>0.3</v>
          </cell>
          <cell r="G502">
            <v>0</v>
          </cell>
          <cell r="H502">
            <v>0</v>
          </cell>
          <cell r="I502">
            <v>7421</v>
          </cell>
          <cell r="J502">
            <v>0</v>
          </cell>
        </row>
        <row r="503">
          <cell r="B503" t="str">
            <v>HM-1</v>
          </cell>
          <cell r="C503" t="str">
            <v>Herramienta Menor General</v>
          </cell>
          <cell r="D503" t="str">
            <v>%</v>
          </cell>
          <cell r="E503">
            <v>7421</v>
          </cell>
          <cell r="F503">
            <v>0.1</v>
          </cell>
          <cell r="G503">
            <v>742</v>
          </cell>
          <cell r="H503">
            <v>0</v>
          </cell>
          <cell r="I503">
            <v>0</v>
          </cell>
          <cell r="J503">
            <v>0</v>
          </cell>
        </row>
        <row r="504">
          <cell r="B504" t="str">
            <v>NO-4</v>
          </cell>
          <cell r="C504" t="str">
            <v>Vaselina</v>
          </cell>
          <cell r="D504" t="str">
            <v>Kg</v>
          </cell>
          <cell r="E504">
            <v>15730</v>
          </cell>
          <cell r="F504">
            <v>0.1</v>
          </cell>
          <cell r="G504">
            <v>0</v>
          </cell>
          <cell r="H504">
            <v>1573</v>
          </cell>
          <cell r="I504">
            <v>0</v>
          </cell>
          <cell r="J504">
            <v>0</v>
          </cell>
        </row>
        <row r="505">
          <cell r="B505" t="str">
            <v>AV-1</v>
          </cell>
          <cell r="C505" t="str">
            <v>Camioneta hasta 1.5 Toneladas</v>
          </cell>
          <cell r="D505" t="str">
            <v>Día</v>
          </cell>
          <cell r="E505">
            <v>144245.55600000001</v>
          </cell>
          <cell r="F505">
            <v>0.02</v>
          </cell>
          <cell r="G505">
            <v>0</v>
          </cell>
          <cell r="H505">
            <v>0</v>
          </cell>
          <cell r="I505">
            <v>0</v>
          </cell>
          <cell r="J505">
            <v>2885</v>
          </cell>
        </row>
        <row r="506">
          <cell r="B506" t="str">
            <v>MS-10</v>
          </cell>
          <cell r="C506" t="str">
            <v>Acarreo interno</v>
          </cell>
          <cell r="D506" t="str">
            <v>m3</v>
          </cell>
          <cell r="E506">
            <v>1032.9672600000001</v>
          </cell>
          <cell r="F506">
            <v>0.3</v>
          </cell>
          <cell r="G506">
            <v>0</v>
          </cell>
          <cell r="H506">
            <v>0</v>
          </cell>
          <cell r="I506">
            <v>0</v>
          </cell>
          <cell r="J506">
            <v>310</v>
          </cell>
        </row>
        <row r="509">
          <cell r="B509" t="str">
            <v>ITEM No.</v>
          </cell>
          <cell r="C509" t="str">
            <v>Concepto</v>
          </cell>
          <cell r="D509" t="str">
            <v>Unidad</v>
          </cell>
          <cell r="E509" t="str">
            <v>Costo Directo</v>
          </cell>
          <cell r="G509" t="str">
            <v>H y E</v>
          </cell>
          <cell r="H509" t="str">
            <v>Materiales</v>
          </cell>
          <cell r="I509" t="str">
            <v>Mano de Obra</v>
          </cell>
          <cell r="J509" t="str">
            <v>Otros</v>
          </cell>
        </row>
        <row r="510">
          <cell r="B510" t="str">
            <v>8.6.</v>
          </cell>
          <cell r="C510" t="str">
            <v>Suministro, transporte e instalación codo 3" 45° HD Junta hidráulica</v>
          </cell>
          <cell r="D510" t="str">
            <v>un</v>
          </cell>
          <cell r="E510">
            <v>126040</v>
          </cell>
          <cell r="G510">
            <v>742</v>
          </cell>
          <cell r="H510">
            <v>107260</v>
          </cell>
          <cell r="I510">
            <v>7421</v>
          </cell>
          <cell r="J510">
            <v>10617</v>
          </cell>
        </row>
        <row r="511">
          <cell r="B511" t="str">
            <v>Código</v>
          </cell>
          <cell r="C511" t="str">
            <v>Descripción</v>
          </cell>
          <cell r="D511" t="str">
            <v>Unidad</v>
          </cell>
          <cell r="E511" t="str">
            <v>Costo. Unitario</v>
          </cell>
          <cell r="F511" t="str">
            <v>Cantidad</v>
          </cell>
          <cell r="G511" t="str">
            <v>H y E</v>
          </cell>
          <cell r="H511" t="str">
            <v>Materiales</v>
          </cell>
          <cell r="I511" t="str">
            <v>Mano de Obra</v>
          </cell>
          <cell r="J511" t="str">
            <v>Otros</v>
          </cell>
        </row>
        <row r="512">
          <cell r="B512" t="str">
            <v>CO-17</v>
          </cell>
          <cell r="C512" t="str">
            <v>Codo HD Junta Hidráulica 3" x 45º</v>
          </cell>
          <cell r="D512" t="str">
            <v>Un</v>
          </cell>
          <cell r="E512">
            <v>107259.516</v>
          </cell>
          <cell r="F512">
            <v>1</v>
          </cell>
          <cell r="G512">
            <v>0</v>
          </cell>
          <cell r="H512">
            <v>107260</v>
          </cell>
          <cell r="I512">
            <v>0</v>
          </cell>
          <cell r="J512">
            <v>0</v>
          </cell>
        </row>
        <row r="513">
          <cell r="B513" t="str">
            <v>MO-8</v>
          </cell>
          <cell r="C513" t="str">
            <v>Cuadrilla tipo VIII - Instalación Tubería, Accesorios de Acueducto y Alcantarillado</v>
          </cell>
          <cell r="D513" t="str">
            <v>Hr</v>
          </cell>
          <cell r="E513">
            <v>24737</v>
          </cell>
          <cell r="F513">
            <v>0.3</v>
          </cell>
          <cell r="G513">
            <v>0</v>
          </cell>
          <cell r="H513">
            <v>0</v>
          </cell>
          <cell r="I513">
            <v>7421</v>
          </cell>
          <cell r="J513">
            <v>0</v>
          </cell>
        </row>
        <row r="514">
          <cell r="B514" t="str">
            <v>HM-1</v>
          </cell>
          <cell r="C514" t="str">
            <v>Herramienta Menor General</v>
          </cell>
          <cell r="D514" t="str">
            <v>%</v>
          </cell>
          <cell r="E514">
            <v>7421</v>
          </cell>
          <cell r="F514">
            <v>0.1</v>
          </cell>
          <cell r="G514">
            <v>742</v>
          </cell>
          <cell r="H514">
            <v>0</v>
          </cell>
          <cell r="I514">
            <v>0</v>
          </cell>
          <cell r="J514">
            <v>0</v>
          </cell>
        </row>
        <row r="515">
          <cell r="B515" t="str">
            <v>NO-4</v>
          </cell>
          <cell r="C515" t="str">
            <v>Vaselina</v>
          </cell>
          <cell r="D515" t="str">
            <v>Kg</v>
          </cell>
          <cell r="E515">
            <v>15730</v>
          </cell>
          <cell r="F515">
            <v>0.1</v>
          </cell>
          <cell r="G515">
            <v>0</v>
          </cell>
          <cell r="H515">
            <v>1573</v>
          </cell>
          <cell r="I515">
            <v>0</v>
          </cell>
          <cell r="J515">
            <v>0</v>
          </cell>
        </row>
        <row r="516">
          <cell r="B516" t="str">
            <v>AV-1</v>
          </cell>
          <cell r="C516" t="str">
            <v>Camioneta hasta 1.5 Toneladas</v>
          </cell>
          <cell r="D516" t="str">
            <v>Día</v>
          </cell>
          <cell r="E516">
            <v>144245.55600000001</v>
          </cell>
          <cell r="F516">
            <v>0.02</v>
          </cell>
          <cell r="G516">
            <v>0</v>
          </cell>
          <cell r="H516">
            <v>0</v>
          </cell>
          <cell r="I516">
            <v>0</v>
          </cell>
          <cell r="J516">
            <v>2885</v>
          </cell>
        </row>
        <row r="517">
          <cell r="B517" t="str">
            <v>MS-10</v>
          </cell>
          <cell r="C517" t="str">
            <v>Acarreo interno</v>
          </cell>
          <cell r="D517" t="str">
            <v>m3</v>
          </cell>
          <cell r="E517">
            <v>1032.9672600000001</v>
          </cell>
          <cell r="F517">
            <v>0.3</v>
          </cell>
          <cell r="G517">
            <v>0</v>
          </cell>
          <cell r="H517">
            <v>0</v>
          </cell>
          <cell r="I517">
            <v>0</v>
          </cell>
          <cell r="J517">
            <v>310</v>
          </cell>
        </row>
        <row r="520">
          <cell r="B520" t="str">
            <v>ITEM No.</v>
          </cell>
          <cell r="C520" t="str">
            <v>Concepto</v>
          </cell>
          <cell r="D520" t="str">
            <v>Unidad</v>
          </cell>
          <cell r="E520" t="str">
            <v>Costo Directo</v>
          </cell>
          <cell r="G520" t="str">
            <v>H y E</v>
          </cell>
          <cell r="H520" t="str">
            <v>Materiales</v>
          </cell>
          <cell r="I520" t="str">
            <v>Mano de Obra</v>
          </cell>
          <cell r="J520" t="str">
            <v>Otros</v>
          </cell>
        </row>
        <row r="521">
          <cell r="B521" t="str">
            <v>8.7.</v>
          </cell>
          <cell r="C521" t="str">
            <v xml:space="preserve">Suministro, transporte e instalación tubería PVC-P unión mecánica 3" RDE 21 PSI 200 según norma NTC 382 y NTC 2295 </v>
          </cell>
          <cell r="D521" t="str">
            <v>ml</v>
          </cell>
          <cell r="E521">
            <v>39280</v>
          </cell>
          <cell r="G521">
            <v>742</v>
          </cell>
          <cell r="H521">
            <v>27922</v>
          </cell>
          <cell r="I521">
            <v>7421</v>
          </cell>
          <cell r="J521">
            <v>3195</v>
          </cell>
        </row>
        <row r="522">
          <cell r="B522" t="str">
            <v>Código</v>
          </cell>
          <cell r="C522" t="str">
            <v>Descripción</v>
          </cell>
          <cell r="D522" t="str">
            <v>Unidad</v>
          </cell>
          <cell r="E522" t="str">
            <v>Costo. Unitario</v>
          </cell>
          <cell r="F522" t="str">
            <v>Cantidad</v>
          </cell>
          <cell r="G522" t="str">
            <v>H y E</v>
          </cell>
          <cell r="H522" t="str">
            <v>Materiales</v>
          </cell>
          <cell r="I522" t="str">
            <v>Mano de Obra</v>
          </cell>
          <cell r="J522" t="str">
            <v>Otros</v>
          </cell>
        </row>
        <row r="523">
          <cell r="B523" t="str">
            <v>HM-1</v>
          </cell>
          <cell r="C523" t="str">
            <v>Herramienta Menor General</v>
          </cell>
          <cell r="D523" t="str">
            <v>%</v>
          </cell>
          <cell r="E523">
            <v>7421</v>
          </cell>
          <cell r="F523">
            <v>0.1</v>
          </cell>
          <cell r="G523">
            <v>742</v>
          </cell>
          <cell r="H523">
            <v>0</v>
          </cell>
          <cell r="I523">
            <v>0</v>
          </cell>
          <cell r="J523">
            <v>0</v>
          </cell>
        </row>
        <row r="524">
          <cell r="B524" t="str">
            <v>MO-8</v>
          </cell>
          <cell r="C524" t="str">
            <v>Cuadrilla tipo VIII - Instalación Tubería, Accesorios de Acueducto y Alcantarillado</v>
          </cell>
          <cell r="D524" t="str">
            <v>Hr</v>
          </cell>
          <cell r="E524">
            <v>24737</v>
          </cell>
          <cell r="F524">
            <v>0.3</v>
          </cell>
          <cell r="G524">
            <v>0</v>
          </cell>
          <cell r="H524">
            <v>0</v>
          </cell>
          <cell r="I524">
            <v>7421</v>
          </cell>
          <cell r="J524">
            <v>0</v>
          </cell>
        </row>
        <row r="525">
          <cell r="B525" t="str">
            <v>APUP-3</v>
          </cell>
          <cell r="C525" t="str">
            <v>Tubería Unión Platino RDE 21 200 PSI de 3"</v>
          </cell>
          <cell r="D525" t="str">
            <v>ml</v>
          </cell>
          <cell r="E525">
            <v>22852.089</v>
          </cell>
          <cell r="F525">
            <v>1</v>
          </cell>
          <cell r="G525">
            <v>0</v>
          </cell>
          <cell r="H525">
            <v>22852</v>
          </cell>
          <cell r="I525">
            <v>0</v>
          </cell>
          <cell r="J525">
            <v>0</v>
          </cell>
        </row>
        <row r="526">
          <cell r="B526" t="str">
            <v>AC-1</v>
          </cell>
          <cell r="C526" t="str">
            <v>Limpiador Removedor 1/4 760gr</v>
          </cell>
          <cell r="D526" t="str">
            <v>Un</v>
          </cell>
          <cell r="E526">
            <v>32477.705910000001</v>
          </cell>
          <cell r="F526">
            <v>2.5000000000000001E-2</v>
          </cell>
          <cell r="G526">
            <v>0</v>
          </cell>
          <cell r="H526">
            <v>812</v>
          </cell>
          <cell r="I526">
            <v>0</v>
          </cell>
          <cell r="J526">
            <v>0</v>
          </cell>
        </row>
        <row r="527">
          <cell r="B527" t="str">
            <v>NO-2</v>
          </cell>
          <cell r="C527" t="str">
            <v>Lubricante Alcantarillado x 4</v>
          </cell>
          <cell r="D527" t="str">
            <v>Kg</v>
          </cell>
          <cell r="E527">
            <v>106444</v>
          </cell>
          <cell r="F527">
            <v>0.04</v>
          </cell>
          <cell r="G527">
            <v>0</v>
          </cell>
          <cell r="H527">
            <v>4258</v>
          </cell>
          <cell r="I527">
            <v>0</v>
          </cell>
          <cell r="J527">
            <v>0</v>
          </cell>
        </row>
        <row r="528">
          <cell r="B528" t="str">
            <v>AV-1</v>
          </cell>
          <cell r="C528" t="str">
            <v>Camioneta hasta 1.5 Toneladas</v>
          </cell>
          <cell r="D528" t="str">
            <v>Día</v>
          </cell>
          <cell r="E528">
            <v>144245.55600000001</v>
          </cell>
          <cell r="F528">
            <v>0.02</v>
          </cell>
          <cell r="G528">
            <v>0</v>
          </cell>
          <cell r="H528">
            <v>0</v>
          </cell>
          <cell r="I528">
            <v>0</v>
          </cell>
          <cell r="J528">
            <v>2885</v>
          </cell>
        </row>
        <row r="529">
          <cell r="B529" t="str">
            <v>MS-10</v>
          </cell>
          <cell r="C529" t="str">
            <v>Acarreo interno</v>
          </cell>
          <cell r="D529" t="str">
            <v>m3</v>
          </cell>
          <cell r="E529">
            <v>1032.9672600000001</v>
          </cell>
          <cell r="F529">
            <v>0.3</v>
          </cell>
          <cell r="G529">
            <v>0</v>
          </cell>
          <cell r="H529">
            <v>0</v>
          </cell>
          <cell r="I529">
            <v>0</v>
          </cell>
          <cell r="J529">
            <v>310</v>
          </cell>
        </row>
        <row r="532">
          <cell r="B532" t="str">
            <v>ITEM No.</v>
          </cell>
          <cell r="C532" t="str">
            <v>Concepto</v>
          </cell>
          <cell r="D532" t="str">
            <v>Unidad</v>
          </cell>
          <cell r="E532" t="str">
            <v>Costo Directo</v>
          </cell>
          <cell r="G532" t="str">
            <v>H y E</v>
          </cell>
          <cell r="H532" t="str">
            <v>Materiales</v>
          </cell>
          <cell r="I532" t="str">
            <v>Mano de Obra</v>
          </cell>
          <cell r="J532" t="str">
            <v>Otros</v>
          </cell>
        </row>
        <row r="533">
          <cell r="B533" t="str">
            <v>8.8.</v>
          </cell>
          <cell r="C533" t="str">
            <v>Construccion Cámara 1 m x 1m x 1.2 e= 0.15 m para accesorios de red de distribución en concreto 21 Mpa  producido en obra (Incluye acero de refuerzo y tubería de desagüe PVC 4")</v>
          </cell>
          <cell r="D533" t="str">
            <v>un</v>
          </cell>
          <cell r="E533">
            <v>811530</v>
          </cell>
          <cell r="G533">
            <v>29947</v>
          </cell>
          <cell r="H533">
            <v>682119</v>
          </cell>
          <cell r="I533">
            <v>98948</v>
          </cell>
          <cell r="J533">
            <v>516</v>
          </cell>
        </row>
        <row r="534">
          <cell r="B534" t="str">
            <v>Código</v>
          </cell>
          <cell r="C534" t="str">
            <v>Descripción</v>
          </cell>
          <cell r="D534" t="str">
            <v>Unidad</v>
          </cell>
          <cell r="E534" t="str">
            <v>Costo. Unitario</v>
          </cell>
          <cell r="F534" t="str">
            <v>Cantidad</v>
          </cell>
          <cell r="G534" t="str">
            <v>H y E</v>
          </cell>
          <cell r="H534" t="str">
            <v>Materiales</v>
          </cell>
          <cell r="I534" t="str">
            <v>Mano de Obra</v>
          </cell>
          <cell r="J534" t="str">
            <v>Otros</v>
          </cell>
        </row>
        <row r="535">
          <cell r="B535" t="str">
            <v>HM-1</v>
          </cell>
          <cell r="C535" t="str">
            <v>Herramienta Menor General</v>
          </cell>
          <cell r="D535" t="str">
            <v>%</v>
          </cell>
          <cell r="E535">
            <v>98948</v>
          </cell>
          <cell r="F535">
            <v>0.1</v>
          </cell>
          <cell r="G535">
            <v>9895</v>
          </cell>
          <cell r="H535">
            <v>0</v>
          </cell>
          <cell r="I535">
            <v>0</v>
          </cell>
          <cell r="J535">
            <v>0</v>
          </cell>
        </row>
        <row r="536">
          <cell r="B536" t="str">
            <v>AE-10</v>
          </cell>
          <cell r="C536" t="str">
            <v>Alquiler Mezcladora 1 Saco a Gasolina</v>
          </cell>
          <cell r="D536" t="str">
            <v>Día</v>
          </cell>
          <cell r="E536">
            <v>45968.364000000001</v>
          </cell>
          <cell r="F536">
            <v>0.1</v>
          </cell>
          <cell r="G536">
            <v>4597</v>
          </cell>
          <cell r="H536">
            <v>0</v>
          </cell>
          <cell r="I536">
            <v>0</v>
          </cell>
          <cell r="J536">
            <v>0</v>
          </cell>
        </row>
        <row r="537">
          <cell r="B537" t="str">
            <v>AE-11</v>
          </cell>
          <cell r="C537" t="str">
            <v>Alquiler Vibrador Eléctrico</v>
          </cell>
          <cell r="D537" t="str">
            <v>Día</v>
          </cell>
          <cell r="E537">
            <v>55479.06</v>
          </cell>
          <cell r="F537">
            <v>0.1</v>
          </cell>
          <cell r="G537">
            <v>5548</v>
          </cell>
          <cell r="H537">
            <v>0</v>
          </cell>
          <cell r="I537">
            <v>0</v>
          </cell>
          <cell r="J537">
            <v>0</v>
          </cell>
        </row>
        <row r="538">
          <cell r="B538" t="str">
            <v>MC-23</v>
          </cell>
          <cell r="C538" t="str">
            <v>Concreto  (21Mpa) Producido en Obra</v>
          </cell>
          <cell r="D538" t="str">
            <v>m3</v>
          </cell>
          <cell r="E538">
            <v>429110</v>
          </cell>
          <cell r="F538">
            <v>1.2</v>
          </cell>
          <cell r="G538">
            <v>0</v>
          </cell>
          <cell r="H538">
            <v>514932</v>
          </cell>
          <cell r="I538">
            <v>0</v>
          </cell>
          <cell r="J538">
            <v>0</v>
          </cell>
        </row>
        <row r="539">
          <cell r="B539" t="str">
            <v>MA-6</v>
          </cell>
          <cell r="C539" t="str">
            <v>Formaleta en madera para Cámara cuadrada</v>
          </cell>
          <cell r="D539" t="str">
            <v>Día</v>
          </cell>
          <cell r="E539">
            <v>9906.9750000000004</v>
          </cell>
          <cell r="F539">
            <v>1</v>
          </cell>
          <cell r="G539">
            <v>9907</v>
          </cell>
          <cell r="H539">
            <v>0</v>
          </cell>
          <cell r="I539">
            <v>0</v>
          </cell>
          <cell r="J539">
            <v>0</v>
          </cell>
        </row>
        <row r="540">
          <cell r="B540" t="str">
            <v>AR-6</v>
          </cell>
          <cell r="C540" t="str">
            <v>Malla Electrosoldada tipo D 131 (15x15 cm x 5 m.m.)</v>
          </cell>
          <cell r="D540" t="str">
            <v>m2</v>
          </cell>
          <cell r="E540">
            <v>8074.8450900000007</v>
          </cell>
          <cell r="F540">
            <v>7.2</v>
          </cell>
          <cell r="G540">
            <v>0</v>
          </cell>
          <cell r="H540">
            <v>58139</v>
          </cell>
          <cell r="I540">
            <v>0</v>
          </cell>
          <cell r="J540">
            <v>0</v>
          </cell>
        </row>
        <row r="541">
          <cell r="B541" t="str">
            <v>MO-2</v>
          </cell>
          <cell r="C541" t="str">
            <v>Cuadrilla tipo II (1of + 2ay)</v>
          </cell>
          <cell r="D541" t="str">
            <v>Hr</v>
          </cell>
          <cell r="E541">
            <v>24737</v>
          </cell>
          <cell r="F541">
            <v>4</v>
          </cell>
          <cell r="G541">
            <v>0</v>
          </cell>
          <cell r="H541">
            <v>0</v>
          </cell>
          <cell r="I541">
            <v>98948</v>
          </cell>
          <cell r="J541">
            <v>0</v>
          </cell>
        </row>
        <row r="542">
          <cell r="B542" t="str">
            <v>TPVC-5</v>
          </cell>
          <cell r="C542" t="str">
            <v>Tubería PVC Sanitaría 4"</v>
          </cell>
          <cell r="D542" t="str">
            <v>ml</v>
          </cell>
          <cell r="E542">
            <v>18174.675869999999</v>
          </cell>
          <cell r="F542">
            <v>6</v>
          </cell>
          <cell r="G542">
            <v>0</v>
          </cell>
          <cell r="H542">
            <v>109048</v>
          </cell>
          <cell r="I542">
            <v>0</v>
          </cell>
          <cell r="J542">
            <v>0</v>
          </cell>
        </row>
        <row r="543">
          <cell r="B543" t="str">
            <v>MS-10</v>
          </cell>
          <cell r="C543" t="str">
            <v>Acarreo interno</v>
          </cell>
          <cell r="D543" t="str">
            <v>m3</v>
          </cell>
          <cell r="E543">
            <v>1032.9672600000001</v>
          </cell>
          <cell r="F543">
            <v>0.5</v>
          </cell>
          <cell r="G543">
            <v>0</v>
          </cell>
          <cell r="H543">
            <v>0</v>
          </cell>
          <cell r="I543">
            <v>0</v>
          </cell>
          <cell r="J543">
            <v>516</v>
          </cell>
        </row>
        <row r="546">
          <cell r="B546" t="str">
            <v>9. CONCRETOS</v>
          </cell>
        </row>
        <row r="547">
          <cell r="B547" t="str">
            <v>ITEM No.</v>
          </cell>
          <cell r="C547" t="str">
            <v>Concepto</v>
          </cell>
          <cell r="D547" t="str">
            <v>Unidad</v>
          </cell>
          <cell r="E547" t="str">
            <v>Costo Directo</v>
          </cell>
          <cell r="G547" t="str">
            <v>H y E</v>
          </cell>
          <cell r="H547" t="str">
            <v>Materiales</v>
          </cell>
          <cell r="I547" t="str">
            <v>Mano de Obra</v>
          </cell>
          <cell r="J547" t="str">
            <v>Otros</v>
          </cell>
        </row>
        <row r="548">
          <cell r="B548" t="str">
            <v>9.1.</v>
          </cell>
          <cell r="C548" t="str">
            <v>Suministro, transporte e instalación de concreto hidraulico 21 Mpa para reconstruccion de andenes y cunetas</v>
          </cell>
          <cell r="D548" t="str">
            <v>m3</v>
          </cell>
          <cell r="E548">
            <v>624076</v>
          </cell>
          <cell r="G548">
            <v>27628</v>
          </cell>
          <cell r="H548">
            <v>457834</v>
          </cell>
          <cell r="I548">
            <v>137581</v>
          </cell>
          <cell r="J548">
            <v>1033</v>
          </cell>
        </row>
        <row r="549">
          <cell r="B549" t="str">
            <v>Código</v>
          </cell>
          <cell r="C549" t="str">
            <v>Descripción</v>
          </cell>
          <cell r="D549" t="str">
            <v>Unidad</v>
          </cell>
          <cell r="E549" t="str">
            <v>Costo. Unitario</v>
          </cell>
          <cell r="F549" t="str">
            <v>Cantidad</v>
          </cell>
          <cell r="G549" t="str">
            <v>H y E</v>
          </cell>
          <cell r="H549" t="str">
            <v>Materiales</v>
          </cell>
          <cell r="I549" t="str">
            <v>Mano de Obra</v>
          </cell>
          <cell r="J549" t="str">
            <v>Otros</v>
          </cell>
        </row>
        <row r="550">
          <cell r="B550" t="str">
            <v>MC-23</v>
          </cell>
          <cell r="C550" t="str">
            <v>Concreto  (21Mpa) Producido en Obra</v>
          </cell>
          <cell r="D550" t="str">
            <v>m3</v>
          </cell>
          <cell r="E550">
            <v>429110</v>
          </cell>
          <cell r="F550">
            <v>1.03</v>
          </cell>
          <cell r="G550">
            <v>0</v>
          </cell>
          <cell r="H550">
            <v>441983</v>
          </cell>
          <cell r="I550">
            <v>0</v>
          </cell>
          <cell r="J550">
            <v>0</v>
          </cell>
        </row>
        <row r="551">
          <cell r="B551" t="str">
            <v>HM-1</v>
          </cell>
          <cell r="C551" t="str">
            <v>Herramienta Menor General</v>
          </cell>
          <cell r="D551" t="str">
            <v>%</v>
          </cell>
          <cell r="E551">
            <v>137581</v>
          </cell>
          <cell r="F551">
            <v>0.1</v>
          </cell>
          <cell r="G551">
            <v>13758</v>
          </cell>
          <cell r="H551">
            <v>0</v>
          </cell>
          <cell r="I551">
            <v>0</v>
          </cell>
          <cell r="J551">
            <v>0</v>
          </cell>
        </row>
        <row r="552">
          <cell r="B552" t="str">
            <v>AE-11</v>
          </cell>
          <cell r="C552" t="str">
            <v>Alquiler Vibrador Eléctrico</v>
          </cell>
          <cell r="D552" t="str">
            <v>Día</v>
          </cell>
          <cell r="E552">
            <v>55479.06</v>
          </cell>
          <cell r="F552">
            <v>0.25</v>
          </cell>
          <cell r="G552">
            <v>13870</v>
          </cell>
          <cell r="H552">
            <v>0</v>
          </cell>
          <cell r="I552">
            <v>0</v>
          </cell>
          <cell r="J552">
            <v>0</v>
          </cell>
        </row>
        <row r="553">
          <cell r="B553" t="str">
            <v>MV-29</v>
          </cell>
          <cell r="C553" t="str">
            <v>Formaleta en madera para cuneta</v>
          </cell>
          <cell r="D553" t="str">
            <v>Un</v>
          </cell>
          <cell r="E553">
            <v>3962.79</v>
          </cell>
          <cell r="F553">
            <v>4</v>
          </cell>
          <cell r="G553">
            <v>0</v>
          </cell>
          <cell r="H553">
            <v>15851</v>
          </cell>
          <cell r="I553">
            <v>0</v>
          </cell>
          <cell r="J553">
            <v>0</v>
          </cell>
        </row>
        <row r="554">
          <cell r="B554" t="str">
            <v>MO-7</v>
          </cell>
          <cell r="C554" t="str">
            <v>Cuadrilla tipo VII - Producción e Instalación Concreto</v>
          </cell>
          <cell r="D554" t="str">
            <v>Hr</v>
          </cell>
          <cell r="E554">
            <v>76434</v>
          </cell>
          <cell r="F554">
            <v>1.8</v>
          </cell>
          <cell r="G554">
            <v>0</v>
          </cell>
          <cell r="H554">
            <v>0</v>
          </cell>
          <cell r="I554">
            <v>137581</v>
          </cell>
          <cell r="J554">
            <v>0</v>
          </cell>
        </row>
        <row r="555">
          <cell r="B555" t="str">
            <v>MS-10</v>
          </cell>
          <cell r="C555" t="str">
            <v>Acarreo interno</v>
          </cell>
          <cell r="D555" t="str">
            <v>m3</v>
          </cell>
          <cell r="E555">
            <v>1032.9672600000001</v>
          </cell>
          <cell r="F555">
            <v>1</v>
          </cell>
          <cell r="G555">
            <v>0</v>
          </cell>
          <cell r="H555">
            <v>0</v>
          </cell>
          <cell r="I555">
            <v>0</v>
          </cell>
          <cell r="J555">
            <v>1033</v>
          </cell>
        </row>
        <row r="558">
          <cell r="B558" t="str">
            <v>ITEM No.</v>
          </cell>
          <cell r="C558" t="str">
            <v>Concepto</v>
          </cell>
          <cell r="D558" t="str">
            <v>Unidad</v>
          </cell>
          <cell r="E558" t="str">
            <v>Costo Directo</v>
          </cell>
          <cell r="G558" t="str">
            <v>H y E</v>
          </cell>
          <cell r="H558" t="str">
            <v>Materiales</v>
          </cell>
          <cell r="I558" t="str">
            <v>Mano de Obra</v>
          </cell>
          <cell r="J558" t="str">
            <v>Otros</v>
          </cell>
        </row>
        <row r="559">
          <cell r="B559" t="str">
            <v>9.2.</v>
          </cell>
          <cell r="C559" t="str">
            <v>Suministro, transporte e instalación de concreto hidraulico MR 42 kg/cm2 para reconstruccion de pavimento e= 0.2 m</v>
          </cell>
          <cell r="D559" t="str">
            <v>m3</v>
          </cell>
          <cell r="E559">
            <v>650470</v>
          </cell>
          <cell r="G559">
            <v>17607</v>
          </cell>
          <cell r="H559">
            <v>527880</v>
          </cell>
          <cell r="I559">
            <v>103950</v>
          </cell>
          <cell r="J559">
            <v>1033</v>
          </cell>
        </row>
        <row r="560">
          <cell r="B560" t="str">
            <v>Código</v>
          </cell>
          <cell r="C560" t="str">
            <v>Descripción</v>
          </cell>
          <cell r="D560" t="str">
            <v>Unidad</v>
          </cell>
          <cell r="E560" t="str">
            <v>Costo. Unitario</v>
          </cell>
          <cell r="F560" t="str">
            <v>Cantidad</v>
          </cell>
          <cell r="G560" t="str">
            <v>H y E</v>
          </cell>
          <cell r="H560" t="str">
            <v>Materiales</v>
          </cell>
          <cell r="I560" t="str">
            <v>Mano de Obra</v>
          </cell>
          <cell r="J560" t="str">
            <v>Otros</v>
          </cell>
        </row>
        <row r="561">
          <cell r="B561" t="str">
            <v>MC-21</v>
          </cell>
          <cell r="C561" t="str">
            <v xml:space="preserve">Concreto hidráulico para pavimento MR 42 KG/CM2 </v>
          </cell>
          <cell r="D561" t="str">
            <v>m3</v>
          </cell>
          <cell r="E561">
            <v>484759</v>
          </cell>
          <cell r="F561">
            <v>1.03</v>
          </cell>
          <cell r="G561">
            <v>0</v>
          </cell>
          <cell r="H561">
            <v>499302</v>
          </cell>
          <cell r="I561">
            <v>0</v>
          </cell>
          <cell r="J561">
            <v>0</v>
          </cell>
        </row>
        <row r="562">
          <cell r="B562" t="str">
            <v>HM-1</v>
          </cell>
          <cell r="C562" t="str">
            <v>Herramienta Menor General</v>
          </cell>
          <cell r="D562" t="str">
            <v>%</v>
          </cell>
          <cell r="E562">
            <v>103950</v>
          </cell>
          <cell r="F562">
            <v>0.1</v>
          </cell>
          <cell r="G562">
            <v>10395</v>
          </cell>
          <cell r="H562">
            <v>0</v>
          </cell>
          <cell r="I562">
            <v>0</v>
          </cell>
          <cell r="J562">
            <v>0</v>
          </cell>
        </row>
        <row r="563">
          <cell r="B563" t="str">
            <v>AE-11</v>
          </cell>
          <cell r="C563" t="str">
            <v>Alquiler Vibrador Eléctrico</v>
          </cell>
          <cell r="D563" t="str">
            <v>Día</v>
          </cell>
          <cell r="E563">
            <v>55479.06</v>
          </cell>
          <cell r="F563">
            <v>0.13</v>
          </cell>
          <cell r="G563">
            <v>7212</v>
          </cell>
          <cell r="H563">
            <v>0</v>
          </cell>
          <cell r="I563">
            <v>0</v>
          </cell>
          <cell r="J563">
            <v>0</v>
          </cell>
        </row>
        <row r="564">
          <cell r="B564" t="str">
            <v>MV-31</v>
          </cell>
          <cell r="C564" t="str">
            <v>Formaleta para construcción de elementos en concreto</v>
          </cell>
          <cell r="D564" t="str">
            <v>Un</v>
          </cell>
          <cell r="E564">
            <v>1188.837</v>
          </cell>
          <cell r="F564">
            <v>16</v>
          </cell>
          <cell r="H564">
            <v>19021</v>
          </cell>
          <cell r="I564">
            <v>0</v>
          </cell>
          <cell r="J564">
            <v>0</v>
          </cell>
        </row>
        <row r="565">
          <cell r="B565" t="str">
            <v>MO-7</v>
          </cell>
          <cell r="C565" t="str">
            <v>Cuadrilla tipo VII - Producción e Instalación Concreto</v>
          </cell>
          <cell r="D565" t="str">
            <v>Hr</v>
          </cell>
          <cell r="E565">
            <v>76434</v>
          </cell>
          <cell r="F565">
            <v>1.36</v>
          </cell>
          <cell r="G565">
            <v>0</v>
          </cell>
          <cell r="H565">
            <v>0</v>
          </cell>
          <cell r="I565">
            <v>103950</v>
          </cell>
          <cell r="J565">
            <v>0</v>
          </cell>
        </row>
        <row r="566">
          <cell r="B566" t="str">
            <v>MC-18</v>
          </cell>
          <cell r="C566" t="str">
            <v>Curador para Concreto tipo Antisol blanco</v>
          </cell>
          <cell r="D566" t="str">
            <v>Kg</v>
          </cell>
          <cell r="E566">
            <v>9101.7360719999997</v>
          </cell>
          <cell r="F566">
            <v>1.05</v>
          </cell>
          <cell r="G566">
            <v>0</v>
          </cell>
          <cell r="H566">
            <v>9557</v>
          </cell>
          <cell r="I566">
            <v>0</v>
          </cell>
          <cell r="J566">
            <v>0</v>
          </cell>
        </row>
        <row r="567">
          <cell r="B567" t="str">
            <v>MS-10</v>
          </cell>
          <cell r="C567" t="str">
            <v>Acarreo interno</v>
          </cell>
          <cell r="D567" t="str">
            <v>m3</v>
          </cell>
          <cell r="E567">
            <v>1032.9672600000001</v>
          </cell>
          <cell r="F567">
            <v>1</v>
          </cell>
          <cell r="G567">
            <v>0</v>
          </cell>
          <cell r="H567">
            <v>0</v>
          </cell>
          <cell r="I567">
            <v>0</v>
          </cell>
          <cell r="J567">
            <v>1033</v>
          </cell>
        </row>
        <row r="570">
          <cell r="B570" t="str">
            <v xml:space="preserve">10. INSTALACIÓN SUB BASE </v>
          </cell>
        </row>
        <row r="571">
          <cell r="B571" t="str">
            <v>ITEM No.</v>
          </cell>
          <cell r="C571" t="str">
            <v>Concepto</v>
          </cell>
          <cell r="D571" t="str">
            <v>Unidad</v>
          </cell>
          <cell r="E571" t="str">
            <v>Costo Directo</v>
          </cell>
          <cell r="G571" t="str">
            <v>H y E</v>
          </cell>
          <cell r="H571" t="str">
            <v>Materiales</v>
          </cell>
          <cell r="I571" t="str">
            <v>Mano de Obra</v>
          </cell>
          <cell r="J571" t="str">
            <v>Otros</v>
          </cell>
        </row>
        <row r="572">
          <cell r="B572" t="str">
            <v>10.1.</v>
          </cell>
          <cell r="C572" t="str">
            <v>Suministro, transporte e instalación de subbase compactada e=0.20 m</v>
          </cell>
          <cell r="D572" t="str">
            <v>m3</v>
          </cell>
          <cell r="E572">
            <v>123466</v>
          </cell>
          <cell r="G572">
            <v>3236</v>
          </cell>
          <cell r="H572">
            <v>79256</v>
          </cell>
          <cell r="I572">
            <v>37010</v>
          </cell>
          <cell r="J572">
            <v>3964</v>
          </cell>
        </row>
        <row r="573">
          <cell r="B573" t="str">
            <v>Código</v>
          </cell>
          <cell r="C573" t="str">
            <v>Descripción</v>
          </cell>
          <cell r="D573" t="str">
            <v>Unidad</v>
          </cell>
          <cell r="E573" t="str">
            <v>Costo. Unitario</v>
          </cell>
          <cell r="F573" t="str">
            <v>Cantidad</v>
          </cell>
          <cell r="G573" t="str">
            <v>H y E</v>
          </cell>
          <cell r="H573" t="str">
            <v>Materiales</v>
          </cell>
          <cell r="I573" t="str">
            <v>Mano de Obra</v>
          </cell>
          <cell r="J573" t="str">
            <v>Otros</v>
          </cell>
        </row>
        <row r="574">
          <cell r="B574" t="str">
            <v>MO-3</v>
          </cell>
          <cell r="C574" t="str">
            <v>Cuadrilla tipo III (2of + 3ay)</v>
          </cell>
          <cell r="D574" t="str">
            <v>Hr</v>
          </cell>
          <cell r="E574">
            <v>42734</v>
          </cell>
          <cell r="F574">
            <v>0.4</v>
          </cell>
          <cell r="G574">
            <v>0</v>
          </cell>
          <cell r="I574">
            <v>17094</v>
          </cell>
          <cell r="J574">
            <v>0</v>
          </cell>
        </row>
        <row r="575">
          <cell r="B575" t="str">
            <v>AE-2</v>
          </cell>
          <cell r="C575" t="str">
            <v>Alquiler de Vibrocompactador tipo Rana</v>
          </cell>
          <cell r="D575" t="str">
            <v>Día</v>
          </cell>
          <cell r="E575">
            <v>46232.55</v>
          </cell>
          <cell r="F575">
            <v>7.0000000000000007E-2</v>
          </cell>
          <cell r="G575">
            <v>3236</v>
          </cell>
          <cell r="H575">
            <v>0</v>
          </cell>
          <cell r="I575">
            <v>0</v>
          </cell>
          <cell r="J575">
            <v>0</v>
          </cell>
        </row>
        <row r="576">
          <cell r="B576" t="str">
            <v>AE-40</v>
          </cell>
          <cell r="C576" t="str">
            <v>Carrotanque de agua 10.000 lts</v>
          </cell>
          <cell r="D576" t="str">
            <v>hr</v>
          </cell>
          <cell r="E576">
            <v>58628.97</v>
          </cell>
          <cell r="F576">
            <v>0.05</v>
          </cell>
          <cell r="G576">
            <v>0</v>
          </cell>
          <cell r="H576">
            <v>0</v>
          </cell>
          <cell r="I576">
            <v>0</v>
          </cell>
          <cell r="J576">
            <v>2931</v>
          </cell>
        </row>
        <row r="577">
          <cell r="B577" t="str">
            <v>AV-5</v>
          </cell>
          <cell r="C577" t="str">
            <v>Sobreacarreo de Materiales</v>
          </cell>
          <cell r="D577" t="str">
            <v>m3-Km</v>
          </cell>
          <cell r="E577">
            <v>1422.54</v>
          </cell>
          <cell r="F577">
            <v>14</v>
          </cell>
          <cell r="G577">
            <v>0</v>
          </cell>
          <cell r="H577">
            <v>0</v>
          </cell>
          <cell r="I577">
            <v>19916</v>
          </cell>
          <cell r="J577">
            <v>0</v>
          </cell>
        </row>
        <row r="578">
          <cell r="B578" t="str">
            <v>MC-11</v>
          </cell>
          <cell r="C578" t="str">
            <v xml:space="preserve">Subbase Seleccionada </v>
          </cell>
          <cell r="D578" t="str">
            <v>m3</v>
          </cell>
          <cell r="E578">
            <v>79255.8</v>
          </cell>
          <cell r="F578">
            <v>1</v>
          </cell>
          <cell r="G578">
            <v>0</v>
          </cell>
          <cell r="H578">
            <v>79256</v>
          </cell>
          <cell r="I578">
            <v>0</v>
          </cell>
          <cell r="J578">
            <v>0</v>
          </cell>
        </row>
        <row r="579">
          <cell r="B579" t="str">
            <v>MS-10</v>
          </cell>
          <cell r="C579" t="str">
            <v>Acarreo interno</v>
          </cell>
          <cell r="D579" t="str">
            <v>m3</v>
          </cell>
          <cell r="E579">
            <v>1032.9672600000001</v>
          </cell>
          <cell r="F579">
            <v>1</v>
          </cell>
          <cell r="G579">
            <v>0</v>
          </cell>
          <cell r="H579">
            <v>0</v>
          </cell>
          <cell r="I579">
            <v>0</v>
          </cell>
          <cell r="J579">
            <v>1033</v>
          </cell>
        </row>
        <row r="580">
          <cell r="B580" t="str">
            <v>HM-1</v>
          </cell>
          <cell r="C580" t="str">
            <v>Herramienta Menor General</v>
          </cell>
          <cell r="D580" t="str">
            <v>%</v>
          </cell>
          <cell r="E580">
            <v>17094</v>
          </cell>
          <cell r="F580">
            <v>0.1</v>
          </cell>
          <cell r="G580">
            <v>1709</v>
          </cell>
          <cell r="H580">
            <v>0</v>
          </cell>
          <cell r="I580">
            <v>0</v>
          </cell>
          <cell r="J580">
            <v>0</v>
          </cell>
        </row>
        <row r="582">
          <cell r="B582" t="str">
            <v>11. PURGAS</v>
          </cell>
        </row>
        <row r="583">
          <cell r="B583" t="str">
            <v>ITEM No.</v>
          </cell>
          <cell r="C583" t="str">
            <v>Concepto</v>
          </cell>
          <cell r="D583" t="str">
            <v>Unidad</v>
          </cell>
          <cell r="E583" t="str">
            <v>Costo Directo</v>
          </cell>
          <cell r="G583" t="str">
            <v>H y E</v>
          </cell>
          <cell r="H583" t="str">
            <v>Materiales</v>
          </cell>
          <cell r="I583" t="str">
            <v>Mano de Obra</v>
          </cell>
          <cell r="J583" t="str">
            <v>Otros</v>
          </cell>
        </row>
        <row r="584">
          <cell r="B584" t="str">
            <v>11.1.</v>
          </cell>
          <cell r="C584" t="str">
            <v>Suministro, transporte e instalación de purgas, incluye TEE HD 4X2 B*B, válvula de compuerta elástica HD 2" Bridada y demás accesorios</v>
          </cell>
          <cell r="D584" t="str">
            <v>un</v>
          </cell>
          <cell r="E584">
            <v>1401988</v>
          </cell>
          <cell r="G584">
            <v>742</v>
          </cell>
          <cell r="H584">
            <v>1390940</v>
          </cell>
          <cell r="I584">
            <v>7421</v>
          </cell>
          <cell r="J584">
            <v>2885</v>
          </cell>
        </row>
        <row r="585">
          <cell r="B585" t="str">
            <v>Código</v>
          </cell>
          <cell r="C585" t="str">
            <v>Descripción</v>
          </cell>
          <cell r="D585" t="str">
            <v>Unidad</v>
          </cell>
          <cell r="E585" t="str">
            <v>Costo. Unitario</v>
          </cell>
          <cell r="F585" t="str">
            <v>Cantidad</v>
          </cell>
          <cell r="G585" t="str">
            <v>H y E</v>
          </cell>
          <cell r="H585" t="str">
            <v>Materiales</v>
          </cell>
          <cell r="I585" t="str">
            <v>Mano de Obra</v>
          </cell>
          <cell r="J585" t="str">
            <v>Otros</v>
          </cell>
        </row>
        <row r="586">
          <cell r="B586" t="str">
            <v>HM-1</v>
          </cell>
          <cell r="C586" t="str">
            <v>Herramienta Menor General</v>
          </cell>
          <cell r="D586" t="str">
            <v>%</v>
          </cell>
          <cell r="E586">
            <v>7421</v>
          </cell>
          <cell r="F586">
            <v>0.1</v>
          </cell>
          <cell r="G586">
            <v>742</v>
          </cell>
          <cell r="H586">
            <v>0</v>
          </cell>
          <cell r="I586">
            <v>0</v>
          </cell>
          <cell r="J586">
            <v>0</v>
          </cell>
        </row>
        <row r="587">
          <cell r="B587" t="str">
            <v>TEE-2</v>
          </cell>
          <cell r="C587" t="str">
            <v>Tee Reducida HD B.B  100 mm x 50 mm (4" x 2")</v>
          </cell>
          <cell r="D587" t="str">
            <v>Un</v>
          </cell>
          <cell r="E587">
            <v>435906.9</v>
          </cell>
          <cell r="F587">
            <v>1</v>
          </cell>
          <cell r="G587">
            <v>0</v>
          </cell>
          <cell r="H587">
            <v>435907</v>
          </cell>
          <cell r="I587">
            <v>0</v>
          </cell>
          <cell r="J587">
            <v>0</v>
          </cell>
        </row>
        <row r="588">
          <cell r="B588" t="str">
            <v>AC-61</v>
          </cell>
          <cell r="C588" t="str">
            <v>Válvula de compuerta elástica con vástago no ascendente en HD 2" extremos bridados</v>
          </cell>
          <cell r="D588" t="str">
            <v>un</v>
          </cell>
          <cell r="E588">
            <v>330232.5</v>
          </cell>
          <cell r="F588">
            <v>1</v>
          </cell>
          <cell r="G588">
            <v>0</v>
          </cell>
          <cell r="H588">
            <v>330233</v>
          </cell>
          <cell r="I588">
            <v>0</v>
          </cell>
          <cell r="J588">
            <v>0</v>
          </cell>
        </row>
        <row r="589">
          <cell r="B589" t="str">
            <v>ACO-70</v>
          </cell>
          <cell r="C589" t="str">
            <v>Porta flanche PE 100 PN 16 - 110 mm (4")</v>
          </cell>
          <cell r="D589" t="str">
            <v>un</v>
          </cell>
          <cell r="E589">
            <v>48874.41</v>
          </cell>
          <cell r="F589">
            <v>2</v>
          </cell>
          <cell r="G589">
            <v>0</v>
          </cell>
          <cell r="H589">
            <v>97749</v>
          </cell>
          <cell r="I589">
            <v>0</v>
          </cell>
          <cell r="J589">
            <v>0</v>
          </cell>
        </row>
        <row r="590">
          <cell r="B590" t="str">
            <v>ACO-66</v>
          </cell>
          <cell r="C590" t="str">
            <v>Termofusión punto</v>
          </cell>
          <cell r="D590" t="str">
            <v>un</v>
          </cell>
          <cell r="E590">
            <v>152567.41500000001</v>
          </cell>
          <cell r="F590">
            <v>2</v>
          </cell>
          <cell r="G590">
            <v>0</v>
          </cell>
          <cell r="H590">
            <v>305135</v>
          </cell>
          <cell r="I590">
            <v>0</v>
          </cell>
          <cell r="J590">
            <v>0</v>
          </cell>
        </row>
        <row r="591">
          <cell r="B591" t="str">
            <v>ACO-71</v>
          </cell>
          <cell r="C591" t="str">
            <v>Brida loca HD 4"</v>
          </cell>
          <cell r="D591" t="str">
            <v>un</v>
          </cell>
          <cell r="E591">
            <v>64725.57</v>
          </cell>
          <cell r="F591">
            <v>2</v>
          </cell>
          <cell r="G591">
            <v>0</v>
          </cell>
          <cell r="H591">
            <v>129451</v>
          </cell>
          <cell r="I591">
            <v>0</v>
          </cell>
          <cell r="J591">
            <v>0</v>
          </cell>
        </row>
        <row r="592">
          <cell r="B592" t="str">
            <v>TOR-1</v>
          </cell>
          <cell r="C592" t="str">
            <v>Juego Tornillería - Empaque De 4 Br Cl125 G2 Delta Mks</v>
          </cell>
          <cell r="D592" t="str">
            <v>Un</v>
          </cell>
          <cell r="E592">
            <v>92465.1</v>
          </cell>
          <cell r="F592">
            <v>1</v>
          </cell>
          <cell r="H592">
            <v>92465</v>
          </cell>
          <cell r="I592">
            <v>0</v>
          </cell>
          <cell r="J592">
            <v>0</v>
          </cell>
        </row>
        <row r="593">
          <cell r="B593" t="str">
            <v>MO-2</v>
          </cell>
          <cell r="C593" t="str">
            <v>Cuadrilla tipo II (1of + 2ay)</v>
          </cell>
          <cell r="D593" t="str">
            <v>Hr</v>
          </cell>
          <cell r="E593">
            <v>24737</v>
          </cell>
          <cell r="F593">
            <v>0.3</v>
          </cell>
          <cell r="G593">
            <v>0</v>
          </cell>
          <cell r="H593">
            <v>0</v>
          </cell>
          <cell r="I593">
            <v>7421</v>
          </cell>
          <cell r="J593">
            <v>0</v>
          </cell>
        </row>
        <row r="594">
          <cell r="B594" t="str">
            <v>AV-1</v>
          </cell>
          <cell r="C594" t="str">
            <v>Camioneta hasta 1.5 Toneladas</v>
          </cell>
          <cell r="D594" t="str">
            <v>Día</v>
          </cell>
          <cell r="E594">
            <v>144245.55600000001</v>
          </cell>
          <cell r="F594">
            <v>0.02</v>
          </cell>
          <cell r="G594">
            <v>0</v>
          </cell>
          <cell r="H594">
            <v>0</v>
          </cell>
          <cell r="I594">
            <v>0</v>
          </cell>
          <cell r="J594">
            <v>2885</v>
          </cell>
        </row>
        <row r="595">
          <cell r="B595" t="str">
            <v>MS-10</v>
          </cell>
          <cell r="C595" t="str">
            <v>Acarreo interno</v>
          </cell>
          <cell r="D595" t="str">
            <v>m3</v>
          </cell>
          <cell r="E595">
            <v>1032.9672600000001</v>
          </cell>
          <cell r="F595">
            <v>0.3</v>
          </cell>
          <cell r="G595">
            <v>0</v>
          </cell>
          <cell r="H595">
            <v>0</v>
          </cell>
          <cell r="I595">
            <v>0</v>
          </cell>
          <cell r="J595">
            <v>310</v>
          </cell>
        </row>
        <row r="598">
          <cell r="B598" t="str">
            <v>ITEM No.</v>
          </cell>
          <cell r="C598" t="str">
            <v>Concepto</v>
          </cell>
          <cell r="D598" t="str">
            <v>Unidad</v>
          </cell>
          <cell r="E598" t="str">
            <v>Costo Directo</v>
          </cell>
          <cell r="G598" t="str">
            <v>H y E</v>
          </cell>
          <cell r="H598" t="str">
            <v>Materiales</v>
          </cell>
          <cell r="I598" t="str">
            <v>Mano de Obra</v>
          </cell>
          <cell r="J598" t="str">
            <v>Otros</v>
          </cell>
        </row>
        <row r="599">
          <cell r="B599" t="str">
            <v>11.2.</v>
          </cell>
          <cell r="C599" t="str">
            <v>Suministro, transporte e instalación caja de Purga en concreto de 21 MPA (1.30x1.30x1.30) Y ESPESOR 0.15m (Incluye acero de refuerzo y tubería de desagüe PVC 4")</v>
          </cell>
          <cell r="D599" t="str">
            <v>un</v>
          </cell>
          <cell r="E599">
            <v>950149</v>
          </cell>
          <cell r="G599">
            <v>27473</v>
          </cell>
          <cell r="H599">
            <v>847949</v>
          </cell>
          <cell r="I599">
            <v>74211</v>
          </cell>
          <cell r="J599">
            <v>516</v>
          </cell>
        </row>
        <row r="600">
          <cell r="B600" t="str">
            <v>Código</v>
          </cell>
          <cell r="C600" t="str">
            <v>Descripción</v>
          </cell>
          <cell r="D600" t="str">
            <v>Unidad</v>
          </cell>
          <cell r="E600" t="str">
            <v>Costo. Unitario</v>
          </cell>
          <cell r="F600" t="str">
            <v>Cantidad</v>
          </cell>
          <cell r="G600" t="str">
            <v>H y E</v>
          </cell>
          <cell r="H600" t="str">
            <v>Materiales</v>
          </cell>
          <cell r="I600" t="str">
            <v>Mano de Obra</v>
          </cell>
          <cell r="J600" t="str">
            <v>Otros</v>
          </cell>
        </row>
        <row r="601">
          <cell r="B601" t="str">
            <v>HM-1</v>
          </cell>
          <cell r="C601" t="str">
            <v>Herramienta Menor General</v>
          </cell>
          <cell r="D601" t="str">
            <v>%</v>
          </cell>
          <cell r="E601">
            <v>74211</v>
          </cell>
          <cell r="F601">
            <v>0.1</v>
          </cell>
          <cell r="G601">
            <v>7421</v>
          </cell>
          <cell r="H601">
            <v>0</v>
          </cell>
          <cell r="I601">
            <v>0</v>
          </cell>
          <cell r="J601">
            <v>0</v>
          </cell>
        </row>
        <row r="602">
          <cell r="B602" t="str">
            <v>AE-10</v>
          </cell>
          <cell r="C602" t="str">
            <v>Alquiler Mezcladora 1 Saco a Gasolina</v>
          </cell>
          <cell r="D602" t="str">
            <v>Día</v>
          </cell>
          <cell r="E602">
            <v>45968.364000000001</v>
          </cell>
          <cell r="F602">
            <v>0.1</v>
          </cell>
          <cell r="G602">
            <v>4597</v>
          </cell>
          <cell r="H602">
            <v>0</v>
          </cell>
          <cell r="I602">
            <v>0</v>
          </cell>
          <cell r="J602">
            <v>0</v>
          </cell>
        </row>
        <row r="603">
          <cell r="B603" t="str">
            <v>AE-11</v>
          </cell>
          <cell r="C603" t="str">
            <v>Alquiler Vibrador Eléctrico</v>
          </cell>
          <cell r="D603" t="str">
            <v>Día</v>
          </cell>
          <cell r="E603">
            <v>55479.06</v>
          </cell>
          <cell r="F603">
            <v>0.1</v>
          </cell>
          <cell r="G603">
            <v>5548</v>
          </cell>
          <cell r="H603">
            <v>0</v>
          </cell>
          <cell r="I603">
            <v>0</v>
          </cell>
          <cell r="J603">
            <v>0</v>
          </cell>
        </row>
        <row r="604">
          <cell r="B604" t="str">
            <v>MC-23</v>
          </cell>
          <cell r="C604" t="str">
            <v>Concreto  (21Mpa) Producido en Obra</v>
          </cell>
          <cell r="D604" t="str">
            <v>m3</v>
          </cell>
          <cell r="E604">
            <v>429110</v>
          </cell>
          <cell r="F604">
            <v>1.53</v>
          </cell>
          <cell r="G604">
            <v>0</v>
          </cell>
          <cell r="H604">
            <v>656538</v>
          </cell>
          <cell r="I604">
            <v>0</v>
          </cell>
          <cell r="J604">
            <v>0</v>
          </cell>
        </row>
        <row r="605">
          <cell r="B605" t="str">
            <v>MA-6</v>
          </cell>
          <cell r="C605" t="str">
            <v>Formaleta en madera para Cámara cuadrada</v>
          </cell>
          <cell r="D605" t="str">
            <v>Día</v>
          </cell>
          <cell r="E605">
            <v>9906.9750000000004</v>
          </cell>
          <cell r="F605">
            <v>1</v>
          </cell>
          <cell r="G605">
            <v>9907</v>
          </cell>
          <cell r="H605">
            <v>0</v>
          </cell>
          <cell r="I605">
            <v>0</v>
          </cell>
          <cell r="J605">
            <v>0</v>
          </cell>
        </row>
        <row r="606">
          <cell r="B606" t="str">
            <v>AR-6</v>
          </cell>
          <cell r="C606" t="str">
            <v>Malla Electrosoldada tipo D 131 (15x15 cm x 5 m.m.)</v>
          </cell>
          <cell r="D606" t="str">
            <v>m2</v>
          </cell>
          <cell r="E606">
            <v>8074.8450900000007</v>
          </cell>
          <cell r="F606">
            <v>10.199999999999999</v>
          </cell>
          <cell r="G606">
            <v>0</v>
          </cell>
          <cell r="H606">
            <v>82363</v>
          </cell>
          <cell r="I606">
            <v>0</v>
          </cell>
          <cell r="J606">
            <v>0</v>
          </cell>
        </row>
        <row r="607">
          <cell r="B607" t="str">
            <v>MO-2</v>
          </cell>
          <cell r="C607" t="str">
            <v>Cuadrilla tipo II (1of + 2ay)</v>
          </cell>
          <cell r="D607" t="str">
            <v>Hr</v>
          </cell>
          <cell r="E607">
            <v>24737</v>
          </cell>
          <cell r="F607">
            <v>3</v>
          </cell>
          <cell r="G607">
            <v>0</v>
          </cell>
          <cell r="H607">
            <v>0</v>
          </cell>
          <cell r="I607">
            <v>74211</v>
          </cell>
          <cell r="J607">
            <v>0</v>
          </cell>
        </row>
        <row r="608">
          <cell r="B608" t="str">
            <v>TPVC-5</v>
          </cell>
          <cell r="C608" t="str">
            <v>Tubería PVC Sanitaría 4"</v>
          </cell>
          <cell r="D608" t="str">
            <v>ml</v>
          </cell>
          <cell r="E608">
            <v>18174.675869999999</v>
          </cell>
          <cell r="F608">
            <v>6</v>
          </cell>
          <cell r="G608">
            <v>0</v>
          </cell>
          <cell r="H608">
            <v>109048</v>
          </cell>
          <cell r="I608">
            <v>0</v>
          </cell>
          <cell r="J608">
            <v>0</v>
          </cell>
        </row>
        <row r="609">
          <cell r="B609" t="str">
            <v>MS-10</v>
          </cell>
          <cell r="C609" t="str">
            <v>Acarreo interno</v>
          </cell>
          <cell r="D609" t="str">
            <v>m3</v>
          </cell>
          <cell r="E609">
            <v>1032.9672600000001</v>
          </cell>
          <cell r="F609">
            <v>0.5</v>
          </cell>
          <cell r="G609">
            <v>0</v>
          </cell>
          <cell r="H609">
            <v>0</v>
          </cell>
          <cell r="I609">
            <v>0</v>
          </cell>
          <cell r="J609">
            <v>516</v>
          </cell>
        </row>
        <row r="612">
          <cell r="B612" t="str">
            <v>12. REPOSICIONES Y OTROS</v>
          </cell>
        </row>
        <row r="614">
          <cell r="B614" t="str">
            <v>ITEM No.</v>
          </cell>
          <cell r="C614" t="str">
            <v>Concepto</v>
          </cell>
          <cell r="D614" t="str">
            <v>Unidad</v>
          </cell>
          <cell r="E614" t="str">
            <v>Costo Directo</v>
          </cell>
          <cell r="G614" t="str">
            <v>H y E</v>
          </cell>
          <cell r="H614" t="str">
            <v>Materiales</v>
          </cell>
          <cell r="I614" t="str">
            <v>Mano de Obra</v>
          </cell>
          <cell r="J614" t="str">
            <v>Otros</v>
          </cell>
        </row>
        <row r="615">
          <cell r="B615" t="str">
            <v>12.1.</v>
          </cell>
          <cell r="C615" t="str">
            <v>Suministro, transporte e instalación Filtro frances 35x35 tubo 65mm  (reposición)</v>
          </cell>
          <cell r="D615" t="str">
            <v>ml</v>
          </cell>
          <cell r="E615">
            <v>62198</v>
          </cell>
          <cell r="G615">
            <v>1237</v>
          </cell>
          <cell r="H615">
            <v>48282</v>
          </cell>
          <cell r="I615">
            <v>12369</v>
          </cell>
          <cell r="J615">
            <v>310</v>
          </cell>
        </row>
        <row r="616">
          <cell r="B616" t="str">
            <v>Código</v>
          </cell>
          <cell r="C616" t="str">
            <v>Descripción</v>
          </cell>
          <cell r="D616" t="str">
            <v>Unidad</v>
          </cell>
          <cell r="E616" t="str">
            <v>Costo. Unitario</v>
          </cell>
          <cell r="F616" t="str">
            <v>Cantidad</v>
          </cell>
          <cell r="G616" t="str">
            <v>H y E</v>
          </cell>
          <cell r="H616" t="str">
            <v>Materiales</v>
          </cell>
          <cell r="I616" t="str">
            <v>Mano de Obra</v>
          </cell>
          <cell r="J616" t="str">
            <v>Otros</v>
          </cell>
        </row>
        <row r="617">
          <cell r="B617" t="str">
            <v>HM-1</v>
          </cell>
          <cell r="C617" t="str">
            <v>Herramienta Menor General</v>
          </cell>
          <cell r="D617" t="str">
            <v>%</v>
          </cell>
          <cell r="E617">
            <v>12369</v>
          </cell>
          <cell r="F617">
            <v>0.1</v>
          </cell>
          <cell r="G617">
            <v>1237</v>
          </cell>
          <cell r="H617">
            <v>0</v>
          </cell>
          <cell r="I617">
            <v>0</v>
          </cell>
          <cell r="J617">
            <v>0</v>
          </cell>
        </row>
        <row r="618">
          <cell r="B618" t="str">
            <v>MD-5</v>
          </cell>
          <cell r="C618" t="str">
            <v>Geotextil No tejido 3000</v>
          </cell>
          <cell r="D618" t="str">
            <v>m2</v>
          </cell>
          <cell r="E618">
            <v>4094.8829999999998</v>
          </cell>
          <cell r="F618">
            <v>2</v>
          </cell>
          <cell r="G618">
            <v>0</v>
          </cell>
          <cell r="H618">
            <v>8190</v>
          </cell>
          <cell r="I618">
            <v>0</v>
          </cell>
          <cell r="J618">
            <v>0</v>
          </cell>
        </row>
        <row r="619">
          <cell r="B619" t="str">
            <v>LF-7</v>
          </cell>
          <cell r="C619" t="str">
            <v>Grava 3/4" - 1/2"</v>
          </cell>
          <cell r="D619" t="str">
            <v>m3</v>
          </cell>
          <cell r="E619">
            <v>132093</v>
          </cell>
          <cell r="F619">
            <v>0.18</v>
          </cell>
          <cell r="G619">
            <v>0</v>
          </cell>
          <cell r="H619">
            <v>23777</v>
          </cell>
          <cell r="I619">
            <v>0</v>
          </cell>
          <cell r="J619">
            <v>0</v>
          </cell>
        </row>
        <row r="620">
          <cell r="B620" t="str">
            <v>MD-4</v>
          </cell>
          <cell r="C620" t="str">
            <v>Tubería Pvc para Subdrén de 65 mm (Sin filtro)</v>
          </cell>
          <cell r="D620" t="str">
            <v>ml</v>
          </cell>
          <cell r="E620">
            <v>16314.806430000001</v>
          </cell>
          <cell r="F620">
            <v>1</v>
          </cell>
          <cell r="G620">
            <v>0</v>
          </cell>
          <cell r="H620">
            <v>16315</v>
          </cell>
          <cell r="I620">
            <v>0</v>
          </cell>
          <cell r="J620">
            <v>0</v>
          </cell>
        </row>
        <row r="621">
          <cell r="B621" t="str">
            <v>MO-2</v>
          </cell>
          <cell r="C621" t="str">
            <v>Cuadrilla tipo II (1of + 2ay)</v>
          </cell>
          <cell r="D621" t="str">
            <v>Hr</v>
          </cell>
          <cell r="E621">
            <v>24737</v>
          </cell>
          <cell r="F621">
            <v>0.5</v>
          </cell>
          <cell r="G621">
            <v>0</v>
          </cell>
          <cell r="H621">
            <v>0</v>
          </cell>
          <cell r="I621">
            <v>12369</v>
          </cell>
          <cell r="J621">
            <v>0</v>
          </cell>
        </row>
        <row r="622">
          <cell r="B622" t="str">
            <v>MS-10</v>
          </cell>
          <cell r="C622" t="str">
            <v>Acarreo interno</v>
          </cell>
          <cell r="D622" t="str">
            <v>m3</v>
          </cell>
          <cell r="E622">
            <v>1032.9672600000001</v>
          </cell>
          <cell r="F622">
            <v>0.3</v>
          </cell>
          <cell r="G622">
            <v>0</v>
          </cell>
          <cell r="H622">
            <v>0</v>
          </cell>
          <cell r="I622">
            <v>0</v>
          </cell>
          <cell r="J622">
            <v>310</v>
          </cell>
        </row>
        <row r="624">
          <cell r="B624" t="str">
            <v>ITEM No.</v>
          </cell>
          <cell r="C624" t="str">
            <v>Concepto</v>
          </cell>
          <cell r="D624" t="str">
            <v>Unidad</v>
          </cell>
          <cell r="E624" t="str">
            <v>Costo Directo</v>
          </cell>
          <cell r="G624" t="str">
            <v>H y E</v>
          </cell>
          <cell r="H624" t="str">
            <v>Materiales</v>
          </cell>
          <cell r="I624" t="str">
            <v>Mano de Obra</v>
          </cell>
          <cell r="J624" t="str">
            <v>Otros</v>
          </cell>
        </row>
        <row r="625">
          <cell r="B625" t="str">
            <v>12.2.</v>
          </cell>
          <cell r="C625" t="str">
            <v>Suministro, transporte e instalación tubería polietileno 1/2" gas (reposición)</v>
          </cell>
          <cell r="D625" t="str">
            <v>ml</v>
          </cell>
          <cell r="E625">
            <v>6148</v>
          </cell>
          <cell r="G625">
            <v>338</v>
          </cell>
          <cell r="H625">
            <v>2020</v>
          </cell>
          <cell r="I625">
            <v>3480</v>
          </cell>
          <cell r="J625">
            <v>310</v>
          </cell>
        </row>
        <row r="626">
          <cell r="B626" t="str">
            <v>Código</v>
          </cell>
          <cell r="C626" t="str">
            <v>Descripción</v>
          </cell>
          <cell r="D626" t="str">
            <v>Unidad</v>
          </cell>
          <cell r="E626" t="str">
            <v>Costo. Unitario</v>
          </cell>
          <cell r="F626" t="str">
            <v>Cantidad</v>
          </cell>
          <cell r="G626" t="str">
            <v>H y E</v>
          </cell>
          <cell r="H626" t="str">
            <v>Materiales</v>
          </cell>
          <cell r="I626" t="str">
            <v>Mano de Obra</v>
          </cell>
          <cell r="J626" t="str">
            <v>Otros</v>
          </cell>
        </row>
        <row r="627">
          <cell r="B627" t="str">
            <v>HM-1</v>
          </cell>
          <cell r="C627" t="str">
            <v>Herramienta Menor General</v>
          </cell>
          <cell r="D627" t="str">
            <v>%</v>
          </cell>
          <cell r="E627">
            <v>3375</v>
          </cell>
          <cell r="F627">
            <v>0.1</v>
          </cell>
          <cell r="G627">
            <v>338</v>
          </cell>
          <cell r="H627">
            <v>0</v>
          </cell>
          <cell r="I627">
            <v>0</v>
          </cell>
          <cell r="J627">
            <v>0</v>
          </cell>
        </row>
        <row r="628">
          <cell r="B628" t="str">
            <v>MO-11</v>
          </cell>
          <cell r="C628" t="str">
            <v xml:space="preserve">Cuadrilla tipo VIII - Instalación Tubería, Accesorios de gas natural </v>
          </cell>
          <cell r="D628" t="str">
            <v>Hr</v>
          </cell>
          <cell r="E628">
            <v>22500</v>
          </cell>
          <cell r="F628">
            <v>0.15</v>
          </cell>
          <cell r="G628">
            <v>0</v>
          </cell>
          <cell r="H628">
            <v>0</v>
          </cell>
          <cell r="I628">
            <v>3375</v>
          </cell>
          <cell r="J628">
            <v>0</v>
          </cell>
        </row>
        <row r="629">
          <cell r="B629" t="str">
            <v>GA-1</v>
          </cell>
          <cell r="C629" t="str">
            <v>Tubería polietileno 1/2" para gas</v>
          </cell>
          <cell r="D629" t="str">
            <v>ml</v>
          </cell>
          <cell r="E629">
            <v>2020</v>
          </cell>
          <cell r="F629">
            <v>1</v>
          </cell>
          <cell r="G629">
            <v>0</v>
          </cell>
          <cell r="H629">
            <v>2020</v>
          </cell>
          <cell r="I629">
            <v>0</v>
          </cell>
          <cell r="J629">
            <v>0</v>
          </cell>
        </row>
        <row r="630">
          <cell r="B630" t="str">
            <v>GA-2</v>
          </cell>
          <cell r="C630" t="str">
            <v>Termofusión tubería polietileno 1/2"</v>
          </cell>
          <cell r="D630" t="str">
            <v>ml</v>
          </cell>
          <cell r="E630">
            <v>1050</v>
          </cell>
          <cell r="F630">
            <v>0.1</v>
          </cell>
          <cell r="G630">
            <v>0</v>
          </cell>
          <cell r="H630">
            <v>0</v>
          </cell>
          <cell r="I630">
            <v>105</v>
          </cell>
          <cell r="J630">
            <v>0</v>
          </cell>
        </row>
        <row r="631">
          <cell r="B631" t="str">
            <v>MS-10</v>
          </cell>
          <cell r="C631" t="str">
            <v>Acarreo interno</v>
          </cell>
          <cell r="D631" t="str">
            <v>m3</v>
          </cell>
          <cell r="E631">
            <v>1032.9672600000001</v>
          </cell>
          <cell r="F631">
            <v>0.3</v>
          </cell>
          <cell r="G631">
            <v>0</v>
          </cell>
          <cell r="H631">
            <v>0</v>
          </cell>
          <cell r="I631">
            <v>0</v>
          </cell>
          <cell r="J631">
            <v>310</v>
          </cell>
        </row>
        <row r="634">
          <cell r="B634" t="str">
            <v>ITEM No.</v>
          </cell>
          <cell r="C634" t="str">
            <v>Concepto</v>
          </cell>
          <cell r="D634" t="str">
            <v>Unidad</v>
          </cell>
          <cell r="E634" t="str">
            <v>Costo Directo</v>
          </cell>
          <cell r="G634" t="str">
            <v>H y E</v>
          </cell>
          <cell r="H634" t="str">
            <v>Materiales</v>
          </cell>
          <cell r="I634" t="str">
            <v>Mano de Obra</v>
          </cell>
          <cell r="J634" t="str">
            <v>Otros</v>
          </cell>
        </row>
        <row r="635">
          <cell r="B635" t="str">
            <v>12.3.</v>
          </cell>
          <cell r="C635" t="str">
            <v>Rocería y reposición arbol de tallo pequeño al borde de la cuneta</v>
          </cell>
          <cell r="D635" t="str">
            <v>ml</v>
          </cell>
          <cell r="E635">
            <v>8892</v>
          </cell>
          <cell r="G635">
            <v>371</v>
          </cell>
          <cell r="H635">
            <v>4500</v>
          </cell>
          <cell r="I635">
            <v>3711</v>
          </cell>
          <cell r="J635">
            <v>310</v>
          </cell>
        </row>
        <row r="636">
          <cell r="B636" t="str">
            <v>Código</v>
          </cell>
          <cell r="C636" t="str">
            <v>Descripción</v>
          </cell>
          <cell r="D636" t="str">
            <v>Unidad</v>
          </cell>
          <cell r="E636" t="str">
            <v>Costo. Unitario</v>
          </cell>
          <cell r="F636" t="str">
            <v>Cantidad</v>
          </cell>
          <cell r="G636" t="str">
            <v>H y E</v>
          </cell>
          <cell r="H636" t="str">
            <v>Materiales</v>
          </cell>
          <cell r="I636" t="str">
            <v>Mano de Obra</v>
          </cell>
          <cell r="J636" t="str">
            <v>Otros</v>
          </cell>
        </row>
        <row r="637">
          <cell r="B637" t="str">
            <v>HM-1</v>
          </cell>
          <cell r="C637" t="str">
            <v>Herramienta Menor General</v>
          </cell>
          <cell r="D637" t="str">
            <v>%</v>
          </cell>
          <cell r="E637">
            <v>3711</v>
          </cell>
          <cell r="F637">
            <v>0.1</v>
          </cell>
          <cell r="G637">
            <v>371</v>
          </cell>
          <cell r="H637">
            <v>0</v>
          </cell>
          <cell r="I637">
            <v>0</v>
          </cell>
          <cell r="J637">
            <v>0</v>
          </cell>
        </row>
        <row r="638">
          <cell r="B638" t="str">
            <v>PA-1</v>
          </cell>
          <cell r="C638" t="str">
            <v>Planta para paisajismo, cerramiento o jardín exterior</v>
          </cell>
          <cell r="D638" t="str">
            <v>ud</v>
          </cell>
          <cell r="E638">
            <v>1500</v>
          </cell>
          <cell r="F638">
            <v>3</v>
          </cell>
          <cell r="G638">
            <v>0</v>
          </cell>
          <cell r="H638">
            <v>4500</v>
          </cell>
          <cell r="J638">
            <v>0</v>
          </cell>
        </row>
        <row r="639">
          <cell r="B639" t="str">
            <v>MO-2</v>
          </cell>
          <cell r="C639" t="str">
            <v>Cuadrilla tipo II (1of + 2ay)</v>
          </cell>
          <cell r="D639" t="str">
            <v>Hr</v>
          </cell>
          <cell r="E639">
            <v>24737</v>
          </cell>
          <cell r="F639">
            <v>0.15</v>
          </cell>
          <cell r="G639">
            <v>0</v>
          </cell>
          <cell r="H639">
            <v>0</v>
          </cell>
          <cell r="I639">
            <v>3711</v>
          </cell>
          <cell r="J639">
            <v>0</v>
          </cell>
        </row>
        <row r="640">
          <cell r="B640" t="str">
            <v>MS-10</v>
          </cell>
          <cell r="C640" t="str">
            <v>Acarreo interno</v>
          </cell>
          <cell r="D640" t="str">
            <v>m3</v>
          </cell>
          <cell r="E640">
            <v>1032.9672600000001</v>
          </cell>
          <cell r="F640">
            <v>0.3</v>
          </cell>
          <cell r="G640">
            <v>0</v>
          </cell>
          <cell r="H640">
            <v>0</v>
          </cell>
          <cell r="I640">
            <v>0</v>
          </cell>
          <cell r="J640">
            <v>310</v>
          </cell>
        </row>
        <row r="642">
          <cell r="B642" t="str">
            <v>ITEM No.</v>
          </cell>
          <cell r="C642" t="str">
            <v>Concepto</v>
          </cell>
          <cell r="D642" t="str">
            <v>Unidad</v>
          </cell>
          <cell r="E642" t="str">
            <v>Costo Directo</v>
          </cell>
          <cell r="G642" t="str">
            <v>H y E</v>
          </cell>
          <cell r="H642" t="str">
            <v>Materiales</v>
          </cell>
          <cell r="I642" t="str">
            <v>Mano de Obra</v>
          </cell>
          <cell r="J642" t="str">
            <v>Otros</v>
          </cell>
        </row>
        <row r="643">
          <cell r="B643" t="str">
            <v>12.4.</v>
          </cell>
          <cell r="C643" t="str">
            <v>Rocería y reposición planta de café al borde de la cuneta</v>
          </cell>
          <cell r="D643" t="str">
            <v>ml</v>
          </cell>
          <cell r="E643">
            <v>10992</v>
          </cell>
          <cell r="G643">
            <v>371</v>
          </cell>
          <cell r="H643">
            <v>6600</v>
          </cell>
          <cell r="I643">
            <v>3711</v>
          </cell>
          <cell r="J643">
            <v>310</v>
          </cell>
        </row>
        <row r="644">
          <cell r="B644" t="str">
            <v>Código</v>
          </cell>
          <cell r="C644" t="str">
            <v>Descripción</v>
          </cell>
          <cell r="D644" t="str">
            <v>Unidad</v>
          </cell>
          <cell r="E644" t="str">
            <v>Costo. Unitario</v>
          </cell>
          <cell r="F644" t="str">
            <v>Cantidad</v>
          </cell>
          <cell r="G644" t="str">
            <v>H y E</v>
          </cell>
          <cell r="H644" t="str">
            <v>Materiales</v>
          </cell>
          <cell r="I644" t="str">
            <v>Mano de Obra</v>
          </cell>
          <cell r="J644" t="str">
            <v>Otros</v>
          </cell>
        </row>
        <row r="645">
          <cell r="B645" t="str">
            <v>HM-1</v>
          </cell>
          <cell r="C645" t="str">
            <v>Herramienta Menor General</v>
          </cell>
          <cell r="D645" t="str">
            <v>%</v>
          </cell>
          <cell r="E645">
            <v>3711</v>
          </cell>
          <cell r="F645">
            <v>0.1</v>
          </cell>
          <cell r="G645">
            <v>371</v>
          </cell>
          <cell r="H645">
            <v>0</v>
          </cell>
          <cell r="I645">
            <v>0</v>
          </cell>
          <cell r="J645">
            <v>0</v>
          </cell>
        </row>
        <row r="646">
          <cell r="B646" t="str">
            <v>PA-2</v>
          </cell>
          <cell r="C646" t="str">
            <v>Planta de café</v>
          </cell>
          <cell r="D646" t="str">
            <v>ud</v>
          </cell>
          <cell r="E646">
            <v>10000</v>
          </cell>
          <cell r="F646">
            <v>0.66</v>
          </cell>
          <cell r="G646">
            <v>0</v>
          </cell>
          <cell r="H646">
            <v>6600</v>
          </cell>
          <cell r="J646">
            <v>0</v>
          </cell>
        </row>
        <row r="647">
          <cell r="B647" t="str">
            <v>MO-2</v>
          </cell>
          <cell r="C647" t="str">
            <v>Cuadrilla tipo II (1of + 2ay)</v>
          </cell>
          <cell r="D647" t="str">
            <v>Hr</v>
          </cell>
          <cell r="E647">
            <v>24737</v>
          </cell>
          <cell r="F647">
            <v>0.15</v>
          </cell>
          <cell r="G647">
            <v>0</v>
          </cell>
          <cell r="H647">
            <v>0</v>
          </cell>
          <cell r="I647">
            <v>3711</v>
          </cell>
          <cell r="J647">
            <v>0</v>
          </cell>
        </row>
        <row r="648">
          <cell r="B648" t="str">
            <v>MS-10</v>
          </cell>
          <cell r="C648" t="str">
            <v>Acarreo interno</v>
          </cell>
          <cell r="D648" t="str">
            <v>m3</v>
          </cell>
          <cell r="E648">
            <v>1032.9672600000001</v>
          </cell>
          <cell r="F648">
            <v>0.3</v>
          </cell>
          <cell r="G648">
            <v>0</v>
          </cell>
          <cell r="H648">
            <v>0</v>
          </cell>
          <cell r="I648">
            <v>0</v>
          </cell>
          <cell r="J648">
            <v>310</v>
          </cell>
        </row>
        <row r="650">
          <cell r="B650" t="str">
            <v>Elaboró:</v>
          </cell>
          <cell r="F650" t="str">
            <v>Revisó</v>
          </cell>
        </row>
        <row r="653">
          <cell r="B653" t="str">
            <v>LUISA FERNANDA CALDERÓN CASTAÑO</v>
          </cell>
          <cell r="D653" t="str">
            <v>DIEGO ALEJANDRO PATIÑO RINCÓN</v>
          </cell>
          <cell r="G653" t="str">
            <v xml:space="preserve">ROBINSON RAMÍREZ HERNÁNDEZ </v>
          </cell>
        </row>
        <row r="654">
          <cell r="B654" t="str">
            <v>DISEÑADORA HIDRÁULICA</v>
          </cell>
          <cell r="D654" t="str">
            <v>DISEÑADOR HIDRÁULICO</v>
          </cell>
          <cell r="G654" t="str">
            <v>INTERVENTOR DE LA CONSULTORÍA</v>
          </cell>
        </row>
        <row r="655">
          <cell r="B655" t="str">
            <v>EMPOCALDAS S.A E.S.P</v>
          </cell>
          <cell r="D655" t="str">
            <v>EMPOCALDAS S.A E.S.P</v>
          </cell>
          <cell r="G655" t="str">
            <v>EMPOCALDAS S.A E.S.P</v>
          </cell>
        </row>
        <row r="656">
          <cell r="B656" t="str">
            <v>MP: 1720-302782 CLD</v>
          </cell>
          <cell r="D656" t="str">
            <v xml:space="preserve">MP: 17202-292376 </v>
          </cell>
          <cell r="G656" t="str">
            <v>MP: 17202-094957-CLD</v>
          </cell>
        </row>
        <row r="684">
          <cell r="C684" t="str">
            <v>https://es.scribd.com/document/357223216/Apu-Dren-Nivel-Freatico-0-8-x-0-50-m-Ac-500mm</v>
          </cell>
        </row>
      </sheetData>
      <sheetData sheetId="5"/>
      <sheetData sheetId="6">
        <row r="14">
          <cell r="D14">
            <v>6493</v>
          </cell>
        </row>
        <row r="22">
          <cell r="D22">
            <v>1545</v>
          </cell>
        </row>
        <row r="30">
          <cell r="D30">
            <v>2</v>
          </cell>
        </row>
        <row r="37">
          <cell r="D37">
            <v>2800</v>
          </cell>
        </row>
        <row r="52">
          <cell r="D52">
            <v>344.6</v>
          </cell>
        </row>
        <row r="88">
          <cell r="D88">
            <v>2340.9609999999993</v>
          </cell>
        </row>
        <row r="93">
          <cell r="D93">
            <v>1560.6440000000002</v>
          </cell>
        </row>
        <row r="105">
          <cell r="D105">
            <v>1155.4250000000002</v>
          </cell>
        </row>
        <row r="113">
          <cell r="D113">
            <v>3063.3749999999995</v>
          </cell>
        </row>
        <row r="123">
          <cell r="D123">
            <v>162.32500000000002</v>
          </cell>
        </row>
        <row r="133">
          <cell r="D133">
            <v>6937</v>
          </cell>
        </row>
        <row r="142">
          <cell r="D142">
            <v>12</v>
          </cell>
        </row>
        <row r="149">
          <cell r="D149">
            <v>5</v>
          </cell>
        </row>
        <row r="157">
          <cell r="D157">
            <v>5</v>
          </cell>
        </row>
        <row r="165">
          <cell r="D165">
            <v>16.5</v>
          </cell>
        </row>
        <row r="173">
          <cell r="D173">
            <v>5</v>
          </cell>
        </row>
        <row r="182">
          <cell r="D182">
            <v>2</v>
          </cell>
        </row>
        <row r="188">
          <cell r="D188">
            <v>60</v>
          </cell>
        </row>
        <row r="196">
          <cell r="D196">
            <v>12</v>
          </cell>
        </row>
        <row r="205">
          <cell r="D205">
            <v>2</v>
          </cell>
        </row>
        <row r="212">
          <cell r="D212">
            <v>2</v>
          </cell>
        </row>
        <row r="220">
          <cell r="D220">
            <v>8</v>
          </cell>
        </row>
        <row r="228">
          <cell r="D228">
            <v>2</v>
          </cell>
        </row>
        <row r="236">
          <cell r="D236">
            <v>7</v>
          </cell>
        </row>
        <row r="244">
          <cell r="D244">
            <v>4</v>
          </cell>
        </row>
        <row r="252">
          <cell r="D252">
            <v>2</v>
          </cell>
        </row>
        <row r="260">
          <cell r="D260">
            <v>2</v>
          </cell>
        </row>
        <row r="268">
          <cell r="D268">
            <v>16</v>
          </cell>
        </row>
        <row r="276">
          <cell r="D276">
            <v>4</v>
          </cell>
        </row>
        <row r="285">
          <cell r="D285">
            <v>4</v>
          </cell>
        </row>
        <row r="293">
          <cell r="D293">
            <v>4</v>
          </cell>
        </row>
        <row r="301">
          <cell r="D301">
            <v>4</v>
          </cell>
        </row>
        <row r="309">
          <cell r="D309">
            <v>8</v>
          </cell>
        </row>
        <row r="317">
          <cell r="D317">
            <v>1</v>
          </cell>
        </row>
        <row r="324">
          <cell r="D324">
            <v>1</v>
          </cell>
        </row>
        <row r="332">
          <cell r="D332">
            <v>2</v>
          </cell>
        </row>
        <row r="340">
          <cell r="D340">
            <v>2</v>
          </cell>
        </row>
        <row r="348">
          <cell r="D348">
            <v>1</v>
          </cell>
        </row>
        <row r="357">
          <cell r="D357">
            <v>3</v>
          </cell>
        </row>
        <row r="365">
          <cell r="D365">
            <v>3</v>
          </cell>
        </row>
        <row r="373">
          <cell r="D373">
            <v>1</v>
          </cell>
        </row>
        <row r="380">
          <cell r="D380">
            <v>1</v>
          </cell>
        </row>
        <row r="387">
          <cell r="D387">
            <v>1</v>
          </cell>
        </row>
        <row r="394">
          <cell r="D394">
            <v>2</v>
          </cell>
        </row>
        <row r="401">
          <cell r="D401">
            <v>4</v>
          </cell>
        </row>
        <row r="408">
          <cell r="D408">
            <v>3</v>
          </cell>
        </row>
        <row r="415">
          <cell r="D415">
            <v>216</v>
          </cell>
        </row>
        <row r="422">
          <cell r="D422">
            <v>5</v>
          </cell>
        </row>
        <row r="434">
          <cell r="D434">
            <v>378.56000000000006</v>
          </cell>
        </row>
        <row r="443">
          <cell r="D443">
            <v>16</v>
          </cell>
        </row>
        <row r="453">
          <cell r="D453">
            <v>653.90000000000009</v>
          </cell>
        </row>
        <row r="461">
          <cell r="D461">
            <v>4</v>
          </cell>
        </row>
        <row r="467">
          <cell r="D467">
            <v>4</v>
          </cell>
        </row>
        <row r="474">
          <cell r="D474">
            <v>100</v>
          </cell>
        </row>
        <row r="480">
          <cell r="D480">
            <v>40</v>
          </cell>
        </row>
        <row r="486">
          <cell r="D486">
            <v>50</v>
          </cell>
        </row>
        <row r="492">
          <cell r="D492">
            <v>100</v>
          </cell>
        </row>
      </sheetData>
      <sheetData sheetId="7"/>
      <sheetData sheetId="8">
        <row r="58">
          <cell r="G58">
            <v>0.24</v>
          </cell>
        </row>
        <row r="60">
          <cell r="G60">
            <v>0.01</v>
          </cell>
        </row>
        <row r="61">
          <cell r="G61">
            <v>0.05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Y PTTO"/>
      <sheetName val="AIU"/>
    </sheetNames>
    <sheetDataSet>
      <sheetData sheetId="0">
        <row r="173">
          <cell r="R173">
            <v>0.3</v>
          </cell>
        </row>
        <row r="180">
          <cell r="C180">
            <v>20</v>
          </cell>
        </row>
        <row r="183">
          <cell r="B183">
            <v>1</v>
          </cell>
          <cell r="C183" t="str">
            <v>COLOMBIA</v>
          </cell>
          <cell r="D183" t="str">
            <v>CASCO URBANO</v>
          </cell>
          <cell r="F183">
            <v>3</v>
          </cell>
        </row>
        <row r="184">
          <cell r="B184">
            <v>2</v>
          </cell>
          <cell r="C184" t="str">
            <v>SANTA ANA</v>
          </cell>
          <cell r="D184" t="str">
            <v>COLOMBIA</v>
          </cell>
          <cell r="F184">
            <v>6</v>
          </cell>
        </row>
        <row r="185">
          <cell r="B185">
            <v>3</v>
          </cell>
          <cell r="C185" t="str">
            <v>SAN MARCOS</v>
          </cell>
          <cell r="D185" t="str">
            <v>COLOMBIA</v>
          </cell>
          <cell r="F185">
            <v>5.29</v>
          </cell>
        </row>
        <row r="186">
          <cell r="B186">
            <v>4</v>
          </cell>
          <cell r="C186" t="str">
            <v>MONGUÍ</v>
          </cell>
          <cell r="D186" t="str">
            <v>COLOMBIA</v>
          </cell>
          <cell r="F186">
            <v>6.02</v>
          </cell>
        </row>
        <row r="187">
          <cell r="B187">
            <v>5</v>
          </cell>
          <cell r="C187" t="str">
            <v>BARAYA</v>
          </cell>
          <cell r="D187" t="str">
            <v>CASCO URBANO</v>
          </cell>
          <cell r="F187">
            <v>1.32</v>
          </cell>
        </row>
        <row r="188">
          <cell r="B188">
            <v>6</v>
          </cell>
          <cell r="C188" t="str">
            <v>REGIONAL SOTO - PATÍA</v>
          </cell>
          <cell r="D188" t="str">
            <v>BARAYA</v>
          </cell>
          <cell r="F188">
            <v>2.7</v>
          </cell>
        </row>
        <row r="189">
          <cell r="B189">
            <v>7</v>
          </cell>
          <cell r="C189" t="str">
            <v>LA UNIÓN</v>
          </cell>
          <cell r="D189" t="str">
            <v>BARAYA</v>
          </cell>
          <cell r="F189">
            <v>3.54</v>
          </cell>
        </row>
        <row r="190">
          <cell r="B190">
            <v>8</v>
          </cell>
          <cell r="C190" t="str">
            <v>TELLO</v>
          </cell>
          <cell r="D190" t="str">
            <v>CASCO URBANO</v>
          </cell>
          <cell r="F190">
            <v>0.85</v>
          </cell>
        </row>
        <row r="191">
          <cell r="B191">
            <v>9</v>
          </cell>
          <cell r="C191" t="str">
            <v>SAN ANDRÉS</v>
          </cell>
          <cell r="D191" t="str">
            <v>TELLO</v>
          </cell>
          <cell r="F191">
            <v>2.2200000000000002</v>
          </cell>
        </row>
        <row r="192">
          <cell r="B192">
            <v>10</v>
          </cell>
          <cell r="C192" t="str">
            <v>CEDRAL</v>
          </cell>
          <cell r="D192" t="str">
            <v>TELLO</v>
          </cell>
          <cell r="F192">
            <v>2.38</v>
          </cell>
        </row>
        <row r="193">
          <cell r="B193">
            <v>11</v>
          </cell>
          <cell r="C193" t="str">
            <v>SIERRA DE LA CAÑADA</v>
          </cell>
          <cell r="D193" t="str">
            <v>TELLO</v>
          </cell>
          <cell r="F193">
            <v>1.96</v>
          </cell>
        </row>
        <row r="194">
          <cell r="B194">
            <v>12</v>
          </cell>
          <cell r="C194" t="str">
            <v>VILLA VIEJA</v>
          </cell>
          <cell r="D194" t="str">
            <v>CASCO URBANO</v>
          </cell>
          <cell r="F194">
            <v>1.1100000000000001</v>
          </cell>
        </row>
        <row r="195">
          <cell r="B195">
            <v>13</v>
          </cell>
          <cell r="C195" t="str">
            <v>SAN ALFONSO</v>
          </cell>
          <cell r="D195" t="str">
            <v>VILLA VIEJA</v>
          </cell>
          <cell r="F195">
            <v>3.43</v>
          </cell>
        </row>
        <row r="196">
          <cell r="B196">
            <v>14</v>
          </cell>
          <cell r="C196" t="str">
            <v>POTOSÍ</v>
          </cell>
          <cell r="D196" t="str">
            <v>VILLA VIEJA</v>
          </cell>
          <cell r="F196">
            <v>3.41</v>
          </cell>
        </row>
        <row r="197">
          <cell r="B197">
            <v>15</v>
          </cell>
          <cell r="C197" t="str">
            <v>LA VICTORIA</v>
          </cell>
          <cell r="D197" t="str">
            <v>VILLA VIEJA</v>
          </cell>
          <cell r="F197">
            <v>2.58</v>
          </cell>
        </row>
        <row r="198">
          <cell r="B198">
            <v>16</v>
          </cell>
          <cell r="C198" t="str">
            <v>RIVERA</v>
          </cell>
          <cell r="D198" t="str">
            <v>CASCO URBANO</v>
          </cell>
          <cell r="F198">
            <v>0.7</v>
          </cell>
        </row>
        <row r="199">
          <cell r="B199">
            <v>17</v>
          </cell>
          <cell r="C199" t="str">
            <v>LA ULLOA</v>
          </cell>
          <cell r="D199" t="str">
            <v>RIVERA</v>
          </cell>
          <cell r="F199">
            <v>1.26</v>
          </cell>
        </row>
        <row r="200">
          <cell r="B200">
            <v>18</v>
          </cell>
          <cell r="C200" t="str">
            <v>CAMPOALEGRE</v>
          </cell>
          <cell r="D200" t="str">
            <v>CASCO URBANO</v>
          </cell>
          <cell r="F200">
            <v>0.79</v>
          </cell>
        </row>
        <row r="201">
          <cell r="B201">
            <v>19</v>
          </cell>
          <cell r="C201" t="str">
            <v>ALGECIRAS</v>
          </cell>
          <cell r="D201" t="str">
            <v>CASCO URBANO</v>
          </cell>
          <cell r="F201">
            <v>1.61</v>
          </cell>
        </row>
        <row r="202">
          <cell r="B202">
            <v>20</v>
          </cell>
          <cell r="C202" t="str">
            <v>Escoger Poblado</v>
          </cell>
          <cell r="D202">
            <v>0</v>
          </cell>
          <cell r="F202">
            <v>1</v>
          </cell>
        </row>
        <row r="243">
          <cell r="F243" t="str">
            <v xml:space="preserve"> 3.33 </v>
          </cell>
        </row>
        <row r="244">
          <cell r="F244" t="str">
            <v xml:space="preserve"> 6.55A </v>
          </cell>
        </row>
        <row r="245">
          <cell r="F245" t="str">
            <v xml:space="preserve"> 8.136A </v>
          </cell>
        </row>
        <row r="246">
          <cell r="F246" t="str">
            <v xml:space="preserve"> 8.300A </v>
          </cell>
        </row>
        <row r="247">
          <cell r="F247" t="str">
            <v xml:space="preserve"> 8.699A </v>
          </cell>
        </row>
        <row r="248">
          <cell r="F248" t="str">
            <v xml:space="preserve"> 8.823B </v>
          </cell>
        </row>
        <row r="249">
          <cell r="F249" t="str">
            <v xml:space="preserve"> 8.823C </v>
          </cell>
        </row>
        <row r="250">
          <cell r="F250" t="str">
            <v xml:space="preserve"> 8.1400B </v>
          </cell>
        </row>
        <row r="251">
          <cell r="F251" t="str">
            <v xml:space="preserve"> 8.1400C </v>
          </cell>
        </row>
        <row r="252">
          <cell r="F252" t="str">
            <v>8.1600</v>
          </cell>
        </row>
        <row r="253">
          <cell r="F253" t="str">
            <v>8.1601</v>
          </cell>
        </row>
        <row r="254">
          <cell r="F254" t="str">
            <v>8.1602</v>
          </cell>
        </row>
        <row r="255">
          <cell r="F255" t="str">
            <v xml:space="preserve"> 19.41A </v>
          </cell>
        </row>
        <row r="256">
          <cell r="F256" t="str">
            <v xml:space="preserve"> 19.50A </v>
          </cell>
        </row>
        <row r="257">
          <cell r="F257" t="str">
            <v xml:space="preserve"> 20.57 </v>
          </cell>
        </row>
        <row r="258">
          <cell r="F258" t="str">
            <v xml:space="preserve"> 20.58 </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Base"/>
      <sheetName val="Niples"/>
      <sheetName val="Ins_MO"/>
      <sheetName val="Ins_Mat"/>
      <sheetName val="Clasif_Mat"/>
      <sheetName val="Ins_EH"/>
      <sheetName val="Ins_TR"/>
      <sheetName val="Print"/>
      <sheetName val="0.00"/>
      <sheetName val="1.1"/>
      <sheetName val="1.2"/>
      <sheetName val="1.3"/>
      <sheetName val="1.4"/>
      <sheetName val="1.5"/>
      <sheetName val="1.6"/>
      <sheetName val="1.7"/>
      <sheetName val="1.8"/>
      <sheetName val="1.9"/>
      <sheetName val="1.10"/>
      <sheetName val="1.10A"/>
      <sheetName val="1.11"/>
      <sheetName val="1.12"/>
      <sheetName val="1.13"/>
      <sheetName val="2.1"/>
      <sheetName val="2.2"/>
      <sheetName val="2.3"/>
      <sheetName val="2.4"/>
      <sheetName val="2.5"/>
      <sheetName val="2.6"/>
      <sheetName val="2.7"/>
      <sheetName val="2.8"/>
      <sheetName val="2.9"/>
      <sheetName val="2.9A"/>
      <sheetName val="2.10"/>
      <sheetName val="2.11"/>
      <sheetName val="2.12"/>
      <sheetName val="2.13A"/>
      <sheetName val="3.1"/>
      <sheetName val="3.2"/>
      <sheetName val="3.3"/>
      <sheetName val="3.4"/>
      <sheetName val="3.5"/>
      <sheetName val="3.6"/>
      <sheetName val="3.7"/>
      <sheetName val="3.8"/>
      <sheetName val="3.9"/>
      <sheetName val="3.9A"/>
      <sheetName val="3.9B"/>
      <sheetName val="3.9C"/>
      <sheetName val="3.9D"/>
      <sheetName val="3.10"/>
      <sheetName val="3.11"/>
      <sheetName val="3.12"/>
      <sheetName val="3.13"/>
      <sheetName val="3.14"/>
      <sheetName val="3.15"/>
      <sheetName val="3.16J"/>
      <sheetName val="3.17J"/>
      <sheetName val="3.30"/>
      <sheetName val="3.31"/>
      <sheetName val="3.32"/>
      <sheetName val="4.1"/>
      <sheetName val="4.2"/>
      <sheetName val="4.3"/>
      <sheetName val="4.4"/>
      <sheetName val="4.5"/>
      <sheetName val="4.6"/>
      <sheetName val="4.7"/>
      <sheetName val="4.8"/>
      <sheetName val="4.9"/>
      <sheetName val="4.10"/>
      <sheetName val="4.20"/>
      <sheetName val="4.21"/>
      <sheetName val="4.30"/>
      <sheetName val="5.1"/>
      <sheetName val="5.2"/>
      <sheetName val="5.3"/>
      <sheetName val="5.4"/>
      <sheetName val="5.5"/>
      <sheetName val="5.6"/>
      <sheetName val="6.1"/>
      <sheetName val="6.2"/>
      <sheetName val="6.3"/>
      <sheetName val="6.4"/>
      <sheetName val="6.5"/>
      <sheetName val="6.6"/>
      <sheetName val="6.7"/>
      <sheetName val="6.8"/>
      <sheetName val="6.9"/>
      <sheetName val="6.10"/>
      <sheetName val="6.51"/>
      <sheetName val="6.51A"/>
      <sheetName val="6.52"/>
      <sheetName val="6.53"/>
      <sheetName val="6.54"/>
      <sheetName val="6.55"/>
      <sheetName val="6.56"/>
      <sheetName val="6.57"/>
      <sheetName val="6.58"/>
      <sheetName val="6.59"/>
      <sheetName val="6.60"/>
      <sheetName val="6.61"/>
      <sheetName val="6.62"/>
      <sheetName val="6.63"/>
      <sheetName val="6.64"/>
      <sheetName val="6.65"/>
      <sheetName val="6.66"/>
      <sheetName val="6.67"/>
      <sheetName val="6.68"/>
      <sheetName val="6.69"/>
      <sheetName val="6.70"/>
      <sheetName val="6.71"/>
      <sheetName val="6.72"/>
      <sheetName val="6.80"/>
      <sheetName val="6.81"/>
      <sheetName val="6.100"/>
      <sheetName val="6.101"/>
      <sheetName val="6.102"/>
      <sheetName val="6.103"/>
      <sheetName val="6.150"/>
      <sheetName val="6.151"/>
      <sheetName val="6.152"/>
      <sheetName val="6.153"/>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3A"/>
      <sheetName val="7.24"/>
      <sheetName val="7.25"/>
      <sheetName val="7.26"/>
      <sheetName val="7.27"/>
      <sheetName val="7.28"/>
      <sheetName val="7.29"/>
      <sheetName val="7.30"/>
      <sheetName val="8.1"/>
      <sheetName val="8.2"/>
      <sheetName val="8.3"/>
      <sheetName val="8.4"/>
      <sheetName val="8.5"/>
      <sheetName val="8.6"/>
      <sheetName val="8.7"/>
      <sheetName val="8.8"/>
      <sheetName val="8.9"/>
      <sheetName val="8.10"/>
      <sheetName val="8.11"/>
      <sheetName val="8.12"/>
      <sheetName val="8.13"/>
      <sheetName val="8.14"/>
      <sheetName val="8.15A"/>
      <sheetName val="8.16A"/>
      <sheetName val="8.17A"/>
      <sheetName val="8.19"/>
      <sheetName val="8.19A"/>
      <sheetName val="8.19B"/>
      <sheetName val="8.19C"/>
      <sheetName val="8.19D"/>
      <sheetName val="8.19E"/>
      <sheetName val="8.19F"/>
      <sheetName val="8.19G"/>
      <sheetName val="8.19H"/>
      <sheetName val="8.19I"/>
      <sheetName val="8.19J"/>
      <sheetName val="8.19K"/>
      <sheetName val="8.19L"/>
      <sheetName val="8.19M"/>
      <sheetName val="8.19N"/>
      <sheetName val="8.19O"/>
      <sheetName val="8.19P"/>
      <sheetName val="8.19Q"/>
      <sheetName val="8.19R"/>
      <sheetName val="8.19S"/>
      <sheetName val="8.19T"/>
      <sheetName val="8.19U"/>
      <sheetName val="8.19V"/>
      <sheetName val="8.20"/>
      <sheetName val="8.21"/>
      <sheetName val="8.22"/>
      <sheetName val="8.23"/>
      <sheetName val="8.24"/>
      <sheetName val="8.25"/>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94"/>
      <sheetName val="8.95"/>
      <sheetName val="8.96"/>
      <sheetName val="8.97"/>
      <sheetName val="8.98"/>
      <sheetName val="8.99"/>
      <sheetName val="8.99A"/>
      <sheetName val="8.99B"/>
      <sheetName val="8.100"/>
      <sheetName val="8.101"/>
      <sheetName val="8.102"/>
      <sheetName val="8.103"/>
      <sheetName val="8.104"/>
      <sheetName val="8.105"/>
      <sheetName val="8.106"/>
      <sheetName val="8.107"/>
      <sheetName val="8.108"/>
      <sheetName val="8.109"/>
      <sheetName val="8.110"/>
      <sheetName val="8.111"/>
      <sheetName val="8.112"/>
      <sheetName val="8.113"/>
      <sheetName val="8.114"/>
      <sheetName val="8.115"/>
      <sheetName val="8.116"/>
      <sheetName val="8.117"/>
      <sheetName val="8.118"/>
      <sheetName val="8.119"/>
      <sheetName val="8.120"/>
      <sheetName val="8.121"/>
      <sheetName val="8.122"/>
      <sheetName val="8.123"/>
      <sheetName val="8.124"/>
      <sheetName val="8.125"/>
      <sheetName val="8.126"/>
      <sheetName val="8.127"/>
      <sheetName val="8.128"/>
      <sheetName val="8.129"/>
      <sheetName val="8.130"/>
      <sheetName val="8.131"/>
      <sheetName val="8.132"/>
      <sheetName val="8.133"/>
      <sheetName val="8.134"/>
      <sheetName val="8.135"/>
      <sheetName val="8.136"/>
      <sheetName val="8.137"/>
      <sheetName val="8.138"/>
      <sheetName val="8.139"/>
      <sheetName val="8.140"/>
      <sheetName val="8.140A"/>
      <sheetName val="8.141"/>
      <sheetName val="8.142"/>
      <sheetName val="8.143"/>
      <sheetName val="8.144"/>
      <sheetName val="8.145"/>
      <sheetName val="8.146"/>
      <sheetName val="8.147"/>
      <sheetName val="8.148"/>
      <sheetName val="8.149"/>
      <sheetName val="8.150"/>
      <sheetName val="8.151"/>
      <sheetName val="8.152"/>
      <sheetName val="8.153"/>
      <sheetName val="8.153N"/>
      <sheetName val="8.154"/>
      <sheetName val="8.155"/>
      <sheetName val="8.156"/>
      <sheetName val="8.157"/>
      <sheetName val="8.158"/>
      <sheetName val="8.159"/>
      <sheetName val="8.160"/>
      <sheetName val="8.161"/>
      <sheetName val="8.162"/>
      <sheetName val="8.163"/>
      <sheetName val="8.164"/>
      <sheetName val="8.165"/>
      <sheetName val="8.166"/>
      <sheetName val="8.167"/>
      <sheetName val="8.168"/>
      <sheetName val="8.169"/>
      <sheetName val="8.170"/>
      <sheetName val="8.171"/>
      <sheetName val="8.172"/>
      <sheetName val="8.173"/>
      <sheetName val="8.174"/>
      <sheetName val="8.175"/>
      <sheetName val="8.176"/>
      <sheetName val="8.177"/>
      <sheetName val="8.178"/>
      <sheetName val="8.178 A"/>
      <sheetName val="8.179"/>
      <sheetName val="8.180"/>
      <sheetName val="8.181"/>
      <sheetName val="8.182"/>
      <sheetName val="8.183"/>
      <sheetName val="8.184"/>
      <sheetName val="8.185"/>
      <sheetName val="8.186"/>
      <sheetName val="8.187"/>
      <sheetName val="8.188"/>
      <sheetName val="8.189"/>
      <sheetName val="8.190"/>
      <sheetName val="8.190B"/>
      <sheetName val="8.191"/>
      <sheetName val="8.192"/>
      <sheetName val="8.193"/>
      <sheetName val="8.194"/>
      <sheetName val="8.195"/>
      <sheetName val="8.196"/>
      <sheetName val="8.197"/>
      <sheetName val="8.198"/>
      <sheetName val="8.199"/>
      <sheetName val="8.199A"/>
      <sheetName val="8.199B"/>
      <sheetName val="8.199C"/>
      <sheetName val="8.199D"/>
      <sheetName val="8.199E"/>
      <sheetName val="8.199F"/>
      <sheetName val="8.199G"/>
      <sheetName val="8.199H"/>
      <sheetName val="8.199I"/>
      <sheetName val="8.200"/>
      <sheetName val="8.201"/>
      <sheetName val="8.202"/>
      <sheetName val="8.203"/>
      <sheetName val="8.204"/>
      <sheetName val="8.205"/>
      <sheetName val="8.206"/>
      <sheetName val="8.215"/>
      <sheetName val="8.216"/>
      <sheetName val="8.217"/>
      <sheetName val="8.218"/>
      <sheetName val="8.219"/>
      <sheetName val="8.220"/>
      <sheetName val="8.221"/>
      <sheetName val="8.222"/>
      <sheetName val="8.223"/>
      <sheetName val="8.224"/>
      <sheetName val="8.225"/>
      <sheetName val="8.226"/>
      <sheetName val="8.230"/>
      <sheetName val="8.231"/>
      <sheetName val="8.232"/>
      <sheetName val="8.233"/>
      <sheetName val="8.234"/>
      <sheetName val="8.235"/>
      <sheetName val="8.236"/>
      <sheetName val="8.237"/>
      <sheetName val="8.238"/>
      <sheetName val="8.260"/>
      <sheetName val="8.261"/>
      <sheetName val="8.262"/>
      <sheetName val="8.263"/>
      <sheetName val="8.264"/>
      <sheetName val="8.265"/>
      <sheetName val="8.266"/>
      <sheetName val="8.267"/>
      <sheetName val="8.268"/>
      <sheetName val="8.269"/>
      <sheetName val="8.270"/>
      <sheetName val="8.280"/>
      <sheetName val="8.281"/>
      <sheetName val="8.282"/>
      <sheetName val="8.283"/>
      <sheetName val="8.284"/>
      <sheetName val="8.285"/>
      <sheetName val="8.286"/>
      <sheetName val="8.287"/>
      <sheetName val="8.288"/>
      <sheetName val="8.289"/>
      <sheetName val="8.290"/>
      <sheetName val="8.300"/>
      <sheetName val="8.301"/>
      <sheetName val="8.302"/>
      <sheetName val="8.303"/>
      <sheetName val="8.304"/>
      <sheetName val="8.305"/>
      <sheetName val="8.306"/>
      <sheetName val="8.307"/>
      <sheetName val="8.308"/>
      <sheetName val="8.309"/>
      <sheetName val="8.310"/>
      <sheetName val="8.311"/>
      <sheetName val="8.312"/>
      <sheetName val="8.313"/>
      <sheetName val="8.314"/>
      <sheetName val="8.315"/>
      <sheetName val="8.316"/>
      <sheetName val="8.330"/>
      <sheetName val="8.331"/>
      <sheetName val="8.332"/>
      <sheetName val="8.333"/>
      <sheetName val="8.334"/>
      <sheetName val="8.335"/>
      <sheetName val="8.336"/>
      <sheetName val="8.337"/>
      <sheetName val="8.338"/>
      <sheetName val="8.339"/>
      <sheetName val="8.340"/>
      <sheetName val="8.341"/>
      <sheetName val="8.342"/>
      <sheetName val="8.343"/>
      <sheetName val="8.344"/>
      <sheetName val="8.345"/>
      <sheetName val="8.346"/>
      <sheetName val="8.347"/>
      <sheetName val="8.348"/>
      <sheetName val="8.348N"/>
      <sheetName val="8.349"/>
      <sheetName val="8.349N"/>
      <sheetName val="8.350N"/>
      <sheetName val="8.350A"/>
      <sheetName val="8.350B"/>
      <sheetName val="8.350C"/>
      <sheetName val="8.350D"/>
      <sheetName val="8.370"/>
      <sheetName val="8.371"/>
      <sheetName val="8.372"/>
      <sheetName val="8.373"/>
      <sheetName val="8.374"/>
      <sheetName val="8.375"/>
      <sheetName val="8.376"/>
      <sheetName val="8.377"/>
      <sheetName val="8.378"/>
      <sheetName val="8.379"/>
      <sheetName val="8.380"/>
      <sheetName val="8.381A"/>
      <sheetName val="8.400"/>
      <sheetName val="8.400A"/>
      <sheetName val="8.401"/>
      <sheetName val="8.402"/>
      <sheetName val="8.403"/>
      <sheetName val="8.404"/>
      <sheetName val="8.450"/>
      <sheetName val="8.451"/>
      <sheetName val="8.452"/>
      <sheetName val="8.453"/>
      <sheetName val="8.454"/>
      <sheetName val="8.454N"/>
      <sheetName val="8.500"/>
      <sheetName val="8.501"/>
      <sheetName val="8.502"/>
      <sheetName val="8.503A"/>
      <sheetName val="8.504A"/>
      <sheetName val="8.550"/>
      <sheetName val="8.551"/>
      <sheetName val="8.552"/>
      <sheetName val="8.553"/>
      <sheetName val="8.554"/>
      <sheetName val="8.600"/>
      <sheetName val="8.601"/>
      <sheetName val="8.602"/>
      <sheetName val="8.603"/>
      <sheetName val="8.604"/>
      <sheetName val="8.605"/>
      <sheetName val="8.606"/>
      <sheetName val="8.620"/>
      <sheetName val="8.650"/>
      <sheetName val="8.650A"/>
      <sheetName val="8.651"/>
      <sheetName val="8.652"/>
      <sheetName val="8.653"/>
      <sheetName val="8.654"/>
      <sheetName val="8.655"/>
      <sheetName val="8.656"/>
      <sheetName val="8.657"/>
      <sheetName val="8.658"/>
      <sheetName val="8.659"/>
      <sheetName val="8.660"/>
      <sheetName val="8.661"/>
      <sheetName val="8.662"/>
      <sheetName val="8.662A"/>
      <sheetName val="8.662B"/>
      <sheetName val="8.699"/>
      <sheetName val="8.700"/>
      <sheetName val="8.700A"/>
      <sheetName val="8.700B"/>
      <sheetName val="8.701"/>
      <sheetName val="8.702"/>
      <sheetName val="8.703"/>
      <sheetName val="8.704"/>
      <sheetName val="8.705"/>
      <sheetName val="8.705A"/>
      <sheetName val="8.706"/>
      <sheetName val="11A"/>
      <sheetName val="8.707"/>
      <sheetName val="8.708"/>
      <sheetName val="8.709"/>
      <sheetName val="8.710"/>
      <sheetName val="8.711"/>
      <sheetName val="8.712"/>
      <sheetName val="8.713F"/>
      <sheetName val="8.713N"/>
      <sheetName val="8.740"/>
      <sheetName val="8.750"/>
      <sheetName val="8.751"/>
      <sheetName val="8.752"/>
      <sheetName val="8.753"/>
      <sheetName val="8.754"/>
      <sheetName val="8.755"/>
      <sheetName val="8.780"/>
      <sheetName val="8.781"/>
      <sheetName val="8.782"/>
      <sheetName val="8.783"/>
      <sheetName val="8.784"/>
      <sheetName val="8.785"/>
      <sheetName val="8.786"/>
      <sheetName val="8.795"/>
      <sheetName val="8.800"/>
      <sheetName val="8.801"/>
      <sheetName val="8.802"/>
      <sheetName val="8.803"/>
      <sheetName val="8.804"/>
      <sheetName val="8.805"/>
      <sheetName val="8.806"/>
      <sheetName val="8.807"/>
      <sheetName val="8.807A"/>
      <sheetName val="8.808"/>
      <sheetName val="8.809"/>
      <sheetName val="8.809A"/>
      <sheetName val="8.809N"/>
      <sheetName val="8.809N1"/>
      <sheetName val="8.809N2"/>
      <sheetName val="8.809N3"/>
      <sheetName val="8.809N4"/>
      <sheetName val="8.809N5"/>
      <sheetName val="8.810"/>
      <sheetName val="8.811"/>
      <sheetName val="8.812"/>
      <sheetName val="8.813"/>
      <sheetName val="8.813A"/>
      <sheetName val="8.814"/>
      <sheetName val="8.815"/>
      <sheetName val="8.816"/>
      <sheetName val="8.817"/>
      <sheetName val="8.818"/>
      <sheetName val="8.819"/>
      <sheetName val="8.819A"/>
      <sheetName val="8.819B"/>
      <sheetName val="8.819C"/>
      <sheetName val="8.819D"/>
      <sheetName val="8.819E"/>
      <sheetName val="8.820"/>
      <sheetName val="8.821"/>
      <sheetName val="8.822"/>
      <sheetName val="8.823"/>
      <sheetName val="8.823A"/>
      <sheetName val="8.823A1"/>
      <sheetName val="8.824"/>
      <sheetName val="8.825"/>
      <sheetName val="8.826"/>
      <sheetName val="8.827"/>
      <sheetName val="8.828"/>
      <sheetName val="8.899"/>
      <sheetName val="8.900"/>
      <sheetName val="8.901"/>
      <sheetName val="8.902"/>
      <sheetName val="8.903"/>
      <sheetName val="8.904"/>
      <sheetName val="8.904A"/>
      <sheetName val="8.904B"/>
      <sheetName val="8.905"/>
      <sheetName val="8.905A"/>
      <sheetName val="8.906"/>
      <sheetName val="8.907"/>
      <sheetName val="8.908"/>
      <sheetName val="8.909"/>
      <sheetName val="8.909N"/>
      <sheetName val="8.910"/>
      <sheetName val="8.910A"/>
      <sheetName val="8.910B"/>
      <sheetName val="8.910C"/>
      <sheetName val="8.910D"/>
      <sheetName val="8.910E"/>
      <sheetName val="8.910F"/>
      <sheetName val="8.910G"/>
      <sheetName val="8.910H"/>
      <sheetName val="8.910I"/>
      <sheetName val="8.910J"/>
      <sheetName val="8.910K"/>
      <sheetName val="8.910L"/>
      <sheetName val="8.910M"/>
      <sheetName val="8.910N"/>
      <sheetName val="8.910O"/>
      <sheetName val="8.910AA"/>
      <sheetName val="8.910AB"/>
      <sheetName val="8.911"/>
      <sheetName val="8.911A"/>
      <sheetName val="8.911B"/>
      <sheetName val="8.911C"/>
      <sheetName val="8.911D"/>
      <sheetName val="8.911E"/>
      <sheetName val="8.911F"/>
      <sheetName val="8.911G"/>
      <sheetName val="8.911H"/>
      <sheetName val="8.911I"/>
      <sheetName val="8.911J"/>
      <sheetName val="8.911K"/>
      <sheetName val="8.911L"/>
      <sheetName val="8.911M"/>
      <sheetName val="8.911N"/>
      <sheetName val="8.911O"/>
      <sheetName val="8.911P"/>
      <sheetName val="8.911Q"/>
      <sheetName val="8.911R"/>
      <sheetName val="8.911S"/>
      <sheetName val="8.911T"/>
      <sheetName val="8.911U"/>
      <sheetName val="8.911V"/>
      <sheetName val="8.911W"/>
      <sheetName val="8.912"/>
      <sheetName val="8.913"/>
      <sheetName val="8.920"/>
      <sheetName val="8.921"/>
      <sheetName val="8.922"/>
      <sheetName val="8.940"/>
      <sheetName val="8.941"/>
      <sheetName val="8.942"/>
      <sheetName val="8.943"/>
      <sheetName val="8.944"/>
      <sheetName val="8.945"/>
      <sheetName val="8.946"/>
      <sheetName val="8.947"/>
      <sheetName val="8.948"/>
      <sheetName val="8.949"/>
      <sheetName val="8.950"/>
      <sheetName val="8.951"/>
      <sheetName val="8.952"/>
      <sheetName val="8.953"/>
      <sheetName val="8.954"/>
      <sheetName val="8.955"/>
      <sheetName val="8.956"/>
      <sheetName val="8.957"/>
      <sheetName val="8.958"/>
      <sheetName val="8.959"/>
      <sheetName val="8.960"/>
      <sheetName val="8.961"/>
      <sheetName val="8.962"/>
      <sheetName val="8.963"/>
      <sheetName val="8.964"/>
      <sheetName val="8.965"/>
      <sheetName val="8.966"/>
      <sheetName val="8.967"/>
      <sheetName val="8.968"/>
      <sheetName val="8.969"/>
      <sheetName val="8.970"/>
      <sheetName val="8.971"/>
      <sheetName val="8.972"/>
      <sheetName val="8.973"/>
      <sheetName val="8.974"/>
      <sheetName val="8.975"/>
      <sheetName val="8.976"/>
      <sheetName val="8.977"/>
      <sheetName val="8.978"/>
      <sheetName val="8.979"/>
      <sheetName val="8.980"/>
      <sheetName val="8.981"/>
      <sheetName val="8.982"/>
      <sheetName val="8.983"/>
      <sheetName val="8.984"/>
      <sheetName val="8.985"/>
      <sheetName val="8.986"/>
      <sheetName val="8.987"/>
      <sheetName val="8.988"/>
      <sheetName val="8.989"/>
      <sheetName val="8.990"/>
      <sheetName val="8.991"/>
      <sheetName val="8.992"/>
      <sheetName val="8.993"/>
      <sheetName val="8.994"/>
      <sheetName val="8.995"/>
      <sheetName val="8.996"/>
      <sheetName val="8.997"/>
      <sheetName val="8.998"/>
      <sheetName val="8.999"/>
      <sheetName val="8.1000"/>
      <sheetName val="8.1001"/>
      <sheetName val="8.1002"/>
      <sheetName val="8.1003"/>
      <sheetName val="8.1003A"/>
      <sheetName val="8.1003B"/>
      <sheetName val="8.1003C"/>
      <sheetName val="8.1003D"/>
      <sheetName val="8.1004"/>
      <sheetName val="8.1005"/>
      <sheetName val="8.1006"/>
      <sheetName val="8.1007"/>
      <sheetName val="8.1008"/>
      <sheetName val="8.1009"/>
      <sheetName val="8.1009F"/>
      <sheetName val="8.1009F2"/>
      <sheetName val="8.1010"/>
      <sheetName val="8.1010N"/>
      <sheetName val="8.1011"/>
      <sheetName val="8.1012"/>
      <sheetName val="8.1013"/>
      <sheetName val="8.1100"/>
      <sheetName val="8.1100A"/>
      <sheetName val="8.1101"/>
      <sheetName val="8.1102"/>
      <sheetName val="8.1103"/>
      <sheetName val="8.1104"/>
      <sheetName val="8.1105"/>
      <sheetName val="8.1106"/>
      <sheetName val="8.1150"/>
      <sheetName val="8.1150A"/>
      <sheetName val="8.1151"/>
      <sheetName val="8.1151A"/>
      <sheetName val="8.1151B"/>
      <sheetName val="8.1152"/>
      <sheetName val="8.1152N"/>
      <sheetName val="8.1152N1"/>
      <sheetName val="8.1153"/>
      <sheetName val="8.1200"/>
      <sheetName val="8.1201"/>
      <sheetName val="8.1202"/>
      <sheetName val="8.1203"/>
      <sheetName val="8.1204"/>
      <sheetName val="8.1300"/>
      <sheetName val="8.1301"/>
      <sheetName val="8.1400"/>
      <sheetName val="8.1400A"/>
      <sheetName val="8.1400B"/>
      <sheetName val="8.1400C"/>
      <sheetName val="8.1500"/>
      <sheetName val="8.1500A"/>
      <sheetName val="8.1500B"/>
      <sheetName val="8.1500C"/>
      <sheetName val="8.1500D"/>
      <sheetName val="8.1500E"/>
      <sheetName val="8.1500F"/>
      <sheetName val="8.1600"/>
      <sheetName val="8.1601"/>
      <sheetName val="8.1602"/>
      <sheetName val="8.1603"/>
      <sheetName val="8.1604"/>
      <sheetName val="8.1605"/>
      <sheetName val="8.1606"/>
      <sheetName val="8.1607"/>
      <sheetName val="8.1608"/>
      <sheetName val="8.1609"/>
      <sheetName val="8.1610"/>
      <sheetName val="8.1611"/>
      <sheetName val="8.1612"/>
      <sheetName val="8.1613"/>
      <sheetName val="8.1614"/>
      <sheetName val="8.1615"/>
      <sheetName val="9.1"/>
      <sheetName val="9.2"/>
      <sheetName val="9.3"/>
      <sheetName val="9.4"/>
      <sheetName val="9.5"/>
      <sheetName val="9.6"/>
      <sheetName val="9.7"/>
      <sheetName val="9.8"/>
      <sheetName val="9.9"/>
      <sheetName val="9.10"/>
      <sheetName val="9.11"/>
      <sheetName val="10.1"/>
      <sheetName val="10.1A"/>
      <sheetName val="10.2"/>
      <sheetName val="10.3"/>
      <sheetName val="10.4"/>
      <sheetName val="10.5"/>
      <sheetName val="10.6"/>
      <sheetName val="10.6A"/>
      <sheetName val="10.7"/>
      <sheetName val="10.8"/>
      <sheetName val="10.8A"/>
      <sheetName val="10.101"/>
      <sheetName val="10.102"/>
      <sheetName val="10.103"/>
      <sheetName val="10.104"/>
      <sheetName val="10.105"/>
      <sheetName val="10.106"/>
      <sheetName val="10.107"/>
      <sheetName val="10.108"/>
      <sheetName val="10.108A"/>
      <sheetName val="10.109"/>
      <sheetName val="10.110"/>
      <sheetName val="10.110A"/>
      <sheetName val="10.111"/>
      <sheetName val="10.112"/>
      <sheetName val="10.201"/>
      <sheetName val="10.202"/>
      <sheetName val="10.203"/>
      <sheetName val="10.204"/>
      <sheetName val="10.300"/>
      <sheetName val="10.301"/>
      <sheetName val="10.302"/>
      <sheetName val="10.303"/>
      <sheetName val="10.304"/>
      <sheetName val="10.305"/>
      <sheetName val="10.306"/>
      <sheetName val="10.307"/>
      <sheetName val="10.308"/>
      <sheetName val="10.309"/>
      <sheetName val="10.310"/>
      <sheetName val="10.311"/>
      <sheetName val="10.312"/>
      <sheetName val="10.313"/>
      <sheetName val="10.314"/>
      <sheetName val="10.315"/>
      <sheetName val="10.316"/>
      <sheetName val="10.317"/>
      <sheetName val="10.318"/>
      <sheetName val="10.319"/>
      <sheetName val="10.320"/>
      <sheetName val="10.321"/>
      <sheetName val="10.322"/>
      <sheetName val="10.323"/>
      <sheetName val="10.324"/>
      <sheetName val="10.325"/>
      <sheetName val="10.326"/>
      <sheetName val="10.327"/>
      <sheetName val="10.328"/>
      <sheetName val="10.329"/>
      <sheetName val="10.330"/>
      <sheetName val="10.331"/>
      <sheetName val="10.332"/>
      <sheetName val="10.333"/>
      <sheetName val="10.334"/>
      <sheetName val="10.335"/>
      <sheetName val="10.336"/>
      <sheetName val="10.337"/>
      <sheetName val="10.338"/>
      <sheetName val="10.339"/>
      <sheetName val="10.340"/>
      <sheetName val="10.341"/>
      <sheetName val="10.342"/>
      <sheetName val="10.343"/>
      <sheetName val="10.344"/>
      <sheetName val="10.345"/>
      <sheetName val="10.346"/>
      <sheetName val="10.347"/>
      <sheetName val="10.348"/>
      <sheetName val="10.348A"/>
      <sheetName val="10.349"/>
      <sheetName val="10.350"/>
      <sheetName val="10.351"/>
      <sheetName val="10.352"/>
      <sheetName val="10.353"/>
      <sheetName val="10.354"/>
      <sheetName val="10.355"/>
      <sheetName val="10.356"/>
      <sheetName val="10.357"/>
      <sheetName val="10.358"/>
      <sheetName val="10.359"/>
      <sheetName val="10.360"/>
      <sheetName val="10.361"/>
      <sheetName val="10.362"/>
      <sheetName val="10.363"/>
      <sheetName val="10.364"/>
      <sheetName val="10.365"/>
      <sheetName val="10.366"/>
      <sheetName val="10.367"/>
      <sheetName val="10.368"/>
      <sheetName val="10.369"/>
      <sheetName val="10.370"/>
      <sheetName val="10.371"/>
      <sheetName val="10.372"/>
      <sheetName val="10.373"/>
      <sheetName val="10.374"/>
      <sheetName val="10.375"/>
      <sheetName val="10.376"/>
      <sheetName val="10.377"/>
      <sheetName val="10.378"/>
      <sheetName val="10.379"/>
      <sheetName val="10.380"/>
      <sheetName val="10.381"/>
      <sheetName val="10.382"/>
      <sheetName val="10.383"/>
      <sheetName val="10.384"/>
      <sheetName val="10.385"/>
      <sheetName val="10.386"/>
      <sheetName val="10.387"/>
      <sheetName val="10.388"/>
      <sheetName val="10.389"/>
      <sheetName val="10.390"/>
      <sheetName val="10.391"/>
      <sheetName val="10.392"/>
      <sheetName val="10.393"/>
      <sheetName val="10.394"/>
      <sheetName val="10.395"/>
      <sheetName val="10.396"/>
      <sheetName val="10.397"/>
      <sheetName val="10.398"/>
      <sheetName val="10.400"/>
      <sheetName val="10.500"/>
      <sheetName val="10.501"/>
      <sheetName val="10.502"/>
      <sheetName val="10.503"/>
      <sheetName val="10.504"/>
      <sheetName val="10.505"/>
      <sheetName val="10.505A"/>
      <sheetName val="10.60"/>
      <sheetName val="10.600"/>
      <sheetName val="11.1"/>
      <sheetName val="11.2"/>
      <sheetName val="11.3"/>
      <sheetName val="11.4"/>
      <sheetName val="11.6"/>
      <sheetName val="11.8"/>
      <sheetName val="11.10"/>
      <sheetName val="11.11"/>
      <sheetName val="11.12"/>
      <sheetName val="11.13"/>
      <sheetName val="11.14"/>
      <sheetName val="11.15"/>
      <sheetName val="11.16"/>
      <sheetName val="11.17"/>
      <sheetName val="11.18"/>
      <sheetName val="11.19"/>
      <sheetName val="11.20"/>
      <sheetName val="11.21"/>
      <sheetName val="11.30"/>
      <sheetName val="11.31"/>
      <sheetName val="11.32"/>
      <sheetName val="11.33"/>
      <sheetName val="12.1"/>
      <sheetName val="12.2"/>
      <sheetName val="12.3"/>
      <sheetName val="12.4"/>
      <sheetName val="12.5"/>
      <sheetName val="12.6"/>
      <sheetName val="12.7"/>
      <sheetName val="12.8"/>
      <sheetName val="13.1"/>
      <sheetName val="13.2"/>
      <sheetName val="13.3"/>
      <sheetName val="14.1"/>
      <sheetName val="14.2"/>
      <sheetName val="18.1"/>
      <sheetName val="18.1.1"/>
      <sheetName val="18.1.2"/>
      <sheetName val="18.1.3"/>
      <sheetName val="19.1"/>
      <sheetName val="19.2"/>
      <sheetName val="19.3"/>
      <sheetName val="19.3A"/>
      <sheetName val="19.4"/>
      <sheetName val="19.5"/>
      <sheetName val="19.6"/>
      <sheetName val="19.7"/>
      <sheetName val="19.8"/>
      <sheetName val="19.9"/>
      <sheetName val="19.10"/>
      <sheetName val="19.11"/>
      <sheetName val="19.12A"/>
      <sheetName val="19.13"/>
      <sheetName val="19.14"/>
      <sheetName val="19.14 A"/>
      <sheetName val="19.15"/>
      <sheetName val="19.15N"/>
      <sheetName val="19.15N1"/>
      <sheetName val="19.15N2"/>
      <sheetName val="19.15N3"/>
      <sheetName val="19.15N4"/>
      <sheetName val="19.15N5"/>
      <sheetName val="19.15N6"/>
      <sheetName val="19.20"/>
      <sheetName val="19.39"/>
      <sheetName val="19.40"/>
      <sheetName val="19.41"/>
      <sheetName val="19.41A"/>
      <sheetName val="19.41B"/>
      <sheetName val="19.42"/>
      <sheetName val="19.43"/>
      <sheetName val="19.44"/>
      <sheetName val="19.45"/>
      <sheetName val="19.46"/>
      <sheetName val="19.47"/>
      <sheetName val="19.48"/>
      <sheetName val="19.49"/>
      <sheetName val="19.50"/>
      <sheetName val="19.50A"/>
      <sheetName val="19.51"/>
      <sheetName val="19.52"/>
      <sheetName val="19.85"/>
      <sheetName val="19.85A"/>
      <sheetName val="19.85B"/>
      <sheetName val="19.86"/>
      <sheetName val="19.87"/>
      <sheetName val="19.88"/>
      <sheetName val="19.89"/>
      <sheetName val="19.90"/>
      <sheetName val="20.1.1"/>
      <sheetName val="20.1.2"/>
      <sheetName val="20.2.1"/>
      <sheetName val="20.2.2"/>
      <sheetName val="20.3.1"/>
      <sheetName val="20.3.2"/>
      <sheetName val="20.3.3"/>
      <sheetName val="20.4.1"/>
      <sheetName val="20.4.2"/>
      <sheetName val="20.4.3"/>
      <sheetName val="20.5.1"/>
      <sheetName val="20.4.4"/>
      <sheetName val="20.4.5"/>
      <sheetName val="20.5.2"/>
      <sheetName val="20.5.3"/>
      <sheetName val="20.6"/>
      <sheetName val="20.7"/>
      <sheetName val="20.8.1"/>
      <sheetName val="20.8.2"/>
      <sheetName val="20.9"/>
      <sheetName val="20.10"/>
      <sheetName val="20.11"/>
      <sheetName val="20.11.1"/>
      <sheetName val="20.11.2"/>
      <sheetName val="20.11.3"/>
      <sheetName val="9A"/>
      <sheetName val="20.11A"/>
      <sheetName val="20.11B"/>
      <sheetName val="20.11C"/>
      <sheetName val="20.11D"/>
      <sheetName val="20.12N"/>
      <sheetName val="20.13N"/>
      <sheetName val="20.14N"/>
      <sheetName val="20.15N"/>
      <sheetName val="20.16N"/>
      <sheetName val="20.17N"/>
      <sheetName val="20.18N"/>
      <sheetName val="20.19N"/>
      <sheetName val="20.20N"/>
      <sheetName val="20.21N"/>
      <sheetName val="20.22N"/>
      <sheetName val="20.23N"/>
      <sheetName val="20.24N"/>
      <sheetName val="20.25N"/>
      <sheetName val="20.26N"/>
      <sheetName val="20.27N"/>
      <sheetName val="20.28N"/>
      <sheetName val="20.29N"/>
      <sheetName val="20.30N"/>
      <sheetName val="20.31N"/>
      <sheetName val="20.32N"/>
      <sheetName val="20.33N"/>
      <sheetName val="20.34N"/>
      <sheetName val="20.35N"/>
      <sheetName val="20.36N"/>
      <sheetName val="20.37N"/>
      <sheetName val="20.38J"/>
      <sheetName val="20.39J"/>
      <sheetName val="20.40J"/>
      <sheetName val="20.41J"/>
      <sheetName val="20.42J"/>
      <sheetName val="20.43J"/>
      <sheetName val="20.44J"/>
      <sheetName val="20.45J"/>
      <sheetName val="20.46J"/>
      <sheetName val="20.47J"/>
      <sheetName val="20.48J"/>
      <sheetName val="20.49J"/>
      <sheetName val="20.49J (2)"/>
      <sheetName val="20.49J (3)"/>
      <sheetName val="20.50J"/>
      <sheetName val="20.51J"/>
      <sheetName val="20.52J"/>
      <sheetName val="20.53J"/>
      <sheetName val="20.54J"/>
      <sheetName val="20.55J"/>
      <sheetName val="20.56J"/>
      <sheetName val="20.57J"/>
      <sheetName val="20.58J"/>
      <sheetName val="20.59J"/>
      <sheetName val="20.60J"/>
      <sheetName val="20.61N"/>
      <sheetName val="20.62N"/>
      <sheetName val="20.63N"/>
      <sheetName val="20.64N"/>
      <sheetName val="20.65N"/>
      <sheetName val="20.66N"/>
      <sheetName val="20.67N"/>
      <sheetName val="20.68N"/>
      <sheetName val="20.69N"/>
      <sheetName val="20.70N"/>
      <sheetName val="20.71N"/>
      <sheetName val="20.72N"/>
      <sheetName val="20.73N"/>
      <sheetName val="20.30"/>
      <sheetName val="20.31"/>
      <sheetName val="20.32"/>
      <sheetName val="20.33"/>
      <sheetName val="20.40"/>
      <sheetName val="20.41"/>
      <sheetName val="20.42"/>
      <sheetName val="20.43"/>
      <sheetName val="20.44"/>
      <sheetName val="20.46"/>
      <sheetName val="20.45"/>
      <sheetName val="20.45A"/>
      <sheetName val="20.45B"/>
      <sheetName val="20.45C"/>
      <sheetName val="20.45D"/>
      <sheetName val="20.45E"/>
      <sheetName val="20.45F"/>
      <sheetName val="20.47"/>
      <sheetName val="20.48"/>
      <sheetName val="20.49"/>
      <sheetName val="20.50"/>
      <sheetName val="20.51"/>
      <sheetName val="20.52"/>
      <sheetName val="20.53"/>
      <sheetName val="20.54"/>
      <sheetName val="20.55"/>
      <sheetName val="20.56"/>
      <sheetName val="20.59"/>
      <sheetName val="20.60"/>
      <sheetName val="20.63"/>
      <sheetName val="20.64"/>
      <sheetName val="20.65"/>
      <sheetName val="20.66"/>
      <sheetName val="12A"/>
      <sheetName val="APU'S CALDAS NSH"/>
    </sheetNames>
    <sheetDataSet>
      <sheetData sheetId="0" refreshError="1"/>
      <sheetData sheetId="1" refreshError="1">
        <row r="3">
          <cell r="J3" t="str">
            <v>Pasamuro</v>
          </cell>
        </row>
        <row r="4">
          <cell r="J4" t="str">
            <v>Niple</v>
          </cell>
        </row>
        <row r="21">
          <cell r="N21">
            <v>2</v>
          </cell>
          <cell r="O21" t="str">
            <v xml:space="preserve"> 2"     50</v>
          </cell>
          <cell r="P21" t="str">
            <v>14</v>
          </cell>
          <cell r="Q21">
            <v>3</v>
          </cell>
          <cell r="R21">
            <v>2</v>
          </cell>
          <cell r="S21">
            <v>6</v>
          </cell>
          <cell r="T21">
            <v>3</v>
          </cell>
        </row>
        <row r="22">
          <cell r="N22">
            <v>3</v>
          </cell>
          <cell r="O22" t="str">
            <v xml:space="preserve"> 3"     75</v>
          </cell>
          <cell r="P22" t="str">
            <v>27</v>
          </cell>
          <cell r="Q22">
            <v>4</v>
          </cell>
          <cell r="R22">
            <v>2</v>
          </cell>
          <cell r="S22">
            <v>9</v>
          </cell>
          <cell r="T22">
            <v>5</v>
          </cell>
        </row>
        <row r="23">
          <cell r="N23">
            <v>4</v>
          </cell>
          <cell r="O23" t="str">
            <v xml:space="preserve"> 4"    100</v>
          </cell>
          <cell r="P23" t="str">
            <v>36</v>
          </cell>
          <cell r="Q23">
            <v>6</v>
          </cell>
          <cell r="R23">
            <v>2</v>
          </cell>
          <cell r="S23">
            <v>12</v>
          </cell>
          <cell r="T23">
            <v>7</v>
          </cell>
        </row>
        <row r="24">
          <cell r="N24">
            <v>6</v>
          </cell>
          <cell r="O24" t="str">
            <v xml:space="preserve"> 6"    150</v>
          </cell>
          <cell r="P24" t="str">
            <v>66</v>
          </cell>
          <cell r="Q24">
            <v>8</v>
          </cell>
          <cell r="R24">
            <v>3</v>
          </cell>
          <cell r="S24">
            <v>17</v>
          </cell>
          <cell r="T24">
            <v>11</v>
          </cell>
        </row>
        <row r="25">
          <cell r="N25">
            <v>8</v>
          </cell>
          <cell r="O25" t="str">
            <v xml:space="preserve"> 8"    200</v>
          </cell>
          <cell r="P25" t="str">
            <v>85</v>
          </cell>
          <cell r="Q25">
            <v>11</v>
          </cell>
          <cell r="R25">
            <v>4</v>
          </cell>
          <cell r="S25">
            <v>27</v>
          </cell>
          <cell r="T25">
            <v>14</v>
          </cell>
        </row>
        <row r="26">
          <cell r="N26">
            <v>10</v>
          </cell>
          <cell r="O26" t="str">
            <v>10"    250</v>
          </cell>
          <cell r="P26" t="str">
            <v>114</v>
          </cell>
          <cell r="Q26">
            <v>15</v>
          </cell>
          <cell r="R26">
            <v>5</v>
          </cell>
          <cell r="S26">
            <v>34</v>
          </cell>
          <cell r="T26">
            <v>19</v>
          </cell>
        </row>
        <row r="27">
          <cell r="N27">
            <v>12</v>
          </cell>
          <cell r="O27" t="str">
            <v>12"    300</v>
          </cell>
          <cell r="P27" t="str">
            <v>154</v>
          </cell>
          <cell r="Q27">
            <v>21</v>
          </cell>
          <cell r="R27">
            <v>6</v>
          </cell>
          <cell r="S27">
            <v>45</v>
          </cell>
          <cell r="T27">
            <v>23</v>
          </cell>
        </row>
        <row r="28">
          <cell r="N28">
            <v>14</v>
          </cell>
          <cell r="O28" t="str">
            <v>14"    350</v>
          </cell>
          <cell r="P28" t="str">
            <v>178</v>
          </cell>
          <cell r="Q28">
            <v>27</v>
          </cell>
          <cell r="R28">
            <v>12</v>
          </cell>
          <cell r="S28">
            <v>63</v>
          </cell>
          <cell r="T28">
            <v>36</v>
          </cell>
        </row>
        <row r="29">
          <cell r="N29">
            <v>16</v>
          </cell>
          <cell r="O29" t="str">
            <v>16"    400</v>
          </cell>
          <cell r="P29" t="str">
            <v>242</v>
          </cell>
          <cell r="Q29">
            <v>34</v>
          </cell>
          <cell r="R29">
            <v>14</v>
          </cell>
          <cell r="S29">
            <v>80</v>
          </cell>
          <cell r="T29">
            <v>44</v>
          </cell>
        </row>
        <row r="30">
          <cell r="N30">
            <v>18</v>
          </cell>
          <cell r="O30" t="str">
            <v>18"    450</v>
          </cell>
          <cell r="P30" t="str">
            <v>291</v>
          </cell>
          <cell r="Q30">
            <v>37</v>
          </cell>
          <cell r="R30">
            <v>15</v>
          </cell>
          <cell r="S30">
            <v>99</v>
          </cell>
          <cell r="T30">
            <v>53</v>
          </cell>
        </row>
        <row r="31">
          <cell r="N31">
            <v>20</v>
          </cell>
          <cell r="O31" t="str">
            <v>20"    500</v>
          </cell>
          <cell r="P31" t="str">
            <v>366</v>
          </cell>
          <cell r="Q31">
            <v>47</v>
          </cell>
          <cell r="R31">
            <v>16</v>
          </cell>
          <cell r="S31">
            <v>117</v>
          </cell>
          <cell r="T31">
            <v>64</v>
          </cell>
        </row>
        <row r="32">
          <cell r="N32">
            <v>24</v>
          </cell>
          <cell r="O32" t="str">
            <v>24"    600</v>
          </cell>
          <cell r="P32" t="str">
            <v>414</v>
          </cell>
          <cell r="Q32">
            <v>64</v>
          </cell>
          <cell r="R32">
            <v>21</v>
          </cell>
          <cell r="S32">
            <v>203</v>
          </cell>
          <cell r="T32">
            <v>84</v>
          </cell>
        </row>
      </sheetData>
      <sheetData sheetId="2" refreshError="1">
        <row r="2">
          <cell r="B2" t="str">
            <v>Cuadrilla 3: (1 Oficial y 2 Ayudantes)</v>
          </cell>
        </row>
        <row r="3">
          <cell r="B3" t="str">
            <v>Cuadrilla 4: (1 Oficial y 1 Ayudante)</v>
          </cell>
        </row>
        <row r="4">
          <cell r="B4" t="str">
            <v>Comisión Topografía</v>
          </cell>
        </row>
        <row r="5">
          <cell r="B5" t="str">
            <v>Ayudante Construccion</v>
          </cell>
        </row>
        <row r="6">
          <cell r="B6" t="str">
            <v>Cuadrilla 4: (1 Oficial y 1 Ayudante)</v>
          </cell>
        </row>
        <row r="7">
          <cell r="B7" t="str">
            <v>Cuadrilla 8: Oficial</v>
          </cell>
        </row>
        <row r="8">
          <cell r="B8" t="str">
            <v>Cuadrilla 4: (1 Oficial y 1 Ayudante)</v>
          </cell>
        </row>
        <row r="9">
          <cell r="B9" t="str">
            <v>Cuadrilla de soldadura</v>
          </cell>
        </row>
        <row r="10">
          <cell r="B10" t="str">
            <v>Cuadrilla 5: Ofic. + 6 Ayud.</v>
          </cell>
        </row>
        <row r="11">
          <cell r="B11" t="str">
            <v>Cuadrilla 2: (2 Ayudantes)</v>
          </cell>
        </row>
        <row r="12">
          <cell r="B12" t="str">
            <v>Cuadrilla 1: (2 Machineros)</v>
          </cell>
        </row>
        <row r="13">
          <cell r="B13" t="str">
            <v>Cuadrilla 5: (1 Oficial y 3 Ayudante)</v>
          </cell>
        </row>
        <row r="14">
          <cell r="B14" t="str">
            <v>Cuadrilla 6: (1 Oficial y 4 Ayudante)</v>
          </cell>
        </row>
      </sheetData>
      <sheetData sheetId="3" refreshError="1">
        <row r="2">
          <cell r="B2" t="str">
            <v>240 V - 1x15A Iluminación y tomas</v>
          </cell>
        </row>
        <row r="3">
          <cell r="B3" t="str">
            <v>240 V - 2x15A Alumbrado exterior</v>
          </cell>
        </row>
        <row r="4">
          <cell r="B4" t="str">
            <v>240 V - 2x50A Totalizador</v>
          </cell>
        </row>
        <row r="5">
          <cell r="B5" t="str">
            <v>ACCESORIOS</v>
          </cell>
        </row>
        <row r="6">
          <cell r="B6" t="str">
            <v>ACCESORIOS</v>
          </cell>
        </row>
        <row r="7">
          <cell r="B7" t="str">
            <v>Acero de refuerzo 60.000 PSI</v>
          </cell>
        </row>
        <row r="8">
          <cell r="B8" t="str">
            <v xml:space="preserve">Acero de refuerzo 60.000 PSI </v>
          </cell>
        </row>
        <row r="9">
          <cell r="B9" t="str">
            <v>Acero de refuerzo 60.000 PSI (incluye amarre y figuración)</v>
          </cell>
        </row>
        <row r="10">
          <cell r="B10" t="str">
            <v>ACERO DE REFUERZO 60.000 PSI DE 3/8"</v>
          </cell>
        </row>
        <row r="11">
          <cell r="B11" t="str">
            <v>ACERO DE REFUERZO 60.000 PSI DE 5/8"</v>
          </cell>
        </row>
        <row r="12">
          <cell r="B12" t="str">
            <v>ACERO DE REFUERZO DE 3/4" PARA PASOS</v>
          </cell>
        </row>
        <row r="13">
          <cell r="B13" t="str">
            <v>ACERO DE REFUERZO DE 60000 PSI</v>
          </cell>
        </row>
        <row r="14">
          <cell r="B14" t="str">
            <v>Acero galvanizado</v>
          </cell>
        </row>
        <row r="15">
          <cell r="B15" t="str">
            <v>Acometida BT 208/120V Cu #8 y 1#10, AWG THH N 600V</v>
          </cell>
        </row>
        <row r="16">
          <cell r="B16" t="str">
            <v>ACONDICIONADOR</v>
          </cell>
        </row>
        <row r="17">
          <cell r="B17" t="str">
            <v>ACONDICIONADOR SUPERF. (NOVAFORT)</v>
          </cell>
        </row>
        <row r="18">
          <cell r="B18" t="str">
            <v>ACONDICIONADOR SUPERF. NOVAFORT</v>
          </cell>
        </row>
        <row r="19">
          <cell r="B19" t="str">
            <v>Acople universal HD 10"</v>
          </cell>
        </row>
        <row r="20">
          <cell r="B20" t="str">
            <v>Adaptador Brida Universal (100mm)  (4")</v>
          </cell>
        </row>
        <row r="21">
          <cell r="B21" t="str">
            <v>Adaptador Brida Universal (3/4")</v>
          </cell>
        </row>
        <row r="22">
          <cell r="B22" t="str">
            <v>Adaptador Brida Universal (50mm)  (2")</v>
          </cell>
        </row>
        <row r="23">
          <cell r="B23" t="str">
            <v>ADAPTADOR BRIDA UNIVERSAL (50mm)  2"</v>
          </cell>
        </row>
        <row r="24">
          <cell r="B24" t="str">
            <v>Adaptador HD Ø 6" - B x E ; L= 350  mm. - Extremo para PVC</v>
          </cell>
        </row>
        <row r="25">
          <cell r="B25" t="str">
            <v>Adaptador HD Ø 6"-BxE ; L=350mm-Extremo para PVC</v>
          </cell>
        </row>
        <row r="26">
          <cell r="B26" t="str">
            <v>Adaptador HD Ø4" BxE Extremo liso para PVC =250mm</v>
          </cell>
        </row>
        <row r="27">
          <cell r="B27" t="str">
            <v>Adaptador HD Ø6" BxE Extremo liso para PVC =250mm</v>
          </cell>
        </row>
        <row r="28">
          <cell r="B28" t="str">
            <v>ADAPTADOR MACHO PF+UAD  1/2``</v>
          </cell>
        </row>
        <row r="29">
          <cell r="B29" t="str">
            <v>ADHESIVO (NOVAFORT) X 500 gr</v>
          </cell>
        </row>
        <row r="30">
          <cell r="B30" t="str">
            <v>ADHESIVO (NOVAFORT) X 500gr</v>
          </cell>
        </row>
        <row r="31">
          <cell r="B31" t="str">
            <v>ADHESIVO ALCANTARILLADO</v>
          </cell>
        </row>
        <row r="32">
          <cell r="B32" t="str">
            <v>afirmado 2"</v>
          </cell>
        </row>
        <row r="33">
          <cell r="B33" t="str">
            <v>AGENTE DEMOLEDOR NO EXPLOSIVO (ALTA SEGURIDAD)</v>
          </cell>
        </row>
        <row r="34">
          <cell r="B34" t="str">
            <v>Agua</v>
          </cell>
        </row>
        <row r="35">
          <cell r="B35" t="str">
            <v>alambre de puas</v>
          </cell>
        </row>
        <row r="36">
          <cell r="B36" t="str">
            <v>Alambre galvanizado cal 12</v>
          </cell>
        </row>
        <row r="37">
          <cell r="B37" t="str">
            <v>Alambre negro</v>
          </cell>
        </row>
        <row r="38">
          <cell r="B38" t="str">
            <v>ALAMBRE NEGRO C-18</v>
          </cell>
        </row>
        <row r="39">
          <cell r="B39" t="str">
            <v>Alambre negro C-18 K1</v>
          </cell>
        </row>
        <row r="40">
          <cell r="B40" t="str">
            <v>Alfajías en baldosa</v>
          </cell>
        </row>
        <row r="41">
          <cell r="B41" t="str">
            <v>Alfajías en concreto</v>
          </cell>
        </row>
        <row r="42">
          <cell r="B42" t="str">
            <v>amarre para teja</v>
          </cell>
        </row>
        <row r="43">
          <cell r="B43" t="str">
            <v xml:space="preserve">amarre para teja </v>
          </cell>
        </row>
        <row r="44">
          <cell r="B44" t="str">
            <v>ángulo 1"x1"x3/16"</v>
          </cell>
        </row>
        <row r="45">
          <cell r="B45" t="str">
            <v>ÁNGULO 2 X 1/4"</v>
          </cell>
        </row>
        <row r="46">
          <cell r="B46" t="str">
            <v>Ángulo 2"x2"x3/16"</v>
          </cell>
        </row>
        <row r="47">
          <cell r="B47" t="str">
            <v>Ángulo de hierro 1" X 3/8"</v>
          </cell>
        </row>
        <row r="48">
          <cell r="B48" t="str">
            <v>Ángulos 2" X 3/8"</v>
          </cell>
        </row>
        <row r="49">
          <cell r="B49" t="str">
            <v>ANTICORROSIVO</v>
          </cell>
        </row>
        <row r="50">
          <cell r="B50" t="str">
            <v>Antracita filtro seleccionda tamiz 8 - 12</v>
          </cell>
        </row>
        <row r="51">
          <cell r="B51" t="str">
            <v>ANTRACITA FILTRO TAMIZ 8 - 12</v>
          </cell>
        </row>
        <row r="52">
          <cell r="B52" t="str">
            <v>Aparato sanitario</v>
          </cell>
        </row>
        <row r="53">
          <cell r="B53" t="str">
            <v>Arela Lavada de río</v>
          </cell>
        </row>
        <row r="54">
          <cell r="B54" t="str">
            <v>ARENA</v>
          </cell>
        </row>
        <row r="55">
          <cell r="B55" t="str">
            <v>Arena de peña</v>
          </cell>
        </row>
        <row r="56">
          <cell r="B56" t="str">
            <v>ARENA FILTRO SELEC. TAMIZ 30 - 40</v>
          </cell>
        </row>
        <row r="57">
          <cell r="B57" t="str">
            <v>Arena filtro seleccionada tamiz 30 - 40</v>
          </cell>
        </row>
        <row r="58">
          <cell r="B58" t="str">
            <v>Arena Lavada de río</v>
          </cell>
        </row>
        <row r="59">
          <cell r="B59" t="str">
            <v>AROTAPA + AROBASE EN HF</v>
          </cell>
        </row>
        <row r="60">
          <cell r="B60" t="str">
            <v>Balanza analítica XB 120A; 120g; 0,1 mg PRECISA</v>
          </cell>
        </row>
        <row r="61">
          <cell r="B61" t="str">
            <v>Balanza analítica XB 220A; 120g; 0,1 mg PRECISA</v>
          </cell>
        </row>
        <row r="62">
          <cell r="B62" t="str">
            <v>baldosa granito B-10</v>
          </cell>
        </row>
        <row r="63">
          <cell r="B63" t="str">
            <v>BASCULA PARA CILINDROS</v>
          </cell>
        </row>
        <row r="64">
          <cell r="B64" t="str">
            <v>Base granular IP&lt;3%</v>
          </cell>
        </row>
        <row r="65">
          <cell r="B65" t="str">
            <v>Bloque de concreto Liso CT-10</v>
          </cell>
        </row>
        <row r="66">
          <cell r="B66" t="str">
            <v>BLOQUE MURO 15X20X40 No. 6</v>
          </cell>
        </row>
        <row r="67">
          <cell r="B67" t="str">
            <v>BOLSAS DE FIBRA</v>
          </cell>
        </row>
        <row r="68">
          <cell r="B68" t="str">
            <v>Bomba de vacio, 4 CFM, 20 micrones</v>
          </cell>
        </row>
        <row r="69">
          <cell r="B69" t="str">
            <v>Boquilla en bronce para mangera Ø 1 3/4"</v>
          </cell>
        </row>
        <row r="70">
          <cell r="B70" t="str">
            <v>Brida ciega  HD 10" (250mm)</v>
          </cell>
        </row>
        <row r="71">
          <cell r="B71" t="str">
            <v>Brida ciega  HD 12" (300mm)</v>
          </cell>
        </row>
        <row r="72">
          <cell r="B72" t="str">
            <v>Brida ciega  HD 14" (350mm)</v>
          </cell>
        </row>
        <row r="73">
          <cell r="B73" t="str">
            <v>Brida ciega  HD 16" (400mm)</v>
          </cell>
        </row>
        <row r="74">
          <cell r="B74" t="str">
            <v>Brida ciega  HD 18" (450mm)</v>
          </cell>
        </row>
        <row r="75">
          <cell r="B75" t="str">
            <v>Brida ciega  HD 2" (50mm)</v>
          </cell>
        </row>
        <row r="76">
          <cell r="B76" t="str">
            <v>Brida ciega  HD 20" (500mm)</v>
          </cell>
        </row>
        <row r="77">
          <cell r="B77" t="str">
            <v>Brida ciega  HD 3" (75mm)</v>
          </cell>
        </row>
        <row r="78">
          <cell r="B78" t="str">
            <v>Brida ciega  HD 4" (100mm)</v>
          </cell>
        </row>
        <row r="79">
          <cell r="B79" t="str">
            <v>Brida ciega  HD 6" (150mm)</v>
          </cell>
        </row>
        <row r="80">
          <cell r="B80" t="str">
            <v>Brida ciega  HD 8" (200mm)</v>
          </cell>
        </row>
        <row r="81">
          <cell r="B81" t="str">
            <v>brida por acople universal 2"</v>
          </cell>
        </row>
        <row r="82">
          <cell r="B82" t="str">
            <v>Brida Universal x Acople Universal HD 10"</v>
          </cell>
        </row>
        <row r="83">
          <cell r="B83" t="str">
            <v>Brida Universal x Acople Universal HD 12"</v>
          </cell>
        </row>
        <row r="84">
          <cell r="B84" t="str">
            <v>CABLE DE ACERO DE 1/2"</v>
          </cell>
        </row>
        <row r="85">
          <cell r="B85" t="str">
            <v>CABLE DE ACERO DE 3/4"</v>
          </cell>
        </row>
        <row r="86">
          <cell r="B86" t="str">
            <v>CABLE DE ACERO DE 5/8"</v>
          </cell>
        </row>
        <row r="87">
          <cell r="B87" t="str">
            <v>CADENA DE 3/8"</v>
          </cell>
        </row>
        <row r="88">
          <cell r="B88" t="str">
            <v>CAJA VALV TIPO CHOROTE-TRAF-LIVIANO</v>
          </cell>
        </row>
        <row r="89">
          <cell r="B89" t="str">
            <v>CAJA VALV. TIPO CHOROTE-TRAF. LIVIANO</v>
          </cell>
        </row>
        <row r="90">
          <cell r="B90" t="str">
            <v>Cajas de inspección de 70x70x70 cm, tapa en concreto reforzado con marco en ángulo</v>
          </cell>
        </row>
        <row r="91">
          <cell r="B91" t="str">
            <v>CAJILLA CON TAPA H.F. PARA MICROMEDIDOR</v>
          </cell>
        </row>
        <row r="92">
          <cell r="B92" t="str">
            <v>CANDADO DE 3"</v>
          </cell>
        </row>
        <row r="93">
          <cell r="B93" t="str">
            <v>Cemento</v>
          </cell>
        </row>
        <row r="94">
          <cell r="B94" t="str">
            <v>Cemento blanco</v>
          </cell>
        </row>
        <row r="95">
          <cell r="B95" t="str">
            <v>Cemento gris x 50 kg</v>
          </cell>
        </row>
        <row r="96">
          <cell r="B96" t="str">
            <v>CERCO 2.90*0.05*0.10</v>
          </cell>
        </row>
        <row r="97">
          <cell r="B97" t="str">
            <v>CHAPA CON BOCALLAVE Y DOS JUEGOS DE LLAVES</v>
          </cell>
        </row>
        <row r="98">
          <cell r="B98" t="str">
            <v>CILINDRO PARA CLORO 150PSI 68KG</v>
          </cell>
        </row>
        <row r="99">
          <cell r="B99" t="str">
            <v>Cilindro para mezcla rapida</v>
          </cell>
        </row>
        <row r="100">
          <cell r="B100" t="str">
            <v>CINTA PVC V-15 (30M)</v>
          </cell>
        </row>
        <row r="101">
          <cell r="B101" t="str">
            <v>Circuito subterráneo BT de alumbrado exterior, conduit PVC DE1 1/2" conductor de cobre THW 2 # 10 AWG Cu</v>
          </cell>
        </row>
        <row r="102">
          <cell r="B102" t="str">
            <v>CODO 11.25° EX.LISOS PVC/AC (100mm) 4``</v>
          </cell>
        </row>
        <row r="103">
          <cell r="B103" t="str">
            <v>CODO 11.25° EX.LISOS PVC/AC (150mm) 6``</v>
          </cell>
        </row>
        <row r="104">
          <cell r="B104" t="str">
            <v>CODO 11.25° EX.LISOS PVC/AC (200mm) 8``</v>
          </cell>
        </row>
        <row r="105">
          <cell r="B105" t="str">
            <v>CODO 11.25° EX.LISOS PVC/AC (250mm) 10``</v>
          </cell>
        </row>
        <row r="106">
          <cell r="B106" t="str">
            <v>CODO 11.25° EX.LISOS PVC/AC (300mm) 12``</v>
          </cell>
        </row>
        <row r="107">
          <cell r="B107" t="str">
            <v>CODO 11.25° EX.LISOS PVC/AC (350mm) 14``</v>
          </cell>
        </row>
        <row r="108">
          <cell r="B108" t="str">
            <v>CODO 11.25° EX.LISOS PVC/AC (400mm) 16``</v>
          </cell>
        </row>
        <row r="109">
          <cell r="B109" t="str">
            <v>CODO 11.25° EX.LISOS PVC/AC (450mm) 18``</v>
          </cell>
        </row>
        <row r="110">
          <cell r="B110" t="str">
            <v>CODO 11.25° EX.LISOS PVC/AC (500mm) 20``</v>
          </cell>
        </row>
        <row r="111">
          <cell r="B111" t="str">
            <v>CODO 11.25° EX.LISOS PVC/AC (50mm) 2``</v>
          </cell>
        </row>
        <row r="112">
          <cell r="B112" t="str">
            <v>CODO 11.25° EX.LISOS PVC/AC (600mm) 24``</v>
          </cell>
        </row>
        <row r="113">
          <cell r="B113" t="str">
            <v>CODO 11.25° EX.LISOS PVC/AC (75mm) 3``</v>
          </cell>
        </row>
        <row r="114">
          <cell r="B114" t="str">
            <v>CODO 22.5° EX.LISOS PVC/AC (100mm) 4``</v>
          </cell>
        </row>
        <row r="115">
          <cell r="B115" t="str">
            <v>CODO 22.5° EX.LISOS PVC/AC (150mm) 6``</v>
          </cell>
        </row>
        <row r="116">
          <cell r="B116" t="str">
            <v>CODO 22.5° EX.LISOS PVC/AC (200mm) 8``</v>
          </cell>
        </row>
        <row r="117">
          <cell r="B117" t="str">
            <v>CODO 22.5° EX.LISOS PVC/AC (250mm) 10``</v>
          </cell>
        </row>
        <row r="118">
          <cell r="B118" t="str">
            <v>CODO 22.5° EX.LISOS PVC/AC (300mm) 12``</v>
          </cell>
        </row>
        <row r="119">
          <cell r="B119" t="str">
            <v>CODO 22.5° EX.LISOS PVC/AC (350mm) 14``</v>
          </cell>
        </row>
        <row r="120">
          <cell r="B120" t="str">
            <v>CODO 22.5° EX.LISOS PVC/AC (400mm) 16``</v>
          </cell>
        </row>
        <row r="121">
          <cell r="B121" t="str">
            <v>CODO 22.5° EX.LISOS PVC/AC (450mm) 18``</v>
          </cell>
        </row>
        <row r="122">
          <cell r="B122" t="str">
            <v>CODO 22.5° EX.LISOS PVC/AC (500mm) 20``</v>
          </cell>
        </row>
        <row r="123">
          <cell r="B123" t="str">
            <v>CODO 22.5° EX.LISOS PVC/AC (50mm) 2``</v>
          </cell>
        </row>
        <row r="124">
          <cell r="B124" t="str">
            <v>CODO 22.5° EX.LISOS PVC/AC (600mm) 24``</v>
          </cell>
        </row>
        <row r="125">
          <cell r="B125" t="str">
            <v>CODO 22.5° EX.LISOS PVC/AC (75mm) 3``</v>
          </cell>
        </row>
        <row r="126">
          <cell r="B126" t="str">
            <v>CODO 45° EX.BRIDAS (50mm) 2``</v>
          </cell>
        </row>
        <row r="127">
          <cell r="B127" t="str">
            <v>CODO 45° EX.BRIDAS (75mm) 3``</v>
          </cell>
        </row>
        <row r="128">
          <cell r="B128" t="str">
            <v>CODO 45° EX.LISOS PVC/AC (100mm) 4``</v>
          </cell>
        </row>
        <row r="129">
          <cell r="B129" t="str">
            <v>CODO 45° EX.LISOS PVC/AC (150mm) 6``</v>
          </cell>
        </row>
        <row r="130">
          <cell r="B130" t="str">
            <v>CODO 45° EX.LISOS PVC/AC (200mm) 8``</v>
          </cell>
        </row>
        <row r="131">
          <cell r="B131" t="str">
            <v>CODO 45° EX.LISOS PVC/AC (250mm) 10``</v>
          </cell>
        </row>
        <row r="132">
          <cell r="B132" t="str">
            <v>CODO 45° EX.LISOS PVC/AC (300mm) 12``</v>
          </cell>
        </row>
        <row r="133">
          <cell r="B133" t="str">
            <v>CODO 45° EX.LISOS PVC/AC (350mm) 14``</v>
          </cell>
        </row>
        <row r="134">
          <cell r="B134" t="str">
            <v>CODO 45° EX.LISOS PVC/AC (400mm) 16``</v>
          </cell>
        </row>
        <row r="135">
          <cell r="B135" t="str">
            <v>CODO 45° EX.LISOS PVC/AC (450mm) 18``</v>
          </cell>
        </row>
        <row r="136">
          <cell r="B136" t="str">
            <v>CODO 45° EX.LISOS PVC/AC (500mm) 20``</v>
          </cell>
        </row>
        <row r="137">
          <cell r="B137" t="str">
            <v>CODO 45° EX.LISOS PVC/AC (50mm) 2``</v>
          </cell>
        </row>
        <row r="138">
          <cell r="B138" t="str">
            <v>CODO 45° EX.LISOS PVC/AC (600mm) 24``</v>
          </cell>
        </row>
        <row r="139">
          <cell r="B139" t="str">
            <v>CODO 45° EX.LISOS PVC/AC (75mm) 3``</v>
          </cell>
        </row>
        <row r="140">
          <cell r="B140" t="str">
            <v>Codo 45° Extremos Bridas (100mm) (4")</v>
          </cell>
        </row>
        <row r="141">
          <cell r="B141" t="str">
            <v>Codo 45° Extremos Bridas (3/4")</v>
          </cell>
        </row>
        <row r="142">
          <cell r="B142" t="str">
            <v>Codo 45° Extremos Bridas (50mm) (2")</v>
          </cell>
        </row>
        <row r="143">
          <cell r="B143" t="str">
            <v>Codo 45° HD 14" (350mm)</v>
          </cell>
        </row>
        <row r="144">
          <cell r="B144" t="str">
            <v>Codo 45º en H.D. – Presión Trabajo 250 PSI extremos bridas 10”</v>
          </cell>
        </row>
        <row r="145">
          <cell r="B145" t="str">
            <v>Codo 45º en H.D. – Presión Trabajo 250 PSI extremos bridas 12”</v>
          </cell>
        </row>
        <row r="146">
          <cell r="B146" t="str">
            <v>Codo 45º en H.D. – Presión Trabajo 250 PSI extremos bridas 16”</v>
          </cell>
        </row>
        <row r="147">
          <cell r="B147" t="str">
            <v>Codo 45º en H.D. – Presión Trabajo 250 PSI extremos bridas 4”</v>
          </cell>
        </row>
        <row r="148">
          <cell r="B148" t="str">
            <v>Codo 45º en H.D. – Presión Trabajo 250 PSI extremos bridas 6”</v>
          </cell>
        </row>
        <row r="149">
          <cell r="B149" t="str">
            <v>Codo 45º en H.D. – Presión Trabajo 250 PSI extremos bridas 8”</v>
          </cell>
        </row>
        <row r="150">
          <cell r="B150" t="str">
            <v>CODO 90° EX.LISOS PVC/AC (100mm) 4``</v>
          </cell>
        </row>
        <row r="151">
          <cell r="B151" t="str">
            <v>CODO 90° EX.LISOS PVC/AC (150mm) 6``</v>
          </cell>
        </row>
        <row r="152">
          <cell r="B152" t="str">
            <v>CODO 90° EX.LISOS PVC/AC (200mm) 8``</v>
          </cell>
        </row>
        <row r="153">
          <cell r="B153" t="str">
            <v>CODO 90° EX.LISOS PVC/AC (250mm) 10``</v>
          </cell>
        </row>
        <row r="154">
          <cell r="B154" t="str">
            <v>CODO 90° EX.LISOS PVC/AC (300mm) 12``</v>
          </cell>
        </row>
        <row r="155">
          <cell r="B155" t="str">
            <v>CODO 90° EX.LISOS PVC/AC (350mm) 14``</v>
          </cell>
        </row>
        <row r="156">
          <cell r="B156" t="str">
            <v>CODO 90° EX.LISOS PVC/AC (400mm) 16``</v>
          </cell>
        </row>
        <row r="157">
          <cell r="B157" t="str">
            <v>CODO 90° EX.LISOS PVC/AC (450mm) 18``</v>
          </cell>
        </row>
        <row r="158">
          <cell r="B158" t="str">
            <v>CODO 90° EX.LISOS PVC/AC (500mm) 20``</v>
          </cell>
        </row>
        <row r="159">
          <cell r="B159" t="str">
            <v>CODO 90° EX.LISOS PVC/AC (50mm) 2``</v>
          </cell>
        </row>
        <row r="160">
          <cell r="B160" t="str">
            <v>CODO 90° EX.LISOS PVC/AC (600mm) 24``</v>
          </cell>
        </row>
        <row r="161">
          <cell r="B161" t="str">
            <v>CODO 90° EX.LISOS PVC/AC (75mm) 3``</v>
          </cell>
        </row>
        <row r="162">
          <cell r="B162" t="str">
            <v>Codo 90° Extremos Lisos (75mm) (3")</v>
          </cell>
        </row>
        <row r="163">
          <cell r="B163" t="str">
            <v>Codo 90° HD 6" (150mm)</v>
          </cell>
        </row>
        <row r="164">
          <cell r="B164" t="str">
            <v>CODO 90° HD BXB (75mm) 3``</v>
          </cell>
        </row>
        <row r="165">
          <cell r="B165" t="str">
            <v>Codo 90º en H.D. – Presión Trabajo 250 PSI extremos bridas 10”</v>
          </cell>
        </row>
        <row r="166">
          <cell r="B166" t="str">
            <v>Codo 90º en H.D. – Presión Trabajo 250 PSI extremos bridas 12”</v>
          </cell>
        </row>
        <row r="167">
          <cell r="B167" t="str">
            <v>Codo 90º en H.D. – Presión Trabajo 250 PSI extremos bridas 2”</v>
          </cell>
        </row>
        <row r="168">
          <cell r="B168" t="str">
            <v>Codo 90º en H.D. – Presión Trabajo 250 PSI extremos bridas 4”</v>
          </cell>
        </row>
        <row r="169">
          <cell r="B169" t="str">
            <v>Codo 90º en H.D. – Presión Trabajo 250 PSI extremos bridas 6”</v>
          </cell>
        </row>
        <row r="170">
          <cell r="B170" t="str">
            <v>Codo 90º en H.D. – Presión Trabajo 250 PSI extremos bridas 8”</v>
          </cell>
        </row>
        <row r="171">
          <cell r="B171" t="str">
            <v>Codo 90º en H.D. – Presión Trabajo 250 PSI extremos liso x brida 10”</v>
          </cell>
        </row>
        <row r="172">
          <cell r="B172" t="str">
            <v>CODO GRAN RADIO 11.25° (U. PLATINO) RDE21  10``</v>
          </cell>
        </row>
        <row r="173">
          <cell r="B173" t="str">
            <v>CODO GRAN RADIO 11.25° (U. PLATINO) RDE21  12``</v>
          </cell>
        </row>
        <row r="174">
          <cell r="B174" t="str">
            <v>CODO GRAN RADIO 11.25° (U. PLATINO) RDE21  2.1/2``</v>
          </cell>
        </row>
        <row r="175">
          <cell r="B175" t="str">
            <v>CODO GRAN RADIO 11.25° (U. PLATINO) RDE21  2``</v>
          </cell>
        </row>
        <row r="176">
          <cell r="B176" t="str">
            <v>CODO GRAN RADIO 11.25° (U. PLATINO) RDE21  3``</v>
          </cell>
        </row>
        <row r="177">
          <cell r="B177" t="str">
            <v>CODO GRAN RADIO 11.25° (U. PLATINO) RDE21  4``</v>
          </cell>
        </row>
        <row r="178">
          <cell r="B178" t="str">
            <v>CODO GRAN RADIO 11.25° (U. PLATINO) RDE21  6``</v>
          </cell>
        </row>
        <row r="179">
          <cell r="B179" t="str">
            <v>CODO GRAN RADIO 11.25° (U. PLATINO) RDE21  8``</v>
          </cell>
        </row>
        <row r="180">
          <cell r="B180" t="str">
            <v>CODO GRAN RADIO 22.5° (U. PLATINO) RDE21  10``</v>
          </cell>
        </row>
        <row r="181">
          <cell r="B181" t="str">
            <v>CODO GRAN RADIO 22.5° (U. PLATINO) RDE21  12``</v>
          </cell>
        </row>
        <row r="182">
          <cell r="B182" t="str">
            <v>CODO GRAN RADIO 22.5° (U. PLATINO) RDE21  2.1/2``</v>
          </cell>
        </row>
        <row r="183">
          <cell r="B183" t="str">
            <v>CODO GRAN RADIO 22.5° (U. PLATINO) RDE21  2``</v>
          </cell>
        </row>
        <row r="184">
          <cell r="B184" t="str">
            <v>CODO GRAN RADIO 22.5° (U. PLATINO) RDE21  3``</v>
          </cell>
        </row>
        <row r="185">
          <cell r="B185" t="str">
            <v>CODO GRAN RADIO 22.5° (U. PLATINO) RDE21  4``</v>
          </cell>
        </row>
        <row r="186">
          <cell r="B186" t="str">
            <v>CODO GRAN RADIO 22.5° (U. PLATINO) RDE21  6``</v>
          </cell>
        </row>
        <row r="187">
          <cell r="B187" t="str">
            <v>CODO GRAN RADIO 22.5° (U. PLATINO) RDE21  8``</v>
          </cell>
        </row>
        <row r="188">
          <cell r="B188" t="str">
            <v>CODO GRAN RADIO 45° (U. PLATINO) RDE21  10``</v>
          </cell>
        </row>
        <row r="189">
          <cell r="B189" t="str">
            <v>CODO GRAN RADIO 45° (U. PLATINO) RDE21  12``</v>
          </cell>
        </row>
        <row r="190">
          <cell r="B190" t="str">
            <v>CODO GRAN RADIO 45° (U. PLATINO) RDE21  2.1/2``</v>
          </cell>
        </row>
        <row r="191">
          <cell r="B191" t="str">
            <v>CODO GRAN RADIO 45° (U. PLATINO) RDE21  2``</v>
          </cell>
        </row>
        <row r="192">
          <cell r="B192" t="str">
            <v>CODO GRAN RADIO 45° (U. PLATINO) RDE21  3``</v>
          </cell>
        </row>
        <row r="193">
          <cell r="B193" t="str">
            <v>CODO GRAN RADIO 45° (U. PLATINO) RDE21  4``</v>
          </cell>
        </row>
        <row r="194">
          <cell r="B194" t="str">
            <v>CODO GRAN RADIO 45° (U. PLATINO) RDE21  6``</v>
          </cell>
        </row>
        <row r="195">
          <cell r="B195" t="str">
            <v>CODO GRAN RADIO 45° (U. PLATINO) RDE21  8``</v>
          </cell>
        </row>
        <row r="196">
          <cell r="B196" t="str">
            <v>CODO GRAN RADIO 90° (U. PLATINO) RDE21  10``</v>
          </cell>
        </row>
        <row r="197">
          <cell r="B197" t="str">
            <v>CODO GRAN RADIO 90° (U. PLATINO) RDE21  12``</v>
          </cell>
        </row>
        <row r="198">
          <cell r="B198" t="str">
            <v>CODO GRAN RADIO 90° (U. PLATINO) RDE21  2.1/2``</v>
          </cell>
        </row>
        <row r="199">
          <cell r="B199" t="str">
            <v>CODO GRAN RADIO 90° (U. PLATINO) RDE21  2``</v>
          </cell>
        </row>
        <row r="200">
          <cell r="B200" t="str">
            <v>CODO GRAN RADIO 90° (U. PLATINO) RDE21  3``</v>
          </cell>
        </row>
        <row r="201">
          <cell r="B201" t="str">
            <v>CODO GRAN RADIO 90° (U. PLATINO) RDE21  4``</v>
          </cell>
        </row>
        <row r="202">
          <cell r="B202" t="str">
            <v>CODO GRAN RADIO 90° (U. PLATINO) RDE21  6``</v>
          </cell>
        </row>
        <row r="203">
          <cell r="B203" t="str">
            <v>CODO GRAN RADIO 90° (U. PLATINO) RDE21  8``</v>
          </cell>
        </row>
        <row r="204">
          <cell r="B204" t="str">
            <v>CODO RADIO CORTO 45° (U. PLATINO) RDE21  3``</v>
          </cell>
        </row>
        <row r="205">
          <cell r="B205" t="str">
            <v>CODO RADIO CORTO 45° (U. PLATINO) RDE21  4``</v>
          </cell>
        </row>
        <row r="206">
          <cell r="B206" t="str">
            <v>CODO RADIO CORTO 45° (U. PLATINO) RDE21  6``</v>
          </cell>
        </row>
        <row r="207">
          <cell r="B207" t="str">
            <v>CODO RADIO CORTO 45° (U. PLATINO) RDE21  8``</v>
          </cell>
        </row>
        <row r="208">
          <cell r="B208" t="str">
            <v>CODO RADIO CORTO 90° (U. PLATINO) RDE21  2``</v>
          </cell>
        </row>
        <row r="209">
          <cell r="B209" t="str">
            <v>CODO RADIO CORTO 90° (U. PLATINO) RDE21  3``</v>
          </cell>
        </row>
        <row r="210">
          <cell r="B210" t="str">
            <v>CODO RADIO CORTO 90° (U. PLATINO) RDE21  4``</v>
          </cell>
        </row>
        <row r="211">
          <cell r="B211" t="str">
            <v>CODO RADIO CORTO 90° (U. PLATINO) RDE21  6``</v>
          </cell>
        </row>
        <row r="212">
          <cell r="B212" t="str">
            <v>CODO RADIO CORTO 90° (U. PLATINO) RDE21  8``</v>
          </cell>
        </row>
        <row r="213">
          <cell r="B213" t="str">
            <v>CODO SANITARIO 90°(200 mm)</v>
          </cell>
        </row>
        <row r="214">
          <cell r="B214" t="str">
            <v>CODO SANITARIO 90º</v>
          </cell>
        </row>
        <row r="215">
          <cell r="B215" t="str">
            <v>COLLAR DERIVACION (U. PLATINO) RDE21  2.1/2x1/2``</v>
          </cell>
        </row>
        <row r="216">
          <cell r="B216" t="str">
            <v>COLLAR DERIVACION (U. PLATINO) RDE21  2x1/2``</v>
          </cell>
        </row>
        <row r="217">
          <cell r="B217" t="str">
            <v>COLLAR DERIVACION (U. PLATINO) RDE21  3x1/2``</v>
          </cell>
        </row>
        <row r="218">
          <cell r="B218" t="str">
            <v>COLLAR DERIVACION (U. PLATINO) RDE21  4x1/2``</v>
          </cell>
        </row>
        <row r="219">
          <cell r="B219" t="str">
            <v>COLLAR DERIVACION (U. PLATINO) RDE21  4x3/4``</v>
          </cell>
        </row>
        <row r="220">
          <cell r="B220" t="str">
            <v>COLLAR DERIVACION (U. PLATINO) RDE21  6x1/2``</v>
          </cell>
        </row>
        <row r="221">
          <cell r="B221" t="str">
            <v>Collar Derivacion para PVC 10"x3/4``</v>
          </cell>
        </row>
        <row r="222">
          <cell r="B222" t="str">
            <v>COLLAR DERIVACION PARA PVC 10x1``</v>
          </cell>
        </row>
        <row r="223">
          <cell r="B223" t="str">
            <v>COLLAR DERIVACION PARA PVC 12x1``</v>
          </cell>
        </row>
        <row r="224">
          <cell r="B224" t="str">
            <v>Collar Derivacion para PVC 4"x3/4``</v>
          </cell>
        </row>
        <row r="225">
          <cell r="B225" t="str">
            <v>COLLAR DERIVACION PARA PVC 4x3/4``</v>
          </cell>
        </row>
        <row r="226">
          <cell r="B226" t="str">
            <v>Collar Derivacion para PVC 6"x3/4``</v>
          </cell>
        </row>
        <row r="227">
          <cell r="B227" t="str">
            <v>COLLAR DERIVACION PARA PVC 6x1``</v>
          </cell>
        </row>
        <row r="228">
          <cell r="B228" t="str">
            <v>COLLAR DERIVACION PARA PVC 6x3/4``</v>
          </cell>
        </row>
        <row r="229">
          <cell r="B229" t="str">
            <v>Collar Derivacion para PVC 8"x3/4``</v>
          </cell>
        </row>
        <row r="230">
          <cell r="B230" t="str">
            <v>COLLAR DERIVACION PARA PVC 8x1``</v>
          </cell>
        </row>
        <row r="231">
          <cell r="B231" t="str">
            <v>COLLAR DERIVACION PARA PVC 8x3/4``</v>
          </cell>
        </row>
        <row r="232">
          <cell r="B232" t="str">
            <v>COLUMNA DE MANIOBRA (CRM)</v>
          </cell>
        </row>
        <row r="233">
          <cell r="B233" t="str">
            <v>Columna de Maniobra CRM</v>
          </cell>
        </row>
        <row r="234">
          <cell r="B234" t="str">
            <v>Compuerta autocontenida 16"</v>
          </cell>
        </row>
        <row r="235">
          <cell r="B235" t="str">
            <v>Compuerta en madera cecro macho</v>
          </cell>
        </row>
        <row r="236">
          <cell r="B236" t="str">
            <v>COMPUERTA LATERAL DESLIZANTE H.D.  10" SELLO BRONCE</v>
          </cell>
        </row>
        <row r="237">
          <cell r="B237" t="str">
            <v>COMPUERTA LATERAL DESLIZANTE H.D.  14" SELLO BRONCE</v>
          </cell>
        </row>
        <row r="238">
          <cell r="B238" t="str">
            <v>COMPUERTA LATERAL DESLIZANTE H.D.  16" SELLO BRONCE</v>
          </cell>
        </row>
        <row r="239">
          <cell r="B239" t="str">
            <v>COMPUERTA LATERAL DESLIZANTE H.D.  24" SELLO BRONCE</v>
          </cell>
        </row>
        <row r="240">
          <cell r="B240" t="str">
            <v>COMPUERTA LATERAL DESLIZANTE H.D.  8" SELLO BRONCE</v>
          </cell>
        </row>
        <row r="241">
          <cell r="B241" t="str">
            <v>COMPUERTA LATERAL DESLIZANTE H.D. 12" SELLO BRONCE</v>
          </cell>
        </row>
        <row r="242">
          <cell r="B242" t="str">
            <v>COMPUERTA LATERAL DESLIZANTE H.D. 3" SELLO BRONCE</v>
          </cell>
        </row>
        <row r="243">
          <cell r="B243" t="str">
            <v>COMPUERTA LATERAL DESLIZANTE H.D. 4" SELLO BRONCE</v>
          </cell>
        </row>
        <row r="244">
          <cell r="B244" t="str">
            <v>COMPUERTA LATERAL DESLIZANTE H.D. 6" SELLO BRONCE</v>
          </cell>
        </row>
        <row r="245">
          <cell r="B245" t="str">
            <v>COMPUERTA LATERAL DESLIZANTE H.D. 8" SELLO BRONCE</v>
          </cell>
        </row>
        <row r="246">
          <cell r="B246" t="str">
            <v>Compuerta Lateral Deslizante Sello en Bronce 10"</v>
          </cell>
        </row>
        <row r="247">
          <cell r="B247" t="str">
            <v>Compuerta Lateral Deslizante Sello en Bronce 12"</v>
          </cell>
        </row>
        <row r="248">
          <cell r="B248" t="str">
            <v>Compuerta Lateral Deslizante Sello en Bronce 14"</v>
          </cell>
        </row>
        <row r="249">
          <cell r="B249" t="str">
            <v>Compuerta Lateral Deslizante Sello en Bronce 16"</v>
          </cell>
        </row>
        <row r="250">
          <cell r="B250" t="str">
            <v>Compuerta Lateral Deslizante Sello en Bronce 4"</v>
          </cell>
        </row>
        <row r="251">
          <cell r="B251" t="str">
            <v>Compuerta Lateral Deslizante Sello en Bronce 6"</v>
          </cell>
        </row>
        <row r="252">
          <cell r="B252" t="str">
            <v>Compuerta Lateral Deslizante Sello en Bronce 8"</v>
          </cell>
        </row>
        <row r="253">
          <cell r="B253" t="str">
            <v>Concreto 2.000 psi</v>
          </cell>
        </row>
        <row r="254">
          <cell r="B254" t="str">
            <v>Concreto 3.000 PSI</v>
          </cell>
        </row>
        <row r="255">
          <cell r="B255" t="str">
            <v>CONCRETO 3.000 PSI  (FORMALETA)</v>
          </cell>
        </row>
        <row r="256">
          <cell r="B256" t="str">
            <v>Concreto 3.500 PSI</v>
          </cell>
        </row>
        <row r="257">
          <cell r="B257" t="str">
            <v>Concreto 3.500 psi Impermeabilizado</v>
          </cell>
        </row>
        <row r="258">
          <cell r="B258" t="str">
            <v>Concreto 3.500 PSI Impermeabilizado (Incluye formaleta 1/4 usos y colocacion)</v>
          </cell>
        </row>
        <row r="259">
          <cell r="B259" t="str">
            <v>concreto 3000 psi</v>
          </cell>
        </row>
        <row r="260">
          <cell r="B260" t="str">
            <v xml:space="preserve">Concreto 3000 PSI (Clase C) , elab. en obra </v>
          </cell>
        </row>
        <row r="261">
          <cell r="B261" t="str">
            <v>CONCRETO 3000 PSI (SIN FORMALETA)</v>
          </cell>
        </row>
        <row r="262">
          <cell r="B262" t="str">
            <v>CONCRETO 3000 PSI A TODO COSTO</v>
          </cell>
        </row>
        <row r="263">
          <cell r="B263" t="str">
            <v>Concreto 3000 PSI a todo costo y formaleta</v>
          </cell>
        </row>
        <row r="264">
          <cell r="B264" t="str">
            <v>Concreto 3500 PSI impermeabilizado a todo costo y formaleta</v>
          </cell>
        </row>
        <row r="265">
          <cell r="B265" t="str">
            <v>Concreto 3500 PSI para cajas sistemas valvulas, elab. en obra, (inc. formaleta ¼ usos y colocación)</v>
          </cell>
        </row>
        <row r="266">
          <cell r="B266" t="str">
            <v>Concreto 4000 PSI impermeabilizado para muros a todo costo y formaleta</v>
          </cell>
        </row>
        <row r="267">
          <cell r="B267" t="str">
            <v>CONCRETO ASFALTICO</v>
          </cell>
        </row>
        <row r="268">
          <cell r="B268" t="str">
            <v>CONCRETO CICLOPEO DE 2500 PSI</v>
          </cell>
        </row>
        <row r="269">
          <cell r="B269" t="str">
            <v>CONCRETO DE 2500 PSI</v>
          </cell>
        </row>
        <row r="270">
          <cell r="B270" t="str">
            <v>Concreto de 2500 PSI a todo costo</v>
          </cell>
        </row>
        <row r="271">
          <cell r="B271" t="str">
            <v>CONCRETO DE 3000 PSI</v>
          </cell>
        </row>
        <row r="272">
          <cell r="B272" t="str">
            <v>Concreto de 4000 PSI impermeabilizado a todo costo (276 KG/CM2), con formaleta</v>
          </cell>
        </row>
        <row r="273">
          <cell r="B273" t="str">
            <v>Concreto impermeab. 3000 PSI para placa entrepiso, elab. en obra, elevaciones h &lt; 3.0 m (inc. formaleta ¼ usos y colocación)</v>
          </cell>
        </row>
        <row r="274">
          <cell r="B274" t="str">
            <v>Concreto impermeab. 3500 PSI para placa piso. elab. en obra (inc. formaleta 1/4 usos y colocación)</v>
          </cell>
        </row>
        <row r="275">
          <cell r="B275" t="str">
            <v>Concreto impermeabilizado 2500 PSI</v>
          </cell>
        </row>
        <row r="276">
          <cell r="B276" t="str">
            <v>Concreto para solado de 2000 PSI a todo costo</v>
          </cell>
        </row>
        <row r="277">
          <cell r="B277" t="str">
            <v>Concreto para solados de 2000 PSI</v>
          </cell>
        </row>
        <row r="278">
          <cell r="B278" t="str">
            <v xml:space="preserve">Concreto para solados de 2000 PSI a todo costo y formaleta </v>
          </cell>
        </row>
        <row r="279">
          <cell r="B279" t="str">
            <v>Concreto reforzado de 2500 psi, para andenes, espesor 0,1m</v>
          </cell>
        </row>
        <row r="280">
          <cell r="B280" t="str">
            <v>Concreto simple 2500 PSI</v>
          </cell>
        </row>
        <row r="281">
          <cell r="B281" t="str">
            <v>CONCRETO SIMPLE 3000 PSI</v>
          </cell>
        </row>
        <row r="282">
          <cell r="B282" t="str">
            <v>Concreto simple 3500 PSI</v>
          </cell>
        </row>
        <row r="283">
          <cell r="B283" t="str">
            <v>Concreto simple 4000 PSI</v>
          </cell>
        </row>
        <row r="284">
          <cell r="B284" t="str">
            <v>Conductimetro digital </v>
          </cell>
        </row>
        <row r="285">
          <cell r="B285" t="str">
            <v>Conductor ACSR 2 No. 4 AWG</v>
          </cell>
        </row>
        <row r="286">
          <cell r="B286" t="str">
            <v>correas metalicas</v>
          </cell>
        </row>
        <row r="287">
          <cell r="B287" t="str">
            <v>CORTE ACERO DE REFUERZO</v>
          </cell>
        </row>
        <row r="288">
          <cell r="B288" t="str">
            <v>Costal de fibra</v>
          </cell>
        </row>
        <row r="289">
          <cell r="B289" t="str">
            <v>Cruceta HD – Presión Trabajo 250 PSI extremos lisos para PVC/AC 2x2”</v>
          </cell>
        </row>
        <row r="290">
          <cell r="B290" t="str">
            <v>Cruceta HD – Presión Trabajo 250 PSI extremos lisos para PVC/AC 3x2”</v>
          </cell>
        </row>
        <row r="291">
          <cell r="B291" t="str">
            <v>Cruceta HD – Presión Trabajo 250 PSI extremos lisos para PVC/AC 3x3”</v>
          </cell>
        </row>
        <row r="292">
          <cell r="B292" t="str">
            <v>Cruceta HD – Presión Trabajo 250 PSI extremos lisos para PVC/AC 4x4”</v>
          </cell>
        </row>
        <row r="293">
          <cell r="B293" t="str">
            <v>Cuarton 0.05mx0.05mx3m</v>
          </cell>
        </row>
        <row r="294">
          <cell r="B294" t="str">
            <v>CUARTON 0.05x0.05x3 m</v>
          </cell>
        </row>
        <row r="295">
          <cell r="B295" t="str">
            <v>Desmonte y limpieza</v>
          </cell>
        </row>
        <row r="296">
          <cell r="B296" t="str">
            <v>Dosificador de Cal (1-25Kg/h)</v>
          </cell>
        </row>
        <row r="297">
          <cell r="B297" t="str">
            <v>DOSIFICADOR DE CLORO 15.55KG/DIA</v>
          </cell>
        </row>
        <row r="298">
          <cell r="B298" t="str">
            <v>DOSIFICADOR GRAVIM.SULFATO 1-25K/H</v>
          </cell>
        </row>
        <row r="299">
          <cell r="B299" t="str">
            <v>Electrobomba sumergible 1 hp Descarga 3"</v>
          </cell>
        </row>
        <row r="300">
          <cell r="B300" t="str">
            <v>Equipo para ensayo de jarras (4 jarras)</v>
          </cell>
        </row>
        <row r="301">
          <cell r="B301" t="str">
            <v>ESCALERA GATO ANG.2+1/2"x1/4",PASO.TUB.3/4"</v>
          </cell>
        </row>
        <row r="302">
          <cell r="B302" t="str">
            <v>Escaleta tipo gato en hierro liso  1"</v>
          </cell>
        </row>
        <row r="303">
          <cell r="B303" t="str">
            <v>Escaleta tipo gato en hierro liso  3/4"</v>
          </cell>
        </row>
        <row r="304">
          <cell r="B304" t="str">
            <v>Esmalte</v>
          </cell>
        </row>
        <row r="305">
          <cell r="B305" t="str">
            <v>Estopa</v>
          </cell>
        </row>
        <row r="306">
          <cell r="B306" t="str">
            <v>ESTRUCTURA DE SOPORTE DE TUBERIA Y VIENTOS EN ANGULO DE 1" X 3/16" DE L=0,40 M. Y PLATINA DE 1" X 3/16" Y DOS TORNILLOS DE 1/2" GRADO 5, NEOPRENO.</v>
          </cell>
        </row>
        <row r="307">
          <cell r="B307" t="str">
            <v>ESTRUCTURA DE SOPORTE DE TUBERIA Y VIENTOS EN PLATINA DE 1" X 3/16" Y DOS TORNILLOS DE 1/2" GRADO 5, NEOPRENO.</v>
          </cell>
        </row>
        <row r="308">
          <cell r="B308" t="str">
            <v>Estructura retención 211</v>
          </cell>
        </row>
        <row r="309">
          <cell r="B309" t="str">
            <v>Estructura tipo 5 sencilla LA202</v>
          </cell>
        </row>
        <row r="310">
          <cell r="B310" t="str">
            <v>Estructura tipo 731 con pararrayos</v>
          </cell>
        </row>
        <row r="311">
          <cell r="B311" t="str">
            <v>ESTUCOR ESTUCO PLASTICO</v>
          </cell>
        </row>
        <row r="312">
          <cell r="B312" t="str">
            <v>Excavación a todo costo en conglomerado manual</v>
          </cell>
        </row>
        <row r="313">
          <cell r="B313" t="str">
            <v>Excavación a todo factor manual</v>
          </cell>
        </row>
        <row r="314">
          <cell r="B314" t="str">
            <v>Excavación manual a todo factor</v>
          </cell>
        </row>
        <row r="315">
          <cell r="B315" t="str">
            <v>Excavación y relleno con material de excavación y una capa de arena de 20 cms, incluye retiro de sobrantes para circuito subterráneo</v>
          </cell>
        </row>
        <row r="316">
          <cell r="B316" t="str">
            <v>EXPLOSIVO (Incluye estopin y cordon detonante)</v>
          </cell>
        </row>
        <row r="317">
          <cell r="B317" t="str">
            <v xml:space="preserve">FIGURACICÓN ACERO DE REFUERZO </v>
          </cell>
        </row>
        <row r="318">
          <cell r="B318" t="str">
            <v>FILTRO PARA RED DE ACUEDUCTO TIPO Y 3" EXT. BRIDADOS</v>
          </cell>
        </row>
        <row r="319">
          <cell r="B319" t="str">
            <v>FLOTADOR DE 1"</v>
          </cell>
        </row>
        <row r="320">
          <cell r="B320" t="str">
            <v>FLOTADOR DE 2"</v>
          </cell>
        </row>
        <row r="321">
          <cell r="B321" t="str">
            <v>FLOTADOR DE 3"</v>
          </cell>
        </row>
        <row r="322">
          <cell r="B322" t="str">
            <v>FLOTADOR DE 3/4"</v>
          </cell>
        </row>
        <row r="323">
          <cell r="B323" t="str">
            <v>FORMALETA EN MADERA</v>
          </cell>
        </row>
        <row r="324">
          <cell r="B324" t="str">
            <v>FORMALETA EN MADERA PARA ESTRUCTURAS</v>
          </cell>
        </row>
        <row r="325">
          <cell r="B325" t="str">
            <v>FORMALETA METÁLICA PARA POZO</v>
          </cell>
        </row>
        <row r="326">
          <cell r="B326" t="str">
            <v>gancho para teja</v>
          </cell>
        </row>
        <row r="327">
          <cell r="B327" t="str">
            <v>Ganchos de fijación</v>
          </cell>
        </row>
        <row r="328">
          <cell r="B328" t="str">
            <v>Gasolina</v>
          </cell>
        </row>
        <row r="329">
          <cell r="B329" t="str">
            <v xml:space="preserve">geomembrana HDPE 0.75mm cal 30 mil  </v>
          </cell>
        </row>
        <row r="330">
          <cell r="B330" t="str">
            <v>GEOTEXTIL NO TEJIDO GT 140 DE 1800</v>
          </cell>
        </row>
        <row r="331">
          <cell r="B331" t="str">
            <v>GEOTEXTIL NT-2500</v>
          </cell>
        </row>
        <row r="332">
          <cell r="B332" t="str">
            <v>Grava No 4 Triturada 1-1/2" a 3/4"</v>
          </cell>
        </row>
        <row r="333">
          <cell r="B333" t="str">
            <v>Grava No 5 Triturada 1" a 1/2"</v>
          </cell>
        </row>
        <row r="334">
          <cell r="B334" t="str">
            <v>Grava No 6 Triturada 3/4" a 3/8"</v>
          </cell>
        </row>
        <row r="335">
          <cell r="B335" t="str">
            <v>Grava No 7 Triturada 1/2" a 1/4"</v>
          </cell>
        </row>
        <row r="336">
          <cell r="B336" t="str">
            <v>Grava No 8 Triturada 3/4" a 1/4"</v>
          </cell>
        </row>
        <row r="337">
          <cell r="B337" t="str">
            <v>Grava No 9 Triturada 1/2" a 1/8"</v>
          </cell>
        </row>
        <row r="338">
          <cell r="B338" t="str">
            <v>Gravilla</v>
          </cell>
        </row>
        <row r="339">
          <cell r="B339" t="str">
            <v>Gravilla 1/2"</v>
          </cell>
        </row>
        <row r="340">
          <cell r="B340" t="str">
            <v>GRAVILLA FILTRO SELEC. 1/2" - 3/4"</v>
          </cell>
        </row>
        <row r="341">
          <cell r="B341" t="str">
            <v>GRAVILLA FILTRO SELEC. TAMIZ 10 - 12  (2.00mm)</v>
          </cell>
        </row>
        <row r="342">
          <cell r="B342" t="str">
            <v>Griferia ducha</v>
          </cell>
        </row>
        <row r="343">
          <cell r="B343" t="str">
            <v xml:space="preserve">GUADUA </v>
          </cell>
        </row>
        <row r="344">
          <cell r="B344" t="str">
            <v>Guarda escoba en tableta tipo gres</v>
          </cell>
        </row>
        <row r="345">
          <cell r="B345" t="str">
            <v>Guia Vastago Compuerta</v>
          </cell>
        </row>
        <row r="346">
          <cell r="B346" t="str">
            <v>HIDRANTE T.HUMED. CHICAG(MILAN) EXT.LISO/ JR. 3``</v>
          </cell>
        </row>
        <row r="347">
          <cell r="B347" t="str">
            <v>Hierro A-40 liso 1"</v>
          </cell>
        </row>
        <row r="348">
          <cell r="B348" t="str">
            <v>Hoja segueta</v>
          </cell>
        </row>
        <row r="349">
          <cell r="B349" t="str">
            <v>IMPERMEABILIZANTE PALSTOCRETE DM</v>
          </cell>
        </row>
        <row r="350">
          <cell r="B350" t="str">
            <v>Impermeabilizante Plastocrete DM</v>
          </cell>
        </row>
        <row r="351">
          <cell r="B351" t="str">
            <v>IMPRIMANTE</v>
          </cell>
        </row>
        <row r="352">
          <cell r="B352" t="str">
            <v>Juego de incrustaciones</v>
          </cell>
        </row>
        <row r="353">
          <cell r="B353" t="str">
            <v>Juego de probetas para laboratorio, incluye pipeteador</v>
          </cell>
        </row>
        <row r="354">
          <cell r="B354" t="str">
            <v>KIT DE NIVELACIÓN HIDRANTE MILÁN 3" L=300 mm</v>
          </cell>
        </row>
        <row r="355">
          <cell r="B355" t="str">
            <v>KIT SILLA TEE ALCANT. (NOVAFORT) 200X110 8X4``</v>
          </cell>
        </row>
        <row r="356">
          <cell r="B356" t="str">
            <v>KIT SILLA TEE ALCANT. (NOVAFORT) 200X160 8X6``</v>
          </cell>
        </row>
        <row r="357">
          <cell r="B357" t="str">
            <v>KIT SILLA TEE ALCANT. (NOVAFORT) 250X110 10X4``</v>
          </cell>
        </row>
        <row r="358">
          <cell r="B358" t="str">
            <v>KIT SILLA TEE ALCANT. (NOVAFORT) 250X160 10X6``</v>
          </cell>
        </row>
        <row r="359">
          <cell r="B359" t="str">
            <v>KIT SILLA TEE ALCANT. (NOVAFORT) 315X110 12X4``</v>
          </cell>
        </row>
        <row r="360">
          <cell r="B360" t="str">
            <v>KIT SILLA TEE ALCANT. (NOVAFORT) 315X160 12X6``</v>
          </cell>
        </row>
        <row r="361">
          <cell r="B361" t="str">
            <v>KIT SILLA YEE ALCANT (NOVAFORT) 450X160mm 18x6"</v>
          </cell>
        </row>
        <row r="362">
          <cell r="B362" t="str">
            <v>KIT SILLA YEE ALCANT (NOVAFORT) 500X160mm 20x6"</v>
          </cell>
        </row>
        <row r="363">
          <cell r="B363" t="str">
            <v>KIT SILLA YEE ALCANT. (NOVAFORT) 200X110 8X4``</v>
          </cell>
        </row>
        <row r="364">
          <cell r="B364" t="str">
            <v>KIT SILLA YEE ALCANT. (NOVAFORT) 200X160 8X6``</v>
          </cell>
        </row>
        <row r="365">
          <cell r="B365" t="str">
            <v>KIT SILLA YEE ALCANT. (NOVAFORT) 250X110 10X4``</v>
          </cell>
        </row>
        <row r="366">
          <cell r="B366" t="str">
            <v>KIT SILLA YEE ALCANT. (NOVAFORT) 250X160 10X6``</v>
          </cell>
        </row>
        <row r="367">
          <cell r="B367" t="str">
            <v>KIT SILLA YEE ALCANT. (NOVAFORT) 315X110 12X4``</v>
          </cell>
        </row>
        <row r="368">
          <cell r="B368" t="str">
            <v>KIT SILLA YEE ALCANT. (NOVAFORT) 315X160 12X6``</v>
          </cell>
        </row>
        <row r="369">
          <cell r="B369" t="str">
            <v>KIT SILLA YEE ALCANT. (NOVAFORT) 380X160 14X6``</v>
          </cell>
        </row>
        <row r="370">
          <cell r="B370" t="str">
            <v>KIT SILLA YEE ALCANT. (NOVAFORT) 410X160 16X6``</v>
          </cell>
        </row>
        <row r="371">
          <cell r="B371" t="str">
            <v>LADRILLO No. 40X20X15</v>
          </cell>
        </row>
        <row r="372">
          <cell r="B372" t="str">
            <v>Ladrillo Tolete</v>
          </cell>
        </row>
        <row r="373">
          <cell r="B373" t="str">
            <v>Lámina compuerta PRFV</v>
          </cell>
        </row>
        <row r="374">
          <cell r="B374" t="str">
            <v>Lámina de alfajor 1.5" X 1/8"</v>
          </cell>
        </row>
        <row r="375">
          <cell r="B375" t="str">
            <v>Lámina en acrílico para vertedero sutro</v>
          </cell>
        </row>
        <row r="376">
          <cell r="B376" t="str">
            <v>Lámina galvanizada calibre 16 1.22x2.44</v>
          </cell>
        </row>
        <row r="377">
          <cell r="B377" t="str">
            <v>Lámina Metálica</v>
          </cell>
        </row>
        <row r="378">
          <cell r="B378" t="str">
            <v>Lavamanos (incluye griferia)</v>
          </cell>
        </row>
        <row r="379">
          <cell r="B379" t="str">
            <v>Lavaplatos en acero inoxidable (incluye griferia)</v>
          </cell>
        </row>
        <row r="380">
          <cell r="B380" t="str">
            <v>LIMPIADOR PARA PVC (1/4 o 760 grms)</v>
          </cell>
        </row>
        <row r="381">
          <cell r="B381" t="str">
            <v>LUBRICANTE PARA PVC</v>
          </cell>
        </row>
        <row r="382">
          <cell r="B382" t="str">
            <v>Lubricante PVC x 500gr</v>
          </cell>
        </row>
        <row r="383">
          <cell r="B383" t="str">
            <v>Luminaria de sodio 70W, 220V</v>
          </cell>
        </row>
        <row r="384">
          <cell r="B384" t="str">
            <v>MACROMEDIDOR TIPO WOLTMAN PN16 DN100  (4``)</v>
          </cell>
        </row>
        <row r="385">
          <cell r="B385" t="str">
            <v>MACROMEDIDOR TIPO WOLTMAN PN16 DN150  (6``)</v>
          </cell>
        </row>
        <row r="386">
          <cell r="B386" t="str">
            <v>MACROMEDIDOR TIPO WOLTMAN PN16 DN200  (8``)</v>
          </cell>
        </row>
        <row r="387">
          <cell r="B387" t="str">
            <v>MACROMEDIDOR TIPO WOLTMAN PN16 DN250  (10``)</v>
          </cell>
        </row>
        <row r="388">
          <cell r="B388" t="str">
            <v>Macromedidor ultrasónico</v>
          </cell>
        </row>
        <row r="389">
          <cell r="B389" t="str">
            <v xml:space="preserve">MADERA ROLLIZA </v>
          </cell>
        </row>
        <row r="390">
          <cell r="B390" t="str">
            <v>Madera Rolliza (d=0,15m)</v>
          </cell>
        </row>
        <row r="391">
          <cell r="B391" t="str">
            <v>Malla electrosoldada Q1</v>
          </cell>
        </row>
        <row r="392">
          <cell r="B392" t="str">
            <v>Malla electrosoldada R4</v>
          </cell>
        </row>
        <row r="393">
          <cell r="B393" t="str">
            <v>Malla eslabonada 2"*2"* 2,5m</v>
          </cell>
        </row>
        <row r="394">
          <cell r="B394" t="str">
            <v>Malla eslabonada galvanizada 2"*2"</v>
          </cell>
        </row>
        <row r="395">
          <cell r="B395" t="str">
            <v>MALLA GAVION 2x1x1m TRIPLE TORSION CAL.12</v>
          </cell>
        </row>
        <row r="396">
          <cell r="B396" t="str">
            <v>Manguera de lavado Ø 1 3/4", incluye acoples</v>
          </cell>
        </row>
        <row r="397">
          <cell r="B397" t="str">
            <v>MANGUERA PEAD AQUAFLEX 1/2"</v>
          </cell>
        </row>
        <row r="398">
          <cell r="B398" t="str">
            <v>Manometro Inoxidable de 0-3000 PSI</v>
          </cell>
        </row>
        <row r="399">
          <cell r="B399" t="str">
            <v>MANÓMETRO ROSCADO 1/2"</v>
          </cell>
        </row>
        <row r="400">
          <cell r="B400" t="str">
            <v>mascara proteccion quimicos</v>
          </cell>
        </row>
        <row r="401">
          <cell r="B401" t="str">
            <v>Material de rio tamaño maximo 2"</v>
          </cell>
        </row>
        <row r="402">
          <cell r="B402" t="str">
            <v>Material para subbase granular IP&lt;6%</v>
          </cell>
        </row>
        <row r="403">
          <cell r="B403" t="str">
            <v>Mechero D/Alcohol D/Mecha y portamecha</v>
          </cell>
        </row>
        <row r="404">
          <cell r="B404" t="str">
            <v>Medidor de cloro libre y total Clorimetro, 0.00 a 3.50 ppm (mg/L)</v>
          </cell>
        </row>
        <row r="405">
          <cell r="B405" t="str">
            <v>MEDIDOR VEL.CHORRO.UNICO CLAS.B 1/2``</v>
          </cell>
        </row>
        <row r="406">
          <cell r="B406" t="str">
            <v>Mezcla asfáltica tipo MDC II</v>
          </cell>
        </row>
        <row r="407">
          <cell r="B407" t="str">
            <v>MICROMEDIDOR DE VELOCIDAD DE 1/2"</v>
          </cell>
        </row>
        <row r="408">
          <cell r="B408" t="str">
            <v>MICROMEDIDOR DE VELOCIDAD DE 3/4"</v>
          </cell>
        </row>
        <row r="409">
          <cell r="B409" t="str">
            <v>MODULOS EN MALLA ESLABON/T. GALV 2"(L), TAPAS,&lt;,PL</v>
          </cell>
        </row>
        <row r="410">
          <cell r="B410" t="str">
            <v>Módulos en malla eslabonada Galv. 2"(L) Tapas</v>
          </cell>
        </row>
        <row r="411">
          <cell r="B411" t="str">
            <v>MORTERO 1:3</v>
          </cell>
        </row>
        <row r="412">
          <cell r="B412" t="str">
            <v>MORTERO 1:4</v>
          </cell>
        </row>
        <row r="413">
          <cell r="B413" t="str">
            <v>Mortero 1:5 para pega</v>
          </cell>
        </row>
        <row r="414">
          <cell r="B414" t="str">
            <v xml:space="preserve">Motobomba de 1 HP </v>
          </cell>
        </row>
        <row r="415">
          <cell r="B415" t="str">
            <v>Motobomba de turbina vertical, 10JC con motor de 1760 RPM, impulsor tipo A No. 3094 Succ. 6". Desc. 8" (American-Marsh Pumps o Equivalente)</v>
          </cell>
        </row>
        <row r="416">
          <cell r="B416" t="str">
            <v>MURO LADRILLO PRENSADO A LA VISTA  T. S/FE 0.12</v>
          </cell>
        </row>
        <row r="417">
          <cell r="B417" t="str">
            <v>MURO LADRILLO PRENSADO A LA VISTA DOBLE</v>
          </cell>
        </row>
        <row r="418">
          <cell r="B418" t="str">
            <v>Nevera 6 pies</v>
          </cell>
        </row>
        <row r="419">
          <cell r="B419" t="str">
            <v>Niple HD ∅10'' BxB L = 0,36 m</v>
          </cell>
        </row>
        <row r="420">
          <cell r="B420" t="str">
            <v>Niple HD ∅10'' BxB L = 1,2 m</v>
          </cell>
        </row>
        <row r="421">
          <cell r="B421" t="str">
            <v>Niple HD ∅10'' BxB L = 1,45 m</v>
          </cell>
        </row>
        <row r="422">
          <cell r="B422" t="str">
            <v>Niple HD ∅10'' BxB L = 1,78 m</v>
          </cell>
        </row>
        <row r="423">
          <cell r="B423" t="str">
            <v>Niple HD ∅10'' BxB L = 2,17 m</v>
          </cell>
        </row>
        <row r="424">
          <cell r="B424" t="str">
            <v>Niple HD ∅10'' BxB L = 2.08 m</v>
          </cell>
        </row>
        <row r="425">
          <cell r="B425" t="str">
            <v>Niple HD ∅10'' BxB L = 3 m</v>
          </cell>
        </row>
        <row r="426">
          <cell r="B426" t="str">
            <v>Niple HD ∅10'' BxB L = 3.28 m</v>
          </cell>
        </row>
        <row r="427">
          <cell r="B427" t="str">
            <v>Niple HD ∅10'' BxB L = 4,32 m</v>
          </cell>
        </row>
        <row r="428">
          <cell r="B428" t="str">
            <v>Niple HD ∅10'' BxB L = 4.43 m</v>
          </cell>
        </row>
        <row r="429">
          <cell r="B429" t="str">
            <v>Niple HD ∅10'' BxE L = 0.2 m</v>
          </cell>
        </row>
        <row r="430">
          <cell r="B430" t="str">
            <v>Niple HD ∅10'' BxE L = 1.63 m</v>
          </cell>
        </row>
        <row r="431">
          <cell r="B431" t="str">
            <v>Niple HD ∅10'' BxE L = 1.74 m</v>
          </cell>
        </row>
        <row r="432">
          <cell r="B432" t="str">
            <v>Niple HD ∅10'' BxE L = 2,3 m</v>
          </cell>
        </row>
        <row r="433">
          <cell r="B433" t="str">
            <v>Niple HD ∅10'' BxE L = 3.28 m</v>
          </cell>
        </row>
        <row r="434">
          <cell r="B434" t="str">
            <v>Niple HD ∅10'' ExE L = 3.4 m</v>
          </cell>
        </row>
        <row r="435">
          <cell r="B435" t="str">
            <v>Niple HD ∅12'' BxB L = 0.3 m</v>
          </cell>
        </row>
        <row r="436">
          <cell r="B436" t="str">
            <v>Niple HD ∅12'' BxB L = 0.35 m</v>
          </cell>
        </row>
        <row r="437">
          <cell r="B437" t="str">
            <v>Niple HD ∅12'' BxB L = 1,42 m</v>
          </cell>
        </row>
        <row r="438">
          <cell r="B438" t="str">
            <v>Niple HD ∅12'' BxB L = 1,5 m</v>
          </cell>
        </row>
        <row r="439">
          <cell r="B439" t="str">
            <v>Niple HD ∅12'' BxB L = 1.5 m</v>
          </cell>
        </row>
        <row r="440">
          <cell r="B440" t="str">
            <v>Niple HD ∅12'' BxB L = 4,23 m</v>
          </cell>
        </row>
        <row r="441">
          <cell r="B441" t="str">
            <v>Niple HD ∅12'' BxE L = 0,4 m</v>
          </cell>
        </row>
        <row r="442">
          <cell r="B442" t="str">
            <v>Niple HD ∅16'' BxE L = 0.53 m</v>
          </cell>
        </row>
        <row r="443">
          <cell r="B443" t="str">
            <v>Niple HD ∅16'' BxE L = 1.77 m</v>
          </cell>
        </row>
        <row r="444">
          <cell r="B444" t="str">
            <v>Niple HD ∅16'' ExE L = 1.0 m</v>
          </cell>
        </row>
        <row r="445">
          <cell r="B445" t="str">
            <v>Niple HD ∅16'' ExE L = 2.9 m</v>
          </cell>
        </row>
        <row r="446">
          <cell r="B446" t="str">
            <v>Niple HD ∅2'' BxE L = 1,7 m</v>
          </cell>
        </row>
        <row r="447">
          <cell r="B447" t="str">
            <v>Niple HD ∅3'' BxE L = 1 m</v>
          </cell>
        </row>
        <row r="448">
          <cell r="B448" t="str">
            <v>Niple HD ∅4'' BxB L = 0,2 m</v>
          </cell>
        </row>
        <row r="449">
          <cell r="B449" t="str">
            <v>Niple HD ∅4'' BxB L = 0,38 m</v>
          </cell>
        </row>
        <row r="450">
          <cell r="B450" t="str">
            <v>Niple HD ∅4'' BxB L = 0,5 m</v>
          </cell>
        </row>
        <row r="451">
          <cell r="B451" t="str">
            <v>Niple HD ∅4'' BxE L = 0,28 m</v>
          </cell>
        </row>
        <row r="452">
          <cell r="B452" t="str">
            <v>Niple HD ∅4'' BxE L = 0,35 m</v>
          </cell>
        </row>
        <row r="453">
          <cell r="B453" t="str">
            <v>Niple HD ∅4'' BxE L = 0,38 m</v>
          </cell>
        </row>
        <row r="454">
          <cell r="B454" t="str">
            <v>Niple HD ∅4'' BxE L = 0,4 m</v>
          </cell>
        </row>
        <row r="455">
          <cell r="B455" t="str">
            <v>Niple HD ∅4'' BxE L = 0,65 m</v>
          </cell>
        </row>
        <row r="456">
          <cell r="B456" t="str">
            <v>Niple HD ∅4'' BxE L = 1,35 m</v>
          </cell>
        </row>
        <row r="457">
          <cell r="B457" t="str">
            <v>Niple HD ∅6'' BxB L = 0,15 m</v>
          </cell>
        </row>
        <row r="458">
          <cell r="B458" t="str">
            <v>Niple HD ∅6'' BxB L = 0,42 m</v>
          </cell>
        </row>
        <row r="459">
          <cell r="B459" t="str">
            <v>Niple HD ∅6'' BxB L = 0,45 m</v>
          </cell>
        </row>
        <row r="460">
          <cell r="B460" t="str">
            <v>Niple HD ∅6'' BxB L = 1,88 m</v>
          </cell>
        </row>
        <row r="461">
          <cell r="B461" t="str">
            <v>Niple HD ∅6'' BxB L = 1.92 m</v>
          </cell>
        </row>
        <row r="462">
          <cell r="B462" t="str">
            <v>Niple HD ∅6'' BxB L = 2,07 m</v>
          </cell>
        </row>
        <row r="463">
          <cell r="B463" t="str">
            <v>Niple HD ∅6'' BxB L = 2.6 m</v>
          </cell>
        </row>
        <row r="464">
          <cell r="B464" t="str">
            <v>Niple HD ∅6'' BxE L = 0,28 m</v>
          </cell>
        </row>
        <row r="465">
          <cell r="B465" t="str">
            <v>Niple HD ∅6'' BxE L = 1,2 m</v>
          </cell>
        </row>
        <row r="466">
          <cell r="B466" t="str">
            <v>Niple HD ∅6'' BxE L = 1.92 m</v>
          </cell>
        </row>
        <row r="467">
          <cell r="B467" t="str">
            <v>Niple HD ∅6'' BxE L = 2.7 m</v>
          </cell>
        </row>
        <row r="468">
          <cell r="B468" t="str">
            <v>Niple HD ∅6'' BxE L = 3.71 m</v>
          </cell>
        </row>
        <row r="469">
          <cell r="B469" t="str">
            <v>Niple HD ∅8'' BxB L = 0,78 m</v>
          </cell>
        </row>
        <row r="470">
          <cell r="B470" t="str">
            <v>Niple HD ∅8'' BxE L = 0,27 m</v>
          </cell>
        </row>
        <row r="471">
          <cell r="B471" t="str">
            <v>Niple HD Ø 10"-BxB; L=0,36m</v>
          </cell>
        </row>
        <row r="472">
          <cell r="B472" t="str">
            <v>Niple HD Ø 10"-BxB; L=0,44m</v>
          </cell>
        </row>
        <row r="473">
          <cell r="B473" t="str">
            <v>Niple HD Ø 10"-BxB; L=0,50m</v>
          </cell>
        </row>
        <row r="474">
          <cell r="B474" t="str">
            <v>Niple HD Ø 10"-BxB; L=0,89m</v>
          </cell>
        </row>
        <row r="475">
          <cell r="B475" t="str">
            <v>Niple HD Ø 10"-BxB; L=1,10m</v>
          </cell>
        </row>
        <row r="476">
          <cell r="B476" t="str">
            <v>Niple HD Ø 10"-BxB; L=1,22m</v>
          </cell>
        </row>
        <row r="477">
          <cell r="B477" t="str">
            <v>Niple HD Ø 10"-BxB; L=1,30m</v>
          </cell>
        </row>
        <row r="478">
          <cell r="B478" t="str">
            <v>Niple HD Ø 10"-BxB; L=1,42m</v>
          </cell>
        </row>
        <row r="479">
          <cell r="B479" t="str">
            <v>Niple HD Ø 10"-BxB; L=1,45m</v>
          </cell>
        </row>
        <row r="480">
          <cell r="B480" t="str">
            <v>Niple HD Ø 10"-BxB; L=1,50m</v>
          </cell>
        </row>
        <row r="481">
          <cell r="B481" t="str">
            <v>Niple HD Ø 10"-BxB; L=1,50m</v>
          </cell>
        </row>
        <row r="482">
          <cell r="B482" t="str">
            <v>Niple HD Ø 10"-BxB; L=1,74m</v>
          </cell>
        </row>
        <row r="483">
          <cell r="B483" t="str">
            <v>Niple HD Ø 10"-BxB; L=2,03m</v>
          </cell>
        </row>
        <row r="484">
          <cell r="B484" t="str">
            <v>Niple HD Ø 10"-BxB; L=2,76m</v>
          </cell>
        </row>
        <row r="485">
          <cell r="B485" t="str">
            <v>Niple HD Ø 10"-BxB; L=3,10m</v>
          </cell>
        </row>
        <row r="486">
          <cell r="B486" t="str">
            <v>Niple HD Ø 10"-BxB; L=3,35m</v>
          </cell>
        </row>
        <row r="487">
          <cell r="B487" t="str">
            <v>Niple HD Ø 10"-BxB; L=4,32m</v>
          </cell>
        </row>
        <row r="488">
          <cell r="B488" t="str">
            <v>Niple HD Ø 10"-BxB; L=5,90m</v>
          </cell>
        </row>
        <row r="489">
          <cell r="B489" t="str">
            <v>Niple HD Ø 12"-BxB; L=0,15m</v>
          </cell>
        </row>
        <row r="490">
          <cell r="B490" t="str">
            <v>Niple HD Ø 12"-BxB; L=0,80m</v>
          </cell>
        </row>
        <row r="491">
          <cell r="B491" t="str">
            <v>Niple HD Ø 12"-BxB; L=1,75m</v>
          </cell>
        </row>
        <row r="492">
          <cell r="B492" t="str">
            <v>Niple HD Ø 12"-BxB; L=2m</v>
          </cell>
        </row>
        <row r="493">
          <cell r="B493" t="str">
            <v>Niple HD ø 2" BxB L=0.27 m</v>
          </cell>
        </row>
        <row r="494">
          <cell r="B494" t="str">
            <v>Niple HD Ø 3" - B x B; L= 300mm</v>
          </cell>
        </row>
        <row r="495">
          <cell r="B495" t="str">
            <v>Niple HD Ø 3" - B x B; L= 400mm</v>
          </cell>
        </row>
        <row r="496">
          <cell r="B496" t="str">
            <v>Niple HD Ø 3"-BxB; L=0,17m</v>
          </cell>
        </row>
        <row r="497">
          <cell r="B497" t="str">
            <v>Niple HD Ø 3"-BxB; L=0,25m</v>
          </cell>
        </row>
        <row r="498">
          <cell r="B498" t="str">
            <v>Niple HD Ø 3"-BxB; L=0,30m</v>
          </cell>
        </row>
        <row r="499">
          <cell r="B499" t="str">
            <v>Niple HD Ø 3"-BxB; L=0,35m</v>
          </cell>
        </row>
        <row r="500">
          <cell r="B500" t="str">
            <v>Niple HD Ø 3"-BxB; L=0,40m</v>
          </cell>
        </row>
        <row r="501">
          <cell r="B501" t="str">
            <v>Niple HD Ø 3"-BxB; L=0,60m</v>
          </cell>
        </row>
        <row r="502">
          <cell r="B502" t="str">
            <v>Niple HD Ø 4"-BxB; L=0,17m</v>
          </cell>
        </row>
        <row r="503">
          <cell r="B503" t="str">
            <v>Niple HD Ø 4"-BxB; L=0,25m</v>
          </cell>
        </row>
        <row r="504">
          <cell r="B504" t="str">
            <v>Niple HD Ø 4"-BxB; L=0,65m</v>
          </cell>
        </row>
        <row r="505">
          <cell r="B505" t="str">
            <v>Niple HD Ø 4"-BxB; L=1,35m</v>
          </cell>
        </row>
        <row r="506">
          <cell r="B506" t="str">
            <v>Niple HD Ø 6"-BxB; L=0,28m</v>
          </cell>
        </row>
        <row r="507">
          <cell r="B507" t="str">
            <v>Niple HD Ø 6"-BxB; L=2,11m</v>
          </cell>
        </row>
        <row r="508">
          <cell r="B508" t="str">
            <v>Niple HD Ø 8"-BxB; L=0,27m</v>
          </cell>
        </row>
        <row r="509">
          <cell r="B509" t="str">
            <v>Niple HD Ø 8"-BxB; L=0,36m</v>
          </cell>
        </row>
        <row r="510">
          <cell r="B510" t="str">
            <v>Niple HD Ø 8"-BxB; L=0,39m</v>
          </cell>
        </row>
        <row r="511">
          <cell r="B511" t="str">
            <v>Niple HD Ø 8"-BxB; L=0,50m</v>
          </cell>
        </row>
        <row r="512">
          <cell r="B512" t="str">
            <v>Niple HD Ø 8"-BxB; L=0,52m</v>
          </cell>
        </row>
        <row r="513">
          <cell r="B513" t="str">
            <v>Niple HD Ø 8"-BxB; L=0,55m</v>
          </cell>
        </row>
        <row r="514">
          <cell r="B514" t="str">
            <v>Niple HD Ø 8"-BxB; L=0,57m</v>
          </cell>
        </row>
        <row r="515">
          <cell r="B515" t="str">
            <v>Niple HD Ø 8"-BxB; L=0,60m</v>
          </cell>
        </row>
        <row r="516">
          <cell r="B516" t="str">
            <v>Niple HD Ø 8"-BxB; L=0,70m</v>
          </cell>
        </row>
        <row r="517">
          <cell r="B517" t="str">
            <v>Niple HD Ø 8"-BxB; L=0,78m</v>
          </cell>
        </row>
        <row r="518">
          <cell r="B518" t="str">
            <v>Niple HD Ø 8"-BxB; L=0,80m</v>
          </cell>
        </row>
        <row r="519">
          <cell r="B519" t="str">
            <v>Niple HD Ø 8"-BxB; L=1,20m</v>
          </cell>
        </row>
        <row r="520">
          <cell r="B520" t="str">
            <v>Niple HD Ø 8"-BxB; L=1,35m</v>
          </cell>
        </row>
        <row r="521">
          <cell r="B521" t="str">
            <v>Niple HD Ø 8"-BxB; L=1,45m</v>
          </cell>
        </row>
        <row r="522">
          <cell r="B522" t="str">
            <v>Niple HD Ø 8"-BxB; L=1,54m</v>
          </cell>
        </row>
        <row r="523">
          <cell r="B523" t="str">
            <v>Niple HD Ø 8"-BxB; L=1,70m</v>
          </cell>
        </row>
        <row r="524">
          <cell r="B524" t="str">
            <v>Niple HD Ø 8"-BxB; L=1m</v>
          </cell>
        </row>
        <row r="525">
          <cell r="B525" t="str">
            <v>Niple HD Ø 8"-BxB; L=2,18m</v>
          </cell>
        </row>
        <row r="526">
          <cell r="B526" t="str">
            <v>Niple HD Ø 8"-BxB; L=4,32m</v>
          </cell>
        </row>
        <row r="527">
          <cell r="B527" t="str">
            <v>Niple pasamuro 10" HD BxB L=2,17m</v>
          </cell>
        </row>
        <row r="528">
          <cell r="B528" t="str">
            <v>Niple pasamuro 10" HD BxB L=3,35m</v>
          </cell>
        </row>
        <row r="529">
          <cell r="B529" t="str">
            <v>Niple pasamuro 3" HD BxB L=2,39m</v>
          </cell>
        </row>
        <row r="530">
          <cell r="B530" t="str">
            <v>Niple pasamuro 6" HD BxB L=0,71m Z=0,20m</v>
          </cell>
        </row>
        <row r="531">
          <cell r="B531" t="str">
            <v>Niple pasamuro 6" HD BxB L=1,55m</v>
          </cell>
        </row>
        <row r="532">
          <cell r="B532" t="str">
            <v>Niple pasamuro 6" HD BxB L=1,79m</v>
          </cell>
        </row>
        <row r="533">
          <cell r="B533" t="str">
            <v>Niple pasamuro 6" HD BxB L=2,15m</v>
          </cell>
        </row>
        <row r="534">
          <cell r="B534" t="str">
            <v>Niple pasamuro 6" HD BxB L=2,20m</v>
          </cell>
        </row>
        <row r="535">
          <cell r="B535" t="str">
            <v>Nivelación base Colchonetas Reno</v>
          </cell>
        </row>
        <row r="536">
          <cell r="B536" t="str">
            <v>PAÑETE EXTERIOR</v>
          </cell>
        </row>
        <row r="537">
          <cell r="B537" t="str">
            <v>PAÑETE IMPERMEABILIZADO</v>
          </cell>
        </row>
        <row r="538">
          <cell r="B538" t="str">
            <v>Pasamuro HD ∅10'' BxB L = 0,5 m z = 0 m</v>
          </cell>
        </row>
        <row r="539">
          <cell r="B539" t="str">
            <v>Pasamuro HD ∅10'' BxB L = 0,52 m z = 0,26 m</v>
          </cell>
        </row>
        <row r="540">
          <cell r="B540" t="str">
            <v>Pasamuro HD ∅10'' BxB L = 0.39 m z = 0.21 m</v>
          </cell>
        </row>
        <row r="541">
          <cell r="B541" t="str">
            <v>Pasamuro HD ∅10'' BxB L = 0.45 m z = 0.25 m</v>
          </cell>
        </row>
        <row r="542">
          <cell r="B542" t="str">
            <v>Pasamuro HD ∅10'' BxB L = 0.5 m z = 0.32 m</v>
          </cell>
        </row>
        <row r="543">
          <cell r="B543" t="str">
            <v>Pasamuro HD ∅10'' BxE L = 0,44 m z = 0,11 m</v>
          </cell>
        </row>
        <row r="544">
          <cell r="B544" t="str">
            <v>Pasamuro HD ∅10'' BxE L = 0.43 m z = 0.33 m</v>
          </cell>
        </row>
        <row r="545">
          <cell r="B545" t="str">
            <v>Pasamuro HD ∅10'' BxE L = 0.5 m z = 0.27 m</v>
          </cell>
        </row>
        <row r="546">
          <cell r="B546" t="str">
            <v>Pasamuro HD ∅10'' BxE L = 0.6 m z = 0.48 m</v>
          </cell>
        </row>
        <row r="547">
          <cell r="B547" t="str">
            <v>Pasamuro HD ∅10'' ExE L = 1.69 m z = 0.16 m</v>
          </cell>
        </row>
        <row r="548">
          <cell r="B548" t="str">
            <v>Pasamuro HD ∅12'' BxB L = 0.45 m z = 0.25 m</v>
          </cell>
        </row>
        <row r="549">
          <cell r="B549" t="str">
            <v>Pasamuro HD ∅12'' BxE L = 0,44 m z = 0,29 m</v>
          </cell>
        </row>
        <row r="550">
          <cell r="B550" t="str">
            <v>Pasamuro HD ∅12'' ExE L = 0.6 m z = 0.17 m</v>
          </cell>
        </row>
        <row r="551">
          <cell r="B551" t="str">
            <v>Pasamuro HD ∅16'' BxB L = 0.41 m z = 0.3 m</v>
          </cell>
        </row>
        <row r="552">
          <cell r="B552" t="str">
            <v>Pasamuro HD ∅16'' BxB L = 0.68 m z = 0.34 m</v>
          </cell>
        </row>
        <row r="553">
          <cell r="B553" t="str">
            <v>Pasamuro HD ∅16'' BxE L = 0.61 m z = 0.47 m</v>
          </cell>
        </row>
        <row r="554">
          <cell r="B554" t="str">
            <v>Pasamuro HD ∅16'' ExE L = 1.69 m z = 0.16 m</v>
          </cell>
        </row>
        <row r="555">
          <cell r="B555" t="str">
            <v>Pasamuro HD ∅2'' BxE L = 0,35 m z = 0,23 m</v>
          </cell>
        </row>
        <row r="556">
          <cell r="B556" t="str">
            <v>Pasamuro HD ∅2'' BxE L = 0.38 m z = 0.25 m</v>
          </cell>
        </row>
        <row r="557">
          <cell r="B557" t="str">
            <v>Pasamuro HD ∅4'' BxB L = 0,3 m z = 0,15 m</v>
          </cell>
        </row>
        <row r="558">
          <cell r="B558" t="str">
            <v>Pasamuro HD ∅4'' BxE L = 0,3 m z = 0,2 m</v>
          </cell>
        </row>
        <row r="559">
          <cell r="B559" t="str">
            <v>Pasamuro HD ∅4'' BxE L = 0,33 m z = 0,12 m</v>
          </cell>
        </row>
        <row r="560">
          <cell r="B560" t="str">
            <v>Pasamuro HD ∅4'' BxE L = 0,35 m z = 0,12 m</v>
          </cell>
        </row>
        <row r="561">
          <cell r="B561" t="str">
            <v>Pasamuro HD ∅4'' BxE L = 0,4 m z = 0,25 m</v>
          </cell>
        </row>
        <row r="562">
          <cell r="B562" t="str">
            <v>Pasamuro HD ∅4'' BxE L = 0,5 m z = 0,25 m</v>
          </cell>
        </row>
        <row r="563">
          <cell r="B563" t="str">
            <v>Pasamuro HD ∅4'' BxE L = 0,78 m z = 0,25 m</v>
          </cell>
        </row>
        <row r="564">
          <cell r="B564" t="str">
            <v>Pasamuro HD ∅4'' ExE L = 2,09 m z = 0,1 m</v>
          </cell>
        </row>
        <row r="565">
          <cell r="B565" t="str">
            <v>Pasamuro HD ∅6'' BxE L = 0,23 m z = 0,8 m</v>
          </cell>
        </row>
        <row r="566">
          <cell r="B566" t="str">
            <v>Pasamuro HD ∅6'' BxE L = 0.3 m z = 0.1 m</v>
          </cell>
        </row>
        <row r="567">
          <cell r="B567" t="str">
            <v>Pasamuro HD ∅6'' BxE L = 0.32 m z = 0.2 m</v>
          </cell>
        </row>
        <row r="568">
          <cell r="B568" t="str">
            <v>Pasamuro HD ∅6'' BxE L = 0.4 m z = 0.27 m</v>
          </cell>
        </row>
        <row r="569">
          <cell r="B569" t="str">
            <v>Pasamuro HD ∅6'' BxE L = 0.5 m z = 0.27 m</v>
          </cell>
        </row>
        <row r="570">
          <cell r="B570" t="str">
            <v>Pasamuro HD ∅8'' BxE L = 0,2 m z = 0,1 m</v>
          </cell>
        </row>
        <row r="571">
          <cell r="B571" t="str">
            <v>Pasamuro HD ∅8'' BxE L = 0,7 m z = 0,58 m</v>
          </cell>
        </row>
        <row r="572">
          <cell r="B572" t="str">
            <v>Pasamuro HD ∅8'' BxE L = 0,8 m z = 0,12 m</v>
          </cell>
        </row>
        <row r="573">
          <cell r="B573" t="str">
            <v>Pasamuro HD ∅8'' BxE L = 3,28 m z = 0,41 m</v>
          </cell>
        </row>
        <row r="574">
          <cell r="B574" t="str">
            <v xml:space="preserve">Pasamuro HD Ø 10"-BxB L=0,15m </v>
          </cell>
        </row>
        <row r="575">
          <cell r="B575" t="str">
            <v xml:space="preserve">Pasamuro HD Ø 10"-BxB L=0,30m </v>
          </cell>
        </row>
        <row r="576">
          <cell r="B576" t="str">
            <v>Pasamuro HD Ø 10"-BxB L=0,44m</v>
          </cell>
        </row>
        <row r="577">
          <cell r="B577" t="str">
            <v xml:space="preserve">Pasamuro HD Ø 10"-BxB L=0,50m </v>
          </cell>
        </row>
        <row r="578">
          <cell r="B578" t="str">
            <v>Pasamuro HD Ø 10"-BxB L=0,52m</v>
          </cell>
        </row>
        <row r="579">
          <cell r="B579" t="str">
            <v xml:space="preserve">Pasamuro HD Ø 10"-BxB L=0,56m </v>
          </cell>
        </row>
        <row r="580">
          <cell r="B580" t="str">
            <v xml:space="preserve">Pasamuro HD Ø 10"-BxB L=1,60m </v>
          </cell>
        </row>
        <row r="581">
          <cell r="B581" t="str">
            <v xml:space="preserve">Pasamuro HD Ø 12"-BxB L=0,30m </v>
          </cell>
        </row>
        <row r="582">
          <cell r="B582" t="str">
            <v xml:space="preserve">Pasamuro HD Ø 12"-BxB L=0,35m </v>
          </cell>
        </row>
        <row r="583">
          <cell r="B583" t="str">
            <v xml:space="preserve">Pasamuro HD Ø 12"-BxB L=1,56m </v>
          </cell>
        </row>
        <row r="584">
          <cell r="B584" t="str">
            <v xml:space="preserve">Pasamuro HD Ø 14"-BxB L=0,15m </v>
          </cell>
        </row>
        <row r="585">
          <cell r="B585" t="str">
            <v xml:space="preserve">Pasamuro HD Ø 14"-BxB L=0,25m </v>
          </cell>
        </row>
        <row r="586">
          <cell r="B586" t="str">
            <v xml:space="preserve">Pasamuro HD Ø 14"-BxB L=0,40m </v>
          </cell>
        </row>
        <row r="587">
          <cell r="B587" t="str">
            <v xml:space="preserve">Pasamuro HD Ø 14"-BxB L=1,69m </v>
          </cell>
        </row>
        <row r="588">
          <cell r="B588" t="str">
            <v xml:space="preserve">Pasamuro HD Ø 16"-BxB L=0,25m </v>
          </cell>
        </row>
        <row r="589">
          <cell r="B589" t="str">
            <v xml:space="preserve">Pasamuro HD Ø 16"-BxB L=1,69m </v>
          </cell>
        </row>
        <row r="590">
          <cell r="B590" t="str">
            <v xml:space="preserve">Pasamuro HD Ø 2"-BxB L=0,35m </v>
          </cell>
        </row>
        <row r="591">
          <cell r="B591" t="str">
            <v xml:space="preserve">Pasamuro HD Ø 2"-BxB L=0,35m </v>
          </cell>
        </row>
        <row r="592">
          <cell r="B592" t="str">
            <v xml:space="preserve">Pasamuro HD Ø 2"-BxB L=2,45m </v>
          </cell>
        </row>
        <row r="593">
          <cell r="B593" t="str">
            <v>Pasamuro HD Ø 3"-BxB L=0,40m</v>
          </cell>
        </row>
        <row r="594">
          <cell r="B594" t="str">
            <v>Pasamuro HD Ø 4"-BxB L=0,2,09m</v>
          </cell>
        </row>
        <row r="595">
          <cell r="B595" t="str">
            <v>Pasamuro HD Ø 4"-BxB L=0,23m</v>
          </cell>
        </row>
        <row r="596">
          <cell r="B596" t="str">
            <v>Pasamuro HD Ø 4"-BxB L=0,30m</v>
          </cell>
        </row>
        <row r="597">
          <cell r="B597" t="str">
            <v>Pasamuro HD Ø 4"-BxB L=0,33m</v>
          </cell>
        </row>
        <row r="598">
          <cell r="B598" t="str">
            <v>Pasamuro HD Ø 4"-BxB L=0,35m</v>
          </cell>
        </row>
        <row r="599">
          <cell r="B599" t="str">
            <v>Pasamuro HD Ø 4"-BxB L=0,40m</v>
          </cell>
        </row>
        <row r="600">
          <cell r="B600" t="str">
            <v>Pasamuro HD Ø 4"-BxB L=2,09m</v>
          </cell>
        </row>
        <row r="601">
          <cell r="B601" t="str">
            <v>Pasamuro HD Ø 6" - B x B; L= 600mm Z=300m</v>
          </cell>
        </row>
        <row r="602">
          <cell r="B602" t="str">
            <v xml:space="preserve">Pasamuro HD Ø 6"-BxB L=0,20m </v>
          </cell>
        </row>
        <row r="603">
          <cell r="B603" t="str">
            <v xml:space="preserve">Pasamuro HD Ø 6"-BxB L=0,23m </v>
          </cell>
        </row>
        <row r="604">
          <cell r="B604" t="str">
            <v xml:space="preserve">Pasamuro HD Ø 6"-BxB L=0,35m </v>
          </cell>
        </row>
        <row r="605">
          <cell r="B605" t="str">
            <v xml:space="preserve">Pasamuro HD Ø 6"-BxB L=0,40m </v>
          </cell>
        </row>
        <row r="606">
          <cell r="B606" t="str">
            <v xml:space="preserve">Pasamuro HD Ø 6"-BxB L=0,60m </v>
          </cell>
        </row>
        <row r="607">
          <cell r="B607" t="str">
            <v xml:space="preserve">Pasamuro HD Ø 6"-BxB L=0,63m </v>
          </cell>
        </row>
        <row r="608">
          <cell r="B608" t="str">
            <v xml:space="preserve">Pasamuro HD Ø 8"-BxB L=0,15m </v>
          </cell>
        </row>
        <row r="609">
          <cell r="B609" t="str">
            <v xml:space="preserve">Pasamuro HD Ø 8"-BxB L=0,40m </v>
          </cell>
        </row>
        <row r="610">
          <cell r="B610" t="str">
            <v xml:space="preserve">Pasamuro HD Ø 8"-BxB L=0,50m </v>
          </cell>
        </row>
        <row r="611">
          <cell r="B611" t="str">
            <v xml:space="preserve">Pasamuro HD Ø 8"-BxB L=0,55m </v>
          </cell>
        </row>
        <row r="612">
          <cell r="B612" t="str">
            <v xml:space="preserve">Pasamuro HD Ø 8"-BxB L=0,70m </v>
          </cell>
        </row>
        <row r="613">
          <cell r="B613" t="str">
            <v xml:space="preserve">Pasamuro HD Ø 8"-BxB L=0,80m </v>
          </cell>
        </row>
        <row r="614">
          <cell r="B614" t="str">
            <v xml:space="preserve">Pasamuro HD Ø 8"-BxB L=0,80m </v>
          </cell>
        </row>
        <row r="615">
          <cell r="B615" t="str">
            <v xml:space="preserve">Pasamuro HD Ø 8"-BxB L=0,87m </v>
          </cell>
        </row>
        <row r="616">
          <cell r="B616" t="str">
            <v xml:space="preserve">Pasamuro HD Ø 8"-BxB L=3,28m </v>
          </cell>
        </row>
        <row r="617">
          <cell r="B617" t="str">
            <v xml:space="preserve">Pasamuros HD ∅4" ExE L=0,20 m z= 0.10 m </v>
          </cell>
        </row>
        <row r="618">
          <cell r="B618" t="str">
            <v>Pavimento rigido (MR 41 Kg/cm2)</v>
          </cell>
        </row>
        <row r="619">
          <cell r="B619" t="str">
            <v>PENDOLONES Y PERROS</v>
          </cell>
        </row>
        <row r="620">
          <cell r="B620" t="str">
            <v>Perfil C 1.5" x 3/8" - 1"</v>
          </cell>
        </row>
        <row r="621">
          <cell r="B621" t="str">
            <v>Perfil en acero galvanizado 120x60x120 mm</v>
          </cell>
        </row>
        <row r="622">
          <cell r="B622" t="str">
            <v>Perno de anclaje 1/2" L=15 cm</v>
          </cell>
        </row>
        <row r="623">
          <cell r="B623" t="str">
            <v>PERNO KB II - 14134</v>
          </cell>
        </row>
        <row r="624">
          <cell r="B624" t="str">
            <v>Perno para anclaje 1/2 L=15cm</v>
          </cell>
        </row>
        <row r="625">
          <cell r="B625" t="str">
            <v>Pernos de 1/2" en acero (fy = 60.000 PSI) L=0,30 m. (Incluye arandelas y tuercas)</v>
          </cell>
        </row>
        <row r="626">
          <cell r="B626" t="str">
            <v>PHmetro digital</v>
          </cell>
        </row>
        <row r="627">
          <cell r="B627" t="str">
            <v>Piedra de canto rodado</v>
          </cell>
        </row>
        <row r="628">
          <cell r="B628" t="str">
            <v>Piedra Media Zonga</v>
          </cell>
        </row>
        <row r="629">
          <cell r="B629" t="str">
            <v>PIEDRA MEDIANA ZONGA</v>
          </cell>
        </row>
        <row r="630">
          <cell r="B630" t="str">
            <v>PINTURA ALUMOL</v>
          </cell>
        </row>
        <row r="631">
          <cell r="B631" t="str">
            <v>Placa cubierta pozo D=1,50m</v>
          </cell>
        </row>
        <row r="632">
          <cell r="B632" t="str">
            <v>Platina 1/2x1/8"</v>
          </cell>
        </row>
        <row r="633">
          <cell r="B633" t="str">
            <v>PLATINA DE 3"X1/4" EN ACERO A-36</v>
          </cell>
        </row>
        <row r="634">
          <cell r="B634" t="str">
            <v>Platinas 1.5" x 3/8"</v>
          </cell>
        </row>
        <row r="635">
          <cell r="B635" t="str">
            <v>Polietileno Calibre (6)</v>
          </cell>
        </row>
        <row r="636">
          <cell r="B636" t="str">
            <v xml:space="preserve">POLIETILENO CALIBRE 6 </v>
          </cell>
        </row>
        <row r="637">
          <cell r="B637" t="str">
            <v>POLIN DE 2.90*0.05*0.05</v>
          </cell>
        </row>
        <row r="638">
          <cell r="B638" t="str">
            <v>Polín de madera 0.05x0.05x3</v>
          </cell>
        </row>
        <row r="639">
          <cell r="B639" t="str">
            <v>Poste de concreto 12 m x 1050 kg</v>
          </cell>
        </row>
        <row r="640">
          <cell r="B640" t="str">
            <v>Poste de concreto 12 m x 510 kg línea</v>
          </cell>
        </row>
        <row r="641">
          <cell r="B641" t="str">
            <v>Poste de concreto 12 m x 750 kg</v>
          </cell>
        </row>
        <row r="642">
          <cell r="B642" t="str">
            <v>Poste de concreto 8 m x 510 kg línea</v>
          </cell>
        </row>
        <row r="643">
          <cell r="B643" t="str">
            <v>Pruebas medidas de resistividad a tierra y puesta en servicio, incluye instrumento de medida experto eléctrico y ayudante</v>
          </cell>
        </row>
        <row r="644">
          <cell r="B644" t="str">
            <v>Puerta en lamina colroll cal. 12 de 2,5</v>
          </cell>
        </row>
        <row r="645">
          <cell r="B645" t="str">
            <v>Puerta en lamina colroll cal. 18 de 0,9</v>
          </cell>
        </row>
        <row r="646">
          <cell r="B646" t="str">
            <v xml:space="preserve">PUERTA EN LAMINA CR. CAL. 20 DE 2X1, CON LUCETA </v>
          </cell>
        </row>
        <row r="647">
          <cell r="B647" t="str">
            <v>Puerta metálica 200 x 150</v>
          </cell>
        </row>
        <row r="648">
          <cell r="B648" t="str">
            <v>Puerta metalica en lamina clb 18 de 0,6 x 2,11</v>
          </cell>
        </row>
        <row r="649">
          <cell r="B649" t="str">
            <v>Puerta metalica en lamina clb 18 de 0,7 x 2,11</v>
          </cell>
        </row>
        <row r="650">
          <cell r="B650" t="str">
            <v>Puerta metalica en lamina clb 18 de 0,8 x 2,11</v>
          </cell>
        </row>
        <row r="651">
          <cell r="B651" t="str">
            <v>Puerta metalica en lamina clb 18 de 0,9 x 2,11</v>
          </cell>
        </row>
        <row r="652">
          <cell r="B652" t="str">
            <v>Puesta a tierra BT con 2 varillas, Cooper Weld 5/8", 108 m unida con alambre de cobre # 4, cada 3 m en terreno natural para concretar neutor de servicio y línea a tierra de protección de chasís y polos de tierra</v>
          </cell>
        </row>
        <row r="653">
          <cell r="B653" t="str">
            <v>Puesta a tierra pararrayo de media tensión</v>
          </cell>
        </row>
        <row r="654">
          <cell r="B654" t="str">
            <v xml:space="preserve">PUNTILLA </v>
          </cell>
        </row>
        <row r="655">
          <cell r="B655" t="str">
            <v>Puntilla 1"-4"</v>
          </cell>
        </row>
        <row r="656">
          <cell r="B656" t="str">
            <v>PUNTILLA 1`` - 4``</v>
          </cell>
        </row>
        <row r="657">
          <cell r="B657" t="str">
            <v>Punto hidráulico</v>
          </cell>
        </row>
        <row r="658">
          <cell r="B658" t="str">
            <v>Punto Sanitario</v>
          </cell>
        </row>
        <row r="659">
          <cell r="B659" t="str">
            <v>RECEBO SELECCIONADO</v>
          </cell>
        </row>
        <row r="660">
          <cell r="B660" t="str">
            <v>Recolección, cargue de material sobrante en volqueta hasta botadero distancia menor a 3 km. Incluye: herramienta menor, transporte, mano de obra y todo lo necesario para la correcta ejecución de la obra</v>
          </cell>
        </row>
        <row r="661">
          <cell r="B661" t="str">
            <v>REDUCC. EX. BRIDAS (150 a 75mm) 6X3``</v>
          </cell>
        </row>
        <row r="662">
          <cell r="B662" t="str">
            <v>REDUCC. EX. LISOS PVC/AC (50 a 31mm) 2X3/4``</v>
          </cell>
        </row>
        <row r="663">
          <cell r="B663" t="str">
            <v>REDUCCION 3"X2" EN HD EXTREMOS BRIDAS</v>
          </cell>
        </row>
        <row r="664">
          <cell r="B664" t="str">
            <v>REDUCCION 3X2" BRIDADA</v>
          </cell>
        </row>
        <row r="665">
          <cell r="B665" t="str">
            <v>REDUCCION 6" x 3" HD JUNTA HIDRAULICA</v>
          </cell>
        </row>
        <row r="666">
          <cell r="B666" t="str">
            <v>Reducción de 6"x4” en HD extremos bridados</v>
          </cell>
        </row>
        <row r="667">
          <cell r="B667" t="str">
            <v>Reducción HD - PVC/AC 10x8” extremos lisos</v>
          </cell>
        </row>
        <row r="668">
          <cell r="B668" t="str">
            <v>Reducción HD - PVC/AC 12x8” extremos lisos</v>
          </cell>
        </row>
        <row r="669">
          <cell r="B669" t="str">
            <v>Reducción HD - PVC/AC 3x2” extremos lisos</v>
          </cell>
        </row>
        <row r="670">
          <cell r="B670" t="str">
            <v>Reducción HD - PVC/AC 4x2” extremos lisos</v>
          </cell>
        </row>
        <row r="671">
          <cell r="B671" t="str">
            <v>Reducción HD - PVC/AC 4x3” extremos lisos</v>
          </cell>
        </row>
        <row r="672">
          <cell r="B672" t="str">
            <v>Reducción HD - PVC/AC 6x4” extremos lisos</v>
          </cell>
        </row>
        <row r="673">
          <cell r="B673" t="str">
            <v>Reducción HD - PVC/AC 8x3” JH PVC</v>
          </cell>
        </row>
        <row r="674">
          <cell r="B674" t="str">
            <v>Reducción HD - PVC/AC 8x6” extremos lisos</v>
          </cell>
        </row>
        <row r="675">
          <cell r="B675" t="str">
            <v>Reducción HD 10"x6" J.H. PVC</v>
          </cell>
        </row>
        <row r="676">
          <cell r="B676" t="str">
            <v>Reducción HD 6"x3” extremos lisos</v>
          </cell>
        </row>
        <row r="677">
          <cell r="B677" t="str">
            <v>Reducción PVC 10" x 8"</v>
          </cell>
        </row>
        <row r="678">
          <cell r="B678" t="str">
            <v>Reducción PVC 2 1/2" X 2</v>
          </cell>
        </row>
        <row r="679">
          <cell r="B679" t="str">
            <v>Reducción PVC 2" X 1 1/2"</v>
          </cell>
        </row>
        <row r="680">
          <cell r="B680" t="str">
            <v>Reducción PVC 3" X 2 1/2"</v>
          </cell>
        </row>
        <row r="681">
          <cell r="B681" t="str">
            <v>Reducción PVC 3" X 2"</v>
          </cell>
        </row>
        <row r="682">
          <cell r="B682" t="str">
            <v>Reducción PVC 4" X 2 1/2"</v>
          </cell>
        </row>
        <row r="683">
          <cell r="B683" t="str">
            <v>Reducción PVC 4" X 2"</v>
          </cell>
        </row>
        <row r="684">
          <cell r="B684" t="str">
            <v>Reducción PVC 4" X 3"</v>
          </cell>
        </row>
        <row r="685">
          <cell r="B685" t="str">
            <v>Reducción PVC 6 X 4"</v>
          </cell>
        </row>
        <row r="686">
          <cell r="B686" t="str">
            <v>Reducción PVC 6" X 3"</v>
          </cell>
        </row>
        <row r="687">
          <cell r="B687" t="str">
            <v>Reducción PVC 8" X 6"</v>
          </cell>
        </row>
        <row r="688">
          <cell r="B688" t="str">
            <v>REGISTRO CORTINA RED WHITE ROSCADO 1/2"</v>
          </cell>
        </row>
        <row r="689">
          <cell r="B689" t="str">
            <v>Registro de bola 1/2"</v>
          </cell>
        </row>
        <row r="690">
          <cell r="B690" t="str">
            <v>REGISTRO DE CORTE 1"</v>
          </cell>
        </row>
        <row r="691">
          <cell r="B691" t="str">
            <v>REGISTRO DE CORTE 1/2"</v>
          </cell>
        </row>
        <row r="692">
          <cell r="B692" t="str">
            <v>REGISTRO DE CORTE 3/4"</v>
          </cell>
        </row>
        <row r="693">
          <cell r="B693" t="str">
            <v>Registro roscado 3/4"</v>
          </cell>
        </row>
        <row r="694">
          <cell r="B694" t="str">
            <v>Reglilla en acrilico para aforo</v>
          </cell>
        </row>
        <row r="695">
          <cell r="B695" t="str">
            <v>Rejilla metálica de ventilación 0,35 x 0,6</v>
          </cell>
        </row>
        <row r="696">
          <cell r="B696" t="str">
            <v>Rejilla metálica de ventilación 0,35 x 0,7</v>
          </cell>
        </row>
        <row r="697">
          <cell r="B697" t="str">
            <v>Rejilla metálica de ventilación 0,35 x 0,8</v>
          </cell>
        </row>
        <row r="698">
          <cell r="B698" t="str">
            <v>Rejilla metálica de ventilación 0,35 x 0,9</v>
          </cell>
        </row>
        <row r="699">
          <cell r="B699" t="str">
            <v>Relleno con epóxico tipo granete 5 de Red Head o equivalente</v>
          </cell>
        </row>
        <row r="700">
          <cell r="B700" t="str">
            <v>Relleno Tipo 2 – Material seleccionado proveniente de la excavación (Relleno, tapado y apisonado a todo factor, incluye: material seleccionado de la misma excavación, equipos, herramientas y mano de obra)</v>
          </cell>
        </row>
        <row r="701">
          <cell r="B701" t="str">
            <v>Relleno Tipo 7 – Afirmado, tamaño máximo 2”</v>
          </cell>
        </row>
        <row r="702">
          <cell r="B702" t="str">
            <v>Repisa 0,05mx0,10mx3m</v>
          </cell>
        </row>
        <row r="703">
          <cell r="B703" t="str">
            <v>REPISA 0.05x0.10x3 m</v>
          </cell>
        </row>
        <row r="704">
          <cell r="B704" t="str">
            <v>Retiro material sobrante excavacion</v>
          </cell>
        </row>
        <row r="705">
          <cell r="B705" t="str">
            <v>RUEDA MANEJO (150-2000mm) 6-8"</v>
          </cell>
        </row>
        <row r="706">
          <cell r="B706" t="str">
            <v>RUEDA MANEJO (250-400mm) 10-16"</v>
          </cell>
        </row>
        <row r="707">
          <cell r="B707" t="str">
            <v>RUEDA MANEJO (250-400mm) 10-16``</v>
          </cell>
        </row>
        <row r="708">
          <cell r="B708" t="str">
            <v>RUEDA MANEJO (450- 500 - 600mm) 18" - 20" - 24</v>
          </cell>
        </row>
        <row r="709">
          <cell r="B709" t="str">
            <v>Rueda Manejo 10"-12"-14"-16"</v>
          </cell>
        </row>
        <row r="710">
          <cell r="B710" t="str">
            <v>RUEDA MANEJO 2 - 4"</v>
          </cell>
        </row>
        <row r="711">
          <cell r="B711" t="str">
            <v>Rueda Manejo 2"-3"-4"</v>
          </cell>
        </row>
        <row r="712">
          <cell r="B712" t="str">
            <v>RUEDA MANEJO 6 - 8"</v>
          </cell>
        </row>
        <row r="713">
          <cell r="B713" t="str">
            <v>Rueda Manejo 6"-8"</v>
          </cell>
        </row>
        <row r="714">
          <cell r="B714" t="str">
            <v>Salidas de alumbrado con roseta, bombillo de aplique de 30W fluorescente (ahorrador) compacto</v>
          </cell>
        </row>
        <row r="715">
          <cell r="B715" t="str">
            <v>Salidas de alumbrado en pared exterior con pantalla intemperie en aplique</v>
          </cell>
        </row>
        <row r="716">
          <cell r="B716" t="str">
            <v>Salidas de tomacorriente 15A;110V</v>
          </cell>
        </row>
        <row r="717">
          <cell r="B717" t="str">
            <v>Salidas de tomacorriente 20A;220V</v>
          </cell>
        </row>
        <row r="718">
          <cell r="B718" t="str">
            <v>Sika Anchofir 4 (300 cc)</v>
          </cell>
        </row>
        <row r="719">
          <cell r="B719" t="str">
            <v>SIKADUR 32 PRIMER (x 3.0 kg)</v>
          </cell>
        </row>
        <row r="720">
          <cell r="B720" t="str">
            <v>Sikadur Anchorfix</v>
          </cell>
        </row>
        <row r="721">
          <cell r="B721" t="str">
            <v>Sikadur Anchorfix-4 (600 ml)</v>
          </cell>
        </row>
        <row r="722">
          <cell r="B722" t="str">
            <v>SILLA TEE (NOVAFORT)  400X160  16X6``</v>
          </cell>
        </row>
        <row r="723">
          <cell r="B723" t="str">
            <v>SILLA TEE (NOVAFORT) 400X110 16X4``</v>
          </cell>
        </row>
        <row r="724">
          <cell r="B724" t="str">
            <v>SILLA TEE (NOVAFORT) 450X160 18X6``</v>
          </cell>
        </row>
        <row r="725">
          <cell r="B725" t="str">
            <v>SILLA TEE (NOVAFORT) 500X160 20X6``</v>
          </cell>
        </row>
        <row r="726">
          <cell r="B726" t="str">
            <v>SILLA YEE (NOVAFORT)  400X160  16X6``</v>
          </cell>
        </row>
        <row r="727">
          <cell r="B727" t="str">
            <v>SILLA YEE (NOVAFORT) 400X110 16X4``</v>
          </cell>
        </row>
        <row r="728">
          <cell r="B728" t="str">
            <v>SILLA YEE (NOVAFORT) 450X160 18X6``</v>
          </cell>
        </row>
        <row r="729">
          <cell r="B729" t="str">
            <v>SILLA YEE (NOVAFORT) 500X160 20X6``</v>
          </cell>
        </row>
        <row r="730">
          <cell r="B730" t="str">
            <v>Sistema para purga 2" en tubería de PVC de 12" - 160 psi.</v>
          </cell>
        </row>
        <row r="731">
          <cell r="B731" t="str">
            <v>Sistema para ventosa de 2" en tubería PVC de 3" . Incluye te en HD de 3"x2", válvula compuerta elástica bridada de 2" y válvula de ventosa bridada de 2".</v>
          </cell>
        </row>
        <row r="732">
          <cell r="B732" t="str">
            <v>Sistema Ventosa 1/2" (Incluye collar de derivación y ventosa doble acción extremo rosca)</v>
          </cell>
        </row>
        <row r="733">
          <cell r="B733" t="str">
            <v>SOLDADURA 1/8 - METAL</v>
          </cell>
        </row>
        <row r="734">
          <cell r="B734" t="str">
            <v>Soldadura 60.13 de 1/8</v>
          </cell>
        </row>
        <row r="735">
          <cell r="B735" t="str">
            <v>SOLDADURA PVC (1/4 de Gal)</v>
          </cell>
        </row>
        <row r="736">
          <cell r="B736" t="str">
            <v>SOLDADURA PVC 1/4 GLN</v>
          </cell>
        </row>
        <row r="737">
          <cell r="B737" t="str">
            <v xml:space="preserve">Soporte Guia Vastago Compuerta </v>
          </cell>
        </row>
        <row r="738">
          <cell r="B738" t="str">
            <v>Subterránea y canalización PVC 1/2" hasta T y contador kWh</v>
          </cell>
        </row>
        <row r="739">
          <cell r="B739" t="str">
            <v>Suministro e instal. de válvula compuerta elástica HD 3” (inc rueda de manejo, vástago ascendente, extremo brida)</v>
          </cell>
        </row>
        <row r="740">
          <cell r="B740" t="str">
            <v>Suministro e instalación de módulos de sedimentación de ABS con protección para rayos ultravioleta</v>
          </cell>
        </row>
        <row r="741">
          <cell r="B741" t="str">
            <v>Suministro e instalación de tubería PVC para
alcantarillados 4" (inc. nivelación de precisión)</v>
          </cell>
        </row>
        <row r="742">
          <cell r="B742" t="str">
            <v>Suministro e instalación de válvula de altitud 6"</v>
          </cell>
        </row>
        <row r="743">
          <cell r="B743" t="str">
            <v>Suministro Niple HD Ø 2" - B x B ; L= 2000 mm</v>
          </cell>
        </row>
        <row r="744">
          <cell r="B744" t="str">
            <v>Tabla Burra (0.03mx0.30mx3m)</v>
          </cell>
        </row>
        <row r="745">
          <cell r="B745" t="str">
            <v>TABLA BURRA 0.03x0.30x3 m</v>
          </cell>
        </row>
        <row r="746">
          <cell r="B746" t="str">
            <v>TABLA BURRA 2.90*0.25*.03</v>
          </cell>
        </row>
        <row r="747">
          <cell r="B747" t="str">
            <v>Tabla burra de .03x0.3x3</v>
          </cell>
        </row>
        <row r="748">
          <cell r="B748" t="str">
            <v>Tabla burra de 0.03x0.3x3</v>
          </cell>
        </row>
        <row r="749">
          <cell r="B749" t="str">
            <v>Tableta ceramica 20*20</v>
          </cell>
        </row>
        <row r="750">
          <cell r="B750" t="str">
            <v>TABLON</v>
          </cell>
        </row>
        <row r="751">
          <cell r="B751" t="str">
            <v>TABLON GRES</v>
          </cell>
        </row>
        <row r="752">
          <cell r="B752" t="str">
            <v>TAPA HF DE 0.60 TL</v>
          </cell>
        </row>
        <row r="753">
          <cell r="B753" t="str">
            <v>TAPA HF Y ARO BASE TP.</v>
          </cell>
        </row>
        <row r="754">
          <cell r="B754" t="str">
            <v>Tapa MANHOLE 60 CM, CON BISAGRA</v>
          </cell>
        </row>
        <row r="755">
          <cell r="B755" t="str">
            <v>Tapa Seguridad Cierre Permanente</v>
          </cell>
        </row>
        <row r="756">
          <cell r="B756" t="str">
            <v>Tapa y arobase de HF tipo tráfico liviano</v>
          </cell>
        </row>
        <row r="757">
          <cell r="B757" t="str">
            <v>TAPON DE 3"</v>
          </cell>
        </row>
        <row r="758">
          <cell r="B758" t="str">
            <v>Tapón HD – Presión Trabajo 250 PSI extremos lisos para PVC/AC 10”</v>
          </cell>
        </row>
        <row r="759">
          <cell r="B759" t="str">
            <v>Tapón HD – Presión Trabajo 250 PSI extremos lisos para PVC/AC 12”</v>
          </cell>
        </row>
        <row r="760">
          <cell r="B760" t="str">
            <v>Tapón HD – Presión Trabajo 250 PSI extremos lisos para PVC/AC 2”</v>
          </cell>
        </row>
        <row r="761">
          <cell r="B761" t="str">
            <v>Tapón HD – Presión Trabajo 250 PSI extremos lisos para PVC/AC 3”</v>
          </cell>
        </row>
        <row r="762">
          <cell r="B762" t="str">
            <v>Tapón HD – Presión Trabajo 250 PSI extremos lisos para PVC/AC 4”</v>
          </cell>
        </row>
        <row r="763">
          <cell r="B763" t="str">
            <v>Tapón HD – Presión Trabajo 250 PSI extremos lisos para PVC/AC 6”</v>
          </cell>
        </row>
        <row r="764">
          <cell r="B764" t="str">
            <v>Tapón HD – Presión Trabajo 250 PSI extremos lisos para PVC/AC 8”</v>
          </cell>
        </row>
        <row r="765">
          <cell r="B765" t="str">
            <v>Tapón PVC – 2 1/2”</v>
          </cell>
        </row>
        <row r="766">
          <cell r="B766" t="str">
            <v>Tapón PVC – 2”</v>
          </cell>
        </row>
        <row r="767">
          <cell r="B767" t="str">
            <v>Tapón PVC – 3”</v>
          </cell>
        </row>
        <row r="768">
          <cell r="B768" t="str">
            <v>Tapón PVC – 4”</v>
          </cell>
        </row>
        <row r="769">
          <cell r="B769" t="str">
            <v>Tapón PVC – 6”</v>
          </cell>
        </row>
        <row r="770">
          <cell r="B770" t="str">
            <v>Tapón PVC – 8”</v>
          </cell>
        </row>
        <row r="771">
          <cell r="B771" t="str">
            <v>Tapón PVC – Presión E.L. 2”</v>
          </cell>
        </row>
        <row r="772">
          <cell r="B772" t="str">
            <v>Tapón PVC – Unión Platino  3”</v>
          </cell>
        </row>
        <row r="773">
          <cell r="B773" t="str">
            <v>Tapón PVC – Unión Platino 4”</v>
          </cell>
        </row>
        <row r="774">
          <cell r="B774" t="str">
            <v>Tapón PVC – Unión Platino 6”</v>
          </cell>
        </row>
        <row r="775">
          <cell r="B775" t="str">
            <v>Tapón PVC – Unión Platino 8”</v>
          </cell>
        </row>
        <row r="776">
          <cell r="B776" t="str">
            <v>Tapon roscado (18mm) 3/4"</v>
          </cell>
        </row>
        <row r="777">
          <cell r="B777" t="str">
            <v>TAPON ROSCADO (25mm) 1``</v>
          </cell>
        </row>
        <row r="778">
          <cell r="B778" t="str">
            <v>TAPON TUB.PVC/AC (18mm) 3/4``</v>
          </cell>
        </row>
        <row r="779">
          <cell r="B779" t="str">
            <v>TAPON TUB.PVC/AC (25mm) 1`</v>
          </cell>
        </row>
        <row r="780">
          <cell r="B780" t="str">
            <v xml:space="preserve">Te HD –  PVC/AC 10x10” extremos lisos </v>
          </cell>
        </row>
        <row r="781">
          <cell r="B781" t="str">
            <v xml:space="preserve">Te HD –  PVC/AC 6x4” extremos lisos </v>
          </cell>
        </row>
        <row r="782">
          <cell r="B782" t="str">
            <v xml:space="preserve">Te HD –  PVC/AC 8x6” extremos lisos </v>
          </cell>
        </row>
        <row r="783">
          <cell r="B783" t="str">
            <v>Te HD – PVC/AC 10x10” extremos bridados</v>
          </cell>
        </row>
        <row r="784">
          <cell r="B784" t="str">
            <v>Te HD – PVC/AC 10x2” extremos bridados</v>
          </cell>
        </row>
        <row r="785">
          <cell r="B785" t="str">
            <v>Te HD – PVC/AC 10x2” extremos lisos</v>
          </cell>
        </row>
        <row r="786">
          <cell r="B786" t="str">
            <v>Te HD – PVC/AC 10x3” extremos bridados</v>
          </cell>
        </row>
        <row r="787">
          <cell r="B787" t="str">
            <v>Te HD – PVC/AC 10x4” extremos bridados</v>
          </cell>
        </row>
        <row r="788">
          <cell r="B788" t="str">
            <v>Te HD – PVC/AC 10x6” extremos bridados</v>
          </cell>
        </row>
        <row r="789">
          <cell r="B789" t="str">
            <v>Te HD – PVC/AC 10x6” extremos lisos</v>
          </cell>
        </row>
        <row r="790">
          <cell r="B790" t="str">
            <v>Te HD – PVC/AC 10x8” extremos bridados</v>
          </cell>
        </row>
        <row r="791">
          <cell r="B791" t="str">
            <v>Te HD – PVC/AC 12x12” extremos bridados</v>
          </cell>
        </row>
        <row r="792">
          <cell r="B792" t="str">
            <v>Te HD – PVC/AC 16x10” extremos lisos</v>
          </cell>
        </row>
        <row r="793">
          <cell r="B793" t="str">
            <v>Te HD – PVC/AC 16x6” extremos lisos</v>
          </cell>
        </row>
        <row r="794">
          <cell r="B794" t="str">
            <v>Te HD – PVC/AC 3x2” extremos bridados</v>
          </cell>
        </row>
        <row r="795">
          <cell r="B795" t="str">
            <v>Te HD – PVC/AC 4x2” extremos bridados</v>
          </cell>
        </row>
        <row r="796">
          <cell r="B796" t="str">
            <v>Te HD – PVC/AC 4x3” extremos bridados</v>
          </cell>
        </row>
        <row r="797">
          <cell r="B797" t="str">
            <v>Te HD – PVC/AC 4x4” extremos bridados</v>
          </cell>
        </row>
        <row r="798">
          <cell r="B798" t="str">
            <v>Te HD – PVC/AC 6x2” extremos bridados</v>
          </cell>
        </row>
        <row r="799">
          <cell r="B799" t="str">
            <v>Te HD – PVC/AC 6x3” extremos bridados</v>
          </cell>
        </row>
        <row r="800">
          <cell r="B800" t="str">
            <v>Te HD – PVC/AC 6x3” extremos lisos</v>
          </cell>
        </row>
        <row r="801">
          <cell r="B801" t="str">
            <v>Te HD – PVC/AC 6x4” extremos bridados</v>
          </cell>
        </row>
        <row r="802">
          <cell r="B802" t="str">
            <v>Te HD – PVC/AC 6x6” extremos bridados</v>
          </cell>
        </row>
        <row r="803">
          <cell r="B803" t="str">
            <v>Te HD – PVC/AC 6x6” extremos lisos</v>
          </cell>
        </row>
        <row r="804">
          <cell r="B804" t="str">
            <v>Te HD – PVC/AC 8x2” extremos bridados</v>
          </cell>
        </row>
        <row r="805">
          <cell r="B805" t="str">
            <v>Te HD – PVC/AC 8x3” extremos bridados</v>
          </cell>
        </row>
        <row r="806">
          <cell r="B806" t="str">
            <v>Te HD – PVC/AC 8x3” extremos lisos</v>
          </cell>
        </row>
        <row r="807">
          <cell r="B807" t="str">
            <v>Te HD – PVC/AC 8x4” extremos bridados</v>
          </cell>
        </row>
        <row r="808">
          <cell r="B808" t="str">
            <v>Te HD – PVC/AC 8x4” extremos lisos</v>
          </cell>
        </row>
        <row r="809">
          <cell r="B809" t="str">
            <v>Te HD – PVC/AC 8x6” extremos bridados</v>
          </cell>
        </row>
        <row r="810">
          <cell r="B810" t="str">
            <v>Te HD – PVC/AC 8x8” extremos bridados</v>
          </cell>
        </row>
        <row r="811">
          <cell r="B811" t="str">
            <v>Te HD – PVC/AC 8x8” extremos lisos</v>
          </cell>
        </row>
        <row r="812">
          <cell r="B812" t="str">
            <v>TE HD EXTREMOS LISOS 10" Y BRIDADO 2"</v>
          </cell>
        </row>
        <row r="813">
          <cell r="B813" t="str">
            <v>TE HD EXTREMOS LISOS 6" Y BRIDADO 2"</v>
          </cell>
        </row>
        <row r="814">
          <cell r="B814" t="str">
            <v>Te PVC –   3”</v>
          </cell>
        </row>
        <row r="815">
          <cell r="B815" t="str">
            <v>Te PVC –   3x2x2”</v>
          </cell>
        </row>
        <row r="816">
          <cell r="B816" t="str">
            <v>Te PVC –   3x2x3”</v>
          </cell>
        </row>
        <row r="817">
          <cell r="B817" t="str">
            <v>Te PVC –   4x2x4”</v>
          </cell>
        </row>
        <row r="818">
          <cell r="B818" t="str">
            <v>Te PVC  Unión platino 2 1/2"</v>
          </cell>
        </row>
        <row r="819">
          <cell r="B819" t="str">
            <v>Te PVC  Unión platino 6"</v>
          </cell>
        </row>
        <row r="820">
          <cell r="B820" t="str">
            <v>Te PVC  Unión platino 6x4"</v>
          </cell>
        </row>
        <row r="821">
          <cell r="B821" t="str">
            <v>Te PVC 2”</v>
          </cell>
        </row>
        <row r="822">
          <cell r="B822" t="str">
            <v xml:space="preserve">Te PVC Unión platino 1 1/2" </v>
          </cell>
        </row>
        <row r="823">
          <cell r="B823" t="str">
            <v xml:space="preserve">Te PVC Unión platino 2" </v>
          </cell>
        </row>
        <row r="824">
          <cell r="B824" t="str">
            <v xml:space="preserve">Te PVC Unión platino 3" </v>
          </cell>
        </row>
        <row r="825">
          <cell r="B825" t="str">
            <v xml:space="preserve">Te PVC Unión platino 3x2" </v>
          </cell>
        </row>
        <row r="826">
          <cell r="B826" t="str">
            <v xml:space="preserve">Te PVC Unión platino 4" </v>
          </cell>
        </row>
        <row r="827">
          <cell r="B827" t="str">
            <v xml:space="preserve">Te PVC Unión platino 4x2" </v>
          </cell>
        </row>
        <row r="828">
          <cell r="B828" t="str">
            <v xml:space="preserve">Te PVC Unión platino 4x3" </v>
          </cell>
        </row>
        <row r="829">
          <cell r="B829" t="str">
            <v xml:space="preserve">Te PVC Unión platino 6x3" </v>
          </cell>
        </row>
        <row r="830">
          <cell r="B830" t="str">
            <v>Te reducida PVC  Unión platino 3x2 1/2"</v>
          </cell>
        </row>
        <row r="831">
          <cell r="B831" t="str">
            <v>TEE EXT. JUN.RAPIDA PVC (75x50mm) 3X2``</v>
          </cell>
        </row>
        <row r="832">
          <cell r="B832" t="str">
            <v>TEE EXT. LISO PVC/AC (100x75mm) 4X3``</v>
          </cell>
        </row>
        <row r="833">
          <cell r="B833" t="str">
            <v>TEE EXT. LISO PVC/AC (150x75mm) 6X3``</v>
          </cell>
        </row>
        <row r="834">
          <cell r="B834" t="str">
            <v>TEE EXT. LISO PVC/AC (200x75mm) 8X3``</v>
          </cell>
        </row>
        <row r="835">
          <cell r="B835" t="str">
            <v>Tee H.D. Presión Trabajo 250PSI- BxB (3x3")</v>
          </cell>
        </row>
        <row r="836">
          <cell r="B836" t="str">
            <v xml:space="preserve">Tee HD 10" X 10" (250mmx250mm)  </v>
          </cell>
        </row>
        <row r="837">
          <cell r="B837" t="str">
            <v xml:space="preserve">Tee HD 10" X 2" (250mmx50mm)  </v>
          </cell>
        </row>
        <row r="838">
          <cell r="B838" t="str">
            <v xml:space="preserve">TEE HD 10" X 2" BRIDADA (254x50mm) </v>
          </cell>
        </row>
        <row r="839">
          <cell r="B839" t="str">
            <v xml:space="preserve">TEE HD 10" X 3" BRIDADA (254x75mm) </v>
          </cell>
        </row>
        <row r="840">
          <cell r="B840" t="str">
            <v xml:space="preserve">Tee HD 10" X 4" (250mmx100mm)  </v>
          </cell>
        </row>
        <row r="841">
          <cell r="B841" t="str">
            <v xml:space="preserve">TEE HD 10" X 4" BRIDADA (250x100mm) </v>
          </cell>
        </row>
        <row r="842">
          <cell r="B842" t="str">
            <v xml:space="preserve">TEE HD 10" X 6" BRIDADA (250x160mm) </v>
          </cell>
        </row>
        <row r="843">
          <cell r="B843" t="str">
            <v xml:space="preserve">Tee HD 10" X 8" (250mmx200mm)  </v>
          </cell>
        </row>
        <row r="844">
          <cell r="B844" t="str">
            <v xml:space="preserve">TEE HD 3" X 2" BRIDADA (200x50mm)  </v>
          </cell>
        </row>
        <row r="845">
          <cell r="B845" t="str">
            <v xml:space="preserve">Tee HD 3" X 3" (75mmx75mm)  </v>
          </cell>
        </row>
        <row r="846">
          <cell r="B846" t="str">
            <v xml:space="preserve">Tee HD 4" X 2" (100mmx50mm)  </v>
          </cell>
        </row>
        <row r="847">
          <cell r="B847" t="str">
            <v xml:space="preserve">TEE HD 4" X 2" BRIDADA (200x50mm)  </v>
          </cell>
        </row>
        <row r="848">
          <cell r="B848" t="str">
            <v>TEE HD 4" X 3" BRIDADA</v>
          </cell>
        </row>
        <row r="849">
          <cell r="B849" t="str">
            <v xml:space="preserve">Tee HD 6" X 2" (150mmx50mm)  </v>
          </cell>
        </row>
        <row r="850">
          <cell r="B850" t="str">
            <v xml:space="preserve">TEE HD 6" X 2" BRIDADA (200x50mm)  </v>
          </cell>
        </row>
        <row r="851">
          <cell r="B851" t="str">
            <v xml:space="preserve">Tee HD 6" X 3" (150mmx75mm)  </v>
          </cell>
        </row>
        <row r="852">
          <cell r="B852" t="str">
            <v xml:space="preserve">Tee HD 6" X 3/4" </v>
          </cell>
        </row>
        <row r="853">
          <cell r="B853" t="str">
            <v xml:space="preserve">Tee HD 6" X 4" (150mmx100mm)  </v>
          </cell>
        </row>
        <row r="854">
          <cell r="B854" t="str">
            <v xml:space="preserve">Tee HD 6" X 6" (150mmx150mm)  </v>
          </cell>
        </row>
        <row r="855">
          <cell r="B855" t="str">
            <v xml:space="preserve">Tee HD 8" X 2" (200mmx50mm)  </v>
          </cell>
        </row>
        <row r="856">
          <cell r="B856" t="str">
            <v xml:space="preserve">TEE HD 8" X 2" BRIDADA (200x50mm)  </v>
          </cell>
        </row>
        <row r="857">
          <cell r="B857" t="str">
            <v>TEE HD EXT. LISO 10" PARA PVC X BRIDA 2" (250x50mm) 10X2"</v>
          </cell>
        </row>
        <row r="858">
          <cell r="B858" t="str">
            <v>TEE HD EXT. LISO 12" PARA PVC X BRIDA 3" (275x75mm) 12X3"</v>
          </cell>
        </row>
        <row r="859">
          <cell r="B859" t="str">
            <v>TEE HD EXT. LISO 3" PARA PVC X BRIDA 2" (75x50mm) 3X2"</v>
          </cell>
        </row>
        <row r="860">
          <cell r="B860" t="str">
            <v>TEE HD EXT. LISO 4" PARA PVC X BRIDA 2" (100x50mm) 6X2"</v>
          </cell>
        </row>
        <row r="861">
          <cell r="B861" t="str">
            <v>TEE HD EXT. LISO 6" PARA PVC X BRIDA 2" (160x50mm) 6X2"</v>
          </cell>
        </row>
        <row r="862">
          <cell r="B862" t="str">
            <v>TEE HD EXT. LISO 8" PARA PVC X BRIDA 2" (200x50mm) 8X2"</v>
          </cell>
        </row>
        <row r="863">
          <cell r="B863" t="str">
            <v>Tee HD Extremo Liso 10" para PVC x Brida 2" (250x100mm) 10"X4"</v>
          </cell>
        </row>
        <row r="864">
          <cell r="B864" t="str">
            <v>Tee HD Extremo Liso 4" para PVC x Brida 2" (100x50mm) 4"X2"</v>
          </cell>
        </row>
        <row r="865">
          <cell r="B865" t="str">
            <v>Tee HD Extremo Liso 6" para PVC x Brida 2" (160x50mm) 6"X2"</v>
          </cell>
        </row>
        <row r="866">
          <cell r="B866" t="str">
            <v>Tee HD Extremo Liso 6" para PVC x Brida 3/4"</v>
          </cell>
        </row>
        <row r="867">
          <cell r="B867" t="str">
            <v>Tee HD Extremo Liso 6" para PVC x Brida 4" (160x100mm) 6"X4"</v>
          </cell>
        </row>
        <row r="868">
          <cell r="B868" t="str">
            <v>Tee HD Extremo Liso 8" para PVC x Brida 2" (200x100mm) 8"X4"</v>
          </cell>
        </row>
        <row r="869">
          <cell r="B869" t="str">
            <v>TEFLON</v>
          </cell>
        </row>
        <row r="870">
          <cell r="B870" t="str">
            <v>Teja AJOVER termoacustica</v>
          </cell>
        </row>
        <row r="871">
          <cell r="B871" t="str">
            <v>Teja ondulada 1000 No. 8</v>
          </cell>
        </row>
        <row r="872">
          <cell r="B872" t="str">
            <v>Teja Traslucida No 6 (1,83x0,92m)</v>
          </cell>
        </row>
        <row r="873">
          <cell r="B873" t="str">
            <v>Templete directo a tierra media tensión</v>
          </cell>
        </row>
        <row r="874">
          <cell r="B874" t="str">
            <v>Termometro -10 +420ºC Silver Brand o similar</v>
          </cell>
        </row>
        <row r="875">
          <cell r="B875" t="str">
            <v>TORNILLERÍA COMPUERTA DESLIZ. H.D. x JGO</v>
          </cell>
        </row>
        <row r="876">
          <cell r="B876" t="str">
            <v>Tornillo autoperforante</v>
          </cell>
        </row>
        <row r="877">
          <cell r="B877" t="str">
            <v>Tornillo fijador de ala</v>
          </cell>
        </row>
        <row r="878">
          <cell r="B878" t="str">
            <v>Traje proteccion quimicos</v>
          </cell>
        </row>
        <row r="879">
          <cell r="B879" t="str">
            <v>Transformador de 5 kVA 2F3H</v>
          </cell>
        </row>
        <row r="880">
          <cell r="B880" t="str">
            <v>Tubería (U. Platino) RDE  13.5   (315 PSI) 4``</v>
          </cell>
        </row>
        <row r="881">
          <cell r="B881" t="str">
            <v>Tubería (U. Platino) RDE  13.5   (315 PSI) 6``</v>
          </cell>
        </row>
        <row r="882">
          <cell r="B882" t="str">
            <v>Tubería (U. Platino) RDE  13.5   (315 PSI) 8``</v>
          </cell>
        </row>
        <row r="883">
          <cell r="B883" t="str">
            <v>Tuberia (U. Platino) RDE 32,5 (10")</v>
          </cell>
        </row>
        <row r="884">
          <cell r="B884" t="str">
            <v>Tuberia (U. Platino) RDE 32,5 (8")</v>
          </cell>
        </row>
        <row r="885">
          <cell r="B885" t="str">
            <v>TUBERIA (U. PLATINO) RDE21  10``</v>
          </cell>
        </row>
        <row r="886">
          <cell r="B886" t="str">
            <v>TUBERIA (U. PLATINO) RDE21  12``</v>
          </cell>
        </row>
        <row r="887">
          <cell r="B887" t="str">
            <v>TUBERIA (U. PLATINO) RDE21  14``</v>
          </cell>
        </row>
        <row r="888">
          <cell r="B888" t="str">
            <v>TUBERIA (U. PLATINO) RDE21  16``</v>
          </cell>
        </row>
        <row r="889">
          <cell r="B889" t="str">
            <v>TUBERIA (U. PLATINO) RDE21  18``</v>
          </cell>
        </row>
        <row r="890">
          <cell r="B890" t="str">
            <v>TUBERIA (U. PLATINO) RDE21  2.1/2``</v>
          </cell>
        </row>
        <row r="891">
          <cell r="B891" t="str">
            <v>TUBERIA (U. PLATINO) RDE21  2``</v>
          </cell>
        </row>
        <row r="892">
          <cell r="B892" t="str">
            <v>TUBERIA (U. PLATINO) RDE21  20``</v>
          </cell>
        </row>
        <row r="893">
          <cell r="B893" t="str">
            <v>TUBERIA (U. PLATINO) RDE21  3``</v>
          </cell>
        </row>
        <row r="894">
          <cell r="B894" t="str">
            <v>TUBERIA (U. PLATINO) RDE21  3``</v>
          </cell>
        </row>
        <row r="895">
          <cell r="B895" t="str">
            <v>TUBERIA (U. PLATINO) RDE21  4``</v>
          </cell>
        </row>
        <row r="896">
          <cell r="B896" t="str">
            <v>TUBERIA (U. PLATINO) RDE21  6``</v>
          </cell>
        </row>
        <row r="897">
          <cell r="B897" t="str">
            <v>TUBERIA (U. PLATINO) RDE21  8``</v>
          </cell>
        </row>
        <row r="898">
          <cell r="B898" t="str">
            <v>TUBERIA (U. PLATINO) RDE26  10``</v>
          </cell>
        </row>
        <row r="899">
          <cell r="B899" t="str">
            <v>TUBERIA (U. PLATINO) RDE26  12``</v>
          </cell>
        </row>
        <row r="900">
          <cell r="B900" t="str">
            <v>TUBERIA (U. PLATINO) RDE26  14``</v>
          </cell>
        </row>
        <row r="901">
          <cell r="B901" t="str">
            <v>TUBERIA (U. PLATINO) RDE26  16``</v>
          </cell>
        </row>
        <row r="902">
          <cell r="B902" t="str">
            <v>TUBERIA (U. PLATINO) RDE26  18``</v>
          </cell>
        </row>
        <row r="903">
          <cell r="B903" t="str">
            <v>TUBERIA (U. PLATINO) RDE26  2.1/2``</v>
          </cell>
        </row>
        <row r="904">
          <cell r="B904" t="str">
            <v>TUBERIA (U. PLATINO) RDE26  2``</v>
          </cell>
        </row>
        <row r="905">
          <cell r="B905" t="str">
            <v>TUBERIA (U. PLATINO) RDE26  20``</v>
          </cell>
        </row>
        <row r="906">
          <cell r="B906" t="str">
            <v>TUBERIA (U. PLATINO) RDE26  3``</v>
          </cell>
        </row>
        <row r="907">
          <cell r="B907" t="str">
            <v>TUBERIA (U. PLATINO) RDE26  4``</v>
          </cell>
        </row>
        <row r="908">
          <cell r="B908" t="str">
            <v>TUBERIA (U. PLATINO) RDE26  6``</v>
          </cell>
        </row>
        <row r="909">
          <cell r="B909" t="str">
            <v>TUBERIA (U. PLATINO) RDE26  8``</v>
          </cell>
        </row>
        <row r="910">
          <cell r="B910" t="str">
            <v>Tuberia (U. Platino) RDE26 (4")</v>
          </cell>
        </row>
        <row r="911">
          <cell r="B911" t="str">
            <v>Tuberia (U. Platino) RDE26 (6")</v>
          </cell>
        </row>
        <row r="912">
          <cell r="B912" t="str">
            <v>TUBERIA (U. PLATINO) RDE32.5  10``</v>
          </cell>
        </row>
        <row r="913">
          <cell r="B913" t="str">
            <v>TUBERIA (U. PLATINO) RDE32.5  12``</v>
          </cell>
        </row>
        <row r="914">
          <cell r="B914" t="str">
            <v>TUBERIA (U. PLATINO) RDE32.5  14``</v>
          </cell>
        </row>
        <row r="915">
          <cell r="B915" t="str">
            <v>TUBERIA (U. PLATINO) RDE32.5  16``</v>
          </cell>
        </row>
        <row r="916">
          <cell r="B916" t="str">
            <v>TUBERIA (U. PLATINO) RDE32.5  18``</v>
          </cell>
        </row>
        <row r="917">
          <cell r="B917" t="str">
            <v>TUBERIA (U. PLATINO) RDE32.5  20``</v>
          </cell>
        </row>
        <row r="918">
          <cell r="B918" t="str">
            <v>TUBERIA (U. PLATINO) RDE32.5  3``</v>
          </cell>
        </row>
        <row r="919">
          <cell r="B919" t="str">
            <v>TUBERIA (U. PLATINO) RDE32.5  4``</v>
          </cell>
        </row>
        <row r="920">
          <cell r="B920" t="str">
            <v>TUBERIA (U. PLATINO) RDE32.5  6``</v>
          </cell>
        </row>
        <row r="921">
          <cell r="B921" t="str">
            <v>TUBERIA (U. PLATINO) RDE32.5  8``</v>
          </cell>
        </row>
        <row r="922">
          <cell r="B922" t="str">
            <v>TUBERIA (U. PLATINO) RDE41  10``</v>
          </cell>
        </row>
        <row r="923">
          <cell r="B923" t="str">
            <v>TUBERIA (U. PLATINO) RDE41  12``</v>
          </cell>
        </row>
        <row r="924">
          <cell r="B924" t="str">
            <v>TUBERIA (U. PLATINO) RDE41  14``</v>
          </cell>
        </row>
        <row r="925">
          <cell r="B925" t="str">
            <v>TUBERIA (U. PLATINO) RDE41  16``</v>
          </cell>
        </row>
        <row r="926">
          <cell r="B926" t="str">
            <v>TUBERIA (U. PLATINO) RDE41  18``</v>
          </cell>
        </row>
        <row r="927">
          <cell r="B927" t="str">
            <v>TUBERIA (U. PLATINO) RDE41  20``</v>
          </cell>
        </row>
        <row r="928">
          <cell r="B928" t="str">
            <v>TUBERIA (U. PLATINO) RDE41  4``</v>
          </cell>
        </row>
        <row r="929">
          <cell r="B929" t="str">
            <v>TUBERIA (U. PLATINO) RDE41  6``</v>
          </cell>
        </row>
        <row r="930">
          <cell r="B930" t="str">
            <v>TUBERIA (U. PLATINO) RDE41  8``</v>
          </cell>
        </row>
        <row r="931">
          <cell r="B931" t="str">
            <v>Tubería alcant. concreto simple 150mm 6`` junta espigo campana y empaque de caucho</v>
          </cell>
        </row>
        <row r="932">
          <cell r="B932" t="str">
            <v>Tubería alcant. concreto simple 200mm 8`` junta espigo campana y empaque de caucho</v>
          </cell>
        </row>
        <row r="933">
          <cell r="B933" t="str">
            <v>Tubería alcant. concreto simple 250mm 10`` junta espigo campana y empaque de caucho</v>
          </cell>
        </row>
        <row r="934">
          <cell r="B934" t="str">
            <v>Tubería alcant. concreto simple 315mm 12`` junta espigo campana y empaque de caucho</v>
          </cell>
        </row>
        <row r="935">
          <cell r="B935" t="str">
            <v>Tubería alcant. PVC (Novafort) 100mm 4``</v>
          </cell>
        </row>
        <row r="936">
          <cell r="B936" t="str">
            <v>Tubería alcant. PVC (Novafort) 160mm 6``</v>
          </cell>
        </row>
        <row r="937">
          <cell r="B937" t="str">
            <v>TUBERIA ALCANT. PVC (NOVAFORT) 200mm 8``</v>
          </cell>
        </row>
        <row r="938">
          <cell r="B938" t="str">
            <v>Tubería alcant. PVC (Novafort) 200mm 8``</v>
          </cell>
        </row>
        <row r="939">
          <cell r="B939" t="str">
            <v>Tubería alcant. PVC (Novafort) 250mm 10``</v>
          </cell>
        </row>
        <row r="940">
          <cell r="B940" t="str">
            <v>Tubería alcant. PVC (Novafort) 315mm 12``</v>
          </cell>
        </row>
        <row r="941">
          <cell r="B941" t="str">
            <v>Tubería alcant. PVC (Novafort) 355mm 14``</v>
          </cell>
        </row>
        <row r="942">
          <cell r="B942" t="str">
            <v>Tubería alcant. PVC (Novafort) 400mm 16``</v>
          </cell>
        </row>
        <row r="943">
          <cell r="B943" t="str">
            <v>Tubería alcant. PVC (Novafort) 450mm 18``</v>
          </cell>
        </row>
        <row r="944">
          <cell r="B944" t="str">
            <v>Tubería alcant. PVC (Novafort) 500mm 20``</v>
          </cell>
        </row>
        <row r="945">
          <cell r="B945" t="str">
            <v>Tubería alcant. PVC (Novaloc)  610mm 24``</v>
          </cell>
        </row>
        <row r="946">
          <cell r="B946" t="str">
            <v>Tubería alcant. PVC (Novaloc) 27``</v>
          </cell>
        </row>
        <row r="947">
          <cell r="B947" t="str">
            <v>Tubería alcant. PVC (Novaloc) 30``</v>
          </cell>
        </row>
        <row r="948">
          <cell r="B948" t="str">
            <v>Tubería alcant. PVC (Novaloc) 33``</v>
          </cell>
        </row>
        <row r="949">
          <cell r="B949" t="str">
            <v>Tubería alcant. PVC (Novaloc) 36``</v>
          </cell>
        </row>
        <row r="950">
          <cell r="B950" t="str">
            <v>Tubería alcant. PVC (Novaloc) 39``</v>
          </cell>
        </row>
        <row r="951">
          <cell r="B951" t="str">
            <v>Tubería alcant. PVC (Novaloc) 42``</v>
          </cell>
        </row>
        <row r="952">
          <cell r="B952" t="str">
            <v>Tubería alcant. PVC (Novaloc) 45``</v>
          </cell>
        </row>
        <row r="953">
          <cell r="B953" t="str">
            <v>Tubería alcant. PVC (Novaloc) 48``</v>
          </cell>
        </row>
        <row r="954">
          <cell r="B954" t="str">
            <v>Tubería alcant. PVC (Novaloc) 51``</v>
          </cell>
        </row>
        <row r="955">
          <cell r="B955" t="str">
            <v>Tubería alcant. PVC (Novaloc) 54``</v>
          </cell>
        </row>
        <row r="956">
          <cell r="B956" t="str">
            <v>Tubería alcant. PVC (Novaloc) 57``</v>
          </cell>
        </row>
        <row r="957">
          <cell r="B957" t="str">
            <v>Tubería alcant. PVC (Novaloc) 60``</v>
          </cell>
        </row>
        <row r="958">
          <cell r="B958" t="str">
            <v>TUBERIA ALCANT. PVC 100 mm 4``</v>
          </cell>
        </row>
        <row r="959">
          <cell r="B959" t="str">
            <v>Tuberia alcantarillado</v>
          </cell>
        </row>
        <row r="960">
          <cell r="B960" t="str">
            <v>TUBERIA CONCRETO ACUED. ESPIGO CAMPANA 10"</v>
          </cell>
        </row>
        <row r="961">
          <cell r="B961" t="str">
            <v>TUBERIA CONCRETO ACUED. ESPIGO CAMPANA 14"</v>
          </cell>
        </row>
        <row r="962">
          <cell r="B962" t="str">
            <v xml:space="preserve">Tuberia en acero ASTM A-53 SCH 40 10" </v>
          </cell>
        </row>
        <row r="963">
          <cell r="B963" t="str">
            <v xml:space="preserve">Tuberia en acero ASTM A-53 SCH 40 12" </v>
          </cell>
        </row>
        <row r="964">
          <cell r="B964" t="str">
            <v xml:space="preserve">Tuberia en acero ASTM A-53 SCH 40 14" </v>
          </cell>
        </row>
        <row r="965">
          <cell r="B965" t="str">
            <v xml:space="preserve">Tuberia en acero ASTM A-53 SCH 40 3" </v>
          </cell>
        </row>
        <row r="966">
          <cell r="B966" t="str">
            <v xml:space="preserve">Tuberia en acero ASTM A-53 SCH 40 4" </v>
          </cell>
        </row>
        <row r="967">
          <cell r="B967" t="str">
            <v xml:space="preserve">Tuberia en acero ASTM A-53 SCH 40 6" </v>
          </cell>
        </row>
        <row r="968">
          <cell r="B968" t="str">
            <v xml:space="preserve">Tuberia en acero ASTM A-53 SCH 40 8" </v>
          </cell>
        </row>
        <row r="969">
          <cell r="B969" t="str">
            <v>Tuberia en H.D 10"(250mm)</v>
          </cell>
        </row>
        <row r="970">
          <cell r="B970" t="str">
            <v>Tuberia en H.D 12"(300mm)</v>
          </cell>
        </row>
        <row r="971">
          <cell r="B971" t="str">
            <v>Tuberia en HD de Ø 1 1/4"</v>
          </cell>
        </row>
        <row r="972">
          <cell r="B972" t="str">
            <v>TUBERIA PF+UAD RDE9  1/2``</v>
          </cell>
        </row>
        <row r="973">
          <cell r="B973" t="str">
            <v>TUBERIA PVC ACUED. PRES. EXT. LISOS RDE11  3/4"</v>
          </cell>
        </row>
        <row r="974">
          <cell r="B974" t="str">
            <v>TUBERIA PVC ACUED. PRES. EXT. LISOS RDE13.5  1"</v>
          </cell>
        </row>
        <row r="975">
          <cell r="B975" t="str">
            <v>TUBERIA PVC ACUED. PRES. EXT. LISOS RDE13.5  1/2"</v>
          </cell>
        </row>
        <row r="976">
          <cell r="B976" t="str">
            <v>TUBERIA PVC ACUED. PRES. EXT. LISOS RDE21  1 1/2"</v>
          </cell>
        </row>
        <row r="977">
          <cell r="B977" t="str">
            <v>TUBERIA PVC ACUED. PRES. EXT. LISOS RDE21  1 1/4"</v>
          </cell>
        </row>
        <row r="978">
          <cell r="B978" t="str">
            <v>TUBERIA PVC ACUED. PRES. EXT. LISOS RDE21  1"</v>
          </cell>
        </row>
        <row r="979">
          <cell r="B979" t="str">
            <v>TUBERIA PVC ACUED. PRES. EXT. LISOS RDE21  2"</v>
          </cell>
        </row>
        <row r="980">
          <cell r="B980" t="str">
            <v>TUBERIA PVC ACUED. PRES. EXT. LISOS RDE21  3/4"</v>
          </cell>
        </row>
        <row r="981">
          <cell r="B981" t="str">
            <v>TUBERIA PVC ACUED. PRES. EXT. LISOS RDE9  1/2"</v>
          </cell>
        </row>
        <row r="982">
          <cell r="B982" t="str">
            <v>Tuberia PVC corrugada 4"</v>
          </cell>
        </row>
        <row r="983">
          <cell r="B983" t="str">
            <v>Tuberia PVC corrugada 8"</v>
          </cell>
        </row>
        <row r="984">
          <cell r="B984" t="str">
            <v>Tuberia PVC Novafort 10" (250m)</v>
          </cell>
        </row>
        <row r="985">
          <cell r="B985" t="str">
            <v>Tuberia PVC Novafort 12" (315m)</v>
          </cell>
        </row>
        <row r="986">
          <cell r="B986" t="str">
            <v>Tuberia PVC Novafort 14" (350m)</v>
          </cell>
        </row>
        <row r="987">
          <cell r="B987" t="str">
            <v>Tuberia PVC Novafort 16" (400m)</v>
          </cell>
        </row>
        <row r="988">
          <cell r="B988" t="str">
            <v>Tuberia PVC Novafort 18" (450m)</v>
          </cell>
        </row>
        <row r="989">
          <cell r="B989" t="str">
            <v>Tuberia PVC Novafort 20" (500m)</v>
          </cell>
        </row>
        <row r="990">
          <cell r="B990" t="str">
            <v>Tuberia PVC Novafort 4" (110m)</v>
          </cell>
        </row>
        <row r="991">
          <cell r="B991" t="str">
            <v>Tuberia PVC Novafort 6" (160m)</v>
          </cell>
        </row>
        <row r="992">
          <cell r="B992" t="str">
            <v>Tuberia PVC Novafort 8" (200m)</v>
          </cell>
        </row>
        <row r="993">
          <cell r="B993" t="str">
            <v>TUBO PVC NOVAFORT D=8"</v>
          </cell>
        </row>
        <row r="994">
          <cell r="B994" t="str">
            <v>Turbidimetro digital de mesa</v>
          </cell>
        </row>
        <row r="995">
          <cell r="B995" t="str">
            <v>Turbina vertical Multietapas 8" Bridas</v>
          </cell>
        </row>
        <row r="996">
          <cell r="B996" t="str">
            <v>UNION ACUED. PVC  1 1/2"</v>
          </cell>
        </row>
        <row r="997">
          <cell r="B997" t="str">
            <v>UNION ACUED. PVC  1 1/4"</v>
          </cell>
        </row>
        <row r="998">
          <cell r="B998" t="str">
            <v>UNION ACUED. PVC  1"</v>
          </cell>
        </row>
        <row r="999">
          <cell r="B999" t="str">
            <v>UNION ACUED. PVC  1/2"</v>
          </cell>
        </row>
        <row r="1000">
          <cell r="B1000" t="str">
            <v>UNION ACUED. PVC  3/4"</v>
          </cell>
        </row>
        <row r="1001">
          <cell r="B1001" t="str">
            <v>Union Alcantarillado PVC (NOVAFORT) 110 mm 4"</v>
          </cell>
        </row>
        <row r="1002">
          <cell r="B1002" t="str">
            <v>Union Alcantarillado PVC (NOVAFORT) 160 mm 6"</v>
          </cell>
        </row>
        <row r="1003">
          <cell r="B1003" t="str">
            <v>Union Alcantarillado PVC (NOVAFORT) 200 mm 8"</v>
          </cell>
        </row>
        <row r="1004">
          <cell r="B1004" t="str">
            <v>Union Alcantarillado PVC (NOVAFORT) 250 mm 10"</v>
          </cell>
        </row>
        <row r="1005">
          <cell r="B1005" t="str">
            <v>Union Alcantarillado PVC (NOVAFORT) 315 mm 12"</v>
          </cell>
        </row>
        <row r="1006">
          <cell r="B1006" t="str">
            <v>Union Alcantarillado PVC (NOVAFORT) 350 mm 14"</v>
          </cell>
        </row>
        <row r="1007">
          <cell r="B1007" t="str">
            <v>Union Alcantarillado PVC (NOVAFORT) 400 mm 16"</v>
          </cell>
        </row>
        <row r="1008">
          <cell r="B1008" t="str">
            <v>Union Alcantarillado PVC (NOVAFORT) 450 mm 18"</v>
          </cell>
        </row>
        <row r="1009">
          <cell r="B1009" t="str">
            <v>Union Alcantarillado PVC (NOVAFORT) 500 mm 20"</v>
          </cell>
        </row>
        <row r="1010">
          <cell r="B1010" t="str">
            <v>Unión de construcción y reparación HD 6"</v>
          </cell>
        </row>
        <row r="1011">
          <cell r="B1011" t="str">
            <v>UNIÓN DE DESMONTAJE 10"</v>
          </cell>
        </row>
        <row r="1012">
          <cell r="B1012" t="str">
            <v>UNION DE DESMONTAJE 12"</v>
          </cell>
        </row>
        <row r="1013">
          <cell r="B1013" t="str">
            <v>UNION DE DESMONTAJE 14"</v>
          </cell>
        </row>
        <row r="1014">
          <cell r="B1014" t="str">
            <v>UNION DE DESMONTAJE 16"</v>
          </cell>
        </row>
        <row r="1015">
          <cell r="B1015" t="str">
            <v>UNION DE DESMONTAJE 2"</v>
          </cell>
        </row>
        <row r="1016">
          <cell r="B1016" t="str">
            <v>Union de desmontaje 3"</v>
          </cell>
        </row>
        <row r="1017">
          <cell r="B1017" t="str">
            <v>UNIÓN DE DESMONTAJE 3"</v>
          </cell>
        </row>
        <row r="1018">
          <cell r="B1018" t="str">
            <v>Union de desmontaje 4"</v>
          </cell>
        </row>
        <row r="1019">
          <cell r="B1019" t="str">
            <v>UNIÓN DE DESMONTAJE 4"</v>
          </cell>
        </row>
        <row r="1020">
          <cell r="B1020" t="str">
            <v>Union de desmontaje 6"</v>
          </cell>
        </row>
        <row r="1021">
          <cell r="B1021" t="str">
            <v>UNIÓN DE DESMONTAJE 6"</v>
          </cell>
        </row>
        <row r="1022">
          <cell r="B1022" t="str">
            <v>UNION DE DESMONTAJE 8"</v>
          </cell>
        </row>
        <row r="1023">
          <cell r="B1023" t="str">
            <v>Unión de desmontaje autoportante 2" extremos bridas</v>
          </cell>
        </row>
        <row r="1024">
          <cell r="B1024" t="str">
            <v>Unión de desmontaje autoportante 6" extremos bridas</v>
          </cell>
        </row>
        <row r="1025">
          <cell r="B1025" t="str">
            <v>Unión de desmontaje autoportante HD 6"</v>
          </cell>
        </row>
        <row r="1026">
          <cell r="B1026" t="str">
            <v>Unión de reparación PVC –  2 1/2"</v>
          </cell>
        </row>
        <row r="1027">
          <cell r="B1027" t="str">
            <v>UNION REPARACION (U. PLATINO) RDE21 10``</v>
          </cell>
        </row>
        <row r="1028">
          <cell r="B1028" t="str">
            <v>UNION REPARACION (U. PLATINO) RDE21 2``</v>
          </cell>
        </row>
        <row r="1029">
          <cell r="B1029" t="str">
            <v>UNION REPARACION (U. PLATINO) RDE21 3``</v>
          </cell>
        </row>
        <row r="1030">
          <cell r="B1030" t="str">
            <v>UNION REPARACION (U. PLATINO) RDE21 4``</v>
          </cell>
        </row>
        <row r="1031">
          <cell r="B1031" t="str">
            <v>UNION REPARACION (U. PLATINO) RDE21 6``</v>
          </cell>
        </row>
        <row r="1032">
          <cell r="B1032" t="str">
            <v>UNION REPARACION (U. PLATINO) RDE21 8``</v>
          </cell>
        </row>
        <row r="1033">
          <cell r="B1033" t="str">
            <v>Unión tipo Dresser HD 10" (250mm)</v>
          </cell>
        </row>
        <row r="1034">
          <cell r="B1034" t="str">
            <v>Unión tipo Dresser HD 12" (300mm)</v>
          </cell>
        </row>
        <row r="1035">
          <cell r="B1035" t="str">
            <v>Unión tipo Dresser HD 14" (350mm)</v>
          </cell>
        </row>
        <row r="1036">
          <cell r="B1036" t="str">
            <v>Unión tipo Dresser HD 16" (400mm)</v>
          </cell>
        </row>
        <row r="1037">
          <cell r="B1037" t="str">
            <v>Unión tipo Dresser HD 18" (450mm)</v>
          </cell>
        </row>
        <row r="1038">
          <cell r="B1038" t="str">
            <v>Unión tipo Dresser HD 2" (50mm)</v>
          </cell>
        </row>
        <row r="1039">
          <cell r="B1039" t="str">
            <v>Unión tipo Dresser HD 20" (500mm)</v>
          </cell>
        </row>
        <row r="1040">
          <cell r="B1040" t="str">
            <v>Unión tipo Dresser HD 3" (75mm)</v>
          </cell>
        </row>
        <row r="1041">
          <cell r="B1041" t="str">
            <v>Unión tipo Dresser HD 4" (100mm)</v>
          </cell>
        </row>
        <row r="1042">
          <cell r="B1042" t="str">
            <v>Unión tipo Dresser HD 6" (150mm)</v>
          </cell>
        </row>
        <row r="1043">
          <cell r="B1043" t="str">
            <v>Unión tipo Dresser HD 8" (200mm)</v>
          </cell>
        </row>
        <row r="1044">
          <cell r="B1044" t="str">
            <v>Union Universal HD-10" (rango 268 mm a 286 mm) R1</v>
          </cell>
        </row>
        <row r="1045">
          <cell r="B1045" t="str">
            <v>Union Universal HD-10" (rango 292 mm a 310 mm) R2</v>
          </cell>
        </row>
        <row r="1046">
          <cell r="B1046" t="str">
            <v>Union Universal HD-12" (rango 315 mm a 333 mm) R1</v>
          </cell>
        </row>
        <row r="1047">
          <cell r="B1047" t="str">
            <v>Union Universal HD-12" (rango 350 mm a 368 mm) R3</v>
          </cell>
        </row>
        <row r="1048">
          <cell r="B1048" t="str">
            <v>Union Universal HD-16" (417 mm a 432 mm)</v>
          </cell>
        </row>
        <row r="1049">
          <cell r="B1049" t="str">
            <v>Union Universal HD-2" (rango 57 mm a 70 mm)</v>
          </cell>
        </row>
        <row r="1050">
          <cell r="B1050" t="str">
            <v>Union Universal HD-3" (rango 85 mm a 103 mm)</v>
          </cell>
        </row>
        <row r="1051">
          <cell r="B1051" t="str">
            <v>Union Universal HD-4" (rango 110 mm a 128 mm)</v>
          </cell>
        </row>
        <row r="1052">
          <cell r="B1052" t="str">
            <v>Union Universal HD-6" (rango 159 mm a 181 mm) R1</v>
          </cell>
        </row>
        <row r="1053">
          <cell r="B1053" t="str">
            <v>Union Universal HD-6" (rango 167 mm a 189 mm) R2</v>
          </cell>
        </row>
        <row r="1054">
          <cell r="B1054" t="str">
            <v>Union Universal HD-8" (rango 218 mm a 235 mm) R1</v>
          </cell>
        </row>
        <row r="1055">
          <cell r="B1055" t="str">
            <v>Union Universal HD-8" (rango 234 mm a 252 mm) R2</v>
          </cell>
        </row>
        <row r="1056">
          <cell r="B1056" t="str">
            <v>VALV. COMP.S.ELAST. H.D. EXT.BRIDA (100mm)  4"</v>
          </cell>
        </row>
        <row r="1057">
          <cell r="B1057" t="str">
            <v>VALV. COMP.S.ELAST. H.D. EXT.BRIDA (150mm)  6"</v>
          </cell>
        </row>
        <row r="1058">
          <cell r="B1058" t="str">
            <v>VALV. COMP.S.ELAST. H.D. EXT.BRIDA (200mm)  8"</v>
          </cell>
        </row>
        <row r="1059">
          <cell r="B1059" t="str">
            <v>VALV. COMP.S.ELAST. H.D. EXT.BRIDA (250mm)  10"</v>
          </cell>
        </row>
        <row r="1060">
          <cell r="B1060" t="str">
            <v>VALV. COMP.S.ELAST. H.D. EXT.BRIDA (250mm)  12"</v>
          </cell>
        </row>
        <row r="1061">
          <cell r="B1061" t="str">
            <v>VALV. COMP.S.ELAST. H.D. EXT.BRIDA (50mm)  2"</v>
          </cell>
        </row>
        <row r="1062">
          <cell r="B1062" t="str">
            <v>VALV. COMP.S.ELAST. H.D. EXT.BRIDA (80mm)  3"</v>
          </cell>
        </row>
        <row r="1063">
          <cell r="B1063" t="str">
            <v>VALVULA COMP. ELÁST., EXTR. LISOS/JH (75mm) 3``</v>
          </cell>
        </row>
        <row r="1064">
          <cell r="B1064" t="str">
            <v>Valvula Compuerta Elastica Extremos Brida Vastago no Ascendente (100mm)  4"</v>
          </cell>
        </row>
        <row r="1065">
          <cell r="B1065" t="str">
            <v>Valvula Compuerta Elastica Extremos Brida Vastago no Ascendente (150mm)  6"</v>
          </cell>
        </row>
        <row r="1066">
          <cell r="B1066" t="str">
            <v>Valvula Compuerta Elastica Extremos Brida Vastago no Ascendente (50mm)  2"</v>
          </cell>
        </row>
        <row r="1067">
          <cell r="B1067" t="str">
            <v>Valvula Compuerta Elastica Extremos Brida Vastago no Ascendente (75mm)  3"</v>
          </cell>
        </row>
        <row r="1068">
          <cell r="B1068" t="str">
            <v>Valvula Compuerta Elastica Extremos Brida Vastago no Ascendente 3/4"</v>
          </cell>
        </row>
        <row r="1069">
          <cell r="B1069" t="str">
            <v>VÁLVULA COMPUERTA SELLO BRONCE DE 10"</v>
          </cell>
        </row>
        <row r="1070">
          <cell r="B1070" t="str">
            <v>VÁLVULA COMPUERTA SELLO BRONCE DE 10" BxB</v>
          </cell>
        </row>
        <row r="1071">
          <cell r="B1071" t="str">
            <v>VÁLVULA COMPUERTA SELLO BRONCE DE 2"</v>
          </cell>
        </row>
        <row r="1072">
          <cell r="B1072" t="str">
            <v>VÁLVULA COMPUERTA SELLO BRONCE DE 2-1/2"</v>
          </cell>
        </row>
        <row r="1073">
          <cell r="B1073" t="str">
            <v>VÁLVULA COMPUERTA SELLO BRONCE DE 3"</v>
          </cell>
        </row>
        <row r="1074">
          <cell r="B1074" t="str">
            <v>VÁLVULA COMPUERTA SELLO BRONCE DE 4"</v>
          </cell>
        </row>
        <row r="1075">
          <cell r="B1075" t="str">
            <v>VÁLVULA COMPUERTA SELLO BRONCE DE 6"</v>
          </cell>
        </row>
        <row r="1076">
          <cell r="B1076" t="str">
            <v>VÁLVULA COMPUERTA SELLO BRONCE DE 8" HD</v>
          </cell>
        </row>
        <row r="1077">
          <cell r="B1077" t="str">
            <v>Válvula de chapaleta 4" (100mm)</v>
          </cell>
        </row>
        <row r="1078">
          <cell r="B1078" t="str">
            <v>VALVULA DE MARIPOSA   4"</v>
          </cell>
        </row>
        <row r="1079">
          <cell r="B1079" t="str">
            <v xml:space="preserve">VALVULA DE MARIPOSA  2" </v>
          </cell>
        </row>
        <row r="1080">
          <cell r="B1080" t="str">
            <v xml:space="preserve">VALVULA DE MARIPOSA  3" </v>
          </cell>
        </row>
        <row r="1081">
          <cell r="B1081" t="str">
            <v>VALVULA DE MARIPOSA 10"</v>
          </cell>
        </row>
        <row r="1082">
          <cell r="B1082" t="str">
            <v>VALVULA DE MARIPOSA 6"</v>
          </cell>
        </row>
        <row r="1083">
          <cell r="B1083" t="str">
            <v>VALVULA DE MARIPOSA 8"</v>
          </cell>
        </row>
        <row r="1084">
          <cell r="B1084" t="str">
            <v>VALVULA DE MARIPOSA HD ∅2" BXB, DE OPERACION MANUAL</v>
          </cell>
        </row>
        <row r="1085">
          <cell r="B1085" t="str">
            <v>Válvula de pie 8" con coladera</v>
          </cell>
        </row>
        <row r="1086">
          <cell r="B1086" t="str">
            <v>Válvula de retención (cheque) 10" (250mm)</v>
          </cell>
        </row>
        <row r="1087">
          <cell r="B1087" t="str">
            <v>Válvula de retención (cheque) 12" (300mm)</v>
          </cell>
        </row>
        <row r="1088">
          <cell r="B1088" t="str">
            <v>Válvula de retención (cheque) 2" (50mm)</v>
          </cell>
        </row>
        <row r="1089">
          <cell r="B1089" t="str">
            <v>Válvula de retención (cheque) 3" (75mm)</v>
          </cell>
        </row>
        <row r="1090">
          <cell r="B1090" t="str">
            <v>Válvula de retención (cheque) 4" (100mm)</v>
          </cell>
        </row>
        <row r="1091">
          <cell r="B1091" t="str">
            <v>Válvula de retención (cheque) 6" (150mm)</v>
          </cell>
        </row>
        <row r="1092">
          <cell r="B1092" t="str">
            <v>Válvula de retención (cheque) 8" (200mm)</v>
          </cell>
        </row>
        <row r="1093">
          <cell r="B1093" t="str">
            <v>VALVULA REDUCTORA DE PRESIÓN  ANTICAVITACION 3"</v>
          </cell>
        </row>
        <row r="1094">
          <cell r="B1094" t="str">
            <v>Valvula reductora de presion 3"</v>
          </cell>
        </row>
        <row r="1095">
          <cell r="B1095" t="str">
            <v>ValvulaMariposa 8"</v>
          </cell>
        </row>
        <row r="1096">
          <cell r="B1096" t="str">
            <v>Varilla de 1/2" L= 1,06para tensores</v>
          </cell>
        </row>
        <row r="1097">
          <cell r="B1097" t="str">
            <v>varilla lisa 1"</v>
          </cell>
        </row>
        <row r="1098">
          <cell r="B1098" t="str">
            <v>Varilla Lisa 1" (6m)</v>
          </cell>
        </row>
        <row r="1099">
          <cell r="B1099" t="str">
            <v>varilla lisa 1/2"</v>
          </cell>
        </row>
        <row r="1100">
          <cell r="B1100" t="str">
            <v>Varilla lisa tipo A-37</v>
          </cell>
        </row>
        <row r="1101">
          <cell r="B1101" t="str">
            <v>VASTAGO EXTENS. ACERO, VALV. 10" - 14"</v>
          </cell>
        </row>
        <row r="1102">
          <cell r="B1102" t="str">
            <v>VASTAGO EXTENS. ACERO, VALV. 10`` - 14``</v>
          </cell>
        </row>
        <row r="1103">
          <cell r="B1103" t="str">
            <v>VASTAGO EXTENS. ACERO, VALV. 16`` - MAYOR.</v>
          </cell>
        </row>
        <row r="1104">
          <cell r="B1104" t="str">
            <v>VASTAGO EXTENS. ACERO, VALV. 2 - 4"</v>
          </cell>
        </row>
        <row r="1105">
          <cell r="B1105" t="str">
            <v>VASTAGO EXTENS. ACERO, VALV. 6 - 8"</v>
          </cell>
        </row>
        <row r="1106">
          <cell r="B1106" t="str">
            <v>VASTAGO EXTENS. ACERO, VALV. 6"</v>
          </cell>
        </row>
        <row r="1107">
          <cell r="B1107" t="str">
            <v>VASTAGO EXTENS. ACERO, VALV. 8`` - 10``</v>
          </cell>
        </row>
        <row r="1108">
          <cell r="B1108" t="str">
            <v>Vastago Extension 10"-16" (L=1m)</v>
          </cell>
        </row>
        <row r="1109">
          <cell r="B1109" t="str">
            <v>Vastago Extension 2"-4" (L=1m)</v>
          </cell>
        </row>
        <row r="1110">
          <cell r="B1110" t="str">
            <v>Vastago Extension 6"-8" (L=1m)</v>
          </cell>
        </row>
        <row r="1111">
          <cell r="B1111" t="str">
            <v>Vent-al  5020 de 100 x 100</v>
          </cell>
        </row>
        <row r="1112">
          <cell r="B1112" t="str">
            <v>Vent-al  5020 de 200 x 100</v>
          </cell>
        </row>
        <row r="1113">
          <cell r="B1113" t="str">
            <v>VENTANA DE 2X1 M. CON REJA LAMINA CAL. 20 DOS NAVES</v>
          </cell>
        </row>
        <row r="1114">
          <cell r="B1114" t="str">
            <v>Ventana Madera</v>
          </cell>
        </row>
        <row r="1115">
          <cell r="B1115" t="str">
            <v>VENTOSA CAM.DOBL.ACC.MULTIP. 2" BRIDA</v>
          </cell>
        </row>
        <row r="1116">
          <cell r="B1116" t="str">
            <v>VENTOSA CAM.DOBL.ACC.MULTIP. 2`` BRIDA</v>
          </cell>
        </row>
        <row r="1117">
          <cell r="B1117" t="str">
            <v>VENTOSA CAM.DOBL.ACC.MULTIP. 3`` BRIDA</v>
          </cell>
        </row>
        <row r="1118">
          <cell r="B1118" t="str">
            <v>VENTOSA CAM.SENCILLA DOBL.ACC. 3/4`` BRIDA</v>
          </cell>
        </row>
        <row r="1119">
          <cell r="B1119" t="str">
            <v>Ventosa Camara Doble Accion Multiple 2" Brida</v>
          </cell>
        </row>
        <row r="1120">
          <cell r="B1120" t="str">
            <v>Ventosa Camara Doble Accion Multiple 3" Brida</v>
          </cell>
        </row>
        <row r="1121">
          <cell r="B1121" t="str">
            <v>Ventosa Camara Doble Accion Multiple 3/4" Brida</v>
          </cell>
        </row>
        <row r="1122">
          <cell r="B1122" t="str">
            <v>Ventosa Camara Doble Accion Multiple 4" Brida</v>
          </cell>
        </row>
        <row r="1123">
          <cell r="B1123" t="str">
            <v>Ventosa Camara Doble Accion Multiple 6" Brida</v>
          </cell>
        </row>
        <row r="1124">
          <cell r="B1124" t="str">
            <v>Vidrio 4 mm</v>
          </cell>
        </row>
        <row r="1125">
          <cell r="B1125" t="str">
            <v>Viguetas prefabricadas (falso fondo) de 2,4 de longitud 0,27 y 0.30 m de base y de altura con 46 orificios φ3/4" (23 por cada costado separados cada 0.09 m centro a centro)</v>
          </cell>
        </row>
        <row r="1126">
          <cell r="B1126" t="str">
            <v>VINILO TIPO CORAZA</v>
          </cell>
        </row>
        <row r="1127">
          <cell r="B1127" t="str">
            <v>VINILO TIPO I</v>
          </cell>
        </row>
        <row r="1128">
          <cell r="B1128" t="str">
            <v>VINILTEX TIPO UNO</v>
          </cell>
        </row>
        <row r="1129">
          <cell r="B1129" t="str">
            <v>Win plastico</v>
          </cell>
        </row>
        <row r="1130">
          <cell r="B1130" t="str">
            <v>YEE 45 HD 6" JUNTA HIDRAULICA</v>
          </cell>
        </row>
        <row r="1131">
          <cell r="B1131" t="str">
            <v xml:space="preserve">Yee HD 3" X 3" (75mmx75mm)  </v>
          </cell>
        </row>
        <row r="1132">
          <cell r="B1132" t="str">
            <v>Listón cedro macho</v>
          </cell>
        </row>
        <row r="1133">
          <cell r="B1133" t="str">
            <v>Listón en ordinario</v>
          </cell>
        </row>
        <row r="1134">
          <cell r="B1134" t="str">
            <v>Adaptador Brida Universal (75mm)  (3")</v>
          </cell>
        </row>
        <row r="1135">
          <cell r="B1135" t="str">
            <v>CODO RADIO CORTO 45° (U. PLATINO) RDE21  2``</v>
          </cell>
        </row>
        <row r="1136">
          <cell r="B1136" t="str">
            <v>CODO RADIO CORTO 90° 1"</v>
          </cell>
        </row>
        <row r="1137">
          <cell r="B1137" t="str">
            <v>CODO RADIO CORTO 22.50° (U.PLATINO) RDE 21 2"</v>
          </cell>
        </row>
        <row r="1138">
          <cell r="B1138" t="str">
            <v>CODO RADIO CORTO 22.50° (U.PLATINO) RDE 21 4"</v>
          </cell>
        </row>
        <row r="1139">
          <cell r="B1139" t="str">
            <v>CODO RADIO CORTO 22.50° (U.PLATINO) RDE 21 6"</v>
          </cell>
        </row>
        <row r="1140">
          <cell r="B1140" t="str">
            <v>CODO RADIO CORTO 22.50° (U.PLATINO) RDE 21 8"</v>
          </cell>
        </row>
        <row r="1141">
          <cell r="B1141" t="str">
            <v>CODO RADIO CORTO 11.25° (U.PLATINO) RDE 21 8"</v>
          </cell>
        </row>
        <row r="1142">
          <cell r="B1142" t="str">
            <v>CODO RADIO CORTO 11.25° (U.PLATINO) RDE 21 6"</v>
          </cell>
        </row>
        <row r="1143">
          <cell r="B1143" t="str">
            <v>CODO RADIO CORTO 11.25° (U.PLATINO) RDE 21 3"</v>
          </cell>
        </row>
        <row r="1144">
          <cell r="B1144" t="str">
            <v>Cruceta HD – Presión Trabajo 250 PSI extremos lisos para PVC/AC 6x6”</v>
          </cell>
        </row>
        <row r="1145">
          <cell r="B1145" t="str">
            <v xml:space="preserve">Grama </v>
          </cell>
        </row>
        <row r="1146">
          <cell r="B1146" t="str">
            <v>Grifo Roscado Bronce 3/4"</v>
          </cell>
        </row>
        <row r="1147">
          <cell r="B1147" t="str">
            <v>HIDRANTE T.HUMED. CHICAG(MILAN) EXT.LISO/ JR. 2``</v>
          </cell>
        </row>
        <row r="1148">
          <cell r="B1148" t="str">
            <v>KIT DE NIVELACIÓN HIDRANTE MILÁN 2" L=300 mm</v>
          </cell>
        </row>
        <row r="1149">
          <cell r="B1149" t="str">
            <v>Niple HD Ø 4"-BxB; L=1,10m</v>
          </cell>
        </row>
        <row r="1150">
          <cell r="B1150" t="str">
            <v>Pasamuro HD ∅8'' BxE L = 0,45 m Z=0,23m</v>
          </cell>
        </row>
        <row r="1151">
          <cell r="B1151" t="str">
            <v xml:space="preserve">Pasamuro HD Ø 10"-BxB L=0,25m </v>
          </cell>
        </row>
        <row r="1152">
          <cell r="B1152" t="str">
            <v>Reducción HD - PVC/AC 8x3” extremos lisos</v>
          </cell>
        </row>
        <row r="1153">
          <cell r="B1153" t="str">
            <v>Reducción PVC 3" X 1"</v>
          </cell>
        </row>
        <row r="1154">
          <cell r="B1154" t="str">
            <v>Reducción PVC 2" X 1"</v>
          </cell>
        </row>
        <row r="1155">
          <cell r="B1155" t="str">
            <v>Reducción PVC 6" X 2"</v>
          </cell>
        </row>
        <row r="1156">
          <cell r="B1156" t="str">
            <v>Tapón PVC – 1”</v>
          </cell>
        </row>
        <row r="1157">
          <cell r="B1157" t="str">
            <v>Tee PVC 1"x1"</v>
          </cell>
        </row>
        <row r="1158">
          <cell r="B1158" t="str">
            <v xml:space="preserve">TEE HD 3" X 6" BRIDADA (75x150mm) </v>
          </cell>
        </row>
        <row r="1159">
          <cell r="B1159" t="str">
            <v>Tierra Negra</v>
          </cell>
        </row>
        <row r="1160">
          <cell r="B1160" t="str">
            <v>Tubería (U. Platino) RDE  13.5   (315 PSI) 1``</v>
          </cell>
        </row>
        <row r="1161">
          <cell r="B1161" t="str">
            <v>VÁLVULA COMPUERTA SELLO BRONCE DE 1"</v>
          </cell>
        </row>
        <row r="1162">
          <cell r="B1162" t="str">
            <v>Ventosa Camara Doble Accion Multiple 1" Brida</v>
          </cell>
        </row>
        <row r="1163">
          <cell r="B1163" t="str">
            <v>Niple HD ∅1'' BxE L = 11,90 m</v>
          </cell>
        </row>
        <row r="1164">
          <cell r="B1164" t="str">
            <v>Niple HD ∅1'' BxE L = 2,18 m</v>
          </cell>
        </row>
        <row r="1165">
          <cell r="B1165" t="str">
            <v>Niple HD ∅3'' BxE L = 0,52 m</v>
          </cell>
        </row>
        <row r="1166">
          <cell r="B1166" t="str">
            <v>Niple HD ∅4'' BxE L = 0,45 m</v>
          </cell>
        </row>
        <row r="1167">
          <cell r="B1167" t="str">
            <v>Niple HD ∅4'' BxE L = 1,80 m</v>
          </cell>
        </row>
        <row r="1168">
          <cell r="B1168" t="str">
            <v>Niple HD ∅4'' BxE L = 11,10 m</v>
          </cell>
        </row>
        <row r="1169">
          <cell r="B1169" t="str">
            <v>Niple HD ∅4'' BxE L = 1,70 m</v>
          </cell>
        </row>
        <row r="1170">
          <cell r="B1170" t="str">
            <v>Niple HD ∅4'' BxE L = 0,80 m</v>
          </cell>
        </row>
        <row r="1171">
          <cell r="B1171" t="str">
            <v>Niple HD ∅4'' BxE L = 11,85 m</v>
          </cell>
        </row>
        <row r="1172">
          <cell r="B1172" t="str">
            <v>Niple HD ∅4'' BxE L = 2,05 m</v>
          </cell>
        </row>
        <row r="1173">
          <cell r="B1173" t="str">
            <v>Niple HD Ø 3"-BxB; L=1,24m</v>
          </cell>
        </row>
        <row r="1174">
          <cell r="B1174" t="str">
            <v>Niple HD Ø 4"-BxB; L=3,95m</v>
          </cell>
        </row>
        <row r="1175">
          <cell r="B1175" t="str">
            <v>Niple HD Ø 8"-BxB; L=0,47m</v>
          </cell>
        </row>
        <row r="1176">
          <cell r="B1176" t="str">
            <v>Niple HD Ø 10"-BxB; L=0,71m</v>
          </cell>
        </row>
        <row r="1177">
          <cell r="B1177" t="str">
            <v>Niple HD Ø 6"-BxB; L=0,70m</v>
          </cell>
        </row>
        <row r="1178">
          <cell r="B1178" t="str">
            <v>Niple HD Ø 6"-BxB; L=2,20m</v>
          </cell>
        </row>
        <row r="1179">
          <cell r="B1179" t="str">
            <v>Pasamuro HD Ø 2"-BxB L=0,40m</v>
          </cell>
        </row>
        <row r="1180">
          <cell r="B1180" t="str">
            <v>Pasamuro HD Ø 2"-BxB L=0,65m</v>
          </cell>
        </row>
        <row r="1181">
          <cell r="B1181" t="str">
            <v>Pasamuro HD Ø 3"-BxB L=0,20m</v>
          </cell>
        </row>
        <row r="1182">
          <cell r="B1182" t="str">
            <v>Pasamuro HD Ø 3"-BxB L=0,25m</v>
          </cell>
        </row>
        <row r="1183">
          <cell r="B1183" t="str">
            <v>Pasamuro HD Ø 3"-BxB L=0,50m</v>
          </cell>
        </row>
        <row r="1184">
          <cell r="B1184" t="str">
            <v>Pasamuro HD Ø 4"-BxB L=0,25m</v>
          </cell>
        </row>
        <row r="1185">
          <cell r="B1185" t="str">
            <v xml:space="preserve">Pasamuro HD Ø 4"-BxB L=0,45m </v>
          </cell>
        </row>
        <row r="1186">
          <cell r="B1186" t="str">
            <v xml:space="preserve">Pasamuro HD Ø 6"-BxB L=0,25m </v>
          </cell>
        </row>
        <row r="1187">
          <cell r="B1187" t="str">
            <v xml:space="preserve">Pasamuro HD Ø 6"-BxB L=0,75m </v>
          </cell>
        </row>
        <row r="1188">
          <cell r="B1188" t="str">
            <v xml:space="preserve">Pasamuro HD Ø 6"-BxB L=2,45m </v>
          </cell>
        </row>
        <row r="1189">
          <cell r="B1189" t="str">
            <v xml:space="preserve">Pasamuro HD Ø 8"-BxB L=0,45m </v>
          </cell>
        </row>
        <row r="1190">
          <cell r="B1190" t="str">
            <v xml:space="preserve">Pasamuro HD Ø 8"-BxB L=0,37m </v>
          </cell>
        </row>
        <row r="1191">
          <cell r="B1191" t="str">
            <v>Pasamuro HD Ø 10"-BxB L=0,40m</v>
          </cell>
        </row>
        <row r="1192">
          <cell r="B1192" t="str">
            <v>Tuberia PVC Novafort 20" (500mm)</v>
          </cell>
        </row>
        <row r="1193">
          <cell r="B1193" t="str">
            <v>Tuberia PVC Novafort 18" (450mm)</v>
          </cell>
        </row>
        <row r="1194">
          <cell r="B1194" t="str">
            <v>Tuberia PVC Novafort 16" (400mm)</v>
          </cell>
        </row>
        <row r="1195">
          <cell r="B1195" t="str">
            <v>Tuberia PVC Novafort 14" (355mm)</v>
          </cell>
        </row>
        <row r="1196">
          <cell r="B1196" t="str">
            <v>Tuberia PVC Novafort 12" (315mm)</v>
          </cell>
        </row>
        <row r="1197">
          <cell r="B1197" t="str">
            <v>Tuberia PVC Novafort 10" (250mm)</v>
          </cell>
        </row>
        <row r="1198">
          <cell r="B1198" t="str">
            <v>Tuberia PVC Novafort 6" (160mm)</v>
          </cell>
        </row>
        <row r="1199">
          <cell r="B1199" t="str">
            <v>Tuberia PVC Novafort 4" (110mm)</v>
          </cell>
        </row>
        <row r="1200">
          <cell r="B1200" t="str">
            <v>Tuberia PVC-P 4" RDE 21</v>
          </cell>
        </row>
        <row r="1201">
          <cell r="B1201" t="str">
            <v>Tuberia PVC-P 6" RDE 21</v>
          </cell>
        </row>
        <row r="1202">
          <cell r="B1202" t="str">
            <v>Union Alcantarillado PVC (NOVAFORT) 355 mm 14"</v>
          </cell>
        </row>
        <row r="1203">
          <cell r="B1203" t="str">
            <v>Brida + Acople Universal 3"</v>
          </cell>
        </row>
        <row r="1204">
          <cell r="B1204" t="str">
            <v>Paso Elevado</v>
          </cell>
        </row>
        <row r="1205">
          <cell r="B1205" t="str">
            <v>Lámina cold rolled galvanizada cal. 16 1,22x2,44</v>
          </cell>
        </row>
        <row r="1206">
          <cell r="B1206" t="str">
            <v>Tira de caucho para empaques</v>
          </cell>
        </row>
        <row r="1207">
          <cell r="B1207" t="str">
            <v>Ángulo 1/2"x1/2"x3/16"</v>
          </cell>
        </row>
        <row r="1208">
          <cell r="B1208" t="str">
            <v>Alumol</v>
          </cell>
        </row>
        <row r="1209">
          <cell r="B1209" t="str">
            <v>Tubo estructural redondo 4" x 3.00 m</v>
          </cell>
        </row>
        <row r="1210">
          <cell r="B1210" t="str">
            <v>Platina 0,29x0,29x1/4"</v>
          </cell>
        </row>
        <row r="1211">
          <cell r="B1211" t="str">
            <v>Platina 0,10x0,15x1/4"</v>
          </cell>
        </row>
        <row r="1212">
          <cell r="B1212" t="str">
            <v>ACCESORIOS</v>
          </cell>
        </row>
        <row r="1213">
          <cell r="B1213" t="str">
            <v>ángulo 1"x1/4"x3/16"</v>
          </cell>
        </row>
        <row r="1214">
          <cell r="B1214" t="str">
            <v>COLLAR DERIVACION PARA PVC 3x3/4``</v>
          </cell>
        </row>
        <row r="1215">
          <cell r="B1215" t="str">
            <v>COLLAR DERIVACION PARA PVC 2x3/4``</v>
          </cell>
        </row>
        <row r="1216">
          <cell r="B1216" t="str">
            <v>válvula de flotador 4" (Hierro Control Piloto HKZP)</v>
          </cell>
        </row>
        <row r="1217">
          <cell r="B1217" t="str">
            <v>Te HD – Presión Trabajo 250 PSI extremos bridados 3x3”</v>
          </cell>
        </row>
        <row r="1218">
          <cell r="B1218" t="str">
            <v>Tee HD Ø 2" x 2" Bridas.</v>
          </cell>
        </row>
        <row r="1219">
          <cell r="B1219" t="str">
            <v>Válvula flotador bridada 2" modelo 124-01 de CLA-VAL.</v>
          </cell>
        </row>
        <row r="1220">
          <cell r="B1220" t="str">
            <v>ángulo en acero estructural 2x3/16" de 6 m</v>
          </cell>
        </row>
        <row r="1221">
          <cell r="B1221" t="str">
            <v>ángulo en acero estructural 2x1/8" de 6 m</v>
          </cell>
        </row>
        <row r="1222">
          <cell r="B1222" t="str">
            <v>Codo 90º en H.D. – Presión Trabajo 250 PSI extremos bridas 2½”</v>
          </cell>
        </row>
        <row r="1223">
          <cell r="B1223" t="str">
            <v>Te HD – Presión Trabajo 250 PSI extremos bridados 2½ x 2½”</v>
          </cell>
        </row>
        <row r="1224">
          <cell r="B1224" t="str">
            <v>Codo 45º en H.D. – Presión Trabajo 250 PSI extremos bridas 2½”</v>
          </cell>
        </row>
        <row r="1225">
          <cell r="B1225" t="str">
            <v>Alambre de puas 2</v>
          </cell>
        </row>
        <row r="1226">
          <cell r="B1226" t="str">
            <v>Poste de concreto 10 m x 510 kg Linea.</v>
          </cell>
        </row>
        <row r="1227">
          <cell r="B1227" t="str">
            <v>Tablero Parcial 4 circuitos.</v>
          </cell>
        </row>
        <row r="1228">
          <cell r="B1228" t="str">
            <v>Alambre cobre THW 12 AWG THHN/NN</v>
          </cell>
        </row>
        <row r="1229">
          <cell r="B1229" t="str">
            <v>Alambre cobre THW 10 AWG THHN/NN</v>
          </cell>
        </row>
        <row r="1230">
          <cell r="B1230" t="str">
            <v>Tubo Conduit PVC 1/2"</v>
          </cell>
        </row>
        <row r="1231">
          <cell r="B1231" t="str">
            <v>Interruptor Sencillo</v>
          </cell>
        </row>
        <row r="1232">
          <cell r="B1232" t="str">
            <v>Interruptor Doble</v>
          </cell>
        </row>
        <row r="1233">
          <cell r="B1233" t="str">
            <v>Roseta (Plafon)</v>
          </cell>
        </row>
        <row r="1234">
          <cell r="B1234" t="str">
            <v>Toma Doble Americana</v>
          </cell>
        </row>
        <row r="1235">
          <cell r="B1235" t="str">
            <v>Toma Trifásica</v>
          </cell>
        </row>
        <row r="1236">
          <cell r="B1236" t="str">
            <v>Arrancador directo manual</v>
          </cell>
        </row>
        <row r="1237">
          <cell r="B1237" t="str">
            <v>Gabinete para medidor</v>
          </cell>
        </row>
      </sheetData>
      <sheetData sheetId="4" refreshError="1"/>
      <sheetData sheetId="5" refreshError="1">
        <row r="2">
          <cell r="B2" t="str">
            <v>Herramienta Menor (3% MO)</v>
          </cell>
          <cell r="C2" t="str">
            <v>Gl</v>
          </cell>
          <cell r="D2">
            <v>0.03</v>
          </cell>
        </row>
        <row r="3">
          <cell r="B3" t="str">
            <v>Retroexcavadora de Llantas (Incluye Operario)</v>
          </cell>
          <cell r="C3" t="str">
            <v>Dia</v>
          </cell>
          <cell r="D3">
            <v>120000</v>
          </cell>
        </row>
        <row r="4">
          <cell r="B4" t="str">
            <v>Compresor (Incluye. Martillo, Operario, Combustible)</v>
          </cell>
          <cell r="C4" t="str">
            <v>Hr</v>
          </cell>
          <cell r="D4">
            <v>56900</v>
          </cell>
        </row>
        <row r="5">
          <cell r="B5" t="str">
            <v>COMPRESOR</v>
          </cell>
          <cell r="D5">
            <v>55000</v>
          </cell>
        </row>
        <row r="6">
          <cell r="B6" t="str">
            <v>VOLQUETA DE 5 M3</v>
          </cell>
          <cell r="C6" t="str">
            <v>m3</v>
          </cell>
          <cell r="D6">
            <v>10000</v>
          </cell>
        </row>
        <row r="7">
          <cell r="B7" t="str">
            <v>Vibrocompactador a Gasolina Tipo Canguro</v>
          </cell>
          <cell r="C7" t="str">
            <v>Hr</v>
          </cell>
          <cell r="D7">
            <v>5270</v>
          </cell>
        </row>
        <row r="8">
          <cell r="B8" t="str">
            <v>Retroexcavadora de Llantas (Incluye Operario)</v>
          </cell>
          <cell r="C8" t="str">
            <v>HR</v>
          </cell>
          <cell r="D8">
            <v>45000</v>
          </cell>
        </row>
        <row r="9">
          <cell r="B9" t="str">
            <v>Vibrocompactador 10Ton</v>
          </cell>
          <cell r="C9" t="str">
            <v>HR</v>
          </cell>
          <cell r="D9">
            <v>80000</v>
          </cell>
        </row>
        <row r="10">
          <cell r="B10" t="str">
            <v>Pulidora con disco diamantado</v>
          </cell>
          <cell r="C10" t="str">
            <v>Dia</v>
          </cell>
          <cell r="D10">
            <v>21000</v>
          </cell>
        </row>
        <row r="11">
          <cell r="B11" t="str">
            <v>CORTADORA CONCRETO (CORTE)</v>
          </cell>
          <cell r="D11">
            <v>7100</v>
          </cell>
        </row>
        <row r="12">
          <cell r="B12" t="str">
            <v>Finisher</v>
          </cell>
          <cell r="D12">
            <v>1100000</v>
          </cell>
        </row>
        <row r="13">
          <cell r="B13" t="str">
            <v>Vibrador de mezcla (Gasolina)</v>
          </cell>
          <cell r="C13" t="str">
            <v>Dia</v>
          </cell>
          <cell r="D13">
            <v>33659</v>
          </cell>
        </row>
        <row r="14">
          <cell r="B14" t="str">
            <v>Mezcladora Gasolina (1.5-2.0 Btos.)</v>
          </cell>
          <cell r="C14" t="str">
            <v>Dia</v>
          </cell>
          <cell r="D14">
            <v>52593</v>
          </cell>
        </row>
        <row r="15">
          <cell r="B15" t="str">
            <v>Equipo diferencial para 500kg</v>
          </cell>
          <cell r="C15" t="str">
            <v>Día</v>
          </cell>
          <cell r="D15">
            <v>50000</v>
          </cell>
        </row>
        <row r="16">
          <cell r="B16" t="str">
            <v>Herramienta menor</v>
          </cell>
          <cell r="C16" t="str">
            <v>GL</v>
          </cell>
          <cell r="D16">
            <v>3259</v>
          </cell>
        </row>
        <row r="17">
          <cell r="B17" t="str">
            <v>EQUIPO DE SOLDADURA</v>
          </cell>
          <cell r="D17">
            <v>16666.669999999998</v>
          </cell>
        </row>
        <row r="18">
          <cell r="B18" t="str">
            <v>HERRAMIENTA MENOR  (3% MO)</v>
          </cell>
          <cell r="D18">
            <v>3500.6020049999997</v>
          </cell>
        </row>
        <row r="19">
          <cell r="B19" t="str">
            <v>Andamio</v>
          </cell>
          <cell r="C19" t="str">
            <v>Dia</v>
          </cell>
          <cell r="D19">
            <v>300</v>
          </cell>
        </row>
        <row r="20">
          <cell r="B20" t="str">
            <v>PLUMA GRUA (CAP. 250KG)</v>
          </cell>
          <cell r="C20" t="str">
            <v>DIA</v>
          </cell>
          <cell r="D20">
            <v>67280</v>
          </cell>
        </row>
        <row r="22">
          <cell r="B22" t="str">
            <v>RETROEXCAVADORA DE ORUGA</v>
          </cell>
          <cell r="D22">
            <v>90000</v>
          </cell>
        </row>
        <row r="23">
          <cell r="B23" t="str">
            <v>Taladro industrial</v>
          </cell>
          <cell r="C23" t="str">
            <v>DÍA</v>
          </cell>
          <cell r="D23">
            <v>30000</v>
          </cell>
        </row>
        <row r="24">
          <cell r="B24" t="str">
            <v>EQUIPO DE SOLDADURA ELECTRICA</v>
          </cell>
          <cell r="D24">
            <v>50000</v>
          </cell>
        </row>
        <row r="25">
          <cell r="B25" t="str">
            <v>EQUIPO (CORTADORA, SIERRA, ELECTRICO, TALADRO, PULIDORA)</v>
          </cell>
          <cell r="D25">
            <v>2542</v>
          </cell>
        </row>
        <row r="26">
          <cell r="B26" t="str">
            <v>TALADRO INDUSTRIAL</v>
          </cell>
          <cell r="C26" t="str">
            <v>DÍA</v>
          </cell>
          <cell r="D26">
            <v>27450</v>
          </cell>
        </row>
        <row r="27">
          <cell r="B27" t="str">
            <v>Estacion Electronica</v>
          </cell>
          <cell r="C27" t="str">
            <v>Hr</v>
          </cell>
          <cell r="D27">
            <v>6549</v>
          </cell>
        </row>
        <row r="28">
          <cell r="B28" t="str">
            <v>Guadañadora</v>
          </cell>
          <cell r="C28" t="str">
            <v>Hr</v>
          </cell>
          <cell r="D28">
            <v>3848</v>
          </cell>
        </row>
        <row r="29">
          <cell r="B29" t="str">
            <v>Vibrocompactador a Gasolina Tipo Rana</v>
          </cell>
          <cell r="C29" t="str">
            <v>día</v>
          </cell>
          <cell r="D29">
            <v>35910</v>
          </cell>
        </row>
        <row r="30">
          <cell r="B30" t="str">
            <v>COMPACTADOR TANDEN (INC. OPERADOR Y COMBUST.)</v>
          </cell>
          <cell r="C30" t="str">
            <v>día</v>
          </cell>
          <cell r="D30">
            <v>70486.2</v>
          </cell>
        </row>
        <row r="31">
          <cell r="B31" t="str">
            <v>MOTOBOMBA GASOL./ELECT. (5 HP) 3``</v>
          </cell>
          <cell r="C31" t="str">
            <v>mes</v>
          </cell>
          <cell r="D31">
            <v>769500</v>
          </cell>
        </row>
        <row r="32">
          <cell r="B32" t="str">
            <v>Pistola para aplicación de epóxico</v>
          </cell>
          <cell r="C32" t="str">
            <v>día</v>
          </cell>
          <cell r="D32">
            <v>12000</v>
          </cell>
        </row>
        <row r="33">
          <cell r="B33" t="str">
            <v>Paral telescópico (3m)</v>
          </cell>
          <cell r="C33" t="str">
            <v>día</v>
          </cell>
          <cell r="D33">
            <v>309</v>
          </cell>
        </row>
      </sheetData>
      <sheetData sheetId="6" refreshError="1">
        <row r="2">
          <cell r="B2" t="str">
            <v>Transporte de maquinaria y equipo</v>
          </cell>
        </row>
        <row r="3">
          <cell r="B3" t="str">
            <v>Transporte de materiales</v>
          </cell>
          <cell r="C3" t="str">
            <v>Gl</v>
          </cell>
          <cell r="D3">
            <v>0.15</v>
          </cell>
        </row>
        <row r="4">
          <cell r="B4" t="str">
            <v>Volqueta 6m³</v>
          </cell>
          <cell r="C4" t="str">
            <v>Vj</v>
          </cell>
          <cell r="D4">
            <v>30226</v>
          </cell>
        </row>
        <row r="5">
          <cell r="B5" t="str">
            <v>Transporte de Maquinaria y Equipo</v>
          </cell>
        </row>
        <row r="6">
          <cell r="B6" t="str">
            <v>Transporte de Maquinaria y Equipo para CONCRETOS</v>
          </cell>
        </row>
        <row r="7">
          <cell r="B7" t="str">
            <v>CAMION / TRANSP. CEMENTO V/CIO (200 BTOS)</v>
          </cell>
        </row>
        <row r="8">
          <cell r="B8" t="str">
            <v>Transporte a lomo de mula (1 mula + carguero)</v>
          </cell>
        </row>
        <row r="9">
          <cell r="B9" t="str">
            <v>Transporte factor 15%</v>
          </cell>
          <cell r="C9" t="str">
            <v>%</v>
          </cell>
          <cell r="D9">
            <v>0.15</v>
          </cell>
        </row>
        <row r="10">
          <cell r="B10" t="str">
            <v>Transporte factor 2%</v>
          </cell>
          <cell r="C10" t="str">
            <v>Gl</v>
          </cell>
          <cell r="D10">
            <v>0.02</v>
          </cell>
        </row>
        <row r="11">
          <cell r="B11" t="str">
            <v>Transporte factor 8%</v>
          </cell>
          <cell r="C11" t="str">
            <v>%</v>
          </cell>
          <cell r="D11">
            <v>0.08</v>
          </cell>
        </row>
        <row r="12">
          <cell r="B12" t="str">
            <v>TRANSPORTE FACTOR 2% MO</v>
          </cell>
          <cell r="C12" t="str">
            <v>Gl</v>
          </cell>
          <cell r="D12">
            <v>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PVC 4&quot; 32,5 "/>
      <sheetName val="PVC  4&quot; 26"/>
      <sheetName val="PVC 3&quot; 32,5"/>
      <sheetName val="PVC 3&quot; 26"/>
      <sheetName val="PVC 3&quot; 21"/>
      <sheetName val="PVC 21,2&quot; 26"/>
      <sheetName val="PVC 2&quot; 26"/>
      <sheetName val="PVC 1 1,2&quot; 21"/>
      <sheetName val="PVC 1 1,4&quot; 21"/>
      <sheetName val="PVC 1&quot; 21"/>
      <sheetName val="PVC 3,4&quot; 21"/>
      <sheetName val="PVC 1,2&quot; 13,5"/>
      <sheetName val="UNION 1 1,2&quot;"/>
      <sheetName val="UNION 1 1,4&quot;"/>
      <sheetName val="UNION 1&quot;"/>
      <sheetName val="UNION 3,4&quot;"/>
      <sheetName val="UNION 1 ,2&quot;"/>
      <sheetName val="REDUCCION 4&quot;3&quot;"/>
      <sheetName val="REDUCCION 3&quot;2 1,2&quot;"/>
      <sheetName val="REDUCCION 2 1,2&quot; 2&quot; "/>
      <sheetName val="BUJES 2&quot; 1 1,2&quot;"/>
      <sheetName val="BUJE 1 1,2&quot; 1 1,4&quot;"/>
      <sheetName val="BUJE 1 1,2&quot; 1&quot;"/>
      <sheetName val="BUJE 1 1,4&quot; 1&quot;"/>
      <sheetName val="BUJE 1 1,4&quot; 3,4&quot;"/>
      <sheetName val="BUJE 1&quot; 3,4&quot;"/>
      <sheetName val="BUJE 1&quot; 1,2&quot;"/>
      <sheetName val="BUJE 3,4&quot; 1,2&quot;"/>
      <sheetName val="TEE 1,2"/>
      <sheetName val="TEE 1 1.2&quot;"/>
      <sheetName val="TEE 1 1.4&quot;"/>
      <sheetName val="TEE 1&quot;"/>
      <sheetName val="TEE 1&quot; 3.4&quot;"/>
      <sheetName val="TEE 3.4&quot; 1.2&quot;"/>
      <sheetName val="VAL CORT 2 1.2&quot;"/>
      <sheetName val="VAL CORT 2&quot;"/>
      <sheetName val="VAL CORT 1 1.2&quot;"/>
      <sheetName val="VAL CORT 1 1.4&quot;"/>
      <sheetName val="COLLAR 4&quot; 1.2&quot;"/>
      <sheetName val="COLLAR 3&quot; 1.2&quot;"/>
      <sheetName val="COLLAR 2 1.2&quot; 1.2&quot;"/>
      <sheetName val="COLLAR 2&quot; 1.2&quot;"/>
      <sheetName val="ENCOFRADO PVC"/>
      <sheetName val="VIADUCTO"/>
      <sheetName val="CAM QUIEB 1,5X1,2X1(1)"/>
      <sheetName val="CAM QUIEB 1,5X1,2X1 (2)"/>
      <sheetName val="CAJILLA VALVULA"/>
    </sheetNames>
    <sheetDataSet>
      <sheetData sheetId="0">
        <row r="1">
          <cell r="A1" t="str">
            <v>REFERENCIA</v>
          </cell>
        </row>
        <row r="5">
          <cell r="F5" t="str">
            <v>OFICIAL</v>
          </cell>
        </row>
        <row r="10">
          <cell r="G10">
            <v>0.85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CANT.5921"/>
      <sheetName val="ACTA COMPARATIVA"/>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ACOMETIDAS"/>
      <sheetName val="dem poz"/>
      <sheetName val="desvio"/>
      <sheetName val="TUBERIA"/>
      <sheetName val="CARCAMO"/>
      <sheetName val="ANDENES"/>
      <sheetName val="DOMICILIARIAS"/>
      <sheetName val="PAVIMENTO"/>
      <sheetName val="SUMA TUB"/>
      <sheetName val="RESUMEN"/>
      <sheetName val="VILLA SAGRARIO 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ZANJA"/>
      <sheetName val="D.DISEÑO"/>
      <sheetName val="CANTIDADES"/>
      <sheetName val="ENTIBADO"/>
      <sheetName val="OTRO"/>
      <sheetName val="CILINDROS"/>
      <sheetName val="RESUMEN"/>
      <sheetName val="RESUMEN CANTIDADES Y PTTO"/>
    </sheetNames>
    <sheetDataSet>
      <sheetData sheetId="0" refreshError="1"/>
      <sheetData sheetId="1">
        <row r="11">
          <cell r="E11" t="str">
            <v>VIA</v>
          </cell>
        </row>
        <row r="12">
          <cell r="E12" t="str">
            <v>NO</v>
          </cell>
        </row>
      </sheetData>
      <sheetData sheetId="2" refreshError="1"/>
      <sheetData sheetId="3" refreshError="1"/>
      <sheetData sheetId="4" refreshError="1"/>
      <sheetData sheetId="5" refreshError="1"/>
      <sheetData sheetId="6" refreshError="1"/>
      <sheetData sheetId="7">
        <row r="8">
          <cell r="D8" t="str">
            <v>UNIDAD</v>
          </cell>
        </row>
      </sheetData>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sheetData sheetId="1"/>
      <sheetData sheetId="2" refreshError="1">
        <row r="12">
          <cell r="S12">
            <v>1.2555959999999899</v>
          </cell>
        </row>
      </sheetData>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
      <sheetName val="EQUI"/>
      <sheetName val="TRANSP"/>
      <sheetName val="M.O."/>
      <sheetName val="Hoja1"/>
      <sheetName val="LIST ACTIV"/>
      <sheetName val="PPTO OBRA CD"/>
      <sheetName val="AIU-AT"/>
      <sheetName val="PPTO ADECUACIÓN DE TERRENO"/>
      <sheetName val="CANTIDADES"/>
      <sheetName val="Hoja2"/>
      <sheetName val="PPTO OBRA CTOT"/>
      <sheetName val="AIU-JJZG"/>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9"/>
      <sheetName val="23"/>
      <sheetName val="24"/>
      <sheetName val="103"/>
      <sheetName val="104"/>
      <sheetName val="105"/>
      <sheetName val="25"/>
      <sheetName val="26"/>
      <sheetName val="27"/>
      <sheetName val="30"/>
      <sheetName val="32"/>
      <sheetName val="33"/>
      <sheetName val="31"/>
      <sheetName val="28"/>
      <sheetName val="43"/>
      <sheetName val="44"/>
      <sheetName val="45"/>
      <sheetName val="46"/>
      <sheetName val="46a"/>
      <sheetName val="47"/>
      <sheetName val="47a"/>
      <sheetName val="48"/>
      <sheetName val="106"/>
      <sheetName val="49"/>
      <sheetName val="107"/>
      <sheetName val="40"/>
      <sheetName val="52"/>
      <sheetName val="108"/>
      <sheetName val="53"/>
      <sheetName val="109"/>
      <sheetName val="110"/>
      <sheetName val="111"/>
      <sheetName val="83"/>
      <sheetName val="34"/>
      <sheetName val="35"/>
      <sheetName val="93"/>
      <sheetName val="41"/>
      <sheetName val="112"/>
      <sheetName val="84"/>
      <sheetName val="85"/>
      <sheetName val="86"/>
      <sheetName val="90"/>
      <sheetName val="90a"/>
      <sheetName val="91"/>
      <sheetName val="113"/>
      <sheetName val="87"/>
      <sheetName val="89"/>
      <sheetName val="99"/>
      <sheetName val="100"/>
      <sheetName val="88"/>
      <sheetName val="60"/>
      <sheetName val="61"/>
      <sheetName val="62"/>
      <sheetName val="63"/>
      <sheetName val="67"/>
      <sheetName val="175"/>
      <sheetName val="69"/>
      <sheetName val="64"/>
      <sheetName val="81"/>
      <sheetName val="65"/>
      <sheetName val="73"/>
      <sheetName val="114"/>
      <sheetName val="71"/>
      <sheetName val="70"/>
      <sheetName val="54"/>
      <sheetName val="58"/>
      <sheetName val="115"/>
      <sheetName val="82"/>
      <sheetName val="95"/>
      <sheetName val="59"/>
      <sheetName val="116"/>
      <sheetName val="117"/>
      <sheetName val="118"/>
      <sheetName val="119"/>
      <sheetName val="120"/>
      <sheetName val="121"/>
      <sheetName val="163"/>
      <sheetName val="122"/>
      <sheetName val="162"/>
      <sheetName val="161"/>
      <sheetName val="160"/>
      <sheetName val="159"/>
      <sheetName val="123"/>
      <sheetName val="124"/>
      <sheetName val="172"/>
      <sheetName val="173"/>
      <sheetName val="125"/>
      <sheetName val="126"/>
      <sheetName val="127"/>
      <sheetName val="158"/>
      <sheetName val="132"/>
      <sheetName val="133"/>
      <sheetName val="134"/>
      <sheetName val="135"/>
      <sheetName val="136"/>
      <sheetName val="137"/>
      <sheetName val="177"/>
      <sheetName val="138"/>
      <sheetName val="139"/>
      <sheetName val="140"/>
      <sheetName val="141"/>
      <sheetName val="142"/>
      <sheetName val="143"/>
      <sheetName val="144"/>
      <sheetName val="156"/>
      <sheetName val="157"/>
      <sheetName val="167"/>
      <sheetName val="164"/>
      <sheetName val="168"/>
      <sheetName val="169"/>
      <sheetName val="165"/>
      <sheetName val="166"/>
      <sheetName val="170"/>
      <sheetName val="171"/>
      <sheetName val="98"/>
      <sheetName val="96"/>
      <sheetName val="174"/>
      <sheetName val="92"/>
      <sheetName val="145"/>
      <sheetName val="146"/>
      <sheetName val="147"/>
      <sheetName val="148"/>
      <sheetName val="149"/>
      <sheetName val="150"/>
      <sheetName val="151"/>
      <sheetName val="152"/>
      <sheetName val="153"/>
      <sheetName val="75"/>
      <sheetName val="76"/>
      <sheetName val="77"/>
      <sheetName val="78"/>
      <sheetName val="128"/>
      <sheetName val="129"/>
      <sheetName val="154"/>
      <sheetName val="155"/>
      <sheetName val="178"/>
      <sheetName val="176"/>
      <sheetName val="72"/>
      <sheetName val="131"/>
      <sheetName val="74"/>
      <sheetName val="anex 5 formul prop"/>
      <sheetName val="analisis de AIU "/>
      <sheetName val="36"/>
      <sheetName val="37"/>
      <sheetName val="38"/>
      <sheetName val="39"/>
      <sheetName val="42"/>
      <sheetName val="50"/>
      <sheetName val="51"/>
      <sheetName val="55"/>
      <sheetName val="56"/>
      <sheetName val="57"/>
      <sheetName val="66"/>
      <sheetName val="68"/>
      <sheetName val="79"/>
      <sheetName val="80"/>
      <sheetName val="94"/>
      <sheetName val="97"/>
      <sheetName val="101"/>
      <sheetName val="102"/>
      <sheetName val="130"/>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0"/>
      <sheetName val="201"/>
      <sheetName val="2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259"/>
      <sheetName val="260"/>
      <sheetName val="261"/>
      <sheetName val="262"/>
      <sheetName val="263"/>
      <sheetName val="264"/>
      <sheetName val="265"/>
      <sheetName val="266"/>
      <sheetName val="267"/>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 val="292"/>
      <sheetName val="293"/>
      <sheetName val="294"/>
      <sheetName val="295"/>
      <sheetName val="296"/>
      <sheetName val="297"/>
      <sheetName val="298"/>
      <sheetName val="299"/>
      <sheetName val="300"/>
      <sheetName val="301"/>
      <sheetName val="302"/>
      <sheetName val="303"/>
      <sheetName val="304"/>
      <sheetName val="305"/>
      <sheetName val="306"/>
      <sheetName val="307"/>
      <sheetName val="308"/>
      <sheetName val="30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327"/>
      <sheetName val="328"/>
      <sheetName val="329"/>
      <sheetName val="330"/>
      <sheetName val="331"/>
      <sheetName val="332"/>
      <sheetName val="333"/>
      <sheetName val="334"/>
      <sheetName val="335"/>
      <sheetName val="336"/>
      <sheetName val="337"/>
      <sheetName val="338"/>
      <sheetName val="339"/>
      <sheetName val="340"/>
      <sheetName val="341"/>
      <sheetName val="342"/>
      <sheetName val="343"/>
      <sheetName val="344"/>
      <sheetName val="345"/>
      <sheetName val="346"/>
      <sheetName val="347"/>
      <sheetName val="348"/>
      <sheetName val="349"/>
      <sheetName val="350"/>
      <sheetName val="351"/>
      <sheetName val="352"/>
      <sheetName val="353"/>
      <sheetName val="354"/>
      <sheetName val="355"/>
      <sheetName val="356"/>
      <sheetName val="357"/>
      <sheetName val="358"/>
      <sheetName val="359"/>
      <sheetName val="360"/>
      <sheetName val="361"/>
      <sheetName val="362"/>
      <sheetName val="363"/>
      <sheetName val="364"/>
      <sheetName val="365"/>
      <sheetName val="366"/>
      <sheetName val="367"/>
      <sheetName val="368"/>
      <sheetName val="369"/>
      <sheetName val="370"/>
      <sheetName val="371"/>
      <sheetName val="372"/>
      <sheetName val="373"/>
      <sheetName val="374"/>
      <sheetName val="375"/>
      <sheetName val="376"/>
      <sheetName val="377"/>
      <sheetName val="378"/>
      <sheetName val="379"/>
      <sheetName val="380"/>
      <sheetName val="381"/>
      <sheetName val="382"/>
      <sheetName val="383"/>
      <sheetName val="384"/>
      <sheetName val="385"/>
      <sheetName val="386"/>
      <sheetName val="387"/>
      <sheetName val="388"/>
      <sheetName val="389"/>
      <sheetName val="390"/>
      <sheetName val="391"/>
      <sheetName val="392"/>
      <sheetName val="393"/>
      <sheetName val="394"/>
      <sheetName val="395"/>
      <sheetName val="396"/>
      <sheetName val="397"/>
      <sheetName val="398"/>
      <sheetName val="399"/>
      <sheetName val="400"/>
      <sheetName val="401"/>
      <sheetName val="402"/>
      <sheetName val="403"/>
      <sheetName val="404"/>
      <sheetName val="405"/>
      <sheetName val="406"/>
      <sheetName val="407"/>
      <sheetName val="408"/>
      <sheetName val="409"/>
      <sheetName val="410"/>
      <sheetName val="411"/>
      <sheetName val="412"/>
      <sheetName val="413"/>
      <sheetName val="414"/>
      <sheetName val="415"/>
      <sheetName val="416"/>
      <sheetName val="417"/>
      <sheetName val="418"/>
      <sheetName val="419"/>
      <sheetName val="420"/>
    </sheetNames>
    <sheetDataSet>
      <sheetData sheetId="0"/>
      <sheetData sheetId="1"/>
      <sheetData sheetId="2"/>
      <sheetData sheetId="3"/>
      <sheetData sheetId="4"/>
      <sheetData sheetId="5"/>
      <sheetData sheetId="6">
        <row r="8">
          <cell r="A8">
            <v>1</v>
          </cell>
          <cell r="B8" t="str">
            <v>Localizacion y Replanteo general del Proyecto</v>
          </cell>
          <cell r="C8" t="str">
            <v>m2</v>
          </cell>
          <cell r="D8">
            <v>2400</v>
          </cell>
          <cell r="E8">
            <v>2787</v>
          </cell>
          <cell r="F8">
            <v>6688800</v>
          </cell>
        </row>
        <row r="9">
          <cell r="A9">
            <v>159</v>
          </cell>
          <cell r="B9" t="str">
            <v>Descapote y limpeza de capa vegetal (incluye retiro)</v>
          </cell>
          <cell r="C9" t="str">
            <v>M2</v>
          </cell>
          <cell r="D9">
            <v>700</v>
          </cell>
          <cell r="E9">
            <v>4919</v>
          </cell>
          <cell r="F9">
            <v>3443300</v>
          </cell>
        </row>
        <row r="10">
          <cell r="A10">
            <v>9</v>
          </cell>
          <cell r="B10" t="str">
            <v>Cerramiento Provisional en yute verde</v>
          </cell>
          <cell r="C10" t="str">
            <v>m2</v>
          </cell>
          <cell r="D10">
            <v>350</v>
          </cell>
          <cell r="E10">
            <v>6028</v>
          </cell>
          <cell r="F10">
            <v>2109800</v>
          </cell>
        </row>
        <row r="11">
          <cell r="A11">
            <v>3</v>
          </cell>
          <cell r="B11" t="str">
            <v>Demolicion de andenes en concreto simple (incluye retiro)</v>
          </cell>
          <cell r="C11" t="str">
            <v>m2</v>
          </cell>
          <cell r="D11">
            <v>116.1</v>
          </cell>
          <cell r="E11">
            <v>18105</v>
          </cell>
          <cell r="F11">
            <v>2101991</v>
          </cell>
        </row>
        <row r="12">
          <cell r="A12">
            <v>4</v>
          </cell>
          <cell r="B12" t="str">
            <v>Demolicion de Sardineles en concreto reforzado (Incluye retiro)</v>
          </cell>
          <cell r="C12" t="str">
            <v>ml</v>
          </cell>
          <cell r="D12">
            <v>90</v>
          </cell>
          <cell r="E12">
            <v>6721</v>
          </cell>
          <cell r="F12">
            <v>604890</v>
          </cell>
        </row>
        <row r="13">
          <cell r="A13">
            <v>83</v>
          </cell>
          <cell r="B13" t="str">
            <v>Demolicion de Escaleras y rampas en concreto sobre tierra (incluye retiro de material sobrante)</v>
          </cell>
          <cell r="C13" t="str">
            <v>m3</v>
          </cell>
          <cell r="D13">
            <v>30</v>
          </cell>
          <cell r="E13">
            <v>77490</v>
          </cell>
          <cell r="F13">
            <v>2324700</v>
          </cell>
        </row>
        <row r="14">
          <cell r="A14">
            <v>160</v>
          </cell>
          <cell r="B14" t="str">
            <v>Desmonte y retiro de lisaderos en lamina</v>
          </cell>
          <cell r="C14" t="str">
            <v>und</v>
          </cell>
          <cell r="D14">
            <v>3</v>
          </cell>
          <cell r="E14">
            <v>98250</v>
          </cell>
          <cell r="F14">
            <v>294750</v>
          </cell>
        </row>
        <row r="15">
          <cell r="A15">
            <v>161</v>
          </cell>
          <cell r="B15" t="str">
            <v>Desmonte y retiro de juego infantil (rueda metalica)</v>
          </cell>
          <cell r="C15" t="str">
            <v>und</v>
          </cell>
          <cell r="D15">
            <v>1</v>
          </cell>
          <cell r="E15">
            <v>163378</v>
          </cell>
          <cell r="F15">
            <v>163378</v>
          </cell>
        </row>
        <row r="16">
          <cell r="A16">
            <v>162</v>
          </cell>
          <cell r="B16" t="str">
            <v>Desmonte demolicion y retiro de placas prefabricadas en concreto de 50 cm x 50 cm instaladas sobre grama dilatadas cada 5 cm</v>
          </cell>
          <cell r="C16" t="str">
            <v>m2</v>
          </cell>
          <cell r="D16">
            <v>199</v>
          </cell>
          <cell r="E16">
            <v>11317</v>
          </cell>
          <cell r="F16">
            <v>2252083</v>
          </cell>
        </row>
        <row r="17">
          <cell r="A17">
            <v>163</v>
          </cell>
          <cell r="B17" t="str">
            <v>Demolicion y Retiro de juego de mesa y 4 bancas en concreto</v>
          </cell>
          <cell r="C17" t="str">
            <v>und</v>
          </cell>
          <cell r="D17">
            <v>5</v>
          </cell>
          <cell r="E17">
            <v>78588</v>
          </cell>
          <cell r="F17">
            <v>392940</v>
          </cell>
        </row>
        <row r="18">
          <cell r="A18">
            <v>164</v>
          </cell>
          <cell r="B18" t="str">
            <v>tala de arboles de mediano porte, incluye retiro y disposicion de material</v>
          </cell>
          <cell r="C18" t="str">
            <v>und</v>
          </cell>
          <cell r="D18">
            <v>2</v>
          </cell>
          <cell r="E18">
            <v>270148</v>
          </cell>
          <cell r="F18">
            <v>540296</v>
          </cell>
        </row>
        <row r="19">
          <cell r="A19" t="str">
            <v>CAPITULO II - MOVIMIENTOS DE TIERRA</v>
          </cell>
          <cell r="B19">
            <v>0</v>
          </cell>
          <cell r="C19">
            <v>0</v>
          </cell>
          <cell r="D19">
            <v>0</v>
          </cell>
          <cell r="E19">
            <v>0</v>
          </cell>
          <cell r="F19">
            <v>0</v>
          </cell>
        </row>
        <row r="20">
          <cell r="A20">
            <v>12</v>
          </cell>
          <cell r="B20" t="str">
            <v>Excavacion manual en material comun</v>
          </cell>
          <cell r="C20" t="str">
            <v>m3</v>
          </cell>
          <cell r="D20">
            <v>1346.8</v>
          </cell>
          <cell r="E20">
            <v>14543</v>
          </cell>
          <cell r="F20">
            <v>19586512</v>
          </cell>
        </row>
        <row r="21">
          <cell r="A21">
            <v>13</v>
          </cell>
          <cell r="B21" t="str">
            <v>Excavacion Manual en conglomerado</v>
          </cell>
          <cell r="C21" t="str">
            <v>m3</v>
          </cell>
          <cell r="D21">
            <v>220</v>
          </cell>
          <cell r="E21">
            <v>21767</v>
          </cell>
          <cell r="F21">
            <v>4788740</v>
          </cell>
        </row>
        <row r="22">
          <cell r="A22">
            <v>8</v>
          </cell>
          <cell r="B22" t="str">
            <v>Cargue, Transporte y disposicion de materiales provenientes de excavaciones</v>
          </cell>
          <cell r="C22" t="str">
            <v>m3-km</v>
          </cell>
          <cell r="D22">
            <v>15668</v>
          </cell>
          <cell r="E22">
            <v>2743</v>
          </cell>
          <cell r="F22">
            <v>42977324</v>
          </cell>
        </row>
        <row r="23">
          <cell r="A23" t="str">
            <v>CAPITULO III- CIMENTACIONES PROFUNDAS</v>
          </cell>
          <cell r="B23">
            <v>0</v>
          </cell>
          <cell r="C23">
            <v>0</v>
          </cell>
          <cell r="D23">
            <v>0</v>
          </cell>
          <cell r="E23">
            <v>0</v>
          </cell>
          <cell r="F23">
            <v>0</v>
          </cell>
        </row>
        <row r="24">
          <cell r="A24">
            <v>23</v>
          </cell>
          <cell r="B24" t="str">
            <v>Excavacion manual para caisson material sin clasificar de 0-5 m de profundidad (incluye retiro)</v>
          </cell>
          <cell r="C24" t="str">
            <v>m3</v>
          </cell>
          <cell r="D24">
            <v>140.83000000000001</v>
          </cell>
          <cell r="E24">
            <v>104631</v>
          </cell>
          <cell r="F24">
            <v>14735184</v>
          </cell>
        </row>
        <row r="25">
          <cell r="A25">
            <v>24</v>
          </cell>
          <cell r="B25" t="str">
            <v>Excavacion manual para caisson material sin clasificar de 5,01-10 m de profundidad (incluye retiro)</v>
          </cell>
          <cell r="C25" t="str">
            <v>m3</v>
          </cell>
          <cell r="D25">
            <v>130.22</v>
          </cell>
          <cell r="E25">
            <v>161985</v>
          </cell>
          <cell r="F25">
            <v>21093687</v>
          </cell>
        </row>
        <row r="26">
          <cell r="A26">
            <v>25</v>
          </cell>
          <cell r="B26" t="str">
            <v>Excavacion manual para caisson material sin clasificar de 10,01-15 m de profundidad (incluye retiro)</v>
          </cell>
          <cell r="C26" t="str">
            <v>m3</v>
          </cell>
          <cell r="D26">
            <v>62.6</v>
          </cell>
          <cell r="E26">
            <v>271614</v>
          </cell>
          <cell r="F26">
            <v>17003036</v>
          </cell>
        </row>
        <row r="27">
          <cell r="A27">
            <v>26</v>
          </cell>
          <cell r="B27" t="str">
            <v>Excavacion manual para caisson material sin clasificar de 15,01-20 m de profundidad (incluye retiro)</v>
          </cell>
          <cell r="C27" t="str">
            <v>m3</v>
          </cell>
          <cell r="D27">
            <v>0</v>
          </cell>
          <cell r="E27">
            <v>301042</v>
          </cell>
          <cell r="F27">
            <v>0</v>
          </cell>
        </row>
        <row r="28">
          <cell r="A28" t="str">
            <v>26a</v>
          </cell>
          <cell r="B28" t="str">
            <v>Excavacion para caisson material roca de 15,01-20 m de profundidad (incluye retiro)</v>
          </cell>
          <cell r="C28" t="str">
            <v>m3</v>
          </cell>
          <cell r="D28">
            <v>0</v>
          </cell>
          <cell r="E28">
            <v>568977</v>
          </cell>
          <cell r="F28">
            <v>0</v>
          </cell>
        </row>
        <row r="29">
          <cell r="A29">
            <v>27</v>
          </cell>
          <cell r="B29" t="str">
            <v>Excavacion manual para caisson material sin clasificar profundidades mayores a 20 m (incluye retiro)</v>
          </cell>
          <cell r="C29" t="str">
            <v>m3</v>
          </cell>
          <cell r="D29">
            <v>0</v>
          </cell>
          <cell r="E29">
            <v>337873</v>
          </cell>
          <cell r="F29">
            <v>0</v>
          </cell>
        </row>
        <row r="30">
          <cell r="A30" t="str">
            <v>27a</v>
          </cell>
          <cell r="B30" t="str">
            <v>Excavacion para caisson material roca profundidades mayores a 20 m (incluye retiro)</v>
          </cell>
          <cell r="C30" t="str">
            <v>m3</v>
          </cell>
          <cell r="D30">
            <v>0</v>
          </cell>
          <cell r="E30">
            <v>664042</v>
          </cell>
          <cell r="F30">
            <v>0</v>
          </cell>
        </row>
        <row r="31">
          <cell r="A31">
            <v>28</v>
          </cell>
          <cell r="B31" t="str">
            <v>Conreto clase F (14,5 Mpa) para anillos de caisson</v>
          </cell>
          <cell r="C31" t="str">
            <v>m3</v>
          </cell>
          <cell r="D31">
            <v>48.66</v>
          </cell>
          <cell r="E31">
            <v>483217</v>
          </cell>
          <cell r="F31">
            <v>23513339</v>
          </cell>
        </row>
        <row r="32">
          <cell r="A32">
            <v>86</v>
          </cell>
          <cell r="B32" t="str">
            <v>Demolicion de anillos en concreto clase f (Incluye retiro)</v>
          </cell>
          <cell r="C32" t="str">
            <v>m3</v>
          </cell>
          <cell r="D32">
            <v>0</v>
          </cell>
          <cell r="E32">
            <v>75257</v>
          </cell>
          <cell r="F32">
            <v>0</v>
          </cell>
        </row>
        <row r="33">
          <cell r="A33">
            <v>29</v>
          </cell>
          <cell r="B33" t="str">
            <v>Concreto clase D (21 Mpa) para fuste y campana de caisson</v>
          </cell>
          <cell r="C33" t="str">
            <v>m3</v>
          </cell>
          <cell r="D33">
            <v>284</v>
          </cell>
          <cell r="E33">
            <v>512589</v>
          </cell>
          <cell r="F33">
            <v>145575276</v>
          </cell>
        </row>
        <row r="34">
          <cell r="A34">
            <v>87</v>
          </cell>
          <cell r="B34" t="str">
            <v>Concreto clase d para pilotes d=0,4 m hasta de 10 m de profundidad (incluye excavacion retiro y disposicion de material sobrante)</v>
          </cell>
          <cell r="C34" t="str">
            <v>ml</v>
          </cell>
          <cell r="D34">
            <v>0</v>
          </cell>
          <cell r="E34">
            <v>109745</v>
          </cell>
          <cell r="F34">
            <v>0</v>
          </cell>
        </row>
        <row r="35">
          <cell r="A35" t="str">
            <v>CAPITULO IV -ESTRUCTURAS DE CONCRETO Y REFUERZO</v>
          </cell>
          <cell r="B35">
            <v>0</v>
          </cell>
          <cell r="C35">
            <v>0</v>
          </cell>
          <cell r="D35">
            <v>0</v>
          </cell>
          <cell r="E35">
            <v>0</v>
          </cell>
          <cell r="F35">
            <v>0</v>
          </cell>
        </row>
        <row r="36">
          <cell r="A36">
            <v>20</v>
          </cell>
          <cell r="B36" t="str">
            <v>Concreto clase F (14,5 Mpa) Para solado de limpieza</v>
          </cell>
          <cell r="C36" t="str">
            <v>m3</v>
          </cell>
          <cell r="D36">
            <v>0</v>
          </cell>
          <cell r="E36">
            <v>412240</v>
          </cell>
          <cell r="F36">
            <v>0</v>
          </cell>
        </row>
        <row r="37">
          <cell r="A37">
            <v>165</v>
          </cell>
          <cell r="B37" t="str">
            <v>Concreto Clase A (35 Mpa) 5000 psi  para dados y zapatas de fundacion</v>
          </cell>
          <cell r="C37" t="str">
            <v>M3</v>
          </cell>
          <cell r="D37">
            <v>0</v>
          </cell>
          <cell r="E37">
            <v>574507</v>
          </cell>
          <cell r="F37">
            <v>0</v>
          </cell>
        </row>
        <row r="38">
          <cell r="A38">
            <v>166</v>
          </cell>
          <cell r="B38" t="str">
            <v>Concreto Clase A (35 Mpa) 5000 psi  para vigas de fundacion</v>
          </cell>
          <cell r="C38" t="str">
            <v>M3</v>
          </cell>
          <cell r="D38">
            <v>0</v>
          </cell>
          <cell r="E38">
            <v>580658</v>
          </cell>
          <cell r="F38">
            <v>0</v>
          </cell>
        </row>
        <row r="39">
          <cell r="A39">
            <v>176</v>
          </cell>
          <cell r="B39" t="str">
            <v>Concreto clase D (21 Mpa) 3000 psi para losas, andenes y rampas contrapiso e= 10 cm</v>
          </cell>
          <cell r="C39" t="str">
            <v>m2</v>
          </cell>
          <cell r="D39">
            <v>0</v>
          </cell>
          <cell r="E39">
            <v>53773</v>
          </cell>
          <cell r="F39">
            <v>0</v>
          </cell>
        </row>
        <row r="40">
          <cell r="A40">
            <v>167</v>
          </cell>
          <cell r="B40" t="str">
            <v>Concreto Clase A (35 Mpa) 5000 psi  para columnas a la vista</v>
          </cell>
          <cell r="C40" t="str">
            <v>M3</v>
          </cell>
          <cell r="D40">
            <v>0</v>
          </cell>
          <cell r="E40">
            <v>660519</v>
          </cell>
          <cell r="F40">
            <v>0</v>
          </cell>
        </row>
        <row r="41">
          <cell r="A41">
            <v>168</v>
          </cell>
          <cell r="B41" t="str">
            <v>Concreto Clase A (35 Mpa) 5000 psi  para losa aligerada en dos direcciones h=0,35 m</v>
          </cell>
          <cell r="C41" t="str">
            <v>M3</v>
          </cell>
          <cell r="D41">
            <v>0</v>
          </cell>
          <cell r="E41">
            <v>189975</v>
          </cell>
          <cell r="F41">
            <v>0</v>
          </cell>
        </row>
        <row r="42">
          <cell r="A42">
            <v>170</v>
          </cell>
          <cell r="B42" t="str">
            <v>Concreto Clase A (35 Mpa) 5000 psi  para losa aerea macisa h=0,35 m</v>
          </cell>
          <cell r="C42" t="str">
            <v>m3</v>
          </cell>
          <cell r="D42">
            <v>0</v>
          </cell>
          <cell r="E42">
            <v>255169</v>
          </cell>
          <cell r="F42">
            <v>0</v>
          </cell>
        </row>
        <row r="43">
          <cell r="A43">
            <v>171</v>
          </cell>
          <cell r="B43" t="str">
            <v>Concreto Clase E (17,5 Mpa) 2500 psi  para Columnas de confinamiento hasta de 300 cm2 (incluye refuerzo long y transversal)</v>
          </cell>
          <cell r="C43" t="str">
            <v>ml</v>
          </cell>
          <cell r="D43">
            <v>0</v>
          </cell>
          <cell r="E43">
            <v>59267</v>
          </cell>
          <cell r="F43">
            <v>0</v>
          </cell>
        </row>
        <row r="44">
          <cell r="A44">
            <v>172</v>
          </cell>
          <cell r="B44" t="str">
            <v>Concreto Clase E (17,5 Mpa) 2500 psi  para Vigas de confinamiento hasta de 300 cm2 (incluye refuerzo long y transversal)</v>
          </cell>
          <cell r="C44" t="str">
            <v>ml</v>
          </cell>
          <cell r="D44">
            <v>0</v>
          </cell>
          <cell r="E44">
            <v>58324</v>
          </cell>
          <cell r="F44">
            <v>0</v>
          </cell>
        </row>
        <row r="45">
          <cell r="A45">
            <v>173</v>
          </cell>
          <cell r="B45" t="str">
            <v>Concreto Clase A (35 Mpa) 5000 psi  para viga aerea a la vista</v>
          </cell>
          <cell r="C45" t="str">
            <v>m3</v>
          </cell>
          <cell r="D45">
            <v>0</v>
          </cell>
          <cell r="E45">
            <v>669420</v>
          </cell>
          <cell r="F45">
            <v>0</v>
          </cell>
        </row>
        <row r="46">
          <cell r="A46">
            <v>174</v>
          </cell>
          <cell r="B46" t="str">
            <v>Concreto Clase A (35 Mpa) 5000 psi  para escaleras aereas a la vista</v>
          </cell>
          <cell r="C46" t="str">
            <v>m3</v>
          </cell>
          <cell r="D46">
            <v>0</v>
          </cell>
          <cell r="E46">
            <v>689821</v>
          </cell>
          <cell r="F46">
            <v>0</v>
          </cell>
        </row>
        <row r="47">
          <cell r="A47">
            <v>175</v>
          </cell>
          <cell r="B47" t="str">
            <v>Concreto Clase A (35 Mpa) 5000 psi  para muros estructurales a la vista</v>
          </cell>
          <cell r="C47" t="str">
            <v>m3</v>
          </cell>
          <cell r="D47">
            <v>0</v>
          </cell>
          <cell r="E47">
            <v>639801</v>
          </cell>
          <cell r="F47">
            <v>0</v>
          </cell>
        </row>
        <row r="48">
          <cell r="A48">
            <v>241</v>
          </cell>
          <cell r="B48" t="str">
            <v xml:space="preserve">Concreto clase D (21 Mpa) 3000 PSI a la vista para bordillo sobre losa cubierta de 20cmx25cm incluye refuerzo con cuantia minima </v>
          </cell>
          <cell r="C48" t="str">
            <v>ml</v>
          </cell>
          <cell r="D48">
            <v>0</v>
          </cell>
          <cell r="E48">
            <v>50225</v>
          </cell>
          <cell r="F48">
            <v>0</v>
          </cell>
        </row>
        <row r="49">
          <cell r="A49">
            <v>51</v>
          </cell>
          <cell r="B49" t="str">
            <v xml:space="preserve">Suministro e instalacion de acero de refuerzo </v>
          </cell>
          <cell r="C49" t="str">
            <v>Kg</v>
          </cell>
          <cell r="D49">
            <v>105000</v>
          </cell>
          <cell r="E49">
            <v>3956</v>
          </cell>
          <cell r="F49">
            <v>415380000</v>
          </cell>
        </row>
        <row r="50">
          <cell r="A50" t="str">
            <v>CAPITULO V -MUROS, PUERTAS, VENTANAS Y DIVISIONES INTERIORES</v>
          </cell>
          <cell r="B50">
            <v>0</v>
          </cell>
          <cell r="C50">
            <v>0</v>
          </cell>
          <cell r="D50">
            <v>0</v>
          </cell>
          <cell r="E50">
            <v>0</v>
          </cell>
          <cell r="F50">
            <v>0</v>
          </cell>
        </row>
        <row r="51">
          <cell r="A51">
            <v>177</v>
          </cell>
          <cell r="B51" t="str">
            <v>Construccion de muro en ladrillo farol 12X20X30 para revestir ambas caras</v>
          </cell>
          <cell r="C51" t="str">
            <v>m2</v>
          </cell>
          <cell r="D51">
            <v>0</v>
          </cell>
          <cell r="E51">
            <v>41433</v>
          </cell>
          <cell r="F51">
            <v>0</v>
          </cell>
        </row>
        <row r="52">
          <cell r="A52">
            <v>178</v>
          </cell>
          <cell r="B52" t="str">
            <v>Construccion de muro concreto clase D (21 MPa) 3000 psi vaciado a la vista para divisiones interiores e=0,15 m</v>
          </cell>
          <cell r="C52" t="str">
            <v>m2</v>
          </cell>
          <cell r="D52">
            <v>0</v>
          </cell>
          <cell r="E52">
            <v>126487</v>
          </cell>
          <cell r="F52">
            <v>0</v>
          </cell>
        </row>
        <row r="53">
          <cell r="A53">
            <v>179</v>
          </cell>
          <cell r="B53" t="str">
            <v>Construcción de muro doble cara en laminas de superboard 10 mm, sobre perfileria rolada calibre 24 colocada cada 60 cm; con tratamiento de juntas con masilla tipo joint compound sobre cinta malla. Acabado en pintura blanca tipo vinilo I, a tres (3) manos,</v>
          </cell>
          <cell r="C53" t="str">
            <v>m2</v>
          </cell>
          <cell r="D53">
            <v>0</v>
          </cell>
          <cell r="E53">
            <v>127258</v>
          </cell>
          <cell r="F53">
            <v>0</v>
          </cell>
        </row>
        <row r="54">
          <cell r="A54">
            <v>180</v>
          </cell>
          <cell r="B54" t="str">
            <v>Revoque de paredes con mortero 1:3 incluye filos y dilataciones</v>
          </cell>
          <cell r="C54" t="str">
            <v>m2</v>
          </cell>
          <cell r="D54">
            <v>0</v>
          </cell>
          <cell r="E54">
            <v>27881</v>
          </cell>
          <cell r="F54">
            <v>0</v>
          </cell>
        </row>
        <row r="55">
          <cell r="A55">
            <v>181</v>
          </cell>
          <cell r="B55" t="str">
            <v>Suministro e Instalacion de enchape para muros en ceramica blanca satinado de alfa o similar de 30,5 cm X 60 cm</v>
          </cell>
          <cell r="C55" t="str">
            <v>m2</v>
          </cell>
          <cell r="D55">
            <v>0</v>
          </cell>
          <cell r="E55">
            <v>68554</v>
          </cell>
          <cell r="F55">
            <v>0</v>
          </cell>
        </row>
        <row r="56">
          <cell r="A56">
            <v>182</v>
          </cell>
          <cell r="B56" t="str">
            <v>Suministro e instalacion de franja de lamina galvanizada cal 16 para recubrimiento inferior de paredes</v>
          </cell>
          <cell r="C56" t="str">
            <v>m2</v>
          </cell>
          <cell r="D56">
            <v>0</v>
          </cell>
          <cell r="E56">
            <v>68267</v>
          </cell>
          <cell r="F56">
            <v>0</v>
          </cell>
        </row>
        <row r="57">
          <cell r="A57">
            <v>183</v>
          </cell>
          <cell r="B57" t="str">
            <v>Suministro e instalacion de recubrimiento de paredes de mamposteria en superboard de 4 mm incluye pintura</v>
          </cell>
          <cell r="C57" t="str">
            <v>m2</v>
          </cell>
          <cell r="D57">
            <v>0</v>
          </cell>
          <cell r="E57">
            <v>41476</v>
          </cell>
          <cell r="F57">
            <v>0</v>
          </cell>
        </row>
        <row r="58">
          <cell r="A58">
            <v>184</v>
          </cell>
          <cell r="B58" t="str">
            <v>Suministro e Instalacion de enchape para muros en porcelanato tipo KRAK color light gray semipulido ref PKZM3060RF15 de Prosein o similar</v>
          </cell>
          <cell r="C58" t="str">
            <v>m2</v>
          </cell>
          <cell r="D58">
            <v>0</v>
          </cell>
          <cell r="E58">
            <v>94054</v>
          </cell>
          <cell r="F58">
            <v>0</v>
          </cell>
        </row>
        <row r="59">
          <cell r="A59">
            <v>185</v>
          </cell>
          <cell r="B59" t="str">
            <v>Suministro e Instalacion de enchape para muros en porcelanato tipo mosaico esmaltado acabado brillante color azul claro de 30,6 cm X 30,6 cm ref MOS SUMMER DAY KV03ZR399 DECORCERAMICA O SIMILAR</v>
          </cell>
          <cell r="C59" t="str">
            <v>m2</v>
          </cell>
          <cell r="D59">
            <v>0</v>
          </cell>
          <cell r="E59">
            <v>167392</v>
          </cell>
          <cell r="F59">
            <v>0</v>
          </cell>
        </row>
        <row r="60">
          <cell r="A60">
            <v>186</v>
          </cell>
          <cell r="B60" t="str">
            <v>Estuco y pintura de vinilo tipo 1 sobre muros interiores 3 manos</v>
          </cell>
          <cell r="C60" t="str">
            <v>m2</v>
          </cell>
          <cell r="D60">
            <v>0</v>
          </cell>
          <cell r="E60">
            <v>14350</v>
          </cell>
          <cell r="F60">
            <v>0</v>
          </cell>
        </row>
        <row r="61">
          <cell r="A61">
            <v>187</v>
          </cell>
          <cell r="B61" t="str">
            <v>Suministro e instalacion de recubrimiento de paredes en lamina tablex RH de 12 mm acabado gris cristal de pizano o similar</v>
          </cell>
          <cell r="C61" t="str">
            <v>m2</v>
          </cell>
          <cell r="D61">
            <v>0</v>
          </cell>
          <cell r="E61">
            <v>14350</v>
          </cell>
          <cell r="F61">
            <v>0</v>
          </cell>
        </row>
        <row r="62">
          <cell r="A62">
            <v>188</v>
          </cell>
          <cell r="B62" t="str">
            <v>Suministro e instalacion de ventaneria fija de fachada conformada por perfil aluminio de 10,16 cm x 4,44 cm x 0,08 cm acabado anodizado natural cabezal ALN 173 y pisavidrio en aluminio y vidrio templado de 8 mm (V-1 Y V-2) segun detalle</v>
          </cell>
          <cell r="C62" t="str">
            <v>m2</v>
          </cell>
          <cell r="D62">
            <v>0</v>
          </cell>
          <cell r="E62" t="e">
            <v>#N/A</v>
          </cell>
          <cell r="F62" t="e">
            <v>#N/A</v>
          </cell>
        </row>
        <row r="63">
          <cell r="A63">
            <v>189</v>
          </cell>
          <cell r="B63" t="str">
            <v>Suministro e instalacion de ventaneria corrediza de fachada conformada por perfil aluminio de 10,16 cm x 4,44 cm x 0,08 cm acabado anodizado natural cabezal ALN 173 y pisavidrio en aluminio y vidrio templado de 8 mm incluye jamba traslape, encanche, horiz</v>
          </cell>
          <cell r="C63" t="str">
            <v>m2</v>
          </cell>
          <cell r="D63">
            <v>0</v>
          </cell>
          <cell r="E63" t="e">
            <v>#N/A</v>
          </cell>
          <cell r="F63" t="e">
            <v>#N/A</v>
          </cell>
        </row>
        <row r="64">
          <cell r="A64">
            <v>190</v>
          </cell>
          <cell r="B64" t="str">
            <v>Suministro e instalacion de ventaneria fija a placa superior mediante estructura tubular rectangular de acero de 2"x2"x2,4mm conformada por perfil tubular rectangular en aluminio de 6,35cmx3,81cm de 1,7mm acabado anodizado natural y vidrio templado de 8 m</v>
          </cell>
          <cell r="C64" t="str">
            <v>m2</v>
          </cell>
          <cell r="D64">
            <v>0</v>
          </cell>
          <cell r="E64" t="e">
            <v>#N/A</v>
          </cell>
          <cell r="F64" t="e">
            <v>#N/A</v>
          </cell>
        </row>
        <row r="65">
          <cell r="A65">
            <v>191</v>
          </cell>
          <cell r="B65" t="str">
            <v>Suministro e instalacion de ventaneria corrediza para farmacia conformada por horizontal superior e inferior en aluminio  ALN 0349 de 40,3 mm x 15,6 mm y vidrio templado de 8 mm incluye jamba traslape, encanche, horizontal, silla y manija (V-7) segun deta</v>
          </cell>
          <cell r="C65" t="str">
            <v>m2</v>
          </cell>
          <cell r="D65">
            <v>0</v>
          </cell>
          <cell r="E65" t="e">
            <v>#N/A</v>
          </cell>
          <cell r="F65" t="e">
            <v>#N/A</v>
          </cell>
        </row>
        <row r="66">
          <cell r="A66">
            <v>192</v>
          </cell>
          <cell r="B66" t="str">
            <v xml:space="preserve">Suministro e instalacion de division fija a placa superior mediante estructura tubular rectangular de acero de 2"x2"x2,4mm de (2,4 m x 2,55 m) (V-8) segun detalle, conformada por perfil tubular rectangular en aluminio de 10,16cmx4,44cm x0,03 cm cabezal y </v>
          </cell>
          <cell r="C66" t="str">
            <v>und</v>
          </cell>
          <cell r="D66">
            <v>0</v>
          </cell>
          <cell r="E66" t="e">
            <v>#N/A</v>
          </cell>
          <cell r="F66" t="e">
            <v>#N/A</v>
          </cell>
        </row>
        <row r="67">
          <cell r="A67">
            <v>193</v>
          </cell>
          <cell r="B67" t="str">
            <v xml:space="preserve">Suministro e instalacion de division fija a placa superior mediante estructura tubular rectangular de acero de 2"x2"x2,4mm de (1,76 m x 2,55 m) (V-9) segun detalle conformada por perfil tubular rectangular en aluminio de 10,16cmx4,44cm x0,03 cm cabezal y </v>
          </cell>
          <cell r="C67" t="str">
            <v>und</v>
          </cell>
          <cell r="D67">
            <v>0</v>
          </cell>
          <cell r="E67" t="e">
            <v>#N/A</v>
          </cell>
          <cell r="F67" t="e">
            <v>#N/A</v>
          </cell>
        </row>
        <row r="68">
          <cell r="A68">
            <v>194</v>
          </cell>
          <cell r="B68" t="str">
            <v xml:space="preserve">Suministro e instalacion de division fija a placa superior mediante estructura tubular rectangular de acero de 2"x2"x2,4mm de (2,81 m x 2,55 m) (V-10)segun detalle conformada por perfil tubular rectangular en aluminio de 10,16cmx4,44cm x0,03 cm cabezal y </v>
          </cell>
          <cell r="C68" t="str">
            <v>und</v>
          </cell>
          <cell r="D68">
            <v>0</v>
          </cell>
          <cell r="E68" t="e">
            <v>#N/A</v>
          </cell>
          <cell r="F68" t="e">
            <v>#N/A</v>
          </cell>
        </row>
        <row r="69">
          <cell r="A69">
            <v>195</v>
          </cell>
          <cell r="B69" t="str">
            <v>Suministro e instalacion de division fija a placa superior mediante estructura tubular rectangular de acero de 2"x2"x2,4mm de (3,93 m x 2,55 m) (V-11) segun detalle conformada por perfil tubular rectangular en aluminio de 10,16cmx4,44cm x0,03 cm cabezal y</v>
          </cell>
          <cell r="C69" t="str">
            <v>und</v>
          </cell>
          <cell r="D69">
            <v>0</v>
          </cell>
          <cell r="E69" t="e">
            <v>#N/A</v>
          </cell>
          <cell r="F69" t="e">
            <v>#N/A</v>
          </cell>
        </row>
        <row r="70">
          <cell r="A70">
            <v>196</v>
          </cell>
          <cell r="B70" t="str">
            <v>Suministro e instalacion de division fija a placa superior mediante estructura tubular rectangular de acero de 2"x2"x2,4mm de (4,62 m x 2,55 m) (V-12)segun detalle, conformada por perfil tubular rectangular en aluminio de 10,16cmx4,44cm x0,03 cm cabezal y</v>
          </cell>
          <cell r="C70" t="str">
            <v>und</v>
          </cell>
          <cell r="D70">
            <v>0</v>
          </cell>
          <cell r="E70" t="e">
            <v>#N/A</v>
          </cell>
          <cell r="F70" t="e">
            <v>#N/A</v>
          </cell>
        </row>
        <row r="71">
          <cell r="A71">
            <v>197</v>
          </cell>
          <cell r="B71" t="str">
            <v>Suministro e instalacion de persiana fija de 0,3 m x 2,55 m (V-13) segun detalle, ALN 315 Y perfil rectangular en aluminio de 38 mm x 50 mm x 2 mm anodizado natural</v>
          </cell>
          <cell r="C71" t="str">
            <v>und</v>
          </cell>
          <cell r="D71">
            <v>0</v>
          </cell>
          <cell r="E71" t="e">
            <v>#N/A</v>
          </cell>
          <cell r="F71" t="e">
            <v>#N/A</v>
          </cell>
        </row>
        <row r="72">
          <cell r="A72">
            <v>198</v>
          </cell>
          <cell r="B72" t="str">
            <v>Suministro e Instalacion de ventana corrediza de 6,81 m x 0,54 m (V-15) segun detalle, cabezal en aluminio ALN 144 de 52,8mmx 18,8 mm horizontal superior e inferior ALN0349 de 40,2mm x 15,6 mm incluye sillar enganche, jamba, traslape y manija</v>
          </cell>
          <cell r="C72" t="str">
            <v>und</v>
          </cell>
          <cell r="D72">
            <v>0</v>
          </cell>
          <cell r="E72" t="e">
            <v>#N/A</v>
          </cell>
          <cell r="F72" t="e">
            <v>#N/A</v>
          </cell>
        </row>
        <row r="73">
          <cell r="A73">
            <v>200</v>
          </cell>
          <cell r="B73" t="str">
            <v>Suministro e Instalacion de puerta 0,93m x 2,1 m (P-1) segun detalle, estructurada con tubo de acero de 2-3/8"x1-1/2"x 2mm con laminas de superboard de 10 mm y lamina galvanizada de 1,5mm y persiana en aluminio. Incluye bisagra base pivote cerradura cierr</v>
          </cell>
          <cell r="C73" t="str">
            <v>und</v>
          </cell>
          <cell r="D73">
            <v>0</v>
          </cell>
          <cell r="E73" t="e">
            <v>#N/A</v>
          </cell>
          <cell r="F73" t="e">
            <v>#N/A</v>
          </cell>
        </row>
        <row r="74">
          <cell r="A74">
            <v>201</v>
          </cell>
          <cell r="B74" t="str">
            <v>Suministro e Instalacion de puerta 0,85 m x 2,55 m (P-2)segun detalle, estructurada con tubo de acero de 2-3/8"x1-1/2"x 2mm con laminas de superboard de 10 mm y lamina galvanizada de 1,5mm y persiana en aluminio. Incluye bisagra base pivote cerradura cier</v>
          </cell>
          <cell r="C74" t="str">
            <v>und</v>
          </cell>
          <cell r="D74">
            <v>0</v>
          </cell>
          <cell r="E74" t="e">
            <v>#N/A</v>
          </cell>
          <cell r="F74" t="e">
            <v>#N/A</v>
          </cell>
        </row>
        <row r="75">
          <cell r="A75">
            <v>202</v>
          </cell>
          <cell r="B75" t="str">
            <v>Suministro e Instalacion de puerta doble de 1,74m x 2,55m (P-3) segun detalle, naves estructuradas en perfiles tubular rectangular en aluminio de 7,62 cm x 3,81 cm x 0,014 cm acabado anodizado natural y vidrio templado de 8 mm, marco en perfil tubular rec</v>
          </cell>
          <cell r="C75" t="str">
            <v>und</v>
          </cell>
          <cell r="D75">
            <v>0</v>
          </cell>
          <cell r="E75" t="e">
            <v>#N/A</v>
          </cell>
          <cell r="F75" t="e">
            <v>#N/A</v>
          </cell>
        </row>
        <row r="76">
          <cell r="A76">
            <v>203</v>
          </cell>
          <cell r="B76" t="str">
            <v>Suministro e Instalacion de puerta sencilla de 2,01m x 2,68 m (P-4) segun detalle, acceso primer piso, naves fija y movil estructurada en perfil tubular rectangular en aluminio de 7,62 cm x 3,81 cm x 0,014 cm acabado anodizado natural y vidrio templado de</v>
          </cell>
          <cell r="C76" t="str">
            <v>und</v>
          </cell>
          <cell r="D76">
            <v>0</v>
          </cell>
          <cell r="E76" t="e">
            <v>#N/A</v>
          </cell>
          <cell r="F76" t="e">
            <v>#N/A</v>
          </cell>
        </row>
        <row r="77">
          <cell r="A77">
            <v>204</v>
          </cell>
          <cell r="B77" t="str">
            <v>Suministro e Instalacion de puerta sencilla de 2,01m x 2,68 m (P-5) segun detalle,  acceso pisos 1, 2 y 3 naves fija y movil estructurada en perfil tubular rectangular en aluminio de 7,62 cm x 3,81 cm x 0,014 cm acabado anodizado natural y vidrio templado</v>
          </cell>
          <cell r="C77" t="str">
            <v>und</v>
          </cell>
          <cell r="D77">
            <v>0</v>
          </cell>
          <cell r="E77" t="e">
            <v>#N/A</v>
          </cell>
          <cell r="F77" t="e">
            <v>#N/A</v>
          </cell>
        </row>
        <row r="78">
          <cell r="A78">
            <v>205</v>
          </cell>
          <cell r="B78" t="str">
            <v>Suministro e Instalacion de puerta doble de 1,84m x 2,55m (P-6) segun detalle, naves estructuradas en perfiles tubular rectangular en aluminio de 7,62 cm x 3,81 cm x 0,014 cm acabado anodizado natural y vidrio templado de 8 mm, marco en perfil tubular rec</v>
          </cell>
          <cell r="C78" t="str">
            <v>und</v>
          </cell>
          <cell r="D78">
            <v>0</v>
          </cell>
          <cell r="E78" t="e">
            <v>#N/A</v>
          </cell>
          <cell r="F78" t="e">
            <v>#N/A</v>
          </cell>
        </row>
        <row r="79">
          <cell r="A79">
            <v>206</v>
          </cell>
          <cell r="B79" t="str">
            <v>Suministro e Instalacion de puerta doble de 1,2m x 2,8m (P-7) segun detalle, naves  en lamina galvanizada de 1,5 mm, estructuradas en perfiles tubular cuadrado en acero de 2 3/8" x 1 1/2"  x 2 mm, vidrio templado de 8 mm, fijado a placa superior por estru</v>
          </cell>
          <cell r="C79" t="str">
            <v>und</v>
          </cell>
          <cell r="D79">
            <v>0</v>
          </cell>
          <cell r="E79" t="e">
            <v>#N/A</v>
          </cell>
          <cell r="F79" t="e">
            <v>#N/A</v>
          </cell>
        </row>
        <row r="80">
          <cell r="A80">
            <v>207</v>
          </cell>
          <cell r="B80" t="str">
            <v>Suministro e Instalacion de puerta 1m x 2,55 m (P-8) segun detalle, estructurada con tubo de acero de 2-3/8"x1-1/2"x 2mm con laminas de superboard de 10 mm y lamina galvanizada de 1,5mm y persiana en aluminio. Incluye bisagra base pivote cerradura cierrap</v>
          </cell>
          <cell r="C80" t="str">
            <v>und</v>
          </cell>
          <cell r="D80">
            <v>0</v>
          </cell>
          <cell r="E80" t="e">
            <v>#N/A</v>
          </cell>
          <cell r="F80" t="e">
            <v>#N/A</v>
          </cell>
        </row>
        <row r="81">
          <cell r="A81">
            <v>208</v>
          </cell>
          <cell r="B81" t="str">
            <v>Suministro e Instalacion de puerta 0,97m x 2,55 m (P-9) segun detalle, estructurada con tubo de acero de 2-3/8"x1-1/2"x 2mm con laminas de superboard de 10 mm y lamina galvanizada de 1,5mm y persiana en aluminio. Incluye bisagra base pivote cerradura cier</v>
          </cell>
          <cell r="C81" t="str">
            <v>und</v>
          </cell>
          <cell r="D81">
            <v>0</v>
          </cell>
          <cell r="E81" t="e">
            <v>#N/A</v>
          </cell>
          <cell r="F81" t="e">
            <v>#N/A</v>
          </cell>
        </row>
        <row r="82">
          <cell r="A82">
            <v>209</v>
          </cell>
          <cell r="B82" t="str">
            <v>Suministro e Instalacion de puerta doble de 1,92m x 2,55m (P-10) segun detalle,  para rayos X, naves  en lamina de plomo de 1,5 mm de espesor, estructuradas en perfiles tubular cuadrado en acero de 2 3/8" x 1 1/2"  x 2 mm, fijado a placa superior por estr</v>
          </cell>
          <cell r="C82" t="str">
            <v>und</v>
          </cell>
          <cell r="D82">
            <v>0</v>
          </cell>
          <cell r="E82" t="e">
            <v>#N/A</v>
          </cell>
          <cell r="F82" t="e">
            <v>#N/A</v>
          </cell>
        </row>
        <row r="83">
          <cell r="A83">
            <v>210</v>
          </cell>
          <cell r="B83" t="str">
            <v>Suministro e Instalacion de puerta sencilla de 1,74m x 2,55 m (P-11) segun detalle, naves fija y movil estructurada en perfil tubular rectangular en aluminio de 7,62 cm x 3,81 cm x 0,014 cm acabado anodizado natural y vidrio templado de 8 mm, marco en per</v>
          </cell>
          <cell r="C83" t="str">
            <v>und</v>
          </cell>
          <cell r="D83">
            <v>0</v>
          </cell>
          <cell r="E83" t="e">
            <v>#N/A</v>
          </cell>
          <cell r="F83" t="e">
            <v>#N/A</v>
          </cell>
        </row>
        <row r="84">
          <cell r="A84">
            <v>211</v>
          </cell>
          <cell r="B84" t="str">
            <v>Suministro e Instalacion de puerta 1 m x 2,55 m (P-12)segun detalle, estructurada con tubo de acero de 2-3/8"x1-1/2"x 2mm con laminas de superboard de 10 mm. Incluye bisagra base pivote cerradura cierrapuerta, incluye fijacion a losa superior mediante est</v>
          </cell>
          <cell r="C84" t="str">
            <v>und</v>
          </cell>
          <cell r="D84">
            <v>0</v>
          </cell>
          <cell r="E84" t="e">
            <v>#N/A</v>
          </cell>
          <cell r="F84" t="e">
            <v>#N/A</v>
          </cell>
        </row>
        <row r="85">
          <cell r="A85">
            <v>212</v>
          </cell>
          <cell r="B85" t="str">
            <v>Suministro e Instalacion de puerta doble de 1,3m x 2,55m (P-13) segun detalle,  para cuarto refrigerado, naves  en lamina galvanizada de 1,5 mm de espesor, estructuradas en perfiles tubular cuadrado en acero de 2 3/8" x 1 1/2"  x 2 mm, fijado a placa supe</v>
          </cell>
          <cell r="C85" t="str">
            <v>und</v>
          </cell>
          <cell r="D85">
            <v>0</v>
          </cell>
          <cell r="E85" t="e">
            <v>#N/A</v>
          </cell>
          <cell r="F85" t="e">
            <v>#N/A</v>
          </cell>
        </row>
        <row r="86">
          <cell r="A86">
            <v>213</v>
          </cell>
          <cell r="B86" t="str">
            <v>Suministro e Instalacion de puerta doble de 1,64m x 2,68m (P-14) segun detalle, naves estructuradas en perfiles tubular rectangular en aluminio de 7,62 cm x 3,81 cm x 0,014 cm acabado anodizado natural y vidrio templado de 8 mm, marco en perfil tubular re</v>
          </cell>
          <cell r="C86" t="str">
            <v>und</v>
          </cell>
          <cell r="D86">
            <v>0</v>
          </cell>
          <cell r="E86" t="e">
            <v>#N/A</v>
          </cell>
          <cell r="F86" t="e">
            <v>#N/A</v>
          </cell>
        </row>
        <row r="87">
          <cell r="A87">
            <v>214</v>
          </cell>
          <cell r="B87" t="str">
            <v>Suministro e instalacion de puerta corrediza de 2m x 2,68m (P-15) segun detalle, conformada por perfil aluminio de 10,16 cm x 4,44 cm x 0,08 cm acabado anodizado natural cabezal ALN 173 y pisavidrio en aluminio y vidrio templado de 8 mm incluye jamba tras</v>
          </cell>
          <cell r="C87" t="str">
            <v>und</v>
          </cell>
          <cell r="D87">
            <v>0</v>
          </cell>
          <cell r="E87" t="e">
            <v>#N/A</v>
          </cell>
          <cell r="F87" t="e">
            <v>#N/A</v>
          </cell>
        </row>
        <row r="88">
          <cell r="A88">
            <v>215</v>
          </cell>
          <cell r="B88" t="str">
            <v>Suministro e Instalacion de puerta doble de 2m x 2,85m (P-16) segun detalle, naves estructuradas en perfiles tubular rectangular en aluminio de 7,62 cm x 3,81 cm x 0,014 cm acabado anodizado natural y persiana en ALN 315 en aluminio, marco en perfil tubul</v>
          </cell>
          <cell r="C88" t="str">
            <v>und</v>
          </cell>
          <cell r="D88">
            <v>0</v>
          </cell>
          <cell r="E88" t="e">
            <v>#N/A</v>
          </cell>
          <cell r="F88" t="e">
            <v>#N/A</v>
          </cell>
        </row>
        <row r="89">
          <cell r="A89">
            <v>216</v>
          </cell>
          <cell r="B89" t="str">
            <v xml:space="preserve">Suministro e Instalacion de puerta 0,85 m x 2,55 m (P-17)segun detalle, estructurada con tubo de acero de 2-3/8"x1-1/2"x 2mm con laminas de superboard de 10 mm. Incluye bisagra base pivote cerradura cierrapuerta, incluye fijacion a losa superior mediante </v>
          </cell>
          <cell r="C89" t="str">
            <v>und</v>
          </cell>
          <cell r="D89">
            <v>0</v>
          </cell>
          <cell r="E89" t="e">
            <v>#N/A</v>
          </cell>
          <cell r="F89" t="e">
            <v>#N/A</v>
          </cell>
        </row>
        <row r="90">
          <cell r="A90">
            <v>217</v>
          </cell>
          <cell r="B90" t="str">
            <v xml:space="preserve">Suministro e Instalacion de puerta 0,92 m x 2,55 m (P-18)segun detalle, estructurada con tubo de acero de 2-3/8"x1-1/2"x 2mm con laminas de superboard de 10 mm. Incluye bisagra base pivote cerradura cierrapuerta, incluye fijacion a losa superior mediante </v>
          </cell>
          <cell r="C90" t="str">
            <v>und</v>
          </cell>
          <cell r="D90">
            <v>0</v>
          </cell>
          <cell r="E90" t="e">
            <v>#N/A</v>
          </cell>
          <cell r="F90" t="e">
            <v>#N/A</v>
          </cell>
        </row>
        <row r="91">
          <cell r="A91">
            <v>218</v>
          </cell>
          <cell r="B91" t="str">
            <v xml:space="preserve">Suministro e Instalacion de puerta doble de cerramiento de cubierta 1,96mx1,8m (P-19) según detalle estructurada en tuberia estructural rectangular de acero de 4" x 2" x 4,7mm y malla preondulada galvanizada de 3" x3" calibre #6 incluye cerrojo, bisagras </v>
          </cell>
          <cell r="C91" t="str">
            <v>und</v>
          </cell>
          <cell r="D91">
            <v>0</v>
          </cell>
          <cell r="E91" t="e">
            <v>#N/A</v>
          </cell>
          <cell r="F91" t="e">
            <v>#N/A</v>
          </cell>
        </row>
        <row r="92">
          <cell r="A92">
            <v>219</v>
          </cell>
          <cell r="B92" t="str">
            <v>Suministro e Instalacion de puerta sencilla de 0,99m x 2,55m (P-20) segun detalle, naves estructuradas en perfiles tubular rectangular en aluminio de 7,62 cm x 3,81 cm x 0,014 cm acabado anodizado natural y persiana en ALN 315 en aluminio, marco en perfil</v>
          </cell>
          <cell r="C92" t="str">
            <v>und</v>
          </cell>
          <cell r="D92">
            <v>0</v>
          </cell>
          <cell r="E92" t="e">
            <v>#N/A</v>
          </cell>
          <cell r="F92" t="e">
            <v>#N/A</v>
          </cell>
        </row>
        <row r="93">
          <cell r="A93">
            <v>220</v>
          </cell>
          <cell r="B93" t="str">
            <v>Suministro e Instalacion de puerta 1,08 m x 2,55 m (P-21) segun detalle, estructurada con tubo de acero de 2-3/8"x1-1/2"x 2mm con laminas de superboard de 10 mm. Incluye bisagra base pivote cerradura cierrapuerta, incluye fijacion a losa superior mediante</v>
          </cell>
          <cell r="C93" t="str">
            <v>und</v>
          </cell>
          <cell r="D93">
            <v>0</v>
          </cell>
          <cell r="E93" t="e">
            <v>#N/A</v>
          </cell>
          <cell r="F93" t="e">
            <v>#N/A</v>
          </cell>
        </row>
        <row r="94">
          <cell r="A94">
            <v>221</v>
          </cell>
          <cell r="B94" t="str">
            <v>Suministro e Instalacion de puerta sencilla de 3,04m x 3,10m (P-22) segun detalle, naves moviles y fijas estructuradas en perfiles tubular rectangular en aluminio de 7,62 cm x 3,81 cm x 0,014 cm acabado anodizado natural y persiana en ALN 315 en aluminio,</v>
          </cell>
          <cell r="C94" t="str">
            <v>und</v>
          </cell>
          <cell r="D94">
            <v>0</v>
          </cell>
          <cell r="E94" t="e">
            <v>#N/A</v>
          </cell>
          <cell r="F94" t="e">
            <v>#N/A</v>
          </cell>
        </row>
        <row r="95">
          <cell r="A95">
            <v>222</v>
          </cell>
          <cell r="B95" t="str">
            <v>Suministro e Instalacion de puerta 1,2m x 2,1 m (P-23) segun detalle, estructurada con tubo de acero de 2-3/8"x1-1/2"x 2mm con laminas de superboard de 10 mm y lamina galvanizada de 1,5mm y persiana en aluminio. Incluye bisagra base pivote cerradura cierr</v>
          </cell>
          <cell r="C95" t="str">
            <v>und</v>
          </cell>
          <cell r="D95">
            <v>0</v>
          </cell>
          <cell r="E95" t="e">
            <v>#N/A</v>
          </cell>
          <cell r="F95" t="e">
            <v>#N/A</v>
          </cell>
        </row>
        <row r="96">
          <cell r="A96">
            <v>223</v>
          </cell>
          <cell r="B96" t="str">
            <v>Suministro e Instalacion de puerta 0,89m x 2,1 m (P-24) segun detalle, estructurada con tubo de acero de 2-3/8"x1-1/2"x 2mm con laminas de superboard de 10 mm y lamina galvanizada de 1,5mm y persiana en aluminio. Incluye bisagra base pivote cerradura cier</v>
          </cell>
          <cell r="C96" t="str">
            <v>und</v>
          </cell>
          <cell r="D96">
            <v>0</v>
          </cell>
          <cell r="E96" t="e">
            <v>#N/A</v>
          </cell>
          <cell r="F96" t="e">
            <v>#N/A</v>
          </cell>
        </row>
        <row r="97">
          <cell r="A97">
            <v>224</v>
          </cell>
          <cell r="B97" t="str">
            <v>Suministro e Instalacion de puerta doble de 0,70m x 2,55m (P-25) segun detalle,  para rayos X, naves  en lamina de plomo de 1,5 mm de espesor, estructuradas en perfiles tubular cuadrado en acero de 2 3/8" x 1 1/2"  x 2 mm, fijado a placa superior por estr</v>
          </cell>
          <cell r="C97" t="str">
            <v>und</v>
          </cell>
          <cell r="D97">
            <v>0</v>
          </cell>
          <cell r="E97" t="e">
            <v>#N/A</v>
          </cell>
          <cell r="F97" t="e">
            <v>#N/A</v>
          </cell>
        </row>
        <row r="98">
          <cell r="A98">
            <v>237</v>
          </cell>
          <cell r="B98" t="str">
            <v>Suministro e Instalacion de cerramiento de cubierta h=1,8m según detalle estructurada en tuberia estructural rectangular de acero de 4" x 2" x 4,7mm y malla preondulada galvanizada de 3" x3" calibre #6 angulos de fijacion</v>
          </cell>
          <cell r="C98" t="str">
            <v>m2</v>
          </cell>
          <cell r="D98">
            <v>0</v>
          </cell>
          <cell r="E98" t="e">
            <v>#N/A</v>
          </cell>
          <cell r="F98" t="e">
            <v>#N/A</v>
          </cell>
        </row>
        <row r="99">
          <cell r="A99">
            <v>238</v>
          </cell>
          <cell r="B99" t="str">
            <v>Baranda peatonal según detalle en tubo de seccion cuadrada macisa de 3,5 cm en acero parales cada 1,2m y dos horizontales</v>
          </cell>
          <cell r="C99" t="str">
            <v>ml</v>
          </cell>
          <cell r="D99">
            <v>0</v>
          </cell>
          <cell r="E99" t="e">
            <v>#N/A</v>
          </cell>
          <cell r="F99" t="e">
            <v>#N/A</v>
          </cell>
        </row>
        <row r="100">
          <cell r="A100" t="str">
            <v>CAPITULO VI -PISOS</v>
          </cell>
          <cell r="B100">
            <v>0</v>
          </cell>
          <cell r="C100">
            <v>0</v>
          </cell>
          <cell r="D100">
            <v>0</v>
          </cell>
          <cell r="E100">
            <v>0</v>
          </cell>
          <cell r="F100">
            <v>0</v>
          </cell>
        </row>
        <row r="101">
          <cell r="A101">
            <v>225</v>
          </cell>
          <cell r="B101" t="str">
            <v>Mortero 1:3 de nivelacion de pisos e=0,04 m</v>
          </cell>
          <cell r="C101" t="str">
            <v>m2</v>
          </cell>
          <cell r="D101">
            <v>0</v>
          </cell>
          <cell r="E101" t="e">
            <v>#N/A</v>
          </cell>
          <cell r="F101" t="e">
            <v>#N/A</v>
          </cell>
        </row>
        <row r="102">
          <cell r="A102">
            <v>226</v>
          </cell>
          <cell r="B102" t="str">
            <v>Mortero 1:3 para conformar pendientes para manejo de aguas losa cubierta</v>
          </cell>
          <cell r="C102" t="str">
            <v>m3</v>
          </cell>
          <cell r="D102">
            <v>0</v>
          </cell>
          <cell r="E102" t="e">
            <v>#N/A</v>
          </cell>
          <cell r="F102" t="e">
            <v>#N/A</v>
          </cell>
        </row>
        <row r="103">
          <cell r="A103">
            <v>227</v>
          </cell>
          <cell r="B103" t="str">
            <v>Suministro e instalacion de piso P-01 vinilico color gris REF "IQ ONE MISTY GRAY" BYLIN o equivalente incluye mastico de nivelacion</v>
          </cell>
          <cell r="C103" t="str">
            <v>m2</v>
          </cell>
          <cell r="D103">
            <v>0</v>
          </cell>
          <cell r="E103" t="e">
            <v>#N/A</v>
          </cell>
          <cell r="F103" t="e">
            <v>#N/A</v>
          </cell>
        </row>
        <row r="104">
          <cell r="A104">
            <v>228</v>
          </cell>
          <cell r="B104" t="str">
            <v>Suministro e instalacion de piso P-02 en piedra royal veta acabado semi mate apomazado con acido</v>
          </cell>
          <cell r="C104" t="str">
            <v>m2</v>
          </cell>
          <cell r="D104">
            <v>0</v>
          </cell>
          <cell r="E104" t="e">
            <v>#N/A</v>
          </cell>
          <cell r="F104" t="e">
            <v>#N/A</v>
          </cell>
        </row>
        <row r="105">
          <cell r="A105">
            <v>73</v>
          </cell>
          <cell r="B105" t="str">
            <v>Llenos compactados con tierra negra para conformar zonas verdes</v>
          </cell>
          <cell r="C105" t="str">
            <v>m3</v>
          </cell>
          <cell r="D105">
            <v>0</v>
          </cell>
          <cell r="E105">
            <v>45733</v>
          </cell>
          <cell r="F105">
            <v>0</v>
          </cell>
        </row>
        <row r="106">
          <cell r="A106">
            <v>229</v>
          </cell>
          <cell r="B106" t="str">
            <v>Suministro e instalacion de piso P-05 adoquin cuadrado en concreto de 10 cm x 10 cm acabado color gris</v>
          </cell>
          <cell r="C106" t="str">
            <v>m2</v>
          </cell>
          <cell r="D106">
            <v>0</v>
          </cell>
          <cell r="E106" t="e">
            <v>#N/A</v>
          </cell>
          <cell r="F106" t="e">
            <v>#N/A</v>
          </cell>
        </row>
        <row r="107">
          <cell r="A107">
            <v>230</v>
          </cell>
          <cell r="B107" t="str">
            <v>Suministro riego e Instalacion de piso P-06 en gravilla con gradacion 3/4" a 1" con e=0,1 m</v>
          </cell>
          <cell r="C107" t="str">
            <v>und</v>
          </cell>
          <cell r="D107">
            <v>0</v>
          </cell>
          <cell r="E107" t="e">
            <v>#N/A</v>
          </cell>
          <cell r="F107" t="e">
            <v>#N/A</v>
          </cell>
        </row>
        <row r="108">
          <cell r="A108">
            <v>231</v>
          </cell>
          <cell r="B108" t="str">
            <v>Suministro riego e Instalacion de piso P-07 en arena amarilla gradacion uniforme entre el tamiz No50 y el No200 grano redondo e=0,1 m.</v>
          </cell>
          <cell r="C108" t="str">
            <v>und</v>
          </cell>
          <cell r="D108">
            <v>0</v>
          </cell>
          <cell r="E108" t="e">
            <v>#N/A</v>
          </cell>
          <cell r="F108" t="e">
            <v>#N/A</v>
          </cell>
        </row>
        <row r="109">
          <cell r="A109">
            <v>232</v>
          </cell>
          <cell r="B109" t="str">
            <v>Suministro e instalacion de piso P-09 en porcelanato semipulido tipo krak color light gray formato 30 cm x 60 cm REF PKZM3060RF5 PROSEIN o equivalente</v>
          </cell>
          <cell r="C109" t="str">
            <v>m2</v>
          </cell>
          <cell r="D109">
            <v>0</v>
          </cell>
          <cell r="E109" t="e">
            <v>#N/A</v>
          </cell>
          <cell r="F109" t="e">
            <v>#N/A</v>
          </cell>
        </row>
        <row r="110">
          <cell r="A110">
            <v>233</v>
          </cell>
          <cell r="B110" t="str">
            <v>Suministro e instalacion de piso P-10 concreto clase D (21 Mpa) 3000 psi para placa contrapiso e=0,1m con endurecedor de concreto color gris y con refuerzo de microfibra monofilamento de nylon dilatada  con cortes de disco según diseno</v>
          </cell>
          <cell r="C110" t="str">
            <v>m2</v>
          </cell>
          <cell r="D110">
            <v>0</v>
          </cell>
          <cell r="E110" t="e">
            <v>#N/A</v>
          </cell>
          <cell r="F110" t="e">
            <v>#N/A</v>
          </cell>
        </row>
        <row r="111">
          <cell r="A111">
            <v>234</v>
          </cell>
          <cell r="B111" t="str">
            <v>Suministro e instalacion de piso P-11 concreto clase D (21 Mpa) 3000 psi para placa contrapiso e=0,1m dilatada  con cortes de disco según diseno</v>
          </cell>
          <cell r="C111" t="str">
            <v>m2</v>
          </cell>
          <cell r="D111">
            <v>0</v>
          </cell>
          <cell r="E111" t="e">
            <v>#N/A</v>
          </cell>
          <cell r="F111" t="e">
            <v>#N/A</v>
          </cell>
        </row>
        <row r="112">
          <cell r="A112">
            <v>235</v>
          </cell>
          <cell r="B112" t="str">
            <v>Suministro e instalacion de piso P-12 en enchape tipo mosaico porcelanato esmaltado acabado brillante color azul claro formato 30,6 cm x 30,6 cm REF "MOS SUMMER DAY" KV30ZR399 DECORCERAMICA o equivalente</v>
          </cell>
          <cell r="C112" t="str">
            <v>m2</v>
          </cell>
          <cell r="D112">
            <v>0</v>
          </cell>
          <cell r="E112" t="e">
            <v>#N/A</v>
          </cell>
          <cell r="F112" t="e">
            <v>#N/A</v>
          </cell>
        </row>
        <row r="113">
          <cell r="A113">
            <v>236</v>
          </cell>
          <cell r="B113" t="str">
            <v>Suministro e instalacion de media cana plastica en pvc sistema macho hembra</v>
          </cell>
          <cell r="C113" t="str">
            <v>ml</v>
          </cell>
          <cell r="D113">
            <v>0</v>
          </cell>
          <cell r="E113" t="e">
            <v>#N/A</v>
          </cell>
          <cell r="F113" t="e">
            <v>#N/A</v>
          </cell>
        </row>
        <row r="114">
          <cell r="A114">
            <v>243</v>
          </cell>
          <cell r="B114" t="str">
            <v>Guardaescoba en Media caña en mortero 1:2 de 0,07m -0,15 m incluye esmaltado emboquillado brillado y dilatacion en aluminio entre guardaescoba y enchape</v>
          </cell>
          <cell r="C114" t="str">
            <v>ml</v>
          </cell>
          <cell r="D114">
            <v>0</v>
          </cell>
          <cell r="E114" t="e">
            <v>#N/A</v>
          </cell>
          <cell r="F114" t="e">
            <v>#N/A</v>
          </cell>
        </row>
        <row r="115">
          <cell r="A115" t="str">
            <v>CAPITULO VII -CIELO RASOS</v>
          </cell>
          <cell r="B115">
            <v>0</v>
          </cell>
          <cell r="C115">
            <v>0</v>
          </cell>
          <cell r="D115">
            <v>0</v>
          </cell>
          <cell r="E115">
            <v>0</v>
          </cell>
          <cell r="F115">
            <v>0</v>
          </cell>
        </row>
        <row r="116">
          <cell r="A116">
            <v>239</v>
          </cell>
          <cell r="B116" t="str">
            <v>Suministro e instalacion de cielo raso junta perdida en laminas de superboard de 6 mm masillado y pintado</v>
          </cell>
          <cell r="C116" t="str">
            <v>m2</v>
          </cell>
          <cell r="D116">
            <v>0</v>
          </cell>
          <cell r="E116" t="e">
            <v>#N/A</v>
          </cell>
          <cell r="F116" t="e">
            <v>#N/A</v>
          </cell>
        </row>
        <row r="117">
          <cell r="A117">
            <v>240</v>
          </cell>
          <cell r="B117" t="str">
            <v>Suministro e instalacion de franja de 12 cm de ancho de cielo raso en lamina galvanizada calibre 18 fijada estructura de acero</v>
          </cell>
          <cell r="C117" t="str">
            <v>ml</v>
          </cell>
          <cell r="D117">
            <v>0</v>
          </cell>
          <cell r="E117" t="e">
            <v>#N/A</v>
          </cell>
          <cell r="F117" t="e">
            <v>#N/A</v>
          </cell>
        </row>
        <row r="118">
          <cell r="A118" t="str">
            <v>CAPITULO VIII - FACHADAS</v>
          </cell>
          <cell r="B118">
            <v>0</v>
          </cell>
          <cell r="C118">
            <v>0</v>
          </cell>
          <cell r="D118">
            <v>0</v>
          </cell>
          <cell r="E118">
            <v>0</v>
          </cell>
          <cell r="F118">
            <v>0</v>
          </cell>
        </row>
        <row r="119">
          <cell r="A119">
            <v>242</v>
          </cell>
          <cell r="B119" t="str">
            <v>Suministro e Instalacion de Fachada F-01 según detalles tipo persiana en madera vertical teca de canto 0,03 m*0,18 m*0,3 m separacion entre centros de 20 cm, cada pieza pulida resanada e inmunizada, acabado con imprimante REF  Profilan Teoma durespo o equ</v>
          </cell>
          <cell r="C119" t="str">
            <v>m2</v>
          </cell>
          <cell r="D119">
            <v>0</v>
          </cell>
          <cell r="E119" t="e">
            <v>#N/A</v>
          </cell>
          <cell r="F119" t="e">
            <v>#N/A</v>
          </cell>
        </row>
        <row r="120">
          <cell r="A120">
            <v>199</v>
          </cell>
          <cell r="B120" t="str">
            <v xml:space="preserve">Suministro e Instalacion de fachada fija 9,75 m x 14 m (V-16) segun detalle, incluye platinas y perfiles de acero, fijaciones y vidrio templado laminado de 10 mm </v>
          </cell>
          <cell r="C120" t="str">
            <v>m2</v>
          </cell>
          <cell r="D120">
            <v>0</v>
          </cell>
          <cell r="E120" t="e">
            <v>#N/A</v>
          </cell>
          <cell r="F120" t="e">
            <v>#N/A</v>
          </cell>
        </row>
        <row r="121">
          <cell r="A121" t="str">
            <v>CAPITULO IX - APARATOS SANITARIOS</v>
          </cell>
          <cell r="B121">
            <v>0</v>
          </cell>
          <cell r="C121">
            <v>0</v>
          </cell>
          <cell r="D121">
            <v>0</v>
          </cell>
          <cell r="E121">
            <v>0</v>
          </cell>
          <cell r="F121">
            <v>0</v>
          </cell>
        </row>
        <row r="122">
          <cell r="A122">
            <v>244</v>
          </cell>
          <cell r="B122" t="str">
            <v>Suministro e Instalacion de sanitario tasa alongada a piso en porcelana para personas con movilidad reducida 43 cm de alto color blanco entrada posterior ref adriatico de corona o equivalente</v>
          </cell>
          <cell r="C122" t="str">
            <v>und</v>
          </cell>
          <cell r="D122">
            <v>0</v>
          </cell>
          <cell r="E122" t="e">
            <v>#N/A</v>
          </cell>
          <cell r="F122" t="e">
            <v>#N/A</v>
          </cell>
        </row>
        <row r="123">
          <cell r="A123">
            <v>256</v>
          </cell>
          <cell r="B123" t="str">
            <v>Suministro e Instalacion de tasa sanitaria 73X 36,2x36,8 cm color blanco entrada posterior ref baltico de corona o equivalente</v>
          </cell>
          <cell r="C123" t="str">
            <v>und</v>
          </cell>
          <cell r="D123">
            <v>0</v>
          </cell>
          <cell r="E123" t="e">
            <v>#N/A</v>
          </cell>
          <cell r="F123" t="e">
            <v>#N/A</v>
          </cell>
        </row>
        <row r="124">
          <cell r="A124">
            <v>245</v>
          </cell>
          <cell r="B124" t="str">
            <v>Suministro e Instalacion de valvula antibandalica para sanitario sistema de instalacion posterior Ref 75125001 de corona o equivalente</v>
          </cell>
          <cell r="C124" t="str">
            <v>und</v>
          </cell>
          <cell r="D124">
            <v>0</v>
          </cell>
          <cell r="E124" t="e">
            <v>#N/A</v>
          </cell>
          <cell r="F124" t="e">
            <v>#N/A</v>
          </cell>
        </row>
        <row r="125">
          <cell r="A125">
            <v>246</v>
          </cell>
          <cell r="B125" t="str">
            <v>Suministro e Instalacion de lavamanos suspendido en ceramica esmaltada color blanco de 27 cm x 34 cm x 12,5 cm Ref YOCO decorceramica o quivalente con complemento cromado  ref TRAM P LAV convencional decorceramica o equivalente</v>
          </cell>
          <cell r="C125" t="str">
            <v>und</v>
          </cell>
          <cell r="D125">
            <v>0</v>
          </cell>
          <cell r="E125" t="e">
            <v>#N/A</v>
          </cell>
          <cell r="F125" t="e">
            <v>#N/A</v>
          </cell>
        </row>
        <row r="126">
          <cell r="A126">
            <v>257</v>
          </cell>
          <cell r="B126" t="str">
            <v>Suministro e Instalacion de lavamanos de colgar en porcelana sanitariacolor blanco de 165 x 475 x375 mm Ref AQUAPRO de corona o equivalente con complemento cromado ref TRAM P LAV  convencional de decorceramica o equivalente</v>
          </cell>
          <cell r="C126" t="str">
            <v>und</v>
          </cell>
          <cell r="D126">
            <v>0</v>
          </cell>
          <cell r="E126" t="e">
            <v>#N/A</v>
          </cell>
          <cell r="F126" t="e">
            <v>#N/A</v>
          </cell>
        </row>
        <row r="127">
          <cell r="A127">
            <v>247</v>
          </cell>
          <cell r="B127" t="str">
            <v>Suministro e Instalacion de griferia para lavamanos tipo push cuello de ganso cierre automatico acabado metalico cromado Ref 4-AA-00444506 de accesorios y acabados o equivalente</v>
          </cell>
          <cell r="C127" t="str">
            <v>und</v>
          </cell>
          <cell r="D127">
            <v>0</v>
          </cell>
          <cell r="E127" t="e">
            <v>#N/A</v>
          </cell>
          <cell r="F127" t="e">
            <v>#N/A</v>
          </cell>
        </row>
        <row r="128">
          <cell r="A128">
            <v>260</v>
          </cell>
          <cell r="B128" t="str">
            <v>Suministro e Instalacion de orinal antibacterial color blanco con griferia valvula push cuerpo expuesto Ref 061331001 de corona o equivalente</v>
          </cell>
          <cell r="C128" t="str">
            <v>und</v>
          </cell>
          <cell r="D128">
            <v>0</v>
          </cell>
          <cell r="E128" t="e">
            <v>#N/A</v>
          </cell>
          <cell r="F128" t="e">
            <v>#N/A</v>
          </cell>
        </row>
        <row r="129">
          <cell r="A129">
            <v>248</v>
          </cell>
          <cell r="B129" t="str">
            <v>Suministro e Instalacion de dispensador de jabon vertical de pared en acero inxidable capacidad de 500 ml  17cm x 9cmx10,7xm ref 214986 de socoda o equivalente</v>
          </cell>
          <cell r="C129" t="str">
            <v>und</v>
          </cell>
          <cell r="D129">
            <v>0</v>
          </cell>
          <cell r="E129" t="e">
            <v>#N/A</v>
          </cell>
          <cell r="F129" t="e">
            <v>#N/A</v>
          </cell>
        </row>
        <row r="130">
          <cell r="A130">
            <v>249</v>
          </cell>
          <cell r="B130" t="str">
            <v>Suministro e Instalacion de secador de manos automatico de acero inoxidable de acabado satinado 225 x 265 x 174 mm ref POTENZa corona o equivalente</v>
          </cell>
          <cell r="C130" t="str">
            <v>und</v>
          </cell>
          <cell r="D130">
            <v>0</v>
          </cell>
          <cell r="E130" t="e">
            <v>#N/A</v>
          </cell>
          <cell r="F130" t="e">
            <v>#N/A</v>
          </cell>
        </row>
        <row r="131">
          <cell r="A131">
            <v>250</v>
          </cell>
          <cell r="B131" t="str">
            <v>Suministro e Instalacion de dispensador de rollo de papel higienico en acero inoxidable con chapa de seguridad para rollo estandar socoda o equivalente</v>
          </cell>
          <cell r="C131" t="str">
            <v>und</v>
          </cell>
          <cell r="D131">
            <v>0</v>
          </cell>
          <cell r="E131" t="e">
            <v>#N/A</v>
          </cell>
          <cell r="F131" t="e">
            <v>#N/A</v>
          </cell>
        </row>
        <row r="132">
          <cell r="A132">
            <v>251</v>
          </cell>
          <cell r="B132" t="str">
            <v>Suministro e Instalacion de caneca de cuerpo cilindrico en acero inoxidable y acabado satinado con base antideslizante ref 8-AA-940 de accesorios y acabados o equivalente</v>
          </cell>
          <cell r="C132" t="str">
            <v>und</v>
          </cell>
          <cell r="D132">
            <v>0</v>
          </cell>
          <cell r="E132" t="e">
            <v>#N/A</v>
          </cell>
          <cell r="F132" t="e">
            <v>#N/A</v>
          </cell>
        </row>
        <row r="133">
          <cell r="A133">
            <v>252</v>
          </cell>
          <cell r="B133" t="str">
            <v>Suministro e Instalacion de gancho perchero de sujecion a perd en acero inoxidable 8-AA-210S  de accesorios y acabados o equivalente</v>
          </cell>
          <cell r="C133" t="str">
            <v>und</v>
          </cell>
          <cell r="D133">
            <v>0</v>
          </cell>
          <cell r="E133" t="e">
            <v>#N/A</v>
          </cell>
          <cell r="F133" t="e">
            <v>#N/A</v>
          </cell>
        </row>
        <row r="134">
          <cell r="A134">
            <v>253</v>
          </cell>
          <cell r="B134" t="str">
            <v>Suministro e Instalacion de rejilla de piso para sifon cuadrada en acero inoxidable 304 anti cucarachas 3¨x3¨x2¨</v>
          </cell>
          <cell r="C134" t="str">
            <v>und</v>
          </cell>
          <cell r="D134">
            <v>0</v>
          </cell>
          <cell r="E134" t="e">
            <v>#N/A</v>
          </cell>
          <cell r="F134" t="e">
            <v>#N/A</v>
          </cell>
        </row>
        <row r="135">
          <cell r="A135">
            <v>254</v>
          </cell>
          <cell r="B135" t="str">
            <v>Suministro e Instalacion de espejo flotado de 7 mm de espesor de 1,52 m x 2,27 m con inclinacion de 10º  según detalle, incluye estructura en tubo cuadrado y fijacion a pared.</v>
          </cell>
          <cell r="C135" t="str">
            <v>und</v>
          </cell>
          <cell r="D135">
            <v>0</v>
          </cell>
          <cell r="E135" t="e">
            <v>#N/A</v>
          </cell>
          <cell r="F135" t="e">
            <v>#N/A</v>
          </cell>
        </row>
        <row r="136">
          <cell r="A136">
            <v>259</v>
          </cell>
          <cell r="B136" t="str">
            <v>Suministro e Instalacion de espejo flotado de 7 mm de espesor   según detalle, incluye estructura en tubo cuadrado y fijacion a pared.</v>
          </cell>
          <cell r="C136" t="str">
            <v>m2</v>
          </cell>
          <cell r="D136">
            <v>0</v>
          </cell>
          <cell r="E136" t="e">
            <v>#N/A</v>
          </cell>
          <cell r="F136" t="e">
            <v>#N/A</v>
          </cell>
        </row>
        <row r="137">
          <cell r="A137">
            <v>255</v>
          </cell>
          <cell r="B137" t="str">
            <v>Suministro e Instalacion de barra de acero inoxidable abatible en forma de U socoda o equivalente</v>
          </cell>
          <cell r="C137" t="str">
            <v>und</v>
          </cell>
          <cell r="D137">
            <v>0</v>
          </cell>
          <cell r="E137" t="e">
            <v>#N/A</v>
          </cell>
          <cell r="F137" t="e">
            <v>#N/A</v>
          </cell>
        </row>
        <row r="138">
          <cell r="A138">
            <v>258</v>
          </cell>
          <cell r="B138" t="str">
            <v>Suministro e Instalacion de recipiente para residuos en acero inoxidable de 12 lt anclado a pared  de 40x31x13 cm ref 70663001 de corona o equivalente</v>
          </cell>
          <cell r="C138" t="str">
            <v>und</v>
          </cell>
          <cell r="D138">
            <v>0</v>
          </cell>
          <cell r="E138" t="e">
            <v>#N/A</v>
          </cell>
          <cell r="F138" t="e">
            <v>#N/A</v>
          </cell>
        </row>
        <row r="139">
          <cell r="A139">
            <v>261</v>
          </cell>
          <cell r="B139" t="str">
            <v>Suministro e Instalacion de poceta en concreto a la vista con interior en granito pulido de 0,41x0,88x0,44 m</v>
          </cell>
          <cell r="C139" t="str">
            <v>und</v>
          </cell>
          <cell r="D139">
            <v>0</v>
          </cell>
          <cell r="E139" t="e">
            <v>#N/A</v>
          </cell>
          <cell r="F139" t="e">
            <v>#N/A</v>
          </cell>
        </row>
        <row r="140">
          <cell r="A140">
            <v>262</v>
          </cell>
          <cell r="B140" t="str">
            <v>Suministro e Instalacion de llave poceta de aseo en cromo ref 977900001 de corona o equivalente</v>
          </cell>
          <cell r="C140" t="str">
            <v>und</v>
          </cell>
          <cell r="D140">
            <v>0</v>
          </cell>
          <cell r="E140" t="e">
            <v>#N/A</v>
          </cell>
          <cell r="F140" t="e">
            <v>#N/A</v>
          </cell>
        </row>
        <row r="141">
          <cell r="A141">
            <v>263</v>
          </cell>
          <cell r="B141" t="str">
            <v>Suministro e Instalacion de organizador de pared para colgar escobas y traperos Ref 1992 industrial Taylor o equivalente</v>
          </cell>
          <cell r="C141" t="str">
            <v>und</v>
          </cell>
          <cell r="D141">
            <v>0</v>
          </cell>
          <cell r="E141" t="e">
            <v>#N/A</v>
          </cell>
          <cell r="F141" t="e">
            <v>#N/A</v>
          </cell>
        </row>
        <row r="142">
          <cell r="A142">
            <v>264</v>
          </cell>
          <cell r="B142" t="str">
            <v>Suministro e Instalacion de regadera sencilla color cromo Ref FENIX de corona o equivalente</v>
          </cell>
          <cell r="C142" t="str">
            <v>und</v>
          </cell>
          <cell r="D142">
            <v>0</v>
          </cell>
          <cell r="E142" t="e">
            <v>#N/A</v>
          </cell>
          <cell r="F142" t="e">
            <v>#N/A</v>
          </cell>
        </row>
        <row r="143">
          <cell r="A143">
            <v>265</v>
          </cell>
          <cell r="B143" t="str">
            <v>Suministro e Instalacion de monocontrol color cromo para ducha Ref FENIX de corono o equivalente</v>
          </cell>
          <cell r="C143" t="str">
            <v>und</v>
          </cell>
          <cell r="D143">
            <v>0</v>
          </cell>
          <cell r="E143" t="e">
            <v>#N/A</v>
          </cell>
          <cell r="F143" t="e">
            <v>#N/A</v>
          </cell>
        </row>
        <row r="144">
          <cell r="A144">
            <v>266</v>
          </cell>
          <cell r="B144" t="str">
            <v>Suministro e Instalacion de division de ducha en vidrio templado de 8 mm según detalles de borde pulido brillante, incluye bisagras, elementos de fijacion, boton haladera</v>
          </cell>
          <cell r="C144" t="str">
            <v>m2</v>
          </cell>
          <cell r="D144">
            <v>0</v>
          </cell>
          <cell r="E144" t="e">
            <v>#N/A</v>
          </cell>
          <cell r="F144" t="e">
            <v>#N/A</v>
          </cell>
        </row>
        <row r="145">
          <cell r="A145">
            <v>267</v>
          </cell>
          <cell r="B145" t="str">
            <v>Suministro e Instalacion de rejilla metalica en acero para desague de ducha según detalle</v>
          </cell>
          <cell r="C145" t="str">
            <v>ml</v>
          </cell>
          <cell r="D145">
            <v>0</v>
          </cell>
          <cell r="E145" t="e">
            <v>#N/A</v>
          </cell>
          <cell r="F145" t="e">
            <v>#N/A</v>
          </cell>
        </row>
        <row r="146">
          <cell r="A146">
            <v>268</v>
          </cell>
          <cell r="B146" t="str">
            <v>Suministro e Instalacion de banca en madera teca con estructura en tuberia cuadrada en acero inoxidable de 0,47 x1,2x0,46 m ref barcelona de arquimuebles o similar</v>
          </cell>
          <cell r="C146" t="str">
            <v>und</v>
          </cell>
          <cell r="D146">
            <v>0</v>
          </cell>
          <cell r="E146" t="e">
            <v>#N/A</v>
          </cell>
          <cell r="F146" t="e">
            <v>#N/A</v>
          </cell>
        </row>
        <row r="147">
          <cell r="A147">
            <v>269</v>
          </cell>
          <cell r="B147" t="str">
            <v xml:space="preserve">Suministro e Instalacion de Lokler metalico de cuatro compartimentos de 40 cm de alto cada uno en lamina cold rolled calibre 22 con terminado en pintura en polvo aplicación electroestatica  color gris de 1,3x0,72x 0,30 m </v>
          </cell>
          <cell r="C147" t="str">
            <v>und</v>
          </cell>
          <cell r="D147">
            <v>0</v>
          </cell>
          <cell r="E147" t="e">
            <v>#N/A</v>
          </cell>
          <cell r="F147" t="e">
            <v>#N/A</v>
          </cell>
        </row>
        <row r="148">
          <cell r="A148" t="str">
            <v>CAPITULO X - REDES SANITARIAS Y DE AGUA POTABLE</v>
          </cell>
          <cell r="B148">
            <v>0</v>
          </cell>
          <cell r="C148">
            <v>0</v>
          </cell>
          <cell r="D148">
            <v>0</v>
          </cell>
          <cell r="E148">
            <v>0</v>
          </cell>
          <cell r="F148">
            <v>0</v>
          </cell>
        </row>
        <row r="149">
          <cell r="A149">
            <v>272</v>
          </cell>
          <cell r="B149" t="str">
            <v>Suministro e Instalacion de red de tuberia PVC presion  1/2" (incluye accesorios)</v>
          </cell>
          <cell r="C149" t="str">
            <v>ml</v>
          </cell>
          <cell r="D149">
            <v>0</v>
          </cell>
          <cell r="E149" t="e">
            <v>#N/A</v>
          </cell>
          <cell r="F149" t="e">
            <v>#N/A</v>
          </cell>
        </row>
        <row r="150">
          <cell r="A150">
            <v>270</v>
          </cell>
          <cell r="B150" t="str">
            <v>Suministro e Instalacion de red de tuberia PVC presion  1" (incluye accesorios)</v>
          </cell>
          <cell r="C150" t="str">
            <v>ml</v>
          </cell>
          <cell r="D150">
            <v>0</v>
          </cell>
          <cell r="E150" t="e">
            <v>#N/A</v>
          </cell>
          <cell r="F150" t="e">
            <v>#N/A</v>
          </cell>
        </row>
        <row r="151">
          <cell r="A151">
            <v>271</v>
          </cell>
          <cell r="B151" t="str">
            <v>Suministro e Instalacion de red de tuberia PVC presion  2" (incluye accesorios)</v>
          </cell>
          <cell r="C151" t="str">
            <v>ml</v>
          </cell>
          <cell r="D151">
            <v>0</v>
          </cell>
          <cell r="E151" t="e">
            <v>#N/A</v>
          </cell>
          <cell r="F151" t="e">
            <v>#N/A</v>
          </cell>
        </row>
        <row r="152">
          <cell r="A152">
            <v>273</v>
          </cell>
          <cell r="B152" t="str">
            <v>Suministro e Instalacion de red de tuberia CPVC presion  1/2" (incluye accesorios)</v>
          </cell>
          <cell r="C152" t="str">
            <v>ml</v>
          </cell>
          <cell r="D152">
            <v>0</v>
          </cell>
          <cell r="E152" t="e">
            <v>#N/A</v>
          </cell>
          <cell r="F152" t="e">
            <v>#N/A</v>
          </cell>
        </row>
        <row r="153">
          <cell r="A153">
            <v>274</v>
          </cell>
          <cell r="B153" t="str">
            <v>Suministro e Instalacion de red de tuberia CPVC presion  3/4" (incluye accesorios)</v>
          </cell>
          <cell r="C153" t="str">
            <v>ml</v>
          </cell>
          <cell r="D153">
            <v>0</v>
          </cell>
          <cell r="E153" t="e">
            <v>#N/A</v>
          </cell>
          <cell r="F153" t="e">
            <v>#N/A</v>
          </cell>
        </row>
        <row r="154">
          <cell r="A154">
            <v>275</v>
          </cell>
          <cell r="B154" t="str">
            <v>Suministro e Instalacion de red de tuberia CPVC presion  1" (incluye accesorios)</v>
          </cell>
          <cell r="C154" t="str">
            <v>ml</v>
          </cell>
          <cell r="D154">
            <v>0</v>
          </cell>
          <cell r="E154" t="e">
            <v>#N/A</v>
          </cell>
          <cell r="F154" t="e">
            <v>#N/A</v>
          </cell>
        </row>
        <row r="155">
          <cell r="A155">
            <v>276</v>
          </cell>
          <cell r="B155" t="str">
            <v>Suministro e Instalacion de red de tuberia CPVC presion  1-1/4" (incluye accesorios)</v>
          </cell>
          <cell r="C155" t="str">
            <v>ml</v>
          </cell>
          <cell r="D155">
            <v>0</v>
          </cell>
          <cell r="E155" t="e">
            <v>#N/A</v>
          </cell>
          <cell r="F155" t="e">
            <v>#N/A</v>
          </cell>
        </row>
        <row r="156">
          <cell r="A156">
            <v>277</v>
          </cell>
          <cell r="B156" t="str">
            <v>Suministro e instalacion de punto hidraulico de pvc presion de 1/2" (incluye hasta 2 mt de tuberia)</v>
          </cell>
          <cell r="C156" t="str">
            <v>und</v>
          </cell>
          <cell r="D156">
            <v>0</v>
          </cell>
          <cell r="E156" t="e">
            <v>#N/A</v>
          </cell>
          <cell r="F156" t="e">
            <v>#N/A</v>
          </cell>
        </row>
        <row r="157">
          <cell r="A157">
            <v>278</v>
          </cell>
          <cell r="B157" t="str">
            <v>Suministro e instalacion de punto hidraulico de cpvc presion de 1/2" (incluye hasta 2 mt de tuberia)</v>
          </cell>
          <cell r="C157" t="str">
            <v>und</v>
          </cell>
          <cell r="D157">
            <v>0</v>
          </cell>
          <cell r="E157" t="e">
            <v>#N/A</v>
          </cell>
          <cell r="F157" t="e">
            <v>#N/A</v>
          </cell>
        </row>
        <row r="158">
          <cell r="A158">
            <v>279</v>
          </cell>
          <cell r="B158" t="str">
            <v>Suministro e Instalacion de llave de paso red white de 1/2" o similar</v>
          </cell>
          <cell r="C158" t="str">
            <v>und</v>
          </cell>
          <cell r="D158">
            <v>0</v>
          </cell>
          <cell r="E158" t="e">
            <v>#N/A</v>
          </cell>
          <cell r="F158" t="e">
            <v>#N/A</v>
          </cell>
        </row>
        <row r="159">
          <cell r="A159">
            <v>280</v>
          </cell>
          <cell r="B159" t="str">
            <v>Suministro e Instalacion de llave de paso 2"</v>
          </cell>
          <cell r="C159" t="str">
            <v>und</v>
          </cell>
          <cell r="D159">
            <v>0</v>
          </cell>
          <cell r="E159" t="e">
            <v>#N/A</v>
          </cell>
          <cell r="F159" t="e">
            <v>#N/A</v>
          </cell>
        </row>
        <row r="160">
          <cell r="A160">
            <v>281</v>
          </cell>
          <cell r="B160" t="str">
            <v>Suministro e Instalacion de valvula de retencion de 2"</v>
          </cell>
          <cell r="C160" t="str">
            <v>und</v>
          </cell>
          <cell r="D160">
            <v>0</v>
          </cell>
          <cell r="E160" t="e">
            <v>#N/A</v>
          </cell>
          <cell r="F160" t="e">
            <v>#N/A</v>
          </cell>
        </row>
        <row r="161">
          <cell r="A161">
            <v>282</v>
          </cell>
          <cell r="B161" t="str">
            <v>Suministro e Instalacion de macromedidor de 2"</v>
          </cell>
          <cell r="C161" t="str">
            <v>und</v>
          </cell>
          <cell r="D161">
            <v>0</v>
          </cell>
          <cell r="E161" t="e">
            <v>#N/A</v>
          </cell>
          <cell r="F161" t="e">
            <v>#N/A</v>
          </cell>
        </row>
        <row r="162">
          <cell r="A162">
            <v>283</v>
          </cell>
          <cell r="B162" t="str">
            <v>Suministro e Instalacion de calentador xxxxxxxxxxxxxxxxxxxxx</v>
          </cell>
          <cell r="C162" t="str">
            <v>und</v>
          </cell>
          <cell r="D162">
            <v>0</v>
          </cell>
          <cell r="E162" t="e">
            <v>#N/A</v>
          </cell>
          <cell r="F162" t="e">
            <v>#N/A</v>
          </cell>
        </row>
        <row r="163">
          <cell r="A163">
            <v>284</v>
          </cell>
          <cell r="B163" t="str">
            <v>Suministro e Instalacion de motobomba de presion constante XXXXXXXXXXXXXXXXXXXXX</v>
          </cell>
          <cell r="C163" t="str">
            <v>und</v>
          </cell>
          <cell r="D163">
            <v>0</v>
          </cell>
          <cell r="E163" t="e">
            <v>#N/A</v>
          </cell>
          <cell r="F163" t="e">
            <v>#N/A</v>
          </cell>
        </row>
        <row r="164">
          <cell r="A164">
            <v>285</v>
          </cell>
          <cell r="B164" t="str">
            <v>Suministro e Instalacion de red de tuberia PVC sanitaria 2" (incluye accesorios)</v>
          </cell>
          <cell r="C164" t="str">
            <v>ml</v>
          </cell>
          <cell r="D164">
            <v>0</v>
          </cell>
          <cell r="E164" t="e">
            <v>#N/A</v>
          </cell>
          <cell r="F164" t="e">
            <v>#N/A</v>
          </cell>
        </row>
        <row r="165">
          <cell r="A165">
            <v>286</v>
          </cell>
          <cell r="B165" t="str">
            <v>Suministro e Instalacion de red de tuberia PVC sanitaria 4" (incluye accesorios)</v>
          </cell>
          <cell r="C165" t="str">
            <v>ml</v>
          </cell>
          <cell r="D165">
            <v>0</v>
          </cell>
          <cell r="E165" t="e">
            <v>#N/A</v>
          </cell>
          <cell r="F165" t="e">
            <v>#N/A</v>
          </cell>
        </row>
        <row r="166">
          <cell r="A166">
            <v>287</v>
          </cell>
          <cell r="B166" t="str">
            <v>Suministro e Instalacion punto sanitario 2" (incluye accesorios y hasta 3 mt de tuberia)</v>
          </cell>
          <cell r="C166" t="str">
            <v>und</v>
          </cell>
          <cell r="D166">
            <v>0</v>
          </cell>
          <cell r="E166" t="e">
            <v>#N/A</v>
          </cell>
          <cell r="F166" t="e">
            <v>#N/A</v>
          </cell>
        </row>
        <row r="167">
          <cell r="A167">
            <v>288</v>
          </cell>
          <cell r="B167" t="str">
            <v>Suministro e Instalacion punto sanitario 4" (incluye accesorios y hasta 3 mt de tuberia)</v>
          </cell>
          <cell r="C167" t="str">
            <v>und</v>
          </cell>
          <cell r="D167">
            <v>0</v>
          </cell>
          <cell r="E167" t="e">
            <v>#N/A</v>
          </cell>
          <cell r="F167" t="e">
            <v>#N/A</v>
          </cell>
        </row>
        <row r="168">
          <cell r="A168">
            <v>292</v>
          </cell>
          <cell r="B168" t="str">
            <v>Suministro e instalacion de tuberia PVC de 160 mm (6¨) corrugada para alcantarillado</v>
          </cell>
          <cell r="C168" t="str">
            <v>ml</v>
          </cell>
          <cell r="D168">
            <v>0</v>
          </cell>
          <cell r="E168">
            <v>50416</v>
          </cell>
          <cell r="F168">
            <v>0</v>
          </cell>
        </row>
        <row r="169">
          <cell r="A169">
            <v>289</v>
          </cell>
          <cell r="B169" t="str">
            <v>Suministro e Instalacion de red de tuberia PVC ALL 3" (incluye accesorios)</v>
          </cell>
          <cell r="C169" t="str">
            <v>ml</v>
          </cell>
          <cell r="D169">
            <v>0</v>
          </cell>
          <cell r="E169" t="e">
            <v>#N/A</v>
          </cell>
          <cell r="F169" t="e">
            <v>#N/A</v>
          </cell>
        </row>
        <row r="170">
          <cell r="A170">
            <v>290</v>
          </cell>
          <cell r="B170" t="str">
            <v>Suministro e Instalacion de red de tuberia PVC ALL 4" (incluye accesorios)</v>
          </cell>
          <cell r="C170" t="str">
            <v>ml</v>
          </cell>
          <cell r="D170">
            <v>0</v>
          </cell>
          <cell r="E170" t="e">
            <v>#N/A</v>
          </cell>
          <cell r="F170" t="e">
            <v>#N/A</v>
          </cell>
        </row>
        <row r="171">
          <cell r="A171">
            <v>291</v>
          </cell>
          <cell r="B171" t="str">
            <v>Suministro e Instalacion punto ALL 3" (incluye accesorios rejilla granada y hasta 3 mt de tuberia)</v>
          </cell>
          <cell r="C171" t="str">
            <v>und</v>
          </cell>
          <cell r="D171">
            <v>0</v>
          </cell>
          <cell r="E171" t="e">
            <v>#N/A</v>
          </cell>
          <cell r="F171" t="e">
            <v>#N/A</v>
          </cell>
        </row>
        <row r="172">
          <cell r="A172">
            <v>103</v>
          </cell>
          <cell r="B172" t="str">
            <v>Construccion de Cámara de Inspección/Caída D=1.20 m. Concreto 3000 PSI</v>
          </cell>
          <cell r="C172" t="str">
            <v>ml</v>
          </cell>
          <cell r="D172">
            <v>0</v>
          </cell>
          <cell r="E172">
            <v>456782</v>
          </cell>
          <cell r="F172">
            <v>0</v>
          </cell>
        </row>
        <row r="173">
          <cell r="A173">
            <v>104</v>
          </cell>
          <cell r="B173" t="str">
            <v>Base y Cañuela Cámara de Inspección/Caída D=1.20 m.Concreto Simple Clase II</v>
          </cell>
          <cell r="C173" t="str">
            <v>und</v>
          </cell>
          <cell r="D173">
            <v>0</v>
          </cell>
          <cell r="E173">
            <v>315640</v>
          </cell>
          <cell r="F173">
            <v>0</v>
          </cell>
        </row>
        <row r="174">
          <cell r="A174">
            <v>105</v>
          </cell>
          <cell r="B174" t="str">
            <v>Suministro, transporte e instalación aro/ tapa en polipropileno d= 0,70 m para cámara de inspección (cuello 13 cm)</v>
          </cell>
          <cell r="C174" t="str">
            <v>und</v>
          </cell>
          <cell r="D174">
            <v>0</v>
          </cell>
          <cell r="E174">
            <v>424929</v>
          </cell>
          <cell r="F174">
            <v>0</v>
          </cell>
        </row>
        <row r="175">
          <cell r="A175" t="str">
            <v>CAPITULO XI - INSTALACIONES Y REDES ELECTRICAS INTERNAS</v>
          </cell>
          <cell r="B175">
            <v>0</v>
          </cell>
          <cell r="C175">
            <v>0</v>
          </cell>
          <cell r="D175">
            <v>0</v>
          </cell>
          <cell r="E175">
            <v>0</v>
          </cell>
          <cell r="F175">
            <v>0</v>
          </cell>
        </row>
        <row r="176">
          <cell r="A176">
            <v>0</v>
          </cell>
          <cell r="B176">
            <v>0</v>
          </cell>
          <cell r="C176">
            <v>0</v>
          </cell>
          <cell r="D176">
            <v>0</v>
          </cell>
          <cell r="E176">
            <v>0</v>
          </cell>
          <cell r="F176">
            <v>0</v>
          </cell>
        </row>
        <row r="177">
          <cell r="A177">
            <v>0</v>
          </cell>
          <cell r="B177">
            <v>0</v>
          </cell>
          <cell r="C177">
            <v>0</v>
          </cell>
          <cell r="D177">
            <v>0</v>
          </cell>
          <cell r="E177">
            <v>0</v>
          </cell>
          <cell r="F177">
            <v>0</v>
          </cell>
        </row>
        <row r="178">
          <cell r="A178">
            <v>0</v>
          </cell>
          <cell r="B178">
            <v>0</v>
          </cell>
          <cell r="C178">
            <v>0</v>
          </cell>
          <cell r="D178">
            <v>0</v>
          </cell>
          <cell r="E178">
            <v>0</v>
          </cell>
          <cell r="F178">
            <v>0</v>
          </cell>
        </row>
        <row r="179">
          <cell r="A179">
            <v>0</v>
          </cell>
          <cell r="B179">
            <v>0</v>
          </cell>
          <cell r="C179">
            <v>0</v>
          </cell>
          <cell r="D179">
            <v>0</v>
          </cell>
          <cell r="E179">
            <v>0</v>
          </cell>
          <cell r="F179">
            <v>0</v>
          </cell>
        </row>
        <row r="180">
          <cell r="A180">
            <v>0</v>
          </cell>
          <cell r="B180">
            <v>0</v>
          </cell>
          <cell r="C180">
            <v>0</v>
          </cell>
          <cell r="D180">
            <v>0</v>
          </cell>
          <cell r="E180">
            <v>0</v>
          </cell>
          <cell r="F180">
            <v>0</v>
          </cell>
        </row>
        <row r="181">
          <cell r="A181">
            <v>0</v>
          </cell>
          <cell r="B181">
            <v>0</v>
          </cell>
          <cell r="C181">
            <v>0</v>
          </cell>
          <cell r="D181">
            <v>0</v>
          </cell>
          <cell r="E181">
            <v>0</v>
          </cell>
          <cell r="F181">
            <v>0</v>
          </cell>
        </row>
        <row r="182">
          <cell r="A182" t="str">
            <v>CAPITULO XI -ASCENSOR Y MALACATE</v>
          </cell>
          <cell r="B182">
            <v>0</v>
          </cell>
          <cell r="C182">
            <v>0</v>
          </cell>
          <cell r="D182">
            <v>0</v>
          </cell>
          <cell r="E182">
            <v>0</v>
          </cell>
          <cell r="F182">
            <v>0</v>
          </cell>
        </row>
        <row r="183">
          <cell r="A183">
            <v>169</v>
          </cell>
          <cell r="B183" t="str">
            <v>Suministro e Instalacion de ascensor de pasajeros Schindler 3300 NEW EDITION acero inoxidable o similar con capacidad de 1000 Kg, 13 personas de velocidad 1 m/seg, 4 paradas y entradas  y recorrido 10,5 m</v>
          </cell>
          <cell r="C183" t="str">
            <v>und</v>
          </cell>
          <cell r="D183">
            <v>0</v>
          </cell>
          <cell r="E183">
            <v>90285347</v>
          </cell>
          <cell r="F183">
            <v>0</v>
          </cell>
        </row>
        <row r="184">
          <cell r="A184">
            <v>293</v>
          </cell>
          <cell r="B184" t="str">
            <v xml:space="preserve">Suministro e instalacion de malacate para carga  con capacidad de carga 500 Kg altura de elevacion 3,5 m de dos paradas cabina de 1,5x1,5x2 m de accionamiento electro hidráulico, Puertas en cabina, de alas abatibles 
</v>
          </cell>
          <cell r="C184" t="str">
            <v>und</v>
          </cell>
          <cell r="D184">
            <v>0</v>
          </cell>
          <cell r="E184" t="e">
            <v>#N/A</v>
          </cell>
          <cell r="F184" t="e">
            <v>#N/A</v>
          </cell>
        </row>
        <row r="185">
          <cell r="A185">
            <v>0</v>
          </cell>
          <cell r="B185">
            <v>0</v>
          </cell>
          <cell r="C185">
            <v>0</v>
          </cell>
          <cell r="D185">
            <v>0</v>
          </cell>
          <cell r="E185">
            <v>0</v>
          </cell>
          <cell r="F185">
            <v>0</v>
          </cell>
        </row>
        <row r="186">
          <cell r="A186">
            <v>0</v>
          </cell>
          <cell r="B186">
            <v>0</v>
          </cell>
          <cell r="C186">
            <v>0</v>
          </cell>
          <cell r="D186">
            <v>0</v>
          </cell>
          <cell r="E186">
            <v>0</v>
          </cell>
          <cell r="F186">
            <v>0</v>
          </cell>
        </row>
        <row r="187">
          <cell r="A187" t="str">
            <v>CAPITULO XII -LLENOS, MUROS Y ESTABILIZACIONES</v>
          </cell>
          <cell r="B187">
            <v>0</v>
          </cell>
          <cell r="C187">
            <v>0</v>
          </cell>
          <cell r="D187">
            <v>0</v>
          </cell>
          <cell r="E187">
            <v>0</v>
          </cell>
          <cell r="F187">
            <v>0</v>
          </cell>
        </row>
        <row r="188">
          <cell r="A188">
            <v>20</v>
          </cell>
          <cell r="B188" t="str">
            <v>Concreto clase F (14,5 Mpa) Para solado de limpieza</v>
          </cell>
          <cell r="C188" t="str">
            <v>m3</v>
          </cell>
          <cell r="D188">
            <v>0</v>
          </cell>
          <cell r="E188">
            <v>412240</v>
          </cell>
          <cell r="F188">
            <v>0</v>
          </cell>
        </row>
        <row r="189">
          <cell r="A189">
            <v>32</v>
          </cell>
          <cell r="B189" t="str">
            <v>Concreto Clase C (28 Mpa) para zapatas de muro</v>
          </cell>
          <cell r="C189" t="str">
            <v>m3</v>
          </cell>
          <cell r="D189">
            <v>0</v>
          </cell>
          <cell r="E189">
            <v>522739</v>
          </cell>
          <cell r="F189">
            <v>0</v>
          </cell>
        </row>
        <row r="190">
          <cell r="A190">
            <v>88</v>
          </cell>
          <cell r="B190" t="str">
            <v>Concreto clase C (28 Mpa) para vigas de cimentacion de muros</v>
          </cell>
          <cell r="C190" t="str">
            <v>m3</v>
          </cell>
          <cell r="D190">
            <v>0</v>
          </cell>
          <cell r="E190">
            <v>510059</v>
          </cell>
          <cell r="F190">
            <v>0</v>
          </cell>
        </row>
        <row r="191">
          <cell r="A191">
            <v>33</v>
          </cell>
          <cell r="B191" t="str">
            <v>Concreto Clase C (28 Mpa) para muro a la vista una cara (incluye columnas internas del muro)</v>
          </cell>
          <cell r="C191" t="str">
            <v>m3</v>
          </cell>
          <cell r="D191">
            <v>0</v>
          </cell>
          <cell r="E191">
            <v>634607</v>
          </cell>
          <cell r="F191">
            <v>0</v>
          </cell>
        </row>
        <row r="192">
          <cell r="A192">
            <v>89</v>
          </cell>
          <cell r="B192" t="str">
            <v>Concreto clase C (28 Mpa) para vigas intermedias de muros</v>
          </cell>
          <cell r="C192" t="str">
            <v>m3</v>
          </cell>
          <cell r="D192">
            <v>0</v>
          </cell>
          <cell r="E192">
            <v>542143</v>
          </cell>
          <cell r="F192">
            <v>0</v>
          </cell>
        </row>
        <row r="193">
          <cell r="A193">
            <v>90</v>
          </cell>
          <cell r="B193" t="str">
            <v>Concreto clase C (28 Mpa) para vigas de remate de muros</v>
          </cell>
          <cell r="C193" t="str">
            <v>m3</v>
          </cell>
          <cell r="D193">
            <v>0</v>
          </cell>
          <cell r="E193">
            <v>552858</v>
          </cell>
          <cell r="F193">
            <v>0</v>
          </cell>
        </row>
        <row r="194">
          <cell r="A194">
            <v>91</v>
          </cell>
          <cell r="B194" t="str">
            <v>Concreto clase C (28 Mpa) para anden en voladizo sobre muro</v>
          </cell>
          <cell r="C194" t="str">
            <v>M3</v>
          </cell>
          <cell r="D194">
            <v>0</v>
          </cell>
          <cell r="E194">
            <v>584019</v>
          </cell>
          <cell r="F194">
            <v>0</v>
          </cell>
        </row>
        <row r="195">
          <cell r="A195">
            <v>63</v>
          </cell>
          <cell r="B195" t="str">
            <v xml:space="preserve">Suministro en instalacion de junta PVC 15 cm </v>
          </cell>
          <cell r="C195" t="str">
            <v>ml</v>
          </cell>
          <cell r="D195">
            <v>0</v>
          </cell>
          <cell r="E195">
            <v>19913</v>
          </cell>
          <cell r="F195">
            <v>0</v>
          </cell>
        </row>
        <row r="196">
          <cell r="A196">
            <v>14</v>
          </cell>
          <cell r="B196" t="str">
            <v>Llenos compactados con material seleccionado de sitio</v>
          </cell>
          <cell r="C196" t="str">
            <v>m3</v>
          </cell>
          <cell r="D196">
            <v>0</v>
          </cell>
          <cell r="E196">
            <v>13375</v>
          </cell>
          <cell r="F196">
            <v>0</v>
          </cell>
        </row>
        <row r="197">
          <cell r="A197">
            <v>15</v>
          </cell>
          <cell r="B197" t="str">
            <v>Llenos compactados con material comun de prestamo</v>
          </cell>
          <cell r="C197" t="str">
            <v>m3</v>
          </cell>
          <cell r="D197">
            <v>0</v>
          </cell>
          <cell r="E197">
            <v>42073</v>
          </cell>
          <cell r="F197">
            <v>0</v>
          </cell>
        </row>
        <row r="198">
          <cell r="A198">
            <v>73</v>
          </cell>
          <cell r="B198" t="str">
            <v>Llenos compactados con tierra negra para conformar zonas verdes</v>
          </cell>
          <cell r="C198" t="str">
            <v>m3</v>
          </cell>
          <cell r="D198">
            <v>0</v>
          </cell>
          <cell r="E198">
            <v>45733</v>
          </cell>
          <cell r="F198">
            <v>0</v>
          </cell>
        </row>
        <row r="199">
          <cell r="A199">
            <v>21</v>
          </cell>
          <cell r="B199" t="str">
            <v>Lleno en afirmado compactado 95% proctor</v>
          </cell>
          <cell r="C199" t="str">
            <v>m3</v>
          </cell>
          <cell r="D199">
            <v>0</v>
          </cell>
          <cell r="E199">
            <v>68039</v>
          </cell>
          <cell r="F199">
            <v>0</v>
          </cell>
        </row>
        <row r="200">
          <cell r="A200">
            <v>92</v>
          </cell>
          <cell r="B200" t="str">
            <v>Suministro e instalacion de material granular para filtro</v>
          </cell>
          <cell r="C200" t="str">
            <v>m3</v>
          </cell>
          <cell r="D200">
            <v>0</v>
          </cell>
          <cell r="E200">
            <v>81293</v>
          </cell>
          <cell r="F200">
            <v>0</v>
          </cell>
        </row>
        <row r="201">
          <cell r="A201">
            <v>64</v>
          </cell>
          <cell r="B201" t="str">
            <v>Suministro e instalacion Geotextil NT2500</v>
          </cell>
          <cell r="C201" t="str">
            <v>m2</v>
          </cell>
          <cell r="D201">
            <v>0</v>
          </cell>
          <cell r="E201">
            <v>7760</v>
          </cell>
          <cell r="F201">
            <v>0</v>
          </cell>
        </row>
        <row r="202">
          <cell r="A202">
            <v>65</v>
          </cell>
          <cell r="B202" t="str">
            <v>Suministro e instalacion Geotextil TR3000</v>
          </cell>
          <cell r="C202" t="str">
            <v>m2</v>
          </cell>
          <cell r="D202">
            <v>0</v>
          </cell>
          <cell r="E202">
            <v>12453</v>
          </cell>
          <cell r="F202">
            <v>0</v>
          </cell>
        </row>
        <row r="203">
          <cell r="A203">
            <v>66</v>
          </cell>
          <cell r="B203" t="str">
            <v>Suministro e instalacion Geotextil T2400</v>
          </cell>
          <cell r="C203" t="str">
            <v>m2</v>
          </cell>
          <cell r="D203">
            <v>0</v>
          </cell>
          <cell r="E203">
            <v>8486</v>
          </cell>
          <cell r="F203">
            <v>0</v>
          </cell>
        </row>
        <row r="204">
          <cell r="A204">
            <v>70</v>
          </cell>
          <cell r="B204" t="str">
            <v>Concreto clase D (21 Mpa) para pantallas pasivas e=0,15 m</v>
          </cell>
          <cell r="C204" t="str">
            <v>m2</v>
          </cell>
          <cell r="D204">
            <v>0</v>
          </cell>
          <cell r="E204">
            <v>93622</v>
          </cell>
          <cell r="F204">
            <v>0</v>
          </cell>
        </row>
        <row r="205">
          <cell r="A205" t="str">
            <v>70a</v>
          </cell>
          <cell r="B205" t="str">
            <v>Enrocado con ligante en concreto clase D (21 Mpa) para recubrimiento de talud concreto 40% piedra 60%</v>
          </cell>
          <cell r="C205" t="str">
            <v>m3</v>
          </cell>
          <cell r="D205">
            <v>0</v>
          </cell>
          <cell r="E205">
            <v>275460</v>
          </cell>
          <cell r="F205">
            <v>0</v>
          </cell>
        </row>
        <row r="206">
          <cell r="A206">
            <v>71</v>
          </cell>
          <cell r="B206" t="str">
            <v>Anclaje a pantalla pasiva tipo 1 (incluye perforacion manual o mecanica 5¨, colocacion de varilla de 1" de anclaje e inyeccion de mortero en longitud total)</v>
          </cell>
          <cell r="C206" t="str">
            <v>ml</v>
          </cell>
          <cell r="D206">
            <v>0</v>
          </cell>
          <cell r="E206">
            <v>57769</v>
          </cell>
          <cell r="F206">
            <v>0</v>
          </cell>
        </row>
        <row r="207">
          <cell r="A207">
            <v>93</v>
          </cell>
          <cell r="B207" t="str">
            <v>Anclaje pasivo tipo 2 (incluye perforacion manual o mecanica 5¨, colocacion de varilla de 1" de anclaje e inyeccion primaria y de presion de mortero generando bulbos de 4 m)</v>
          </cell>
          <cell r="C207" t="str">
            <v>ml</v>
          </cell>
          <cell r="D207">
            <v>0</v>
          </cell>
          <cell r="E207">
            <v>81128</v>
          </cell>
          <cell r="F207">
            <v>0</v>
          </cell>
        </row>
        <row r="208">
          <cell r="A208">
            <v>67</v>
          </cell>
          <cell r="B208" t="str">
            <v xml:space="preserve">Anclaje activo de 4 torones de 1/2" galvanizado de alta resistencia con longitud libre = 8 mt y longitud de bulbo = 8mt (incluye todos los elementos del anclaje (cables, separadores, galletas cuñas, tuberias, punta e.tc) perforacion, inyeccion primaria y </v>
          </cell>
          <cell r="C208" t="str">
            <v>ml</v>
          </cell>
          <cell r="D208">
            <v>0</v>
          </cell>
          <cell r="E208">
            <v>327057</v>
          </cell>
          <cell r="F208">
            <v>0</v>
          </cell>
        </row>
        <row r="209">
          <cell r="A209">
            <v>69</v>
          </cell>
          <cell r="B209" t="str">
            <v>Perforacion mecanica de 3¨ e instalacion de tuberia de 21/2" perforada para drenes horizontales</v>
          </cell>
          <cell r="C209" t="str">
            <v>ml</v>
          </cell>
          <cell r="D209">
            <v>0</v>
          </cell>
          <cell r="E209">
            <v>111115</v>
          </cell>
          <cell r="F209">
            <v>0</v>
          </cell>
        </row>
        <row r="210">
          <cell r="A210">
            <v>79</v>
          </cell>
          <cell r="B210" t="str">
            <v>Excavacion manual para perfilar talud e=0,1 m</v>
          </cell>
          <cell r="C210" t="str">
            <v>m2</v>
          </cell>
          <cell r="D210">
            <v>0</v>
          </cell>
          <cell r="E210">
            <v>3177</v>
          </cell>
          <cell r="F210">
            <v>0</v>
          </cell>
        </row>
        <row r="211">
          <cell r="A211">
            <v>80</v>
          </cell>
          <cell r="B211" t="str">
            <v>Concreto clase D (21 Mpa) construccion de canales para recoleccion de aguas en concreto incluye refuerzo seccion interna 0,25*0,3</v>
          </cell>
          <cell r="C211" t="str">
            <v>ml</v>
          </cell>
          <cell r="D211">
            <v>0</v>
          </cell>
          <cell r="E211">
            <v>85306</v>
          </cell>
          <cell r="F211">
            <v>0</v>
          </cell>
        </row>
        <row r="212">
          <cell r="A212" t="str">
            <v>CAPITULO XIII - ANDENES Y OBRAS DE URBANISMO</v>
          </cell>
          <cell r="B212">
            <v>0</v>
          </cell>
          <cell r="C212">
            <v>0</v>
          </cell>
          <cell r="D212">
            <v>0</v>
          </cell>
          <cell r="E212">
            <v>0</v>
          </cell>
          <cell r="F212">
            <v>0</v>
          </cell>
        </row>
        <row r="213">
          <cell r="A213">
            <v>0</v>
          </cell>
          <cell r="B213">
            <v>0</v>
          </cell>
          <cell r="C213">
            <v>0</v>
          </cell>
          <cell r="D213">
            <v>0</v>
          </cell>
          <cell r="E213">
            <v>0</v>
          </cell>
          <cell r="F213">
            <v>0</v>
          </cell>
        </row>
        <row r="214">
          <cell r="A214">
            <v>0</v>
          </cell>
          <cell r="B214">
            <v>0</v>
          </cell>
          <cell r="C214">
            <v>0</v>
          </cell>
          <cell r="D214">
            <v>0</v>
          </cell>
          <cell r="E214">
            <v>0</v>
          </cell>
          <cell r="F214">
            <v>0</v>
          </cell>
        </row>
        <row r="215">
          <cell r="A215">
            <v>0</v>
          </cell>
          <cell r="B215">
            <v>0</v>
          </cell>
          <cell r="C215">
            <v>0</v>
          </cell>
          <cell r="D215">
            <v>0</v>
          </cell>
          <cell r="E215">
            <v>0</v>
          </cell>
          <cell r="F215">
            <v>0</v>
          </cell>
        </row>
        <row r="216">
          <cell r="A216">
            <v>0</v>
          </cell>
          <cell r="B216">
            <v>0</v>
          </cell>
          <cell r="C216">
            <v>0</v>
          </cell>
          <cell r="D216">
            <v>0</v>
          </cell>
          <cell r="E216">
            <v>0</v>
          </cell>
          <cell r="F216">
            <v>0</v>
          </cell>
        </row>
        <row r="217">
          <cell r="A217">
            <v>0</v>
          </cell>
          <cell r="B217">
            <v>0</v>
          </cell>
          <cell r="C217">
            <v>0</v>
          </cell>
          <cell r="D217">
            <v>0</v>
          </cell>
          <cell r="E217">
            <v>0</v>
          </cell>
          <cell r="F217">
            <v>0</v>
          </cell>
        </row>
        <row r="218">
          <cell r="A218">
            <v>0</v>
          </cell>
          <cell r="B218">
            <v>0</v>
          </cell>
          <cell r="C218">
            <v>0</v>
          </cell>
          <cell r="D218">
            <v>0</v>
          </cell>
          <cell r="E218">
            <v>0</v>
          </cell>
          <cell r="F218">
            <v>0</v>
          </cell>
        </row>
        <row r="219">
          <cell r="A219">
            <v>0</v>
          </cell>
          <cell r="B219">
            <v>0</v>
          </cell>
          <cell r="C219">
            <v>0</v>
          </cell>
          <cell r="D219">
            <v>0</v>
          </cell>
          <cell r="E219">
            <v>0</v>
          </cell>
          <cell r="F219">
            <v>0</v>
          </cell>
        </row>
        <row r="220">
          <cell r="A220">
            <v>0</v>
          </cell>
          <cell r="B220">
            <v>0</v>
          </cell>
          <cell r="C220">
            <v>0</v>
          </cell>
          <cell r="D220">
            <v>0</v>
          </cell>
          <cell r="E220">
            <v>0</v>
          </cell>
          <cell r="F220">
            <v>0</v>
          </cell>
        </row>
        <row r="221">
          <cell r="A221">
            <v>0</v>
          </cell>
          <cell r="B221">
            <v>0</v>
          </cell>
          <cell r="C221">
            <v>0</v>
          </cell>
          <cell r="D221">
            <v>0</v>
          </cell>
          <cell r="E221">
            <v>0</v>
          </cell>
          <cell r="F221">
            <v>0</v>
          </cell>
        </row>
        <row r="222">
          <cell r="A222">
            <v>0</v>
          </cell>
          <cell r="B222">
            <v>0</v>
          </cell>
          <cell r="C222">
            <v>0</v>
          </cell>
          <cell r="D222">
            <v>0</v>
          </cell>
          <cell r="E222">
            <v>0</v>
          </cell>
          <cell r="F222">
            <v>0</v>
          </cell>
        </row>
        <row r="223">
          <cell r="A223">
            <v>0</v>
          </cell>
          <cell r="B223">
            <v>0</v>
          </cell>
          <cell r="C223">
            <v>0</v>
          </cell>
          <cell r="D223">
            <v>0</v>
          </cell>
          <cell r="E223">
            <v>0</v>
          </cell>
          <cell r="F223">
            <v>0</v>
          </cell>
        </row>
        <row r="224">
          <cell r="A224" t="str">
            <v>CAPITULO XIV- ILUMINACION EXTERIOR</v>
          </cell>
          <cell r="B224">
            <v>0</v>
          </cell>
          <cell r="C224">
            <v>0</v>
          </cell>
          <cell r="D224">
            <v>0</v>
          </cell>
          <cell r="E224">
            <v>0</v>
          </cell>
          <cell r="F224">
            <v>0</v>
          </cell>
        </row>
        <row r="225">
          <cell r="A225">
            <v>0</v>
          </cell>
          <cell r="B225">
            <v>0</v>
          </cell>
          <cell r="C225">
            <v>0</v>
          </cell>
          <cell r="D225">
            <v>0</v>
          </cell>
          <cell r="E225">
            <v>0</v>
          </cell>
          <cell r="F225">
            <v>0</v>
          </cell>
        </row>
        <row r="226">
          <cell r="A226">
            <v>0</v>
          </cell>
          <cell r="B226">
            <v>0</v>
          </cell>
          <cell r="C226">
            <v>0</v>
          </cell>
          <cell r="D226">
            <v>0</v>
          </cell>
          <cell r="E226">
            <v>0</v>
          </cell>
          <cell r="F226">
            <v>0</v>
          </cell>
        </row>
        <row r="227">
          <cell r="A227">
            <v>0</v>
          </cell>
          <cell r="B227">
            <v>0</v>
          </cell>
          <cell r="C227">
            <v>0</v>
          </cell>
          <cell r="D227">
            <v>0</v>
          </cell>
          <cell r="E227">
            <v>0</v>
          </cell>
          <cell r="F227">
            <v>0</v>
          </cell>
        </row>
        <row r="228">
          <cell r="A228">
            <v>0</v>
          </cell>
          <cell r="B228">
            <v>0</v>
          </cell>
          <cell r="C228">
            <v>0</v>
          </cell>
          <cell r="D228">
            <v>0</v>
          </cell>
          <cell r="E228">
            <v>0</v>
          </cell>
          <cell r="F228">
            <v>0</v>
          </cell>
        </row>
        <row r="229">
          <cell r="A229">
            <v>0</v>
          </cell>
          <cell r="B229">
            <v>0</v>
          </cell>
          <cell r="C229">
            <v>0</v>
          </cell>
          <cell r="D229">
            <v>0</v>
          </cell>
          <cell r="E229">
            <v>0</v>
          </cell>
          <cell r="F229">
            <v>0</v>
          </cell>
        </row>
        <row r="230">
          <cell r="A230">
            <v>0</v>
          </cell>
          <cell r="B230">
            <v>0</v>
          </cell>
          <cell r="C230">
            <v>0</v>
          </cell>
          <cell r="D230">
            <v>0</v>
          </cell>
          <cell r="E230">
            <v>0</v>
          </cell>
          <cell r="F230">
            <v>0</v>
          </cell>
        </row>
        <row r="231">
          <cell r="A231">
            <v>0</v>
          </cell>
          <cell r="B231">
            <v>0</v>
          </cell>
          <cell r="C231">
            <v>0</v>
          </cell>
          <cell r="D231">
            <v>0</v>
          </cell>
          <cell r="E231">
            <v>0</v>
          </cell>
          <cell r="F231">
            <v>0</v>
          </cell>
        </row>
        <row r="232">
          <cell r="A232">
            <v>0</v>
          </cell>
          <cell r="B232">
            <v>0</v>
          </cell>
          <cell r="C232">
            <v>0</v>
          </cell>
          <cell r="D232">
            <v>0</v>
          </cell>
          <cell r="E232">
            <v>0</v>
          </cell>
          <cell r="F232">
            <v>0</v>
          </cell>
        </row>
        <row r="233">
          <cell r="A233">
            <v>0</v>
          </cell>
          <cell r="B233">
            <v>0</v>
          </cell>
          <cell r="C233">
            <v>0</v>
          </cell>
          <cell r="D233">
            <v>0</v>
          </cell>
          <cell r="E233">
            <v>0</v>
          </cell>
          <cell r="F233">
            <v>0</v>
          </cell>
        </row>
        <row r="234">
          <cell r="A234">
            <v>0</v>
          </cell>
          <cell r="B234">
            <v>0</v>
          </cell>
          <cell r="C234">
            <v>0</v>
          </cell>
          <cell r="D234">
            <v>0</v>
          </cell>
          <cell r="E234">
            <v>0</v>
          </cell>
          <cell r="F234">
            <v>0</v>
          </cell>
        </row>
        <row r="235">
          <cell r="A235">
            <v>0</v>
          </cell>
          <cell r="B235">
            <v>0</v>
          </cell>
          <cell r="C235">
            <v>0</v>
          </cell>
          <cell r="D235">
            <v>0</v>
          </cell>
          <cell r="E235">
            <v>0</v>
          </cell>
          <cell r="F235">
            <v>0</v>
          </cell>
        </row>
        <row r="236">
          <cell r="A236" t="str">
            <v>CAPITULO XV- MOBILIARIO</v>
          </cell>
          <cell r="B236">
            <v>0</v>
          </cell>
          <cell r="C236">
            <v>0</v>
          </cell>
          <cell r="D236">
            <v>0</v>
          </cell>
          <cell r="E236">
            <v>0</v>
          </cell>
          <cell r="F236">
            <v>0</v>
          </cell>
        </row>
        <row r="237">
          <cell r="A237">
            <v>0</v>
          </cell>
          <cell r="B237">
            <v>0</v>
          </cell>
          <cell r="C237">
            <v>0</v>
          </cell>
          <cell r="D237">
            <v>0</v>
          </cell>
          <cell r="E237">
            <v>0</v>
          </cell>
          <cell r="F237">
            <v>0</v>
          </cell>
        </row>
        <row r="238">
          <cell r="A238">
            <v>0</v>
          </cell>
          <cell r="B238">
            <v>0</v>
          </cell>
          <cell r="C238">
            <v>0</v>
          </cell>
          <cell r="D238">
            <v>0</v>
          </cell>
          <cell r="E238">
            <v>0</v>
          </cell>
          <cell r="F238">
            <v>0</v>
          </cell>
        </row>
        <row r="239">
          <cell r="A239">
            <v>0</v>
          </cell>
          <cell r="B239">
            <v>0</v>
          </cell>
          <cell r="C239">
            <v>0</v>
          </cell>
          <cell r="D239">
            <v>0</v>
          </cell>
          <cell r="E239">
            <v>0</v>
          </cell>
          <cell r="F239">
            <v>0</v>
          </cell>
        </row>
        <row r="240">
          <cell r="A240">
            <v>0</v>
          </cell>
          <cell r="B240">
            <v>0</v>
          </cell>
          <cell r="C240">
            <v>0</v>
          </cell>
          <cell r="D240">
            <v>0</v>
          </cell>
          <cell r="E240">
            <v>0</v>
          </cell>
          <cell r="F240">
            <v>0</v>
          </cell>
        </row>
        <row r="241">
          <cell r="A241">
            <v>0</v>
          </cell>
          <cell r="B241">
            <v>0</v>
          </cell>
          <cell r="C241">
            <v>0</v>
          </cell>
          <cell r="D241">
            <v>0</v>
          </cell>
          <cell r="E241">
            <v>0</v>
          </cell>
          <cell r="F241">
            <v>0</v>
          </cell>
        </row>
        <row r="242">
          <cell r="A242">
            <v>0</v>
          </cell>
          <cell r="B242">
            <v>0</v>
          </cell>
          <cell r="C242">
            <v>0</v>
          </cell>
          <cell r="D242">
            <v>0</v>
          </cell>
          <cell r="E242">
            <v>0</v>
          </cell>
          <cell r="F242">
            <v>0</v>
          </cell>
        </row>
        <row r="243">
          <cell r="A243">
            <v>0</v>
          </cell>
          <cell r="B243">
            <v>0</v>
          </cell>
          <cell r="C243">
            <v>0</v>
          </cell>
          <cell r="D243">
            <v>0</v>
          </cell>
          <cell r="E243">
            <v>0</v>
          </cell>
          <cell r="F243">
            <v>0</v>
          </cell>
        </row>
        <row r="244">
          <cell r="A244">
            <v>0</v>
          </cell>
          <cell r="B244">
            <v>0</v>
          </cell>
          <cell r="C244">
            <v>0</v>
          </cell>
          <cell r="D244">
            <v>0</v>
          </cell>
          <cell r="E244">
            <v>0</v>
          </cell>
          <cell r="F244">
            <v>0</v>
          </cell>
        </row>
        <row r="245">
          <cell r="A245">
            <v>0</v>
          </cell>
          <cell r="B245">
            <v>0</v>
          </cell>
          <cell r="C245">
            <v>0</v>
          </cell>
          <cell r="D245">
            <v>0</v>
          </cell>
          <cell r="E245">
            <v>0</v>
          </cell>
          <cell r="F245">
            <v>0</v>
          </cell>
        </row>
        <row r="246">
          <cell r="A246">
            <v>0</v>
          </cell>
          <cell r="B246">
            <v>0</v>
          </cell>
          <cell r="C246">
            <v>0</v>
          </cell>
          <cell r="D246">
            <v>0</v>
          </cell>
          <cell r="E246">
            <v>0</v>
          </cell>
          <cell r="F246">
            <v>0</v>
          </cell>
        </row>
        <row r="247">
          <cell r="A247">
            <v>0</v>
          </cell>
          <cell r="B247">
            <v>0</v>
          </cell>
          <cell r="C247">
            <v>0</v>
          </cell>
          <cell r="D247">
            <v>0</v>
          </cell>
          <cell r="E247">
            <v>0</v>
          </cell>
          <cell r="F247">
            <v>0</v>
          </cell>
        </row>
        <row r="248">
          <cell r="E248">
            <v>0</v>
          </cell>
          <cell r="F248">
            <v>0</v>
          </cell>
        </row>
        <row r="249">
          <cell r="E249">
            <v>0</v>
          </cell>
          <cell r="F249">
            <v>0</v>
          </cell>
        </row>
        <row r="250">
          <cell r="E250">
            <v>0</v>
          </cell>
          <cell r="F250">
            <v>0</v>
          </cell>
        </row>
        <row r="251">
          <cell r="E251">
            <v>0</v>
          </cell>
          <cell r="F251">
            <v>0</v>
          </cell>
        </row>
        <row r="252">
          <cell r="E252">
            <v>0</v>
          </cell>
          <cell r="F252">
            <v>0</v>
          </cell>
        </row>
        <row r="253">
          <cell r="E253">
            <v>0</v>
          </cell>
          <cell r="F253">
            <v>0</v>
          </cell>
        </row>
        <row r="254">
          <cell r="E254">
            <v>0</v>
          </cell>
          <cell r="F254">
            <v>0</v>
          </cell>
        </row>
        <row r="255">
          <cell r="E255">
            <v>0</v>
          </cell>
          <cell r="F255">
            <v>0</v>
          </cell>
        </row>
        <row r="256">
          <cell r="E256">
            <v>0</v>
          </cell>
          <cell r="F256">
            <v>0</v>
          </cell>
        </row>
        <row r="257">
          <cell r="A257" t="str">
            <v>CAPITULO V - PUENTES Y ESTRUCTURAS ELEVADAS</v>
          </cell>
          <cell r="B257">
            <v>0</v>
          </cell>
          <cell r="C257">
            <v>0</v>
          </cell>
          <cell r="D257">
            <v>0</v>
          </cell>
          <cell r="E257">
            <v>0</v>
          </cell>
          <cell r="F257">
            <v>0</v>
          </cell>
        </row>
        <row r="258">
          <cell r="A258">
            <v>68</v>
          </cell>
          <cell r="B258" t="str">
            <v>Concreto clase C (28 Mpa) premezclado para dados y losas de aproximacion</v>
          </cell>
          <cell r="C258" t="str">
            <v>m3</v>
          </cell>
          <cell r="E258">
            <v>644792</v>
          </cell>
          <cell r="F258">
            <v>0</v>
          </cell>
        </row>
        <row r="259">
          <cell r="A259">
            <v>40</v>
          </cell>
          <cell r="B259" t="str">
            <v>Concreto clase C (28 Mpa) premezclado a la vista para estribos y cargueros</v>
          </cell>
          <cell r="C259" t="str">
            <v>m3</v>
          </cell>
          <cell r="E259">
            <v>705580</v>
          </cell>
          <cell r="F259">
            <v>0</v>
          </cell>
        </row>
        <row r="260">
          <cell r="A260">
            <v>41</v>
          </cell>
          <cell r="B260" t="str">
            <v>Concreto clase C (28 Mpa) premezclado a la vista para pilas entre 0-5m de altura</v>
          </cell>
          <cell r="C260" t="str">
            <v>m3</v>
          </cell>
          <cell r="E260">
            <v>980463</v>
          </cell>
          <cell r="F260">
            <v>0</v>
          </cell>
        </row>
        <row r="261">
          <cell r="A261">
            <v>42</v>
          </cell>
          <cell r="B261" t="str">
            <v>Concreto clase C (28 Mpa) premezclado para pilas entre 5,01-10 m de altura</v>
          </cell>
          <cell r="C261" t="str">
            <v>m3</v>
          </cell>
          <cell r="E261">
            <v>1014886</v>
          </cell>
          <cell r="F261">
            <v>0</v>
          </cell>
        </row>
        <row r="262">
          <cell r="A262">
            <v>43</v>
          </cell>
          <cell r="B262" t="str">
            <v xml:space="preserve">Concreto clase C (28 Mpa) premezclado para pilas en alturas mayores de 10 m </v>
          </cell>
          <cell r="C262" t="str">
            <v>m3</v>
          </cell>
          <cell r="E262">
            <v>1052406</v>
          </cell>
          <cell r="F262">
            <v>0</v>
          </cell>
        </row>
        <row r="263">
          <cell r="A263">
            <v>47</v>
          </cell>
          <cell r="B263" t="str">
            <v>Suministro e instalacion de aisladores sismicos tipo B D: 750 mm h:300 mm Cargas de diseño ELS: DL=Carga permanente de servicio 1500 Kn, LL=Carga vehicular de servicio 1400 kN, G= Módulo de cortante 0,6-0,8 Mpa, Keff= Rigidez horizontal efectiva 4,9 kN/mm</v>
          </cell>
          <cell r="C263" t="str">
            <v>und</v>
          </cell>
          <cell r="E263">
            <v>52835745</v>
          </cell>
          <cell r="F263">
            <v>0</v>
          </cell>
        </row>
        <row r="264">
          <cell r="A264">
            <v>155</v>
          </cell>
          <cell r="B264" t="str">
            <v>Suministro e instalacion de mortero fluido para mesas de nivelacion</v>
          </cell>
          <cell r="C264" t="str">
            <v>lt</v>
          </cell>
          <cell r="E264">
            <v>10742</v>
          </cell>
          <cell r="F264">
            <v>0</v>
          </cell>
        </row>
        <row r="265">
          <cell r="A265">
            <v>49</v>
          </cell>
          <cell r="B265" t="str">
            <v>Suministro e instalacion de aisladores sismicos tipo C  D: 1150 mm h:300 mm Cargas de diseño ELS: DL=Carga permanente de servicio 8000 Kn, LL=Carga vehicular de servicio 3300 kN, G= Módulo de cortante 0,6-0,8 Mpa, Keff= Rigidez horizontal efectiva 12,7 kN</v>
          </cell>
          <cell r="C265" t="str">
            <v>und</v>
          </cell>
          <cell r="E265">
            <v>70192905</v>
          </cell>
          <cell r="F265">
            <v>0</v>
          </cell>
        </row>
        <row r="266">
          <cell r="A266">
            <v>44</v>
          </cell>
          <cell r="B266" t="str">
            <v>Concreto clase A (35 Mpa) a la vista premezclado acelerado a 7 dias para tablero del puente</v>
          </cell>
          <cell r="C266" t="str">
            <v>m3</v>
          </cell>
          <cell r="E266">
            <v>1286944</v>
          </cell>
          <cell r="F266">
            <v>0</v>
          </cell>
        </row>
        <row r="267">
          <cell r="A267">
            <v>61</v>
          </cell>
          <cell r="B267" t="str">
            <v>Concreto clase C (280 Mpa)para bordillo sobre puentes base de baranda vehicular base 50 cm h variable deacuerdo a planos</v>
          </cell>
          <cell r="C267" t="str">
            <v>m3</v>
          </cell>
          <cell r="E267">
            <v>558046</v>
          </cell>
          <cell r="F267">
            <v>0</v>
          </cell>
        </row>
        <row r="268">
          <cell r="A268">
            <v>45</v>
          </cell>
          <cell r="B268" t="str">
            <v>Suministro e instalacion de baranda metalica tipo vehicular de acuerdo al diseño incluye platinas de base y pernos de fijacion</v>
          </cell>
          <cell r="C268" t="str">
            <v>Kg</v>
          </cell>
          <cell r="E268">
            <v>9730</v>
          </cell>
          <cell r="F268">
            <v>0</v>
          </cell>
        </row>
        <row r="269">
          <cell r="A269">
            <v>53</v>
          </cell>
          <cell r="B269" t="str">
            <v>Suministro e instalacion de junta de dilatacion (EXPANSION) tipo Freyssinet PJ-6005 (movimiento  120 mm) o similar</v>
          </cell>
          <cell r="C269" t="str">
            <v>ml</v>
          </cell>
          <cell r="E269">
            <v>1128544</v>
          </cell>
          <cell r="F269">
            <v>0</v>
          </cell>
        </row>
        <row r="270">
          <cell r="A270" t="str">
            <v>CAPITULO VI - ACERO DE REFUERZO Y CABLES DE POST-TENSADO</v>
          </cell>
          <cell r="B270">
            <v>0</v>
          </cell>
          <cell r="C270">
            <v>0</v>
          </cell>
          <cell r="D270">
            <v>0</v>
          </cell>
          <cell r="E270">
            <v>0</v>
          </cell>
          <cell r="F270">
            <v>0</v>
          </cell>
        </row>
        <row r="271">
          <cell r="A271">
            <v>94</v>
          </cell>
          <cell r="B271" t="str">
            <v>Suministro e instalacion de malla electrosodada de 15cmX15cm D=5mm</v>
          </cell>
          <cell r="C271" t="str">
            <v>m2</v>
          </cell>
          <cell r="E271">
            <v>8681</v>
          </cell>
          <cell r="F271">
            <v>0</v>
          </cell>
        </row>
        <row r="272">
          <cell r="A272">
            <v>51</v>
          </cell>
          <cell r="B272" t="str">
            <v xml:space="preserve">Suministro e instalacion de acero de refuerzo </v>
          </cell>
          <cell r="C272" t="str">
            <v>Kg</v>
          </cell>
          <cell r="E272">
            <v>3956</v>
          </cell>
          <cell r="F272">
            <v>0</v>
          </cell>
        </row>
        <row r="273">
          <cell r="A273">
            <v>50</v>
          </cell>
          <cell r="B273" t="str">
            <v>Suministro e instalacion de acero de preesfuerzo (fy 1860 Mpa)</v>
          </cell>
          <cell r="C273" t="str">
            <v>Kg</v>
          </cell>
          <cell r="E273">
            <v>20084</v>
          </cell>
          <cell r="F273">
            <v>0</v>
          </cell>
        </row>
        <row r="274">
          <cell r="A274" t="str">
            <v>CAPITULO VII - SUBBASES, BASES Y PAVIMENTOS</v>
          </cell>
          <cell r="B274">
            <v>0</v>
          </cell>
          <cell r="C274">
            <v>0</v>
          </cell>
          <cell r="D274">
            <v>0</v>
          </cell>
          <cell r="E274">
            <v>0</v>
          </cell>
          <cell r="F274">
            <v>0</v>
          </cell>
        </row>
        <row r="275">
          <cell r="A275">
            <v>34</v>
          </cell>
          <cell r="B275" t="str">
            <v>Suministro e instalacion de sub base granular compactada (norma INVIAS)</v>
          </cell>
          <cell r="C275" t="str">
            <v>m3</v>
          </cell>
          <cell r="E275">
            <v>108939</v>
          </cell>
          <cell r="F275">
            <v>0</v>
          </cell>
        </row>
        <row r="276">
          <cell r="A276">
            <v>38</v>
          </cell>
          <cell r="B276" t="str">
            <v>Concreto MR 42 para pavimento rigido hecho en obra (incluye canastilla, dovelas, acero de transferencia, texturizado, aditivos para el curado cortes y sellos)</v>
          </cell>
          <cell r="C276" t="str">
            <v>m3</v>
          </cell>
          <cell r="E276">
            <v>617341</v>
          </cell>
          <cell r="F276">
            <v>0</v>
          </cell>
        </row>
        <row r="277">
          <cell r="A277">
            <v>95</v>
          </cell>
          <cell r="B277" t="str">
            <v>Suministro de aditivo para acelerar la obtencion de resistencia del concreto a 7 dias</v>
          </cell>
          <cell r="C277" t="str">
            <v>m3</v>
          </cell>
          <cell r="E277">
            <v>71307</v>
          </cell>
          <cell r="F277">
            <v>0</v>
          </cell>
        </row>
        <row r="278">
          <cell r="A278">
            <v>62</v>
          </cell>
          <cell r="B278" t="str">
            <v>Concreto clase D (21 Mpa) para sardineles h=0,17 (incluye refuerzo)</v>
          </cell>
          <cell r="C278" t="str">
            <v>ml</v>
          </cell>
          <cell r="E278">
            <v>53980</v>
          </cell>
          <cell r="F278">
            <v>0</v>
          </cell>
        </row>
        <row r="279">
          <cell r="A279">
            <v>75</v>
          </cell>
          <cell r="B279" t="str">
            <v>Riego de imprimacion con emulsion asfaltica</v>
          </cell>
          <cell r="C279" t="str">
            <v>m2</v>
          </cell>
          <cell r="E279">
            <v>2159</v>
          </cell>
          <cell r="F279">
            <v>0</v>
          </cell>
        </row>
        <row r="280">
          <cell r="A280">
            <v>39</v>
          </cell>
          <cell r="B280" t="str">
            <v>Asfalto Mezcla densa en caliente MDC -2 (capa de rodadura)</v>
          </cell>
          <cell r="C280" t="str">
            <v>m3</v>
          </cell>
          <cell r="E280">
            <v>659600</v>
          </cell>
          <cell r="F280">
            <v>0</v>
          </cell>
        </row>
        <row r="281">
          <cell r="A281" t="str">
            <v>CAPITULO VIII - ALCANTARILLADO Y ACUEDUCTO</v>
          </cell>
          <cell r="B281">
            <v>0</v>
          </cell>
          <cell r="C281">
            <v>0</v>
          </cell>
          <cell r="D281">
            <v>0</v>
          </cell>
          <cell r="E281">
            <v>0</v>
          </cell>
          <cell r="F281">
            <v>0</v>
          </cell>
        </row>
        <row r="282">
          <cell r="A282">
            <v>96</v>
          </cell>
          <cell r="B282" t="str">
            <v>Demolicion de estructuras en concreto reforzado (box coulvert, incluye retiro)</v>
          </cell>
          <cell r="C282" t="str">
            <v>m3</v>
          </cell>
          <cell r="E282">
            <v>76663</v>
          </cell>
          <cell r="F282">
            <v>0</v>
          </cell>
        </row>
        <row r="283">
          <cell r="A283">
            <v>97</v>
          </cell>
          <cell r="B283" t="str">
            <v>Desmonte tuberias en diametros entre 1/2¨y 4¨de diametro icluye retiro</v>
          </cell>
          <cell r="C283" t="str">
            <v>ml</v>
          </cell>
          <cell r="E283">
            <v>2380</v>
          </cell>
          <cell r="F283">
            <v>0</v>
          </cell>
        </row>
        <row r="284">
          <cell r="A284">
            <v>98</v>
          </cell>
          <cell r="B284" t="str">
            <v>Desmonte tuberias en diametros entre 6¨y 12¨de diametro incluye retiro</v>
          </cell>
          <cell r="C284" t="str">
            <v>ml</v>
          </cell>
          <cell r="E284">
            <v>5294</v>
          </cell>
          <cell r="F284">
            <v>0</v>
          </cell>
        </row>
        <row r="285">
          <cell r="A285">
            <v>99</v>
          </cell>
          <cell r="B285" t="str">
            <v>Desmonte tuberias en diametros mayores o iguales a 14¨de diametro incluye retiro</v>
          </cell>
          <cell r="C285" t="str">
            <v>ml</v>
          </cell>
          <cell r="E285">
            <v>18878</v>
          </cell>
          <cell r="F285">
            <v>0</v>
          </cell>
        </row>
        <row r="286">
          <cell r="A286">
            <v>100</v>
          </cell>
          <cell r="B286" t="str">
            <v>SUMINISTRO, TRANSPORTE E INSTALACION SUMIDERO DOBLE REJA TIPO SIFÓN EN CONCRETO CLASE II-TAPA EN POLIPROPILENO D=0,58M</v>
          </cell>
          <cell r="C286" t="str">
            <v>und</v>
          </cell>
          <cell r="E286">
            <v>1171798</v>
          </cell>
          <cell r="F286">
            <v>0</v>
          </cell>
        </row>
        <row r="287">
          <cell r="A287">
            <v>101</v>
          </cell>
          <cell r="B287" t="str">
            <v>Suministro e instalacion de tuberia PVC de 315 mm (12¨) corrugada para alcantarillado</v>
          </cell>
          <cell r="C287" t="str">
            <v>ml</v>
          </cell>
          <cell r="E287">
            <v>120283</v>
          </cell>
          <cell r="F287">
            <v>0</v>
          </cell>
        </row>
        <row r="288">
          <cell r="A288">
            <v>143</v>
          </cell>
          <cell r="B288" t="str">
            <v>Suministro, transporte e instalacion de tuberia PVC corrugada de 14" para alcantarillado</v>
          </cell>
          <cell r="C288" t="str">
            <v>ml</v>
          </cell>
          <cell r="E288">
            <v>125770</v>
          </cell>
          <cell r="F288">
            <v>0</v>
          </cell>
        </row>
        <row r="289">
          <cell r="A289">
            <v>102</v>
          </cell>
          <cell r="B289" t="str">
            <v>Suministro e instalacion de tuberia PVC de 450 mm (18¨) corrugada para alcantarillado</v>
          </cell>
          <cell r="C289" t="str">
            <v>ml</v>
          </cell>
          <cell r="E289">
            <v>205938</v>
          </cell>
          <cell r="F289">
            <v>0</v>
          </cell>
        </row>
        <row r="290">
          <cell r="A290">
            <v>142</v>
          </cell>
          <cell r="B290" t="str">
            <v>Suministro, transporte e instalacion de tuberia PVC corrugada de 21" para alcantarillado</v>
          </cell>
          <cell r="C290" t="str">
            <v>ml</v>
          </cell>
          <cell r="E290">
            <v>323115</v>
          </cell>
          <cell r="F290">
            <v>0</v>
          </cell>
        </row>
        <row r="291">
          <cell r="A291">
            <v>141</v>
          </cell>
          <cell r="B291" t="str">
            <v>Suministro, transporte e instalacion de tuberia PVC corrugada de 24" para alcantarillado</v>
          </cell>
          <cell r="C291" t="str">
            <v>ml</v>
          </cell>
          <cell r="E291">
            <v>351855</v>
          </cell>
          <cell r="F291">
            <v>0</v>
          </cell>
        </row>
        <row r="292">
          <cell r="A292">
            <v>140</v>
          </cell>
          <cell r="B292" t="str">
            <v>Suministro, transporte e instalacion de tuberia PVC corrugada de 30" para alcantarillado</v>
          </cell>
          <cell r="C292" t="str">
            <v>ml</v>
          </cell>
          <cell r="E292">
            <v>495465</v>
          </cell>
          <cell r="F292">
            <v>0</v>
          </cell>
        </row>
        <row r="293">
          <cell r="A293">
            <v>139</v>
          </cell>
          <cell r="B293" t="str">
            <v>Suministro, transporte e instalacion de tuberia PVC corrugada de 36" para alcantarillado</v>
          </cell>
          <cell r="C293" t="str">
            <v>ml</v>
          </cell>
          <cell r="E293">
            <v>843859</v>
          </cell>
          <cell r="F293">
            <v>0</v>
          </cell>
        </row>
        <row r="294">
          <cell r="A294">
            <v>103</v>
          </cell>
          <cell r="B294" t="str">
            <v>Construccion de Cámara de Inspección/Caída D=1.20 m. Concreto 3000 PSI</v>
          </cell>
          <cell r="C294" t="str">
            <v>ml</v>
          </cell>
          <cell r="E294">
            <v>456782</v>
          </cell>
          <cell r="F294">
            <v>0</v>
          </cell>
        </row>
        <row r="295">
          <cell r="A295">
            <v>104</v>
          </cell>
          <cell r="B295" t="str">
            <v>Base y Cañuela Cámara de Inspección/Caída D=1.20 m.Concreto Simple Clase II</v>
          </cell>
          <cell r="C295" t="str">
            <v>und</v>
          </cell>
          <cell r="E295">
            <v>315640</v>
          </cell>
          <cell r="F295">
            <v>0</v>
          </cell>
        </row>
        <row r="296">
          <cell r="A296">
            <v>152</v>
          </cell>
          <cell r="B296" t="str">
            <v>Construccion de Cámara de Inspección/Caída D=1.50 m. Concreto 3000 PSI</v>
          </cell>
          <cell r="C296" t="str">
            <v>ml</v>
          </cell>
          <cell r="E296">
            <v>551246</v>
          </cell>
          <cell r="F296">
            <v>0</v>
          </cell>
        </row>
        <row r="297">
          <cell r="A297">
            <v>153</v>
          </cell>
          <cell r="B297" t="str">
            <v>Base y Cañuela Cámara de Inspección/Caída D=1.50 m.Concreto Simple Clase II</v>
          </cell>
          <cell r="C297" t="str">
            <v>und</v>
          </cell>
          <cell r="E297">
            <v>352711</v>
          </cell>
          <cell r="F297">
            <v>0</v>
          </cell>
        </row>
        <row r="298">
          <cell r="A298">
            <v>105</v>
          </cell>
          <cell r="B298" t="str">
            <v>Suministro, transporte e instalación aro/ tapa en polipropileno d= 0,70 m para cámara de inspección (cuello 13 cm)</v>
          </cell>
          <cell r="C298" t="str">
            <v>und</v>
          </cell>
          <cell r="E298">
            <v>424929</v>
          </cell>
          <cell r="F298">
            <v>0</v>
          </cell>
        </row>
        <row r="299">
          <cell r="A299">
            <v>106</v>
          </cell>
          <cell r="B299" t="str">
            <v>Suministro, transporte e instalación empalme a cámaras de inspección concreto clase  II</v>
          </cell>
          <cell r="C299" t="str">
            <v>und</v>
          </cell>
          <cell r="E299">
            <v>60972</v>
          </cell>
          <cell r="F299">
            <v>0</v>
          </cell>
        </row>
        <row r="300">
          <cell r="A300">
            <v>107</v>
          </cell>
          <cell r="B300" t="str">
            <v>Manejo temporal de aguas residuales y alcantarillado mediante la instalacion de tuberia corrugada</v>
          </cell>
          <cell r="C300" t="str">
            <v>ml</v>
          </cell>
          <cell r="E300">
            <v>50325</v>
          </cell>
          <cell r="F300">
            <v>0</v>
          </cell>
        </row>
        <row r="301">
          <cell r="A301">
            <v>138</v>
          </cell>
          <cell r="B301" t="str">
            <v>Suministro, transporte e instalacion de tuberia HD 14" para acueducto</v>
          </cell>
          <cell r="C301" t="str">
            <v>ml</v>
          </cell>
          <cell r="E301">
            <v>837975</v>
          </cell>
          <cell r="F301">
            <v>0</v>
          </cell>
        </row>
        <row r="302">
          <cell r="A302" t="str">
            <v>CAPITULO IX - ANDENES Y OBRAS DE URBANISMO</v>
          </cell>
          <cell r="B302">
            <v>0</v>
          </cell>
          <cell r="C302">
            <v>0</v>
          </cell>
          <cell r="D302">
            <v>0</v>
          </cell>
          <cell r="E302">
            <v>0</v>
          </cell>
          <cell r="F302">
            <v>0</v>
          </cell>
        </row>
        <row r="303">
          <cell r="A303">
            <v>112</v>
          </cell>
          <cell r="B303" t="str">
            <v>Concreto clase D (21 Mpa) para andenes y rampas e=0,1</v>
          </cell>
          <cell r="C303" t="str">
            <v>m2</v>
          </cell>
          <cell r="E303">
            <v>53840</v>
          </cell>
          <cell r="F303">
            <v>0</v>
          </cell>
        </row>
        <row r="304">
          <cell r="A304">
            <v>113</v>
          </cell>
          <cell r="B304" t="str">
            <v>Abujardado de superficies en concreto</v>
          </cell>
          <cell r="C304" t="str">
            <v>m2</v>
          </cell>
          <cell r="E304">
            <v>10881</v>
          </cell>
          <cell r="F304">
            <v>0</v>
          </cell>
        </row>
        <row r="305">
          <cell r="A305">
            <v>114</v>
          </cell>
          <cell r="B305" t="str">
            <v>Concreto clase D (21 Mpa) a la vista para escalas sobre tierra</v>
          </cell>
          <cell r="C305" t="str">
            <v>m3</v>
          </cell>
          <cell r="E305">
            <v>595288</v>
          </cell>
          <cell r="F305">
            <v>0</v>
          </cell>
        </row>
        <row r="306">
          <cell r="A306">
            <v>115</v>
          </cell>
          <cell r="B306" t="str">
            <v>Concreto Clase D (21 Mpa) para construccion de vado peatonal de 1m  X 5m incluye sardinel y piezas de remate bado  conforme el detalle</v>
          </cell>
          <cell r="C306" t="str">
            <v>und</v>
          </cell>
          <cell r="D306">
            <v>0</v>
          </cell>
          <cell r="E306">
            <v>820348</v>
          </cell>
          <cell r="F306">
            <v>0</v>
          </cell>
        </row>
        <row r="307">
          <cell r="A307">
            <v>116</v>
          </cell>
          <cell r="B307" t="str">
            <v>Concreto Clase D (21 Mpa) para construccion de vado peatonal de 1m  X 3,5 m incluye sardinel y piezas de remate bado  conforme el detalle</v>
          </cell>
          <cell r="C307" t="str">
            <v>und</v>
          </cell>
          <cell r="D307">
            <v>0</v>
          </cell>
          <cell r="E307">
            <v>694437</v>
          </cell>
          <cell r="F307">
            <v>0</v>
          </cell>
        </row>
        <row r="308">
          <cell r="A308">
            <v>117</v>
          </cell>
          <cell r="B308" t="str">
            <v>Suministro e instalacion de gramoquin peatonal</v>
          </cell>
          <cell r="C308" t="str">
            <v>m2</v>
          </cell>
          <cell r="D308">
            <v>0</v>
          </cell>
          <cell r="E308">
            <v>159416</v>
          </cell>
          <cell r="F308">
            <v>0</v>
          </cell>
        </row>
        <row r="309">
          <cell r="A309">
            <v>157</v>
          </cell>
          <cell r="B309" t="str">
            <v>Suministro e instalacion de Plaqueta abujardada gris de 0,5X0,5X0,07 m (incluye transporte a obra y descargue) peatonal</v>
          </cell>
          <cell r="C309" t="str">
            <v>UND</v>
          </cell>
          <cell r="D309">
            <v>0</v>
          </cell>
          <cell r="E309">
            <v>42218</v>
          </cell>
          <cell r="F309">
            <v>0</v>
          </cell>
        </row>
        <row r="310">
          <cell r="A310">
            <v>118</v>
          </cell>
          <cell r="B310" t="str">
            <v>Suministro e instalacion de plaqueta tactil guia prefabricada color gris concreto de 50 X 50 cm</v>
          </cell>
          <cell r="C310" t="str">
            <v>ml</v>
          </cell>
          <cell r="D310">
            <v>0</v>
          </cell>
          <cell r="E310">
            <v>86819</v>
          </cell>
          <cell r="F310">
            <v>0</v>
          </cell>
        </row>
        <row r="311">
          <cell r="A311">
            <v>119</v>
          </cell>
          <cell r="B311" t="str">
            <v>Suministro e instalacion de plaqueta toperol prefabricada color gris concreto de 50 X 50 cm</v>
          </cell>
          <cell r="C311" t="str">
            <v>ml</v>
          </cell>
          <cell r="D311">
            <v>0</v>
          </cell>
          <cell r="E311">
            <v>88149</v>
          </cell>
          <cell r="F311">
            <v>0</v>
          </cell>
        </row>
        <row r="312">
          <cell r="A312">
            <v>120</v>
          </cell>
          <cell r="B312" t="str">
            <v>Suministro e instalcion de banca tipo cubo en concreto a la vista prefabricada (incluye base de concreto)</v>
          </cell>
          <cell r="C312" t="str">
            <v>und</v>
          </cell>
          <cell r="D312">
            <v>0</v>
          </cell>
          <cell r="E312">
            <v>272713</v>
          </cell>
          <cell r="F312">
            <v>0</v>
          </cell>
        </row>
        <row r="313">
          <cell r="A313">
            <v>121</v>
          </cell>
          <cell r="B313" t="str">
            <v>Suministro e instalacion de Banca corrida en concreto a la vista prefabricada de 2055 mm X 500 mm X 500 mm incluye 3 tabiques de 300 mm X 100 mm X 400 mm según detalle</v>
          </cell>
          <cell r="C313" t="str">
            <v>und</v>
          </cell>
          <cell r="D313">
            <v>0</v>
          </cell>
          <cell r="E313">
            <v>642873</v>
          </cell>
          <cell r="F313">
            <v>0</v>
          </cell>
        </row>
        <row r="314">
          <cell r="A314">
            <v>122</v>
          </cell>
          <cell r="B314" t="str">
            <v>Suministro e instalacion de bolardo en hierro fundido e= 4mm deacuerdo a detalle</v>
          </cell>
          <cell r="C314" t="str">
            <v>und</v>
          </cell>
          <cell r="D314">
            <v>0</v>
          </cell>
          <cell r="E314">
            <v>375312</v>
          </cell>
          <cell r="F314">
            <v>0</v>
          </cell>
        </row>
        <row r="315">
          <cell r="A315">
            <v>123</v>
          </cell>
          <cell r="B315" t="str">
            <v>Suministro e instalacion de Basurero pivotante en acero inoxidable conforme a detalle</v>
          </cell>
          <cell r="C315" t="str">
            <v>und</v>
          </cell>
          <cell r="D315">
            <v>0</v>
          </cell>
          <cell r="E315">
            <v>983879</v>
          </cell>
          <cell r="F315">
            <v>0</v>
          </cell>
        </row>
        <row r="316">
          <cell r="A316">
            <v>124</v>
          </cell>
          <cell r="B316" t="str">
            <v>Suministro e instalacion de baranda peatonal h= 0,75, formada por 3 horizontales en tuberia galvanizada de 2¨ y parales cada 1,5 m de acuerdo al detalle</v>
          </cell>
          <cell r="C316" t="str">
            <v>ml</v>
          </cell>
          <cell r="D316">
            <v>0</v>
          </cell>
          <cell r="E316">
            <v>140960</v>
          </cell>
          <cell r="F316">
            <v>0</v>
          </cell>
        </row>
        <row r="317">
          <cell r="A317">
            <v>136</v>
          </cell>
          <cell r="B317" t="str">
            <v>Suministro e instalacion de poste metalico galvanizado tipo alameda para luminaria de 12 m doble brazo de 1,5 m</v>
          </cell>
          <cell r="C317" t="str">
            <v>und</v>
          </cell>
          <cell r="E317">
            <v>2027117</v>
          </cell>
          <cell r="F317">
            <v>0</v>
          </cell>
        </row>
        <row r="318">
          <cell r="A318">
            <v>137</v>
          </cell>
          <cell r="B318" t="str">
            <v>Suministro e instalacion de poste metalico galvanizado tipo alameda para luminaria de 12 m brazo sencillo</v>
          </cell>
          <cell r="C318" t="str">
            <v>und</v>
          </cell>
          <cell r="E318">
            <v>1867563</v>
          </cell>
          <cell r="F318">
            <v>0</v>
          </cell>
        </row>
        <row r="319">
          <cell r="A319">
            <v>147</v>
          </cell>
          <cell r="B319" t="str">
            <v>Suministro e instalacion de luminaria Voltana 4 de  110 watt</v>
          </cell>
          <cell r="C319" t="str">
            <v>und</v>
          </cell>
          <cell r="E319">
            <v>2015528</v>
          </cell>
          <cell r="F319">
            <v>0</v>
          </cell>
        </row>
        <row r="320">
          <cell r="A320">
            <v>144</v>
          </cell>
          <cell r="B320" t="str">
            <v xml:space="preserve">Suministro e instalacion de poste metalico galvanizado doble proposito para luminaria de 10,8 m </v>
          </cell>
          <cell r="C320" t="str">
            <v>und</v>
          </cell>
          <cell r="E320">
            <v>2067033</v>
          </cell>
          <cell r="F320">
            <v>0</v>
          </cell>
        </row>
        <row r="321">
          <cell r="A321">
            <v>148</v>
          </cell>
          <cell r="B321" t="str">
            <v>Suministro e instalacion de luminaria Voltana 2 de 56 watt</v>
          </cell>
          <cell r="C321" t="str">
            <v>und</v>
          </cell>
          <cell r="E321">
            <v>782803</v>
          </cell>
          <cell r="F321">
            <v>0</v>
          </cell>
        </row>
        <row r="322">
          <cell r="A322">
            <v>149</v>
          </cell>
          <cell r="B322" t="str">
            <v>Suministro e instalacion de luminaria Voltana 2 de 39 watt</v>
          </cell>
          <cell r="C322" t="str">
            <v>und</v>
          </cell>
          <cell r="E322">
            <v>782803</v>
          </cell>
          <cell r="F322">
            <v>0</v>
          </cell>
        </row>
        <row r="323">
          <cell r="A323">
            <v>145</v>
          </cell>
          <cell r="B323" t="str">
            <v>Suministro e instalacion de poste decorativo de 4 m</v>
          </cell>
          <cell r="C323" t="str">
            <v>und</v>
          </cell>
          <cell r="E323">
            <v>701521</v>
          </cell>
          <cell r="F323">
            <v>0</v>
          </cell>
        </row>
        <row r="324">
          <cell r="A324">
            <v>146</v>
          </cell>
          <cell r="B324" t="str">
            <v>Suministro e instalacion de luminaria decorativa led de 30 watt</v>
          </cell>
          <cell r="C324" t="str">
            <v>und</v>
          </cell>
          <cell r="E324">
            <v>818708</v>
          </cell>
          <cell r="F324">
            <v>0</v>
          </cell>
        </row>
        <row r="325">
          <cell r="A325">
            <v>150</v>
          </cell>
          <cell r="B325" t="str">
            <v>Suministro e instalacion de acometida Cable de Aluminio Aislado THW No. 6 por 3 und</v>
          </cell>
          <cell r="C325" t="str">
            <v>ml</v>
          </cell>
          <cell r="E325">
            <v>5370</v>
          </cell>
          <cell r="F325">
            <v>0</v>
          </cell>
        </row>
        <row r="326">
          <cell r="A326">
            <v>151</v>
          </cell>
          <cell r="B326" t="str">
            <v>Suministro e Instalacion de transformador de 15 KVA Completo (incluye3 cajas corta circuito, poste de concreto de 12 m, 3 DPS sistemas de proteccion de descarga y puesta a tierra de 4 electrodos)</v>
          </cell>
          <cell r="C326" t="str">
            <v>und</v>
          </cell>
          <cell r="E326">
            <v>10026423</v>
          </cell>
          <cell r="F326">
            <v>0</v>
          </cell>
        </row>
        <row r="327">
          <cell r="A327">
            <v>78</v>
          </cell>
          <cell r="B327" t="str">
            <v>Suministro e instalacion de tuberia conduit 2x2" para canalizacion de redes de alumbrado publico incluye excavacion en brecha</v>
          </cell>
          <cell r="C327" t="str">
            <v>ml</v>
          </cell>
          <cell r="E327">
            <v>18311</v>
          </cell>
          <cell r="F327">
            <v>0</v>
          </cell>
        </row>
        <row r="328">
          <cell r="A328">
            <v>76</v>
          </cell>
          <cell r="B328" t="str">
            <v>Concreto Clase D (21 Mpa) para bases de luminaria de postes de 12 m (1,20*0,5*0,5) incluye pase de la camara, refuerzo y pernos</v>
          </cell>
          <cell r="C328" t="str">
            <v>und</v>
          </cell>
          <cell r="E328">
            <v>285893</v>
          </cell>
          <cell r="F328">
            <v>0</v>
          </cell>
        </row>
        <row r="329">
          <cell r="A329">
            <v>154</v>
          </cell>
          <cell r="B329" t="str">
            <v>Concreto Clase D (21 Mpa) para bases de luminaria de postes de 4 m (0,5*0,5*0,5) incluye pase de la camara, refuerzo y pernos</v>
          </cell>
          <cell r="C329" t="str">
            <v>und</v>
          </cell>
          <cell r="E329">
            <v>184082</v>
          </cell>
          <cell r="F329">
            <v>0</v>
          </cell>
        </row>
        <row r="330">
          <cell r="A330">
            <v>72</v>
          </cell>
          <cell r="B330" t="str">
            <v>Concreto clase D (21 Mpa) para camaras de 40x40x40 para conexiones de alumbrado publico incluye tapa y piso con filtro</v>
          </cell>
          <cell r="C330" t="str">
            <v>und</v>
          </cell>
          <cell r="E330">
            <v>138276</v>
          </cell>
          <cell r="F330">
            <v>0</v>
          </cell>
        </row>
        <row r="331">
          <cell r="A331">
            <v>125</v>
          </cell>
          <cell r="B331" t="str">
            <v>Suministro e instalacion de Modulos de ventas en acero inoxidable de acuerdo al detalle</v>
          </cell>
          <cell r="C331" t="str">
            <v>und</v>
          </cell>
          <cell r="D331">
            <v>0</v>
          </cell>
          <cell r="E331">
            <v>9935644</v>
          </cell>
          <cell r="F331">
            <v>0</v>
          </cell>
        </row>
        <row r="332">
          <cell r="A332">
            <v>126</v>
          </cell>
          <cell r="B332" t="str">
            <v>Construccion e instalacion de Paradero en estructura metalica, de 9 m X 3,5 m de area cubierta aproximadamente de acuerdo a planos (incluye la totalidad de la estructura metalica, platinas, pernos anclajes, excavaciones, la cubierta, bases en concreto y e</v>
          </cell>
          <cell r="C332" t="str">
            <v>und</v>
          </cell>
          <cell r="D332">
            <v>0</v>
          </cell>
          <cell r="E332">
            <v>22024249</v>
          </cell>
          <cell r="F332">
            <v>0</v>
          </cell>
        </row>
        <row r="333">
          <cell r="A333">
            <v>127</v>
          </cell>
          <cell r="B333" t="str">
            <v>Suministro e instalacion de cerramiento tipo palizada compuesto por tuberia galvanizada de 2¨ cal 14 espaciados a 210 mm entre centros de altura variable acabado en anticorrosivo color verde oliva rellenos de mortero y con remate en esfera metalica y embe</v>
          </cell>
          <cell r="C333" t="str">
            <v>ml</v>
          </cell>
          <cell r="D333">
            <v>0</v>
          </cell>
          <cell r="E333">
            <v>450005</v>
          </cell>
          <cell r="F333">
            <v>0</v>
          </cell>
        </row>
        <row r="334">
          <cell r="A334">
            <v>128</v>
          </cell>
          <cell r="B334" t="str">
            <v>Suministro y siembra de arbol Nigüito (miconia notabilis triana) h=1,5 m, incluye tutor, tierra negra y abono</v>
          </cell>
          <cell r="C334" t="str">
            <v>und</v>
          </cell>
          <cell r="D334">
            <v>0</v>
          </cell>
          <cell r="E334">
            <v>79417</v>
          </cell>
          <cell r="F334">
            <v>0</v>
          </cell>
        </row>
        <row r="335">
          <cell r="A335">
            <v>129</v>
          </cell>
          <cell r="B335" t="str">
            <v>Suministro y siembra de arbol Fresno (tacoma stans) h=1,5 m, incluye tutor, tierra negra y abono</v>
          </cell>
          <cell r="C335" t="str">
            <v>und</v>
          </cell>
          <cell r="D335">
            <v>0</v>
          </cell>
          <cell r="E335">
            <v>79417</v>
          </cell>
          <cell r="F335">
            <v>0</v>
          </cell>
        </row>
        <row r="336">
          <cell r="A336">
            <v>130</v>
          </cell>
          <cell r="B336" t="str">
            <v>Suministro y siembra de lirio amarillo (iris pseudacorus) medianas, tierra negra y abono</v>
          </cell>
          <cell r="C336" t="str">
            <v>und</v>
          </cell>
          <cell r="D336">
            <v>0</v>
          </cell>
          <cell r="E336">
            <v>21324</v>
          </cell>
          <cell r="F336">
            <v>0</v>
          </cell>
        </row>
        <row r="337">
          <cell r="A337">
            <v>131</v>
          </cell>
          <cell r="B337" t="str">
            <v>Suministro y siembra de mani forrajero (arachis pintoi) incluye tierra negra y abono</v>
          </cell>
          <cell r="C337" t="str">
            <v>m2</v>
          </cell>
          <cell r="D337">
            <v>0</v>
          </cell>
          <cell r="E337">
            <v>5375</v>
          </cell>
          <cell r="F337">
            <v>0</v>
          </cell>
        </row>
        <row r="338">
          <cell r="A338">
            <v>132</v>
          </cell>
          <cell r="B338" t="str">
            <v>Suministro y siembra de semillas pasto bermuda en gramoquin</v>
          </cell>
          <cell r="C338" t="str">
            <v>m2</v>
          </cell>
          <cell r="D338">
            <v>0</v>
          </cell>
          <cell r="E338">
            <v>5893</v>
          </cell>
          <cell r="F338">
            <v>0</v>
          </cell>
        </row>
        <row r="339">
          <cell r="A339">
            <v>133</v>
          </cell>
          <cell r="B339" t="str">
            <v>Construccion de media caña en concreto en rampas peatonales</v>
          </cell>
          <cell r="C339" t="str">
            <v>ml</v>
          </cell>
          <cell r="D339">
            <v>0</v>
          </cell>
          <cell r="E339">
            <v>17446</v>
          </cell>
          <cell r="F339">
            <v>0</v>
          </cell>
        </row>
        <row r="340">
          <cell r="A340" t="str">
            <v>CAPITULO X - SEÑALIZACION Y CONTROL</v>
          </cell>
          <cell r="B340">
            <v>0</v>
          </cell>
          <cell r="C340">
            <v>0</v>
          </cell>
          <cell r="D340">
            <v>0</v>
          </cell>
          <cell r="E340">
            <v>0</v>
          </cell>
          <cell r="F340">
            <v>0</v>
          </cell>
        </row>
        <row r="341">
          <cell r="A341">
            <v>55</v>
          </cell>
          <cell r="B341" t="str">
            <v>Lineas de demarcacion A=12 cm e=23mm con pintura en plastico en frio</v>
          </cell>
          <cell r="C341" t="str">
            <v>ml</v>
          </cell>
          <cell r="E341">
            <v>7151</v>
          </cell>
          <cell r="F341">
            <v>0</v>
          </cell>
        </row>
        <row r="342">
          <cell r="A342">
            <v>56</v>
          </cell>
          <cell r="B342" t="str">
            <v xml:space="preserve">Pintura en plastico en frio de marcas viales y señales de transito </v>
          </cell>
          <cell r="C342" t="str">
            <v>m2</v>
          </cell>
          <cell r="E342">
            <v>61088</v>
          </cell>
          <cell r="F342">
            <v>0</v>
          </cell>
        </row>
        <row r="343">
          <cell r="A343">
            <v>57</v>
          </cell>
          <cell r="B343" t="str">
            <v>Suministro e instalacion de tachas reflectivas</v>
          </cell>
          <cell r="C343" t="str">
            <v>und</v>
          </cell>
          <cell r="E343">
            <v>7578</v>
          </cell>
          <cell r="F343">
            <v>0</v>
          </cell>
        </row>
        <row r="344">
          <cell r="A344">
            <v>58</v>
          </cell>
          <cell r="B344" t="str">
            <v>Suministro e instalacion de señales verticales definitivas SP, SR y SI ( hasta de 90x90)</v>
          </cell>
          <cell r="C344" t="str">
            <v>und</v>
          </cell>
          <cell r="E344">
            <v>328840</v>
          </cell>
          <cell r="F344">
            <v>0</v>
          </cell>
        </row>
        <row r="345">
          <cell r="A345">
            <v>108</v>
          </cell>
          <cell r="B345" t="str">
            <v xml:space="preserve">Suministro e instalacion de señal vertical tipo delineador de curva horizontal </v>
          </cell>
          <cell r="C345" t="str">
            <v>und</v>
          </cell>
          <cell r="D345">
            <v>0</v>
          </cell>
          <cell r="E345">
            <v>226293</v>
          </cell>
          <cell r="F345">
            <v>0</v>
          </cell>
        </row>
        <row r="346">
          <cell r="A346">
            <v>109</v>
          </cell>
          <cell r="B346" t="str">
            <v>Suministro e instalacion de captafaros adosados a baranda de puente</v>
          </cell>
          <cell r="C346" t="str">
            <v>und</v>
          </cell>
          <cell r="D346">
            <v>0</v>
          </cell>
          <cell r="E346">
            <v>4198</v>
          </cell>
          <cell r="F346">
            <v>0</v>
          </cell>
        </row>
        <row r="347">
          <cell r="A347">
            <v>134</v>
          </cell>
          <cell r="B347" t="str">
            <v>suministro e instalacion de pasacalles informativo en lona de 8 m x 1,5 m</v>
          </cell>
          <cell r="C347" t="str">
            <v>und</v>
          </cell>
          <cell r="D347">
            <v>0</v>
          </cell>
          <cell r="E347">
            <v>512063</v>
          </cell>
          <cell r="F347">
            <v>0</v>
          </cell>
        </row>
        <row r="348">
          <cell r="A348">
            <v>135</v>
          </cell>
          <cell r="B348" t="str">
            <v>Suministro e instalaciones de señales verticales dobles de transito TIPO SR (60X60) Y SI (60X30) conforme especificaciones de la secretaria de transito</v>
          </cell>
          <cell r="C348" t="str">
            <v>und</v>
          </cell>
          <cell r="D348">
            <v>0</v>
          </cell>
          <cell r="E348">
            <v>435660</v>
          </cell>
          <cell r="F348">
            <v>0</v>
          </cell>
        </row>
        <row r="349">
          <cell r="A349">
            <v>158</v>
          </cell>
          <cell r="B349" t="str">
            <v>Suministro e instalacion de cruce patonal semaforizado actuado por demanda con sensores peatonales y acompañada de boton de demanda en los dos accesos al paso peatonal con dos mensulas y dos mastiles (incluye canlizaciones cajas de inspeccion bases de pos</v>
          </cell>
          <cell r="C349" t="str">
            <v>UND</v>
          </cell>
          <cell r="D349">
            <v>0</v>
          </cell>
          <cell r="E349">
            <v>57839864</v>
          </cell>
          <cell r="F349">
            <v>0</v>
          </cell>
        </row>
        <row r="350">
          <cell r="A350">
            <v>156</v>
          </cell>
          <cell r="B350" t="str">
            <v>Impresión y reparticion de volantes informativos del proyecto</v>
          </cell>
          <cell r="C350" t="str">
            <v>und</v>
          </cell>
          <cell r="D350">
            <v>0</v>
          </cell>
          <cell r="E350">
            <v>292</v>
          </cell>
          <cell r="F350">
            <v>0</v>
          </cell>
        </row>
        <row r="351">
          <cell r="A351">
            <v>52</v>
          </cell>
          <cell r="B351" t="str">
            <v>Jornales para manejo de transito</v>
          </cell>
          <cell r="C351" t="str">
            <v>Jr</v>
          </cell>
          <cell r="D351">
            <v>0</v>
          </cell>
          <cell r="E351">
            <v>81465</v>
          </cell>
          <cell r="F351">
            <v>0</v>
          </cell>
        </row>
        <row r="352">
          <cell r="A352" t="str">
            <v>CAPITULO XI - OBRAS VARIAS</v>
          </cell>
          <cell r="B352">
            <v>0</v>
          </cell>
          <cell r="C352">
            <v>0</v>
          </cell>
          <cell r="D352">
            <v>0</v>
          </cell>
          <cell r="E352">
            <v>0</v>
          </cell>
          <cell r="F352">
            <v>0</v>
          </cell>
        </row>
        <row r="353">
          <cell r="A353">
            <v>111</v>
          </cell>
          <cell r="B353" t="str">
            <v>Jornales para obras varias</v>
          </cell>
          <cell r="C353" t="str">
            <v>jr</v>
          </cell>
          <cell r="E353">
            <v>48163</v>
          </cell>
          <cell r="F353">
            <v>0</v>
          </cell>
        </row>
        <row r="354">
          <cell r="A354">
            <v>54</v>
          </cell>
          <cell r="B354" t="str">
            <v>Aseo general de la obra</v>
          </cell>
          <cell r="C354" t="str">
            <v>mes</v>
          </cell>
          <cell r="E354">
            <v>1574551</v>
          </cell>
          <cell r="F354">
            <v>0</v>
          </cell>
        </row>
        <row r="355">
          <cell r="C355" t="str">
            <v>COSTO DIRECTO</v>
          </cell>
          <cell r="D355">
            <v>0</v>
          </cell>
          <cell r="E355">
            <v>0</v>
          </cell>
          <cell r="F355" t="e">
            <v>#N/A</v>
          </cell>
        </row>
        <row r="357">
          <cell r="F35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les y pasamuro"/>
      <sheetName val="OFICIAL"/>
      <sheetName val="AYUDANTE"/>
      <sheetName val="DIBUJANTE"/>
      <sheetName val="CADENERO"/>
      <sheetName val="Listado"/>
      <sheetName val="Listado Base"/>
      <sheetName val="INSUMOS"/>
      <sheetName val="RELACION"/>
      <sheetName val="DATOS"/>
      <sheetName val="LISTA APU"/>
      <sheetName val="PRESUPUESTO CAMPOALEGRE"/>
      <sheetName val="RESUMEN"/>
      <sheetName val="% AIU"/>
      <sheetName val="1,01"/>
      <sheetName val="1,02"/>
      <sheetName val="1,03"/>
      <sheetName val="1,04"/>
      <sheetName val="1,05"/>
      <sheetName val="1,06"/>
      <sheetName val="1,07"/>
      <sheetName val="1,08"/>
      <sheetName val="1,09"/>
      <sheetName val="1,10"/>
      <sheetName val="1,11"/>
      <sheetName val="1,12"/>
      <sheetName val="1,13"/>
      <sheetName val="1,15"/>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8A"/>
      <sheetName val="2,19"/>
      <sheetName val="2,20"/>
      <sheetName val="2,21"/>
      <sheetName val="2,22"/>
      <sheetName val="2,51"/>
      <sheetName val="2,52"/>
      <sheetName val="3,01"/>
      <sheetName val="3,02"/>
      <sheetName val="3,03"/>
      <sheetName val="3,04"/>
      <sheetName val="3,05"/>
      <sheetName val="3,06"/>
      <sheetName val="3,07"/>
      <sheetName val="3,08"/>
      <sheetName val="3,09"/>
      <sheetName val="3,10"/>
      <sheetName val="3,11"/>
      <sheetName val="3,12"/>
      <sheetName val="3,13"/>
      <sheetName val="4,01"/>
      <sheetName val="4,2"/>
      <sheetName val="4,3"/>
      <sheetName val="4,4"/>
      <sheetName val="4,5"/>
      <sheetName val="4,6"/>
      <sheetName val="4,7"/>
      <sheetName val="4,8"/>
      <sheetName val="4,9"/>
      <sheetName val="4,10"/>
      <sheetName val="4,11"/>
      <sheetName val="4,13"/>
      <sheetName val="4,12"/>
      <sheetName val="5,1"/>
      <sheetName val="5,2"/>
      <sheetName val="5,3"/>
      <sheetName val="5,4"/>
      <sheetName val="5,5"/>
      <sheetName val="5,6"/>
      <sheetName val="5,8"/>
      <sheetName val="5,9"/>
      <sheetName val="6,01"/>
      <sheetName val="6,02"/>
      <sheetName val="6,3"/>
      <sheetName val="6,4"/>
      <sheetName val="6,5"/>
      <sheetName val="6,6"/>
      <sheetName val="6,7"/>
      <sheetName val="6,8"/>
      <sheetName val="6,9"/>
      <sheetName val="6,10"/>
      <sheetName val="6,11"/>
      <sheetName val="6,12"/>
      <sheetName val="6,13"/>
      <sheetName val="6,14"/>
      <sheetName val="6,15"/>
      <sheetName val="6,16"/>
      <sheetName val="6,17"/>
      <sheetName val="6,18"/>
      <sheetName val="6,19"/>
      <sheetName val="6,20"/>
      <sheetName val="6,21"/>
      <sheetName val="6,22"/>
      <sheetName val="6,23"/>
      <sheetName val="6,24"/>
      <sheetName val="6,25"/>
      <sheetName val="6,26"/>
      <sheetName val="6,27"/>
      <sheetName val="6,28"/>
      <sheetName val="6,29"/>
      <sheetName val="6,30"/>
      <sheetName val="6,31"/>
      <sheetName val="6,32"/>
      <sheetName val="7,01"/>
      <sheetName val="7,02"/>
      <sheetName val="7,03"/>
      <sheetName val="7,04"/>
      <sheetName val="7,05"/>
      <sheetName val="7,06"/>
      <sheetName val="7,07"/>
      <sheetName val="7,08"/>
      <sheetName val="7,0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8,95"/>
      <sheetName val="8,96"/>
      <sheetName val="8,97"/>
      <sheetName val="8,98"/>
      <sheetName val="8,99"/>
      <sheetName val="8,100"/>
      <sheetName val="8,101"/>
      <sheetName val="8,102"/>
      <sheetName val="8,103"/>
      <sheetName val="8,104"/>
      <sheetName val="8,105"/>
      <sheetName val="8,106"/>
      <sheetName val="8,107"/>
      <sheetName val="8,108"/>
      <sheetName val="8,109"/>
      <sheetName val="8,110"/>
      <sheetName val="8,111"/>
      <sheetName val="8,112"/>
      <sheetName val="8,113"/>
      <sheetName val="8,114"/>
      <sheetName val="8,115"/>
      <sheetName val="8,116"/>
      <sheetName val="8,117"/>
      <sheetName val="8,118"/>
      <sheetName val="8,119"/>
      <sheetName val="8,120"/>
      <sheetName val="8,121"/>
      <sheetName val="8,122"/>
      <sheetName val="8,123"/>
      <sheetName val="8,124"/>
      <sheetName val="8,125"/>
      <sheetName val="8,126"/>
      <sheetName val="8,127"/>
      <sheetName val="8,128"/>
      <sheetName val="8,129"/>
      <sheetName val="8,130"/>
      <sheetName val="8,131"/>
      <sheetName val="8,132"/>
      <sheetName val="8,133"/>
      <sheetName val="8,134"/>
      <sheetName val="8,135"/>
      <sheetName val="8,136"/>
      <sheetName val="8,137"/>
      <sheetName val="8,138"/>
      <sheetName val="8,139"/>
      <sheetName val="8,140"/>
      <sheetName val="8,141"/>
      <sheetName val="8,142"/>
      <sheetName val="8,143"/>
      <sheetName val="8,144"/>
      <sheetName val="8,145"/>
      <sheetName val="8,146"/>
      <sheetName val="8,147"/>
      <sheetName val="8,148"/>
      <sheetName val="8,149"/>
      <sheetName val="8,150"/>
      <sheetName val="8,151"/>
      <sheetName val="8,152"/>
      <sheetName val="8,153"/>
      <sheetName val="8,154"/>
      <sheetName val="8,155"/>
      <sheetName val="8,156"/>
      <sheetName val="8,157"/>
      <sheetName val="8,158"/>
      <sheetName val="8,159"/>
      <sheetName val="8,160"/>
      <sheetName val="8,161"/>
      <sheetName val="8,162"/>
      <sheetName val="8,163"/>
      <sheetName val="8,164"/>
      <sheetName val="8,165"/>
      <sheetName val="8,166"/>
      <sheetName val="8,167"/>
      <sheetName val="8,168"/>
      <sheetName val="8,169"/>
      <sheetName val="8,170"/>
      <sheetName val="8,171"/>
      <sheetName val="8,172"/>
      <sheetName val="8,173"/>
      <sheetName val="8,174"/>
      <sheetName val="8,175"/>
      <sheetName val="8,176"/>
      <sheetName val="8,177"/>
      <sheetName val="8,178"/>
      <sheetName val="8,179"/>
      <sheetName val="8,180"/>
      <sheetName val="8,181"/>
      <sheetName val="8,182"/>
      <sheetName val="8,183"/>
      <sheetName val="8,184"/>
      <sheetName val="8,185"/>
      <sheetName val="8,186"/>
      <sheetName val="8,187"/>
      <sheetName val="8,188"/>
      <sheetName val="8,189"/>
      <sheetName val="8,190"/>
      <sheetName val="8,191"/>
      <sheetName val="8,192"/>
      <sheetName val="8,193"/>
      <sheetName val="8,194"/>
      <sheetName val="8,195"/>
      <sheetName val="8,196"/>
      <sheetName val="8,197"/>
      <sheetName val="8,198"/>
      <sheetName val="8,199"/>
      <sheetName val="8,200"/>
      <sheetName val="8,201"/>
      <sheetName val="8,202"/>
      <sheetName val="8,203"/>
      <sheetName val="8,204"/>
      <sheetName val="8,205"/>
      <sheetName val="8,206"/>
      <sheetName val="8,207"/>
      <sheetName val="8,208"/>
      <sheetName val="8,209"/>
      <sheetName val="8,210"/>
      <sheetName val="8,211"/>
      <sheetName val="8,212"/>
      <sheetName val="8,213"/>
      <sheetName val="8,2131"/>
      <sheetName val="8,214"/>
      <sheetName val="8,215"/>
      <sheetName val="8,216"/>
      <sheetName val="8,217"/>
      <sheetName val="8,218"/>
      <sheetName val="8,219"/>
      <sheetName val="8,220"/>
      <sheetName val="8,221"/>
      <sheetName val="8,222"/>
      <sheetName val="8,223"/>
      <sheetName val="8,224"/>
      <sheetName val="8,225"/>
      <sheetName val="8,266"/>
      <sheetName val="8,267"/>
      <sheetName val="8,268"/>
      <sheetName val="8,269"/>
      <sheetName val="8,301"/>
      <sheetName val="8,302"/>
      <sheetName val="8,303"/>
      <sheetName val="8,304"/>
      <sheetName val="8,305"/>
      <sheetName val="8,351"/>
      <sheetName val="8,352"/>
      <sheetName val="8,353"/>
      <sheetName val="8,401"/>
      <sheetName val="8,402"/>
      <sheetName val="8,403"/>
      <sheetName val="8,404"/>
      <sheetName val="8,405"/>
      <sheetName val="8,406"/>
      <sheetName val="8,3008"/>
      <sheetName val="8,407"/>
      <sheetName val="8,408"/>
      <sheetName val="8,409"/>
      <sheetName val="8,1001"/>
      <sheetName val="8,1002"/>
      <sheetName val="8,1003"/>
      <sheetName val="8,1004"/>
      <sheetName val="8,1005"/>
      <sheetName val="8,1006"/>
      <sheetName val="8,1007"/>
      <sheetName val="8,1008"/>
      <sheetName val="8,1009"/>
      <sheetName val="8,1011"/>
      <sheetName val="8,1012"/>
      <sheetName val="8,1013"/>
      <sheetName val="8,2001"/>
      <sheetName val="8,2002"/>
      <sheetName val="8,2003"/>
      <sheetName val="8,2004"/>
      <sheetName val="8,2101"/>
      <sheetName val="8,2102"/>
      <sheetName val="8,2103"/>
      <sheetName val="8,2104"/>
      <sheetName val="8,2105"/>
      <sheetName val="8,2106"/>
      <sheetName val="8,2107"/>
      <sheetName val="8,2108"/>
      <sheetName val="8,2109"/>
      <sheetName val="8,2111"/>
      <sheetName val="8,2112"/>
      <sheetName val="8,3001"/>
      <sheetName val="8,3002"/>
      <sheetName val="8,3003"/>
      <sheetName val="8,3004"/>
      <sheetName val="8,3005"/>
      <sheetName val="8,3006"/>
      <sheetName val="8,3007"/>
      <sheetName val="8,407 (2)"/>
      <sheetName val="8,408 (2)"/>
      <sheetName val="8,1001 (2)"/>
      <sheetName val="8,1002 (2)"/>
      <sheetName val="8,1003 (2)"/>
      <sheetName val="8,1004 (2)"/>
      <sheetName val="8,1005 (2)"/>
      <sheetName val="8,1006 (2)"/>
      <sheetName val="8,1007 (2)"/>
      <sheetName val="8,1008 (2)"/>
      <sheetName val="8,1009 (2)"/>
      <sheetName val="8,3013"/>
      <sheetName val="8,3014"/>
      <sheetName val="8,3015"/>
      <sheetName val="8,3017"/>
      <sheetName val="8,3016"/>
      <sheetName val="8,3018"/>
      <sheetName val="8,3019"/>
      <sheetName val="8,3022"/>
      <sheetName val="8,3021"/>
      <sheetName val="8,3023"/>
      <sheetName val="8,3024"/>
      <sheetName val="8,3025"/>
      <sheetName val="8,3026"/>
      <sheetName val="8,3027"/>
      <sheetName val="8,3028"/>
      <sheetName val="8,3029"/>
      <sheetName val="8,3031"/>
      <sheetName val="8,3033"/>
      <sheetName val="8,3034"/>
      <sheetName val="8,3035"/>
      <sheetName val="9,02"/>
      <sheetName val="9,01"/>
      <sheetName val="9,03"/>
      <sheetName val="10,001"/>
      <sheetName val="10,002"/>
      <sheetName val="10,003"/>
      <sheetName val="10,005"/>
      <sheetName val="10,006"/>
      <sheetName val="10,009"/>
      <sheetName val="10,012"/>
      <sheetName val="10,022"/>
      <sheetName val="10,027"/>
      <sheetName val="10,033"/>
      <sheetName val="10,042"/>
      <sheetName val="10,052"/>
      <sheetName val="10,072"/>
      <sheetName val="10,083"/>
      <sheetName val="10,084"/>
      <sheetName val="10,093"/>
      <sheetName val="10,098"/>
      <sheetName val="10,103"/>
      <sheetName val="10,105"/>
      <sheetName val="10,106"/>
      <sheetName val="10,108"/>
      <sheetName val="10,111"/>
      <sheetName val="10,112"/>
      <sheetName val="10,113"/>
      <sheetName val="10,116"/>
      <sheetName val="10,117"/>
      <sheetName val="10,126"/>
      <sheetName val="10,127"/>
      <sheetName val="11,01"/>
      <sheetName val="11,02"/>
      <sheetName val="11,03"/>
      <sheetName val="11,04"/>
      <sheetName val="11,05"/>
      <sheetName val="11,07"/>
      <sheetName val="11,09"/>
      <sheetName val="11,11"/>
      <sheetName val="11,12"/>
      <sheetName val="11,14"/>
      <sheetName val="11,15"/>
      <sheetName val="11,21"/>
      <sheetName val="11,22"/>
      <sheetName val="11,23"/>
      <sheetName val="11,24"/>
      <sheetName val="11,25"/>
      <sheetName val="11,26"/>
      <sheetName val="11,27"/>
      <sheetName val="11,28"/>
      <sheetName val="11,29"/>
      <sheetName val="11,3"/>
      <sheetName val="11,31"/>
      <sheetName val="11,32"/>
      <sheetName val="11,33"/>
      <sheetName val="11,34"/>
      <sheetName val="11,35"/>
      <sheetName val="13,01"/>
      <sheetName val="13,04"/>
      <sheetName val="14,02"/>
      <sheetName val="14,03"/>
      <sheetName val="14,04"/>
      <sheetName val="14,05"/>
      <sheetName val="14,07"/>
      <sheetName val="14,1"/>
      <sheetName val="14,11"/>
      <sheetName val="14,12"/>
      <sheetName val="14,13"/>
      <sheetName val="14,14"/>
      <sheetName val="14,15"/>
      <sheetName val="14,16"/>
      <sheetName val="14,17"/>
      <sheetName val="14,18"/>
      <sheetName val="14,19"/>
      <sheetName val="16,01"/>
      <sheetName val="16,06"/>
      <sheetName val="16,07"/>
      <sheetName val="16,14"/>
      <sheetName val="16,16"/>
      <sheetName val="16,17"/>
      <sheetName val="16,19"/>
      <sheetName val="16,2"/>
      <sheetName val="16,23"/>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7,03"/>
      <sheetName val="17,04"/>
      <sheetName val="17,06"/>
      <sheetName val="17,09"/>
      <sheetName val="17,12"/>
      <sheetName val="17,13"/>
      <sheetName val="17,14"/>
      <sheetName val="17,15"/>
      <sheetName val="17,16"/>
      <sheetName val="17,17"/>
      <sheetName val="17,18"/>
      <sheetName val="17,19"/>
      <sheetName val="17,2"/>
      <sheetName val="18,02"/>
      <sheetName val="18,03"/>
      <sheetName val="18,08"/>
      <sheetName val="19,03"/>
      <sheetName val="19,04"/>
      <sheetName val="56,9"/>
      <sheetName val="57,1"/>
      <sheetName val="57,2"/>
      <sheetName val="57,4"/>
      <sheetName val="57,5"/>
      <sheetName val="TOTALAPU"/>
    </sheetNames>
    <sheetDataSet>
      <sheetData sheetId="0">
        <row r="22">
          <cell r="A22">
            <v>2</v>
          </cell>
        </row>
      </sheetData>
      <sheetData sheetId="1"/>
      <sheetData sheetId="2"/>
      <sheetData sheetId="3"/>
      <sheetData sheetId="4"/>
      <sheetData sheetId="5"/>
      <sheetData sheetId="6">
        <row r="12">
          <cell r="B12">
            <v>1.01</v>
          </cell>
          <cell r="C12" t="str">
            <v>Localización y replanteo para redes de acueducto</v>
          </cell>
          <cell r="D12" t="str">
            <v>m</v>
          </cell>
        </row>
        <row r="13">
          <cell r="B13">
            <v>1.02</v>
          </cell>
          <cell r="C13" t="str">
            <v>Localización y replanteo para redes de alcantarillado</v>
          </cell>
          <cell r="D13" t="str">
            <v>m</v>
          </cell>
        </row>
        <row r="14">
          <cell r="B14">
            <v>1.03</v>
          </cell>
          <cell r="C14" t="str">
            <v>Localización y replanteo para estructuras hidráulicas</v>
          </cell>
          <cell r="D14" t="str">
            <v>m2</v>
          </cell>
        </row>
        <row r="15">
          <cell r="B15">
            <v>1.04</v>
          </cell>
          <cell r="C15" t="str">
            <v>Desmonte y limpieza en rastrojo</v>
          </cell>
          <cell r="D15" t="str">
            <v>m2</v>
          </cell>
        </row>
        <row r="16">
          <cell r="B16">
            <v>1.05</v>
          </cell>
          <cell r="C16" t="str">
            <v>Descapote manual</v>
          </cell>
          <cell r="D16" t="str">
            <v>m2</v>
          </cell>
        </row>
        <row r="17">
          <cell r="B17">
            <v>1.06</v>
          </cell>
          <cell r="C17" t="str">
            <v>Descapote mecánico</v>
          </cell>
          <cell r="D17" t="str">
            <v>m2</v>
          </cell>
        </row>
        <row r="18">
          <cell r="B18">
            <v>1.07</v>
          </cell>
          <cell r="C18" t="str">
            <v>Ampliación y mejoramiento de vías de acceso con bulldozer</v>
          </cell>
          <cell r="D18" t="str">
            <v>hr</v>
          </cell>
        </row>
        <row r="19">
          <cell r="B19">
            <v>1.08</v>
          </cell>
          <cell r="C19" t="str">
            <v>Control de ríos mediante conformación mecánica de jarillón (inc. retroexcavadora orugada)</v>
          </cell>
          <cell r="D19" t="str">
            <v>hr</v>
          </cell>
        </row>
        <row r="20">
          <cell r="B20">
            <v>1.0900000000000001</v>
          </cell>
          <cell r="C20" t="str">
            <v>Acondicionamiento de superficies para impermeabilización con membranas (limpieza con cepillo metálico y pulidora)</v>
          </cell>
          <cell r="D20" t="str">
            <v>m2</v>
          </cell>
        </row>
        <row r="21">
          <cell r="B21">
            <v>1.1000000000000001</v>
          </cell>
          <cell r="C21" t="str">
            <v>Localización y replanteo para estructuras hidráulicas area menor</v>
          </cell>
          <cell r="D21" t="str">
            <v>un</v>
          </cell>
        </row>
        <row r="22">
          <cell r="B22">
            <v>1.1100000000000001</v>
          </cell>
          <cell r="C22" t="str">
            <v>Control de aguas por métodos manuales</v>
          </cell>
          <cell r="D22" t="str">
            <v>un</v>
          </cell>
        </row>
        <row r="23">
          <cell r="B23">
            <v>1.1200000000000001</v>
          </cell>
          <cell r="C23" t="str">
            <v>Campamento Tabla 18 M2</v>
          </cell>
          <cell r="D23" t="str">
            <v>un</v>
          </cell>
        </row>
        <row r="24">
          <cell r="B24">
            <v>1.1299999999999999</v>
          </cell>
          <cell r="C24" t="str">
            <v>Construcción de ataguias de desvio para const. presa</v>
          </cell>
          <cell r="D24" t="str">
            <v>m2</v>
          </cell>
        </row>
        <row r="25">
          <cell r="B25">
            <v>1.1399999999999999</v>
          </cell>
          <cell r="C25" t="str">
            <v xml:space="preserve">Investigación de Interferencias </v>
          </cell>
          <cell r="D25" t="str">
            <v>m3</v>
          </cell>
        </row>
        <row r="26">
          <cell r="B26">
            <v>1.1499999999999999</v>
          </cell>
          <cell r="C26" t="str">
            <v>Desvío de cauces durante la construcción</v>
          </cell>
          <cell r="D26" t="str">
            <v>glb</v>
          </cell>
        </row>
        <row r="27">
          <cell r="B27">
            <v>2.0099999999999998</v>
          </cell>
          <cell r="C27" t="str">
            <v>Excavación manual en conglomerado h &lt; 1.50m</v>
          </cell>
          <cell r="D27" t="str">
            <v>m3</v>
          </cell>
        </row>
        <row r="28">
          <cell r="B28">
            <v>2.02</v>
          </cell>
          <cell r="C28" t="str">
            <v>Excavación manual en conglomerado 1.50m &lt; h &lt; 3.0m</v>
          </cell>
          <cell r="D28" t="str">
            <v>m3</v>
          </cell>
        </row>
        <row r="29">
          <cell r="B29">
            <v>2.0299999999999998</v>
          </cell>
          <cell r="C29" t="str">
            <v>Excavación manual en conglomerado h &gt; 3.0m</v>
          </cell>
          <cell r="D29" t="str">
            <v>m3</v>
          </cell>
        </row>
        <row r="30">
          <cell r="B30">
            <v>2.04</v>
          </cell>
          <cell r="C30" t="str">
            <v>Excavación manual en conglomerado húmedo h &lt; 1.50m</v>
          </cell>
          <cell r="D30" t="str">
            <v>m3</v>
          </cell>
        </row>
        <row r="31">
          <cell r="B31">
            <v>2.0499999999999998</v>
          </cell>
          <cell r="C31" t="str">
            <v>Excavación manual en roca h&lt;1.5m</v>
          </cell>
          <cell r="D31" t="str">
            <v>m3</v>
          </cell>
        </row>
        <row r="32">
          <cell r="B32">
            <v>2.06</v>
          </cell>
          <cell r="C32" t="str">
            <v>Excavación manual en roca 1.5m &lt; h &lt; 3.0m</v>
          </cell>
          <cell r="D32" t="str">
            <v>m3</v>
          </cell>
        </row>
        <row r="33">
          <cell r="B33">
            <v>2.0699999999999998</v>
          </cell>
          <cell r="C33" t="str">
            <v>Excavación mecánica en conglomerado h &lt; 3.0m</v>
          </cell>
          <cell r="D33" t="str">
            <v>m3</v>
          </cell>
        </row>
        <row r="34">
          <cell r="B34">
            <v>2.08</v>
          </cell>
          <cell r="C34" t="str">
            <v>Excavación mecánica en conglomerado h &gt; 3.0m</v>
          </cell>
          <cell r="D34" t="str">
            <v>m3</v>
          </cell>
        </row>
        <row r="35">
          <cell r="B35">
            <v>2.09</v>
          </cell>
          <cell r="C35" t="str">
            <v>Excavación mecánica en conglomerado húmedo h&lt;3.0m</v>
          </cell>
          <cell r="D35" t="str">
            <v>m3</v>
          </cell>
        </row>
        <row r="36">
          <cell r="B36">
            <v>2.1</v>
          </cell>
          <cell r="C36" t="str">
            <v>Excavación mecánica en conglomerado húmedo h&gt;3.0m</v>
          </cell>
          <cell r="D36" t="str">
            <v>m3</v>
          </cell>
        </row>
        <row r="37">
          <cell r="B37">
            <v>2.11</v>
          </cell>
          <cell r="C37" t="str">
            <v>Excavación mecánica en roca h&lt;3.0m</v>
          </cell>
          <cell r="D37" t="str">
            <v>m3</v>
          </cell>
        </row>
        <row r="38">
          <cell r="B38">
            <v>2.12</v>
          </cell>
          <cell r="C38" t="str">
            <v>Excavación mecánica en roca h&gt;3.0m</v>
          </cell>
          <cell r="D38" t="str">
            <v>m3</v>
          </cell>
        </row>
        <row r="39">
          <cell r="B39">
            <v>2.13</v>
          </cell>
          <cell r="C39" t="str">
            <v>Demolición de roca con agente demoledor no expansivo (incluye perforación con compresor)</v>
          </cell>
          <cell r="D39" t="str">
            <v>m3</v>
          </cell>
        </row>
        <row r="40">
          <cell r="B40">
            <v>2.14</v>
          </cell>
          <cell r="C40" t="str">
            <v>Entibado tipo EC2 (formaleta madera 1/7 utilizaciones)</v>
          </cell>
          <cell r="D40" t="str">
            <v>m2</v>
          </cell>
        </row>
        <row r="41">
          <cell r="B41">
            <v>2.15</v>
          </cell>
          <cell r="C41" t="str">
            <v>Entibado tipo EC3 (formaleta metalica 1/7 utilizaciones)</v>
          </cell>
          <cell r="D41" t="str">
            <v>m2</v>
          </cell>
        </row>
        <row r="42">
          <cell r="B42">
            <v>2.16</v>
          </cell>
          <cell r="C42" t="str">
            <v>Retiro sobrantes de excavación</v>
          </cell>
          <cell r="D42" t="str">
            <v>m3</v>
          </cell>
        </row>
        <row r="43">
          <cell r="B43">
            <v>2.17</v>
          </cell>
          <cell r="C43" t="str">
            <v>Excavación manual en conglomerado húmedo h &gt; 1.50m</v>
          </cell>
          <cell r="D43" t="str">
            <v>m3</v>
          </cell>
        </row>
        <row r="44">
          <cell r="B44">
            <v>2.1800000000000002</v>
          </cell>
          <cell r="C44" t="str">
            <v>Excavación manual en material común h &lt; 1.50m</v>
          </cell>
          <cell r="D44" t="str">
            <v>m3</v>
          </cell>
        </row>
        <row r="45">
          <cell r="B45" t="str">
            <v>2,18A</v>
          </cell>
          <cell r="C45" t="str">
            <v>Excavación manual en material común 1.50m &lt; h &lt; 3.0m</v>
          </cell>
          <cell r="D45" t="str">
            <v>m3</v>
          </cell>
        </row>
        <row r="46">
          <cell r="B46">
            <v>2.19</v>
          </cell>
          <cell r="C46" t="str">
            <v>Excavación manual en material común h &gt; 3.00m</v>
          </cell>
          <cell r="D46" t="str">
            <v>m3</v>
          </cell>
        </row>
        <row r="47">
          <cell r="B47">
            <v>2.2000000000000002</v>
          </cell>
          <cell r="C47" t="str">
            <v>Excavación manual en recebo h &lt; 1.5 m</v>
          </cell>
          <cell r="D47" t="str">
            <v>m3</v>
          </cell>
        </row>
        <row r="48">
          <cell r="B48">
            <v>2.21</v>
          </cell>
          <cell r="C48" t="str">
            <v>Excavación Manual pozos de inspeccion h &lt; 3.0m</v>
          </cell>
          <cell r="D48" t="str">
            <v>m3</v>
          </cell>
        </row>
        <row r="49">
          <cell r="B49">
            <v>2.2200000000000002</v>
          </cell>
          <cell r="C49" t="str">
            <v>Excavación Manual pozos de inspeccion h &gt; 3.0m</v>
          </cell>
          <cell r="D49" t="str">
            <v>m3</v>
          </cell>
        </row>
        <row r="50">
          <cell r="B50">
            <v>2.5099999999999998</v>
          </cell>
          <cell r="C50" t="str">
            <v>Excavación Mecánica en material Común h &lt; 3.0m</v>
          </cell>
          <cell r="D50" t="str">
            <v>m3</v>
          </cell>
        </row>
        <row r="51">
          <cell r="B51">
            <v>2.52</v>
          </cell>
          <cell r="C51" t="str">
            <v>Excavación Mecánica en material Común &gt;3.0 m</v>
          </cell>
          <cell r="D51" t="str">
            <v>m3</v>
          </cell>
        </row>
        <row r="52">
          <cell r="B52">
            <v>0</v>
          </cell>
          <cell r="C52">
            <v>0</v>
          </cell>
          <cell r="D52">
            <v>0</v>
          </cell>
        </row>
        <row r="53">
          <cell r="B53">
            <v>3.01</v>
          </cell>
          <cell r="C53" t="str">
            <v>Arena para base de tubería (incluye extendida y compactada)</v>
          </cell>
          <cell r="D53" t="str">
            <v>m3</v>
          </cell>
        </row>
        <row r="54">
          <cell r="B54">
            <v>3.02</v>
          </cell>
          <cell r="C54" t="str">
            <v>Relleno material seleccionado proveniente de la excavación (incluye compactación c/0.20m)</v>
          </cell>
          <cell r="D54" t="str">
            <v>m3</v>
          </cell>
        </row>
        <row r="55">
          <cell r="B55">
            <v>3.03</v>
          </cell>
          <cell r="C55" t="str">
            <v>Relleno material seleccionado tamaño máximo 3" (incluye explote. cargue. acarreo y conformación)</v>
          </cell>
          <cell r="D55" t="str">
            <v>m3</v>
          </cell>
        </row>
        <row r="56">
          <cell r="B56">
            <v>3.04</v>
          </cell>
          <cell r="C56" t="str">
            <v>Relleno material seleccionado tamaño máximo 2" (incluye explote. cargue. acarreo y conformación)</v>
          </cell>
          <cell r="D56" t="str">
            <v>m3</v>
          </cell>
        </row>
        <row r="57">
          <cell r="B57">
            <v>3.05</v>
          </cell>
          <cell r="C57" t="str">
            <v>Sub-base triturada tamaño máximo 2" (incluye acarreo. conformación y compactación c/0.30m)</v>
          </cell>
          <cell r="D57" t="str">
            <v>m3</v>
          </cell>
        </row>
        <row r="58">
          <cell r="B58">
            <v>3.06</v>
          </cell>
          <cell r="C58" t="str">
            <v>Base triturada tamaño máximo 1 1/2" (incluye acarreo. conformación y compactación c/0.10m)</v>
          </cell>
          <cell r="D58" t="str">
            <v>m3</v>
          </cell>
        </row>
        <row r="59">
          <cell r="B59">
            <v>3.07</v>
          </cell>
          <cell r="C59" t="str">
            <v>Afirmado en material seleccionado tamaño máximo 2" (incluye explote. cargue. acarreo y conformación)</v>
          </cell>
          <cell r="D59" t="str">
            <v>m3</v>
          </cell>
        </row>
        <row r="60">
          <cell r="B60">
            <v>3.08</v>
          </cell>
          <cell r="C60" t="str">
            <v>Rajón o piedra partida (Incluye explote, cargue, acarreo)</v>
          </cell>
          <cell r="D60" t="str">
            <v>m3</v>
          </cell>
        </row>
        <row r="61">
          <cell r="B61">
            <v>3.09</v>
          </cell>
          <cell r="C61" t="str">
            <v>Arena de peña (incluye acarreo)</v>
          </cell>
          <cell r="D61" t="str">
            <v>m3</v>
          </cell>
        </row>
        <row r="62">
          <cell r="B62">
            <v>3.1</v>
          </cell>
          <cell r="C62" t="str">
            <v>Suministro e instalación de geotextil no tejido</v>
          </cell>
          <cell r="D62" t="str">
            <v>m2</v>
          </cell>
        </row>
        <row r="63">
          <cell r="B63">
            <v>3.11</v>
          </cell>
          <cell r="C63" t="str">
            <v>Recebo compactado</v>
          </cell>
          <cell r="D63" t="str">
            <v>m3</v>
          </cell>
        </row>
        <row r="64">
          <cell r="B64">
            <v>3.12</v>
          </cell>
          <cell r="C64" t="str">
            <v>Suministro e instalacion grava para filtro</v>
          </cell>
          <cell r="D64" t="str">
            <v>m3</v>
          </cell>
        </row>
        <row r="65">
          <cell r="B65">
            <v>3.13</v>
          </cell>
          <cell r="C65" t="str">
            <v>Relleno en canto rodado 0,15 &lt; d &lt; 0,30 m</v>
          </cell>
          <cell r="D65" t="str">
            <v>m3</v>
          </cell>
        </row>
        <row r="66">
          <cell r="B66">
            <v>4.01</v>
          </cell>
          <cell r="C66" t="str">
            <v>Corte de pavimento flexible</v>
          </cell>
          <cell r="D66" t="str">
            <v>m</v>
          </cell>
        </row>
        <row r="67">
          <cell r="B67">
            <v>4.0199999999999996</v>
          </cell>
          <cell r="C67" t="str">
            <v>Corte de pavimento rígido</v>
          </cell>
          <cell r="D67" t="str">
            <v>m</v>
          </cell>
        </row>
        <row r="68">
          <cell r="B68">
            <v>4.03</v>
          </cell>
          <cell r="C68" t="str">
            <v>Demolición de pavimento flexible (incluye retiro de escombros)</v>
          </cell>
          <cell r="D68" t="str">
            <v>m2</v>
          </cell>
        </row>
        <row r="69">
          <cell r="B69">
            <v>4.04</v>
          </cell>
          <cell r="C69" t="str">
            <v>Demolición de pavimento rígido (incluye retiro de escombros)</v>
          </cell>
          <cell r="D69" t="str">
            <v>m2</v>
          </cell>
        </row>
        <row r="70">
          <cell r="B70">
            <v>4.05</v>
          </cell>
          <cell r="C70" t="str">
            <v>Demolición manual de pisos y andenes (incluye retiro de escombros)</v>
          </cell>
          <cell r="D70" t="str">
            <v>m2</v>
          </cell>
        </row>
        <row r="71">
          <cell r="B71">
            <v>4.0599999999999996</v>
          </cell>
          <cell r="C71" t="str">
            <v>Demolición de tubería en concreto (incluye retiro de escombros)</v>
          </cell>
          <cell r="D71" t="str">
            <v>m3</v>
          </cell>
        </row>
        <row r="72">
          <cell r="B72">
            <v>4.07</v>
          </cell>
          <cell r="C72" t="str">
            <v>Demolición de concreto reforzado (incluye retiro de escombros)</v>
          </cell>
          <cell r="D72" t="str">
            <v>m3</v>
          </cell>
        </row>
        <row r="73">
          <cell r="B73">
            <v>4.08</v>
          </cell>
          <cell r="C73" t="str">
            <v>Demolición de concreto simple (incluye retiro de escombros)</v>
          </cell>
          <cell r="D73" t="str">
            <v>m3</v>
          </cell>
        </row>
        <row r="74">
          <cell r="B74">
            <v>4.09</v>
          </cell>
          <cell r="C74" t="str">
            <v>Demolición de concreto ciclópeo (incluye retiro de escombros)</v>
          </cell>
          <cell r="D74" t="str">
            <v>m3</v>
          </cell>
        </row>
        <row r="75">
          <cell r="B75">
            <v>4.0999999999999996</v>
          </cell>
          <cell r="C75" t="str">
            <v>Retiro tuberia existente</v>
          </cell>
          <cell r="D75" t="str">
            <v>m</v>
          </cell>
        </row>
        <row r="76">
          <cell r="B76">
            <v>4.1100000000000003</v>
          </cell>
          <cell r="C76" t="str">
            <v>Demolicion Pozos inspeccion h&lt;1,3m</v>
          </cell>
          <cell r="D76" t="str">
            <v>un</v>
          </cell>
        </row>
        <row r="77">
          <cell r="B77">
            <v>4.12</v>
          </cell>
          <cell r="C77" t="str">
            <v>Demolicion Adoquin</v>
          </cell>
          <cell r="D77" t="str">
            <v>m2</v>
          </cell>
        </row>
        <row r="78">
          <cell r="B78">
            <v>4.13</v>
          </cell>
          <cell r="C78" t="str">
            <v>Corte Pavimento en adoquin/escalera</v>
          </cell>
          <cell r="D78" t="str">
            <v>m</v>
          </cell>
        </row>
        <row r="79">
          <cell r="B79">
            <v>5.01</v>
          </cell>
          <cell r="C79" t="str">
            <v>Carpeta asfáltica. e=0.05m (incluye imprimación)</v>
          </cell>
          <cell r="D79" t="str">
            <v>m2</v>
          </cell>
        </row>
        <row r="80">
          <cell r="B80">
            <v>5.0199999999999996</v>
          </cell>
          <cell r="C80" t="str">
            <v>Carpeta asfáltica. e=0.07m (incluye imprimación)</v>
          </cell>
          <cell r="D80" t="str">
            <v>m2</v>
          </cell>
        </row>
        <row r="81">
          <cell r="B81">
            <v>5.03</v>
          </cell>
          <cell r="C81" t="str">
            <v>Carpeta asfáltica. e=0.10m (incluye imprimación)</v>
          </cell>
          <cell r="D81" t="str">
            <v>m2</v>
          </cell>
        </row>
        <row r="82">
          <cell r="B82">
            <v>5.04</v>
          </cell>
          <cell r="C82" t="str">
            <v>Pavimento asfáltico (mezcla en caliente)</v>
          </cell>
          <cell r="D82" t="str">
            <v>m3</v>
          </cell>
        </row>
        <row r="83">
          <cell r="B83">
            <v>5.05</v>
          </cell>
          <cell r="C83" t="str">
            <v>Pavimento rígido. concreto 3000 PSI elab. en obra (e=0.15m)</v>
          </cell>
          <cell r="D83" t="str">
            <v>m2</v>
          </cell>
        </row>
        <row r="84">
          <cell r="B84">
            <v>5.0599999999999996</v>
          </cell>
          <cell r="C84" t="str">
            <v>Pavimento rígido. concreto 3000 PSI elab. en obra (e=0.20m)</v>
          </cell>
          <cell r="D84" t="str">
            <v>m2</v>
          </cell>
        </row>
        <row r="85">
          <cell r="B85">
            <v>5.08</v>
          </cell>
          <cell r="C85" t="str">
            <v>Pavimento Concreto Ciclópeo (60% Piedra 40% Concreto 3000 PSI)</v>
          </cell>
          <cell r="D85" t="str">
            <v>m2</v>
          </cell>
        </row>
        <row r="86">
          <cell r="B86">
            <v>5.09</v>
          </cell>
          <cell r="C86" t="str">
            <v>Suministro e instalacion de Adoquin /escalera</v>
          </cell>
          <cell r="D86" t="str">
            <v>m2</v>
          </cell>
        </row>
        <row r="87">
          <cell r="B87">
            <v>6.01</v>
          </cell>
          <cell r="C87" t="str">
            <v>Suministro e instalación de tubería PVC para
alcantarillados 6" (inc. nivelación de precisión)</v>
          </cell>
          <cell r="D87" t="str">
            <v>m</v>
          </cell>
        </row>
        <row r="88">
          <cell r="B88">
            <v>6.02</v>
          </cell>
          <cell r="C88" t="str">
            <v>Suministro e instalación de tubería PVC para alcantarillados 8" (inc.union, nivelación de precisión)</v>
          </cell>
          <cell r="D88" t="str">
            <v>m</v>
          </cell>
        </row>
        <row r="89">
          <cell r="B89">
            <v>6.03</v>
          </cell>
          <cell r="C89" t="str">
            <v>Suministro e instalación de tubería PVC para alcantarillados 10" (inc.Union, nivelación de precisión)</v>
          </cell>
          <cell r="D89" t="str">
            <v>m</v>
          </cell>
        </row>
        <row r="90">
          <cell r="B90">
            <v>6.04</v>
          </cell>
          <cell r="C90" t="str">
            <v>Suministro e instalación de tubería PVC para alcantarillados 12" (inc. nivelación de precisión)</v>
          </cell>
          <cell r="D90" t="str">
            <v>m</v>
          </cell>
        </row>
        <row r="91">
          <cell r="B91">
            <v>6.05</v>
          </cell>
          <cell r="C91" t="str">
            <v>Suministro e instalación de tubería PVC para alcantarillados 14" (inc.Union, nivelación de precisión)</v>
          </cell>
          <cell r="D91" t="str">
            <v>m</v>
          </cell>
        </row>
        <row r="92">
          <cell r="B92">
            <v>6.06</v>
          </cell>
          <cell r="C92" t="str">
            <v>Suministro e instalación de tubería PVC para alcantarillados 16" (inc. Union nivelación de precisión)</v>
          </cell>
          <cell r="D92" t="str">
            <v>m</v>
          </cell>
        </row>
        <row r="93">
          <cell r="B93">
            <v>6.07</v>
          </cell>
          <cell r="C93" t="str">
            <v>Suministro e instalación de tubería PVC para alcantarillados 18" (inc. Union nivelación de precisión)</v>
          </cell>
          <cell r="D93" t="str">
            <v>m</v>
          </cell>
        </row>
        <row r="94">
          <cell r="B94">
            <v>6.08</v>
          </cell>
          <cell r="C94" t="str">
            <v>Suministro e instalación de tubería PVC para alcantarillados 20" (inc. Union y nivelación de precisión)</v>
          </cell>
          <cell r="D94" t="str">
            <v>m</v>
          </cell>
        </row>
        <row r="95">
          <cell r="B95">
            <v>6.09</v>
          </cell>
          <cell r="C95" t="str">
            <v>Suministro e instalación de tubería PVC para alcantarillados d=24" (inc. unión y nivelación de precisión)</v>
          </cell>
          <cell r="D95" t="str">
            <v>m</v>
          </cell>
        </row>
        <row r="96">
          <cell r="B96">
            <v>6.1</v>
          </cell>
          <cell r="C96" t="str">
            <v>Suministro e instalación de tubería PVC para alcantarillados d=27" (inc. unión y nivelación de precisión)</v>
          </cell>
          <cell r="D96" t="str">
            <v>m</v>
          </cell>
        </row>
        <row r="97">
          <cell r="B97">
            <v>6.11</v>
          </cell>
          <cell r="C97" t="str">
            <v>Suministro e instalación de tubería PVC para alcantarillados d=30" (inc. unión y nivelación de precisión)</v>
          </cell>
          <cell r="D97" t="str">
            <v>m</v>
          </cell>
        </row>
        <row r="98">
          <cell r="B98">
            <v>6.12</v>
          </cell>
          <cell r="C98" t="str">
            <v>Suministro e instalación de tubería PVC para alcantarillados d=33" (inc. unión y nivelación de precisión)</v>
          </cell>
          <cell r="D98" t="str">
            <v>m</v>
          </cell>
        </row>
        <row r="99">
          <cell r="B99">
            <v>6.13</v>
          </cell>
          <cell r="C99" t="str">
            <v>Suministro e instalación de tubería PVC para alcantarillados d=36" (inc. unión y nivelación de precisión)</v>
          </cell>
          <cell r="D99" t="str">
            <v>m</v>
          </cell>
        </row>
        <row r="100">
          <cell r="B100">
            <v>6.14</v>
          </cell>
          <cell r="C100" t="str">
            <v>Suministro e instalación de tubería PVC para alcantarillados d=39" (inc. unión y nivelación de precisión)</v>
          </cell>
          <cell r="D100" t="str">
            <v>m</v>
          </cell>
        </row>
        <row r="101">
          <cell r="B101">
            <v>6.15</v>
          </cell>
          <cell r="C101" t="str">
            <v>Suministro e instalación de tubería PVC para alcantarillados d=42" (inc. unión y nivelación de precisión)</v>
          </cell>
          <cell r="D101" t="str">
            <v>m</v>
          </cell>
        </row>
        <row r="102">
          <cell r="B102">
            <v>6.16</v>
          </cell>
          <cell r="C102" t="str">
            <v>Suministro e instalación de tubería PVC para alcantarillados d=45" (inc. unión y nivelación de precisión)</v>
          </cell>
          <cell r="D102" t="str">
            <v>m</v>
          </cell>
        </row>
        <row r="103">
          <cell r="B103">
            <v>6.17</v>
          </cell>
          <cell r="C103" t="str">
            <v>Suministro e instalación de tubería PVC para alcantarillados d=48" (inc. unión y nivelación de precisión)</v>
          </cell>
          <cell r="D103" t="str">
            <v>m</v>
          </cell>
        </row>
        <row r="104">
          <cell r="B104">
            <v>6.18</v>
          </cell>
          <cell r="C104" t="str">
            <v>Suministro e instalación de tubería PVC para alcantarillados d=51" (inc. unión y nivelación de precisión)</v>
          </cell>
          <cell r="D104" t="str">
            <v>m</v>
          </cell>
        </row>
        <row r="105">
          <cell r="B105">
            <v>6.19</v>
          </cell>
          <cell r="C105" t="str">
            <v>Suministro e instalación de tubería PVC para alcantarillados d=54" (inc. unión y nivelación de precisión)</v>
          </cell>
          <cell r="D105" t="str">
            <v>m</v>
          </cell>
        </row>
        <row r="106">
          <cell r="B106">
            <v>6.2</v>
          </cell>
          <cell r="C106" t="str">
            <v>Suministro e instalación de tubería PVC para alcantarillados d=57" (inc. unión y nivelación de precisión)</v>
          </cell>
          <cell r="D106" t="str">
            <v>m</v>
          </cell>
        </row>
        <row r="107">
          <cell r="B107">
            <v>6.21</v>
          </cell>
          <cell r="C107" t="str">
            <v>Suministro e instalación de tubería PVC para alcantarillados d=60" (inc. unión y nivelación de precisión)</v>
          </cell>
          <cell r="D107" t="str">
            <v>m</v>
          </cell>
        </row>
        <row r="108">
          <cell r="B108">
            <v>6.22</v>
          </cell>
          <cell r="C108" t="str">
            <v>Suministro e instalación de tubería en concreto sin refuerzo para alcantarillados d=8" (inc. unión y nivelación de precisión)</v>
          </cell>
          <cell r="D108" t="str">
            <v>m</v>
          </cell>
        </row>
        <row r="109">
          <cell r="B109">
            <v>6.23</v>
          </cell>
          <cell r="C109" t="str">
            <v>Suministro e instalación de tubería PVC para
alcantarillados 4" (inc. nivelación de precisión)</v>
          </cell>
          <cell r="D109" t="str">
            <v>m</v>
          </cell>
        </row>
        <row r="110">
          <cell r="B110">
            <v>6.24</v>
          </cell>
          <cell r="C110" t="str">
            <v>Suministro e instalación de tubería PVC para
alcantarillados 6" CON ORIFICIOS DE 2" CADA 30 CM(inc. nivelación de precisión)</v>
          </cell>
          <cell r="D110" t="str">
            <v>m</v>
          </cell>
        </row>
        <row r="111">
          <cell r="B111">
            <v>6.25</v>
          </cell>
          <cell r="C111" t="str">
            <v>Suministro e instalacion TEE-pvc union mecanica 6x6x6"</v>
          </cell>
          <cell r="D111" t="str">
            <v>un</v>
          </cell>
        </row>
        <row r="112">
          <cell r="B112">
            <v>6.26</v>
          </cell>
          <cell r="C112" t="str">
            <v>Suministro e instalación de tubería PVC para
alcantarillados 6" CON ORIFICIOS DE 1 1/2" CADA 30 CM(inc. nivelación de precisión)</v>
          </cell>
          <cell r="D112" t="str">
            <v>m</v>
          </cell>
        </row>
        <row r="113">
          <cell r="B113">
            <v>6.27</v>
          </cell>
          <cell r="C113" t="str">
            <v>Suministro e instalación de tubería PVC para
alcantarillados 4" CON ORIFICIOS DE 1 1/4" CADA 60 CM(inc. nivelación de precisión)</v>
          </cell>
          <cell r="D113" t="str">
            <v>m</v>
          </cell>
        </row>
        <row r="114">
          <cell r="B114">
            <v>6.28</v>
          </cell>
          <cell r="C114" t="str">
            <v>Suministro e instalación de tubería PVC para
alcantarillados 4" CON ORIFICIOS DE 3/8" CADA 30 CM(inc. nivelación de precisión)</v>
          </cell>
          <cell r="D114" t="str">
            <v>m</v>
          </cell>
        </row>
        <row r="115">
          <cell r="B115">
            <v>6.29</v>
          </cell>
          <cell r="C115" t="str">
            <v>Suministro e instalación de tubería PVC para alcantarillados 4" CON ORIFICIOS DE 3mm</v>
          </cell>
          <cell r="D115" t="str">
            <v>m</v>
          </cell>
        </row>
        <row r="116">
          <cell r="B116">
            <v>6.3</v>
          </cell>
          <cell r="C116" t="str">
            <v>Suministro e instalación de Codo 45° PVC para Alcantarillado de 4"</v>
          </cell>
          <cell r="D116" t="str">
            <v>un</v>
          </cell>
        </row>
        <row r="117">
          <cell r="B117">
            <v>6.31</v>
          </cell>
          <cell r="C117" t="str">
            <v>Suministro e instalación de Codo 90° PVC para Alcantarillado de 4"</v>
          </cell>
          <cell r="D117" t="str">
            <v>un</v>
          </cell>
        </row>
        <row r="118">
          <cell r="B118">
            <v>6.32</v>
          </cell>
          <cell r="C118" t="str">
            <v>Suministro e instalación de TEE PVC para Alcantarillado de 4"</v>
          </cell>
          <cell r="D118" t="str">
            <v>un</v>
          </cell>
        </row>
        <row r="119">
          <cell r="B119">
            <v>7.01</v>
          </cell>
          <cell r="C119" t="str">
            <v>Caja inspección 0.50x0.50m. concreto ref. 3000 PSI elab.en obra. h=0.70m . e=0.07m (inc. excavación. formaleta 1/3 usos)</v>
          </cell>
          <cell r="D119" t="str">
            <v>un</v>
          </cell>
        </row>
        <row r="120">
          <cell r="B120">
            <v>7.02</v>
          </cell>
          <cell r="C120" t="str">
            <v>Caja inspección 0.70x0.70m. concreto ref. 3000 PSI elab.en obra. h=0.70m . e=0.07m (inc. excavación. formaleta 1/3 usos)</v>
          </cell>
          <cell r="D120" t="str">
            <v>un</v>
          </cell>
        </row>
        <row r="121">
          <cell r="B121">
            <v>7.03</v>
          </cell>
          <cell r="C121" t="str">
            <v>Caja inspección 0.90x0.90m. concreto ref. 3000 PSI elab.en obra. h=0.90m . e=0.10m (inc. excavación. formaleta
1/3 usos)</v>
          </cell>
          <cell r="D121" t="str">
            <v>un</v>
          </cell>
        </row>
        <row r="122">
          <cell r="B122">
            <v>7.04</v>
          </cell>
          <cell r="C122" t="str">
            <v>Caja inspección 0.50x0.50m. concreto ref. 3000 PSI elab. planta. h=0.70m . e=0.07m (inc. excavación. formaleta 1/3
usos)</v>
          </cell>
          <cell r="D122" t="str">
            <v>un</v>
          </cell>
        </row>
        <row r="123">
          <cell r="B123">
            <v>7.05</v>
          </cell>
          <cell r="C123" t="str">
            <v>Suministro e instalación de Kit Silla Tee 8 x 4" de PVC para alcantarillados (incluye acondicionador y adhesivo)</v>
          </cell>
          <cell r="D123" t="str">
            <v>un</v>
          </cell>
        </row>
        <row r="124">
          <cell r="B124">
            <v>7.06</v>
          </cell>
          <cell r="C124" t="str">
            <v>Suministro e instalación de Kit Silla Tee 8 x 6" de PVC para alcantarillados (incluye acondicionador y adhesivo)</v>
          </cell>
          <cell r="D124" t="str">
            <v>un</v>
          </cell>
        </row>
        <row r="125">
          <cell r="B125">
            <v>7.07</v>
          </cell>
          <cell r="C125" t="str">
            <v>Suministro e instalación de Kit Silla Tee 10 x 4" de PVC para alcantarillados (incluye acondicionador y adhesivo)</v>
          </cell>
          <cell r="D125" t="str">
            <v>un</v>
          </cell>
        </row>
        <row r="126">
          <cell r="B126">
            <v>7.08</v>
          </cell>
          <cell r="C126" t="str">
            <v>Suministro e instalación de Kit Silla Tee 10 x 6" de PVC para alcantarillados (incluye acondicionador y adhesivo)</v>
          </cell>
          <cell r="D126" t="str">
            <v>un</v>
          </cell>
        </row>
        <row r="127">
          <cell r="B127">
            <v>7.09</v>
          </cell>
          <cell r="C127" t="str">
            <v>Suministro e instalación de Kit Silla Tee 12 x 4" de PVC para alcantarillados (incluye acondicionador y adhesivo)</v>
          </cell>
          <cell r="D127" t="str">
            <v>un</v>
          </cell>
        </row>
        <row r="128">
          <cell r="B128">
            <v>7.1</v>
          </cell>
          <cell r="C128" t="str">
            <v>Suministro e instalación de Kit Silla Tee 12 x 6" de PVC para alcantarillados (incluye acondicionador y adhesivo)</v>
          </cell>
          <cell r="D128" t="str">
            <v>un</v>
          </cell>
        </row>
        <row r="129">
          <cell r="B129">
            <v>7.11</v>
          </cell>
          <cell r="C129" t="str">
            <v>Suministro e instalación de Silla Tee 16 x 4" de PVC para alcantarillados (incluye acondicionador y adhesivo)</v>
          </cell>
          <cell r="D129" t="str">
            <v>un</v>
          </cell>
        </row>
        <row r="130">
          <cell r="B130">
            <v>7.12</v>
          </cell>
          <cell r="C130" t="str">
            <v>Suministro e instalación de Silla Tee 16 x 6" de PVC para alcantarillados (incluye acondicionador y adhesivo)</v>
          </cell>
          <cell r="D130" t="str">
            <v>un</v>
          </cell>
        </row>
        <row r="131">
          <cell r="B131">
            <v>7.13</v>
          </cell>
          <cell r="C131" t="str">
            <v>Suministro e instalación de Silla Tee 18 x 6" de PVC para alcantarillados (incluye acondicionador y adhesivo)</v>
          </cell>
          <cell r="D131" t="str">
            <v>un</v>
          </cell>
        </row>
        <row r="132">
          <cell r="B132">
            <v>7.14</v>
          </cell>
          <cell r="C132" t="str">
            <v>Suministro e instalación de Silla Tee 20 x 6" de PVC para alcantarillados (incluye acondicionador y adhesivo)</v>
          </cell>
          <cell r="D132" t="str">
            <v>un</v>
          </cell>
        </row>
        <row r="133">
          <cell r="B133">
            <v>7.15</v>
          </cell>
          <cell r="C133" t="str">
            <v>Suministro e instalación de Kit Silla Yee 8 x 4" de PVC para alcantarillados (incluye acondicionador y adhesivo)</v>
          </cell>
          <cell r="D133" t="str">
            <v>un</v>
          </cell>
        </row>
        <row r="134">
          <cell r="B134">
            <v>7.16</v>
          </cell>
          <cell r="C134" t="str">
            <v>Suministro e instalación de Kit Silla Yee 8 x 6" de PVC para alcantarillados (incluye acondicionador y adhesivo)</v>
          </cell>
          <cell r="D134" t="str">
            <v>un</v>
          </cell>
        </row>
        <row r="135">
          <cell r="B135">
            <v>7.17</v>
          </cell>
          <cell r="C135" t="str">
            <v>Suministro e instalación de Kit Silla Yee 10 x 4" de PVC para alcantarillados (incluye acondicionador y adhesivo)</v>
          </cell>
          <cell r="D135" t="str">
            <v>un</v>
          </cell>
        </row>
        <row r="136">
          <cell r="B136">
            <v>7.18</v>
          </cell>
          <cell r="C136" t="str">
            <v>Suministro e instalación de Kit Silla Yee 10 x 6" de PVC para alcantarillados (incluye acondicionador y adhesivo)</v>
          </cell>
          <cell r="D136" t="str">
            <v>un</v>
          </cell>
        </row>
        <row r="137">
          <cell r="B137">
            <v>7.19</v>
          </cell>
          <cell r="C137" t="str">
            <v>Suministro e instalación de Kit Silla Yee 12 x 4" de PVC para alcantarillados (incluye acondicionador y adhesivo)</v>
          </cell>
          <cell r="D137" t="str">
            <v>un</v>
          </cell>
        </row>
        <row r="138">
          <cell r="B138">
            <v>7.2</v>
          </cell>
          <cell r="C138" t="str">
            <v>Suministro e instalación de Kit Silla Yee 12 x 6" de PVC para alcantarillados (incluye acondicionador y adhesivo)</v>
          </cell>
          <cell r="D138" t="str">
            <v>un</v>
          </cell>
        </row>
        <row r="139">
          <cell r="B139">
            <v>7.21</v>
          </cell>
          <cell r="C139" t="str">
            <v>Suministro e instalación de Silla Yee 16 x 4" de PVC para alcantarillados (incluye acondicionador y adhesivo)</v>
          </cell>
          <cell r="D139" t="str">
            <v>un</v>
          </cell>
        </row>
        <row r="140">
          <cell r="B140">
            <v>7.22</v>
          </cell>
          <cell r="C140" t="str">
            <v>Suministro e instalación de Silla Yee 16 x 6" de PVC para alcantarillados (incluye acondicionador y adhesivo)</v>
          </cell>
          <cell r="D140" t="str">
            <v>un</v>
          </cell>
        </row>
        <row r="141">
          <cell r="B141">
            <v>7.23</v>
          </cell>
          <cell r="C141" t="str">
            <v>Suministro e instalación de Silla Yee 18 x 6" de PVC para alcantarillados (incluye acondicionador y adhesivo)</v>
          </cell>
          <cell r="D141" t="str">
            <v>un</v>
          </cell>
        </row>
        <row r="142">
          <cell r="B142">
            <v>7.24</v>
          </cell>
          <cell r="C142" t="str">
            <v>Suministro e instalación de Silla Yee 20 x 6" de PVC para alcantarillados (incluye acondicionador y adhesivo)</v>
          </cell>
          <cell r="D142" t="str">
            <v>un</v>
          </cell>
        </row>
        <row r="143">
          <cell r="B143">
            <v>7.25</v>
          </cell>
          <cell r="C143" t="str">
            <v>Caja inspección 0.60x0.60m. concreto ref. 3000 PSI elab.en obra. h=0.70m . e=0.07m (inc. excavación. formaleta 1/3 usos)</v>
          </cell>
          <cell r="D143" t="str">
            <v>un</v>
          </cell>
        </row>
        <row r="144">
          <cell r="B144">
            <v>7.26</v>
          </cell>
          <cell r="C144" t="str">
            <v>Caja inspección 0.50x0.50m. Ladrillo tolete, elab.en obra. h=0.70m .(inc. excavación.)</v>
          </cell>
          <cell r="D144" t="str">
            <v>un</v>
          </cell>
        </row>
        <row r="145">
          <cell r="B145">
            <v>8.0009999999999994</v>
          </cell>
          <cell r="C145" t="str">
            <v>Suministro e instal. tubería PVC unión mecánica para acueductos -Presión Trabajo 200PSI- 2" (incluye instal. accesorios)</v>
          </cell>
          <cell r="D145" t="str">
            <v>m</v>
          </cell>
        </row>
        <row r="146">
          <cell r="B146">
            <v>8.0020000000000007</v>
          </cell>
          <cell r="C146" t="str">
            <v>Suministro e instal. tubería PVC unión mecánica para acueductos -Presión Trabajo 200PSI- 2 1/2" (incluye instal. acces.)</v>
          </cell>
          <cell r="D146" t="str">
            <v>m</v>
          </cell>
        </row>
        <row r="147">
          <cell r="B147">
            <v>8.0030000000000001</v>
          </cell>
          <cell r="C147" t="str">
            <v>Suministro e instal. tubería PVC unión mecánica para acueductos -Presión Trabajo 200PSI- 3" (incluye instal. accesorios)</v>
          </cell>
          <cell r="D147" t="str">
            <v>m</v>
          </cell>
        </row>
        <row r="148">
          <cell r="B148">
            <v>8.0039999999999996</v>
          </cell>
          <cell r="C148" t="str">
            <v>Suministro e instal. tubería PVC unión mecánica para acueductos -Presión Trabajo 200PSI- 4" (incluye instal. accesorios)</v>
          </cell>
          <cell r="D148" t="str">
            <v>m</v>
          </cell>
        </row>
        <row r="149">
          <cell r="B149">
            <v>8.0050000000000008</v>
          </cell>
          <cell r="C149" t="str">
            <v>Suministro e instal. tubería PVC unión mecánica para acueductos -Presión Trabajo 200PSI- 6" (incluye instal. accesorios)</v>
          </cell>
          <cell r="D149" t="str">
            <v>m</v>
          </cell>
        </row>
        <row r="150">
          <cell r="B150">
            <v>8.0060000000000002</v>
          </cell>
          <cell r="C150" t="str">
            <v>Suministro e instal. tubería PVC unión mecánica para acueductos -Presión Trabajo 200PSI- 8" (incluye instal. accesorios)</v>
          </cell>
          <cell r="D150" t="str">
            <v>m</v>
          </cell>
        </row>
        <row r="151">
          <cell r="B151">
            <v>8.0069999999999997</v>
          </cell>
          <cell r="C151" t="str">
            <v>Suministro e instal. tubería PVC unión mecánica para acueductos -Presión Trabajo 200PSI- 10" (incluye instal accesorios)</v>
          </cell>
          <cell r="D151" t="str">
            <v>m</v>
          </cell>
        </row>
        <row r="152">
          <cell r="B152">
            <v>8.0079999999999991</v>
          </cell>
          <cell r="C152" t="str">
            <v>Suministro e instal. tubería PVC unión mecánica para acueductos -Presión Trabajo 200PSI- 12" (incluye instal accesorios)</v>
          </cell>
          <cell r="D152" t="str">
            <v>m</v>
          </cell>
        </row>
        <row r="153">
          <cell r="B153">
            <v>8.0090000000000003</v>
          </cell>
          <cell r="C153" t="str">
            <v>Suministro e instal. tubería PVC unión mecánica para acueductos -Presión Trabajo 200PSI- 14" (incluye instal accesorios)</v>
          </cell>
          <cell r="D153" t="str">
            <v>m</v>
          </cell>
        </row>
        <row r="154">
          <cell r="B154">
            <v>8.01</v>
          </cell>
          <cell r="C154" t="str">
            <v>Suministro e instal. tubería PVC unión mecánica para acueductos -Presión Trabajo 200PSI- 16" (incluye instal accesorios)</v>
          </cell>
          <cell r="D154" t="str">
            <v>m</v>
          </cell>
        </row>
        <row r="155">
          <cell r="B155">
            <v>8.0109999999999992</v>
          </cell>
          <cell r="C155" t="str">
            <v>Suministro e instal. tubería PVC unión mecánica para acueductos -Presión Trabajo 200PSI- 18" (incluye instal accesorios)</v>
          </cell>
          <cell r="D155" t="str">
            <v>m</v>
          </cell>
        </row>
        <row r="156">
          <cell r="B156">
            <v>8.0120000000000005</v>
          </cell>
          <cell r="C156" t="str">
            <v>Suministro e instal. tubería PVC unión mecánica para acueductos -Presión Trabajo 200PSI- 20" (incluye instal accesorios)</v>
          </cell>
          <cell r="D156" t="str">
            <v>m</v>
          </cell>
        </row>
        <row r="157">
          <cell r="B157">
            <v>8.0129999999999999</v>
          </cell>
          <cell r="C157" t="str">
            <v>Suministro e instal. tubería PVC unión mecánica para acueductos -Presión Trabajo 160PSI- 2" (incluye instal. accesorios)</v>
          </cell>
          <cell r="D157" t="str">
            <v>m</v>
          </cell>
        </row>
        <row r="158">
          <cell r="B158">
            <v>8.0139999999999993</v>
          </cell>
          <cell r="C158" t="str">
            <v>Suministro e instal. tubería PVC unión mecánica para acueductos -Presión Trabajo 160PSI- 2 1/2" (incluye instal. acces.)</v>
          </cell>
          <cell r="D158" t="str">
            <v>m</v>
          </cell>
        </row>
        <row r="159">
          <cell r="B159">
            <v>8.0150000000000006</v>
          </cell>
          <cell r="C159" t="str">
            <v>Suministro e instal. tubería PVC unión mecánica para acueductos -Presión Trabajo 160PSI- 3" (incluye instal. accesorios)</v>
          </cell>
          <cell r="D159" t="str">
            <v>m</v>
          </cell>
        </row>
        <row r="160">
          <cell r="B160">
            <v>8.016</v>
          </cell>
          <cell r="C160" t="str">
            <v>Suministro e instal. tubería PVC unión mecánica para acueductos -Presión Trabajo 160PSI- 4" (incluye instal. accesorios)</v>
          </cell>
          <cell r="D160" t="str">
            <v>m</v>
          </cell>
        </row>
        <row r="161">
          <cell r="B161">
            <v>8.0169999999999995</v>
          </cell>
          <cell r="C161" t="str">
            <v>Suministro e instal. tubería PVC unión mecánica para acueductos -Presión Trabajo 160PSI- 6" (incluye instal. accesorios)</v>
          </cell>
          <cell r="D161" t="str">
            <v>m</v>
          </cell>
        </row>
        <row r="162">
          <cell r="B162">
            <v>8.0180000000000007</v>
          </cell>
          <cell r="C162" t="str">
            <v>Suministro e instal. tubería PVC unión mecánica para acueductos -Presión Trabajo 160PSI- 8" (incluye instal. accesorios)</v>
          </cell>
          <cell r="D162" t="str">
            <v>m</v>
          </cell>
        </row>
        <row r="163">
          <cell r="B163">
            <v>8.0190000000000001</v>
          </cell>
          <cell r="C163" t="str">
            <v>Suministro e instal. tubería PVC unión mecánica para acueductos -Presión Trabajo 160PSI- 10" (incluye instal accesorios)</v>
          </cell>
          <cell r="D163" t="str">
            <v>m</v>
          </cell>
        </row>
        <row r="164">
          <cell r="B164">
            <v>8.02</v>
          </cell>
          <cell r="C164" t="str">
            <v>Suministro e instal. tubería PVC unión mecánica para acueductos -Presión Trabajo 160PSI- 12" (incluye instal accesorios)</v>
          </cell>
          <cell r="D164" t="str">
            <v>m</v>
          </cell>
        </row>
        <row r="165">
          <cell r="B165">
            <v>8.0210000000000008</v>
          </cell>
          <cell r="C165" t="str">
            <v>Suministro e instal. tubería PVC unión mecánica para acueductos -Presión Trabajo 160PSI- 14" (incluye instal accesorios)</v>
          </cell>
          <cell r="D165" t="str">
            <v>m</v>
          </cell>
        </row>
        <row r="166">
          <cell r="B166">
            <v>8.0220000000000002</v>
          </cell>
          <cell r="C166" t="str">
            <v>Suministro e instal. tubería PVC unión mecánica para acueductos -Presión Trabajo 160PSI- 16" (incluye instal accesorios</v>
          </cell>
          <cell r="D166" t="str">
            <v>m</v>
          </cell>
        </row>
        <row r="167">
          <cell r="B167">
            <v>8.0229999999999997</v>
          </cell>
          <cell r="C167" t="str">
            <v>Suministro e instal. tubería PVC unión mecánica para acueductos -Presión Trabajo 160PSI- 18" (incluye instal accesorios)</v>
          </cell>
          <cell r="D167" t="str">
            <v>m</v>
          </cell>
        </row>
        <row r="168">
          <cell r="B168">
            <v>8.0239999999999991</v>
          </cell>
          <cell r="C168" t="str">
            <v>Suministro e instal. tubería PVC unión mecánica para acueductos -Presión Trabajo 160PSI- 20" (incluye instal accesorios)</v>
          </cell>
          <cell r="D168" t="str">
            <v>m</v>
          </cell>
        </row>
        <row r="169">
          <cell r="B169">
            <v>8.0250000000000004</v>
          </cell>
          <cell r="C169" t="str">
            <v>Suministro e instal. tubería PVC unión mecánica para acueductos -Presión Trabajo 125PSI- 3" (incluye instal. accesorios)</v>
          </cell>
          <cell r="D169" t="str">
            <v>m</v>
          </cell>
        </row>
        <row r="170">
          <cell r="B170">
            <v>8.0259999999999998</v>
          </cell>
          <cell r="C170" t="str">
            <v>Suministro e instal. tubería PVC unión mecánica para acueductos -Presión Trabajo 125PSI- 4" (incluye instal. accesorios)</v>
          </cell>
          <cell r="D170" t="str">
            <v>m</v>
          </cell>
        </row>
        <row r="171">
          <cell r="B171">
            <v>8.0269999999999992</v>
          </cell>
          <cell r="C171" t="str">
            <v>Suministro e instal. tubería PVC unión mecánica para acueductos -Presión Trabajo 125PSI- 6" (incluye instal. accesorios)</v>
          </cell>
          <cell r="D171" t="str">
            <v>m</v>
          </cell>
        </row>
        <row r="172">
          <cell r="B172">
            <v>8.0280000000000005</v>
          </cell>
          <cell r="C172" t="str">
            <v>Suministro e instal. tubería PVC unión mecánica para acueductos -Presión Trabajo 125PSI- 8" (incluye instal. accesorios)</v>
          </cell>
          <cell r="D172" t="str">
            <v>m</v>
          </cell>
        </row>
        <row r="173">
          <cell r="B173">
            <v>8.0289999999999999</v>
          </cell>
          <cell r="C173" t="str">
            <v>Suministro e instal. tubería PVC unión mecánica para acueductos -Presión Trabajo 125PSI- 10" (incluye instal accesorios)</v>
          </cell>
          <cell r="D173" t="str">
            <v>m</v>
          </cell>
        </row>
        <row r="174">
          <cell r="B174">
            <v>8.0299999999999994</v>
          </cell>
          <cell r="C174" t="str">
            <v>Suministro e instal. tubería PVC unión mecánica para acueductos -Presión Trabajo 125PSI- 12" (incluye instal accesorios)</v>
          </cell>
          <cell r="D174" t="str">
            <v>m</v>
          </cell>
        </row>
        <row r="175">
          <cell r="B175">
            <v>8.0310000000000006</v>
          </cell>
          <cell r="C175" t="str">
            <v>Suministro e instal. tubería PVC unión mecánica para acueductos -Presión Trabajo 125PSI- 14" (incluye instal accesorios)</v>
          </cell>
          <cell r="D175" t="str">
            <v>m</v>
          </cell>
        </row>
        <row r="176">
          <cell r="B176">
            <v>8.032</v>
          </cell>
          <cell r="C176" t="str">
            <v>Suministro e instal. tubería PVC unión mecánica para acueductos -Presión Trabajo 125PSI- 16" (incluye instal accesorios)</v>
          </cell>
          <cell r="D176" t="str">
            <v>m</v>
          </cell>
        </row>
        <row r="177">
          <cell r="B177">
            <v>8.0329999999999995</v>
          </cell>
          <cell r="C177" t="str">
            <v>Suministro e instal. tubería PVC unión mecánica para acueductos -Presión Trabajo 125PSI- 18" (incluye instal accesorios)</v>
          </cell>
          <cell r="D177" t="str">
            <v>m</v>
          </cell>
        </row>
        <row r="178">
          <cell r="B178">
            <v>8.0340000000000007</v>
          </cell>
          <cell r="C178" t="str">
            <v>Suministro e instal. tubería PVC unión mecánica para acueductos -Presión Trabajo 125PSI- 20" (incluye instal accesorios)</v>
          </cell>
          <cell r="D178" t="str">
            <v>m</v>
          </cell>
        </row>
        <row r="179">
          <cell r="B179">
            <v>8.0350000000000001</v>
          </cell>
          <cell r="C179" t="str">
            <v>Suministro e instal. tubería PVC unión mecánica para acueductos -Presión Trabajo 100PSI- 4" (incluye instal. accesorios)</v>
          </cell>
          <cell r="D179" t="str">
            <v>m</v>
          </cell>
        </row>
        <row r="180">
          <cell r="B180">
            <v>8.0359999999999996</v>
          </cell>
          <cell r="C180" t="str">
            <v>Suministro e instal. tubería PVC unión mecánica para acueductos -Presión Trabajo 100PSI- 6" (incluye instal. accesorios)</v>
          </cell>
          <cell r="D180" t="str">
            <v>m</v>
          </cell>
        </row>
        <row r="181">
          <cell r="B181">
            <v>8.0370000000000008</v>
          </cell>
          <cell r="C181" t="str">
            <v>Suministro e instal. tubería PVC unión mecánica para acueductos -Presión Trabajo 100PSI- 8" (incluye instal. accesorios)</v>
          </cell>
          <cell r="D181" t="str">
            <v>m</v>
          </cell>
        </row>
        <row r="182">
          <cell r="B182">
            <v>8.0380000000000003</v>
          </cell>
          <cell r="C182" t="str">
            <v>Suministro e instal. tubería PVC unión mecánica para acueductos -Presión Trabajo 100PSI- 10" (incluye instal accesorios)</v>
          </cell>
          <cell r="D182" t="str">
            <v>m</v>
          </cell>
        </row>
        <row r="183">
          <cell r="B183">
            <v>8.0389999999999997</v>
          </cell>
          <cell r="C183" t="str">
            <v>Suministro e instal. tubería PVC unión mecánica para acueductos -Presión Trabajo 100PSI- 12" (incluye instal accesorios)</v>
          </cell>
          <cell r="D183" t="str">
            <v>m</v>
          </cell>
        </row>
        <row r="184">
          <cell r="B184">
            <v>8.0399999999999991</v>
          </cell>
          <cell r="C184" t="str">
            <v>Suministro e instal. tubería PVC unión mecánica para acueductos -Presión Trabajo 100PSI- 14" (incluye instal accesorios)</v>
          </cell>
          <cell r="D184" t="str">
            <v>m</v>
          </cell>
        </row>
        <row r="185">
          <cell r="B185">
            <v>8.0410000000000004</v>
          </cell>
          <cell r="C185" t="str">
            <v>Suministro e instal. tubería PVC unión mecánica para acueductos -Presión Trabajo 100PSI- 16" (incluye instal accesorios)</v>
          </cell>
          <cell r="D185" t="str">
            <v>m</v>
          </cell>
        </row>
        <row r="186">
          <cell r="B186">
            <v>8.0419999999999998</v>
          </cell>
          <cell r="C186" t="str">
            <v>Suministro e instal. tubería PVC unión mecánica para acueductos -Presión Trabajo 100PSI- 18" (incluye instal accesorios)</v>
          </cell>
          <cell r="D186" t="str">
            <v>m</v>
          </cell>
        </row>
        <row r="187">
          <cell r="B187">
            <v>8.0429999999999993</v>
          </cell>
          <cell r="C187" t="str">
            <v>Suministro e instal. tubería PVC unión mecánica para acueductos -Presión Trabajo 100PSI- 20" (incluye instal accesorios)</v>
          </cell>
          <cell r="D187" t="str">
            <v>m</v>
          </cell>
        </row>
        <row r="188">
          <cell r="B188">
            <v>8.0440000000000005</v>
          </cell>
          <cell r="C188" t="str">
            <v>Suministro e instal. tubería PVC extremos lisos para acueductos -Presión Trab. 500PSI- 1/2" (Inc. unión e instal acces.)</v>
          </cell>
          <cell r="D188" t="str">
            <v>m</v>
          </cell>
        </row>
        <row r="189">
          <cell r="B189">
            <v>8.0449999999999999</v>
          </cell>
          <cell r="C189" t="str">
            <v>Suministro e instal. tubería PVC extremos lisos para acueductos -Presión Trab. 400PSI- 3/4" (Inc. unión e instal acces.)</v>
          </cell>
          <cell r="D189" t="str">
            <v>m</v>
          </cell>
        </row>
        <row r="190">
          <cell r="B190">
            <v>8.0459999999999994</v>
          </cell>
          <cell r="C190" t="str">
            <v>Suministro e instal. tubería PVC extremos lisos para acueductos -Presión Trab. 315PSI- 1/2" (Inc. unión e instal acces.)</v>
          </cell>
          <cell r="D190" t="str">
            <v>m</v>
          </cell>
        </row>
        <row r="191">
          <cell r="B191">
            <v>8.0470000000000006</v>
          </cell>
          <cell r="C191" t="str">
            <v>Suministro e instal. tubería PVC extremos lisos para acueductos -Presión Trab. 315PSI- 1" (Inc. unión e instal acces.)</v>
          </cell>
          <cell r="D191" t="str">
            <v>m</v>
          </cell>
        </row>
        <row r="192">
          <cell r="B192">
            <v>8.048</v>
          </cell>
          <cell r="C192" t="str">
            <v>Suministro e instal. tubería PVC extremos lisos para acueductos -Presión Trab. 200PSI- 3/4" (Inc. unión e instal acces.)</v>
          </cell>
          <cell r="D192" t="str">
            <v>m</v>
          </cell>
        </row>
        <row r="193">
          <cell r="B193">
            <v>8.0489999999999995</v>
          </cell>
          <cell r="C193" t="str">
            <v>Suministro e instal. tubería PVC extremos lisos para acueductos -Presión Trab. 200PSI- 1" (Inc. unión e instal acces.)</v>
          </cell>
          <cell r="D193" t="str">
            <v>m</v>
          </cell>
        </row>
        <row r="194">
          <cell r="B194">
            <v>8.0500000000000007</v>
          </cell>
          <cell r="C194" t="str">
            <v>Suministro e instal. tubería PVC extremos lisos para acueducto -Presión Trab. 200PSI- 1 1/4" (Inc. unión e instal acces)</v>
          </cell>
          <cell r="D194" t="str">
            <v>m</v>
          </cell>
        </row>
        <row r="195">
          <cell r="B195">
            <v>8.0510000000000002</v>
          </cell>
          <cell r="C195" t="str">
            <v>Suministro e instal. tubería PVC extremos lisos para acueducto -Presión Trab. 200PSI- 1 1/2" (Inc. unión e instal acces)</v>
          </cell>
          <cell r="D195" t="str">
            <v>m</v>
          </cell>
        </row>
        <row r="196">
          <cell r="B196">
            <v>8.0519999999999996</v>
          </cell>
          <cell r="C196" t="str">
            <v>Suministro e instal. tubería PVC extremos lisos para acueductos -Presión Trab. 200PSI- 2" (Inc. unión e instal acces.)</v>
          </cell>
          <cell r="D196" t="str">
            <v>m</v>
          </cell>
        </row>
        <row r="197">
          <cell r="B197">
            <v>8.0530000000000008</v>
          </cell>
          <cell r="C197" t="str">
            <v>Suministro e instal. tubería PVC extremos lisos para acueducto -Presión Trab. 200PSI- 2 1/2" (Inc. unión e instal acces)</v>
          </cell>
          <cell r="D197" t="str">
            <v>m</v>
          </cell>
        </row>
        <row r="198">
          <cell r="B198">
            <v>8.0540000000000003</v>
          </cell>
          <cell r="C198" t="str">
            <v>Suministro e instal. tubería PVC extremos lisos para acueductos -Presión Trab. 200PSI- 3" (Inc. unión e instal acces.)</v>
          </cell>
          <cell r="D198" t="str">
            <v>m</v>
          </cell>
        </row>
        <row r="199">
          <cell r="B199">
            <v>8.0549999999999997</v>
          </cell>
          <cell r="C199" t="str">
            <v>Suministro e instal. tubería PVC extremos lisos para acueductos -Presión Trab. 200PSI- 4" (Inc. unión e instal acces.)</v>
          </cell>
          <cell r="D199" t="str">
            <v>m</v>
          </cell>
        </row>
        <row r="200">
          <cell r="B200">
            <v>8.0559999999999992</v>
          </cell>
          <cell r="C200" t="str">
            <v>Suministro e instal. tubería PVC extremos lisos para acueductos -Presión Trab. 160PSI- 2" (Inc. unión e instal acces.)</v>
          </cell>
          <cell r="D200" t="str">
            <v>m</v>
          </cell>
        </row>
        <row r="201">
          <cell r="B201">
            <v>8.0570000000000004</v>
          </cell>
          <cell r="C201" t="str">
            <v>Suministro e instal. tubería PVC extremos lisos para acueducto -Presión Trab. 160PSI- 2 1/2" (Inc. unión e instal acces)</v>
          </cell>
          <cell r="D201" t="str">
            <v>m</v>
          </cell>
        </row>
        <row r="202">
          <cell r="B202">
            <v>8.0579999999999998</v>
          </cell>
          <cell r="C202" t="str">
            <v>Suministro e instal. tubería PVC extremos lisos para acueductos -Presión Trab. 160PSI- 3" (Inc. unión e instal acces.)</v>
          </cell>
          <cell r="D202" t="str">
            <v>m</v>
          </cell>
        </row>
        <row r="203">
          <cell r="B203">
            <v>8.0589999999999993</v>
          </cell>
          <cell r="C203" t="str">
            <v>Suministro e instal. tubería PVC extremos lisos para acueductos -Presión Trab. 160PSI- 4" (Inc. unión e instal acces.)</v>
          </cell>
          <cell r="D203" t="str">
            <v>m</v>
          </cell>
        </row>
        <row r="204">
          <cell r="B204">
            <v>8.06</v>
          </cell>
          <cell r="C204" t="str">
            <v>Suministro e instal. tubería PVC extremos lisos para acueductos -Presión Trab. 125PSI- 3" (Inc. unión e instal acces.)</v>
          </cell>
          <cell r="D204" t="str">
            <v>m</v>
          </cell>
        </row>
        <row r="205">
          <cell r="B205">
            <v>8.0609999999999999</v>
          </cell>
          <cell r="C205" t="str">
            <v>Suministro e instal. tubería PVC extremos lisos para acueductos -Presión Trab. 125PSI- 4" (Inc. unión e instal acces.)</v>
          </cell>
          <cell r="D205" t="str">
            <v>m</v>
          </cell>
        </row>
        <row r="206">
          <cell r="B206">
            <v>8.0619999999999994</v>
          </cell>
          <cell r="C206" t="str">
            <v>Suministro e instal. tubería PVC extremos lisos para acueductos -Presión Trab. 100PSI- 4" (Inc. unión e instal acces.)</v>
          </cell>
          <cell r="D206" t="str">
            <v>m</v>
          </cell>
        </row>
        <row r="207">
          <cell r="B207">
            <v>8.0630000000000006</v>
          </cell>
          <cell r="C207" t="str">
            <v>Codo Gran Radio 90° PVC -Presión Trabajo 200PSI- extremos unión mecanica x liso (2")</v>
          </cell>
          <cell r="D207" t="str">
            <v>un</v>
          </cell>
        </row>
        <row r="208">
          <cell r="B208">
            <v>8.0640000000000001</v>
          </cell>
          <cell r="C208" t="str">
            <v>Codo Gran Radio 90° PVC -Presión Trabajo 200PSI- extremos unión mecanica x liso (2 1/2")</v>
          </cell>
          <cell r="D208" t="str">
            <v>un</v>
          </cell>
        </row>
        <row r="209">
          <cell r="B209">
            <v>8.0649999999999995</v>
          </cell>
          <cell r="C209" t="str">
            <v>Codo Gran Radio 90° PVC -Presión Trabajo 200PSI- extremos unión mecanica x liso (3")</v>
          </cell>
          <cell r="D209" t="str">
            <v>un</v>
          </cell>
        </row>
        <row r="210">
          <cell r="B210">
            <v>8.0660000000000007</v>
          </cell>
          <cell r="C210" t="str">
            <v>Codo Gran Radio 90° PVC -Presión Trabajo 200PSI- extremos unión mecanica x liso (4")</v>
          </cell>
          <cell r="D210" t="str">
            <v>un</v>
          </cell>
        </row>
        <row r="211">
          <cell r="B211">
            <v>8.0670000000000002</v>
          </cell>
          <cell r="C211" t="str">
            <v>Codo Gran Radio 90° PVC -Presión Trabajo 200PSI- extremos unión mecanica x liso (6")</v>
          </cell>
          <cell r="D211" t="str">
            <v>un</v>
          </cell>
        </row>
        <row r="212">
          <cell r="B212">
            <v>8.0679999999999996</v>
          </cell>
          <cell r="C212" t="str">
            <v>Codo Gran Radio 90° PVC -Presión Trabajo 200PSI- 
extremos unión mecanica x liso (8")</v>
          </cell>
          <cell r="D212" t="str">
            <v>un</v>
          </cell>
        </row>
        <row r="213">
          <cell r="B213">
            <v>8.0690000000000008</v>
          </cell>
          <cell r="C213" t="str">
            <v>Codo Gran Radio 90° PVC -Presión Trabajo 200PSI- extremos unión mecanica x liso (10")</v>
          </cell>
          <cell r="D213" t="str">
            <v>un</v>
          </cell>
        </row>
        <row r="214">
          <cell r="B214">
            <v>8.07</v>
          </cell>
          <cell r="C214" t="str">
            <v>Codo Gran Radio 90° PVC -Presión Trabajo 200PSI- extremos unión mecanica x liso (12")</v>
          </cell>
          <cell r="D214" t="str">
            <v>un</v>
          </cell>
        </row>
        <row r="215">
          <cell r="B215">
            <v>8.0709999999999997</v>
          </cell>
          <cell r="C215" t="str">
            <v>Codo Gran Radio 45° PVC -Presión Trabajo 200PSI- extremos unión mecanica x liso (2")</v>
          </cell>
          <cell r="D215" t="str">
            <v>un</v>
          </cell>
        </row>
        <row r="216">
          <cell r="B216">
            <v>8.0719999999999992</v>
          </cell>
          <cell r="C216" t="str">
            <v>Codo Gran Radio 45° PVC -Presión Trabajo 200PSI- extremos unión mecanica x liso (2 1/2")</v>
          </cell>
          <cell r="D216" t="str">
            <v>un</v>
          </cell>
        </row>
        <row r="217">
          <cell r="B217">
            <v>8.0730000000000004</v>
          </cell>
          <cell r="C217" t="str">
            <v>Codo Gran Radio 45° PVC -Presión Trabajo 200PSI- extremos unión mecanica x liso (3")</v>
          </cell>
          <cell r="D217" t="str">
            <v>un</v>
          </cell>
        </row>
        <row r="218">
          <cell r="B218">
            <v>8.0739999999999998</v>
          </cell>
          <cell r="C218" t="str">
            <v>Codo Gran Radio 45° PVC -Presión Trabajo 200PSI- extremos unión mecanica x liso (4")</v>
          </cell>
          <cell r="D218" t="str">
            <v>un</v>
          </cell>
        </row>
        <row r="219">
          <cell r="B219">
            <v>8.0749999999999993</v>
          </cell>
          <cell r="C219" t="str">
            <v>Codo Gran Radio 45° PVC -Presión Trabajo 200PSI- extremos unión mecanica x liso (6")</v>
          </cell>
          <cell r="D219" t="str">
            <v>un</v>
          </cell>
        </row>
        <row r="220">
          <cell r="B220">
            <v>8.0760000000000005</v>
          </cell>
          <cell r="C220" t="str">
            <v>Codo Gran Radio 45° PVC -Presión Trabajo 200PSI- extremos unión mecanica x liso (8")</v>
          </cell>
          <cell r="D220" t="str">
            <v>un</v>
          </cell>
        </row>
        <row r="221">
          <cell r="B221">
            <v>8.077</v>
          </cell>
          <cell r="C221" t="str">
            <v>Codo Gran Radio 45° PVC -Presión Trabajo 200PSI- extremos unión mecanica x liso (10")</v>
          </cell>
          <cell r="D221" t="str">
            <v>un</v>
          </cell>
        </row>
        <row r="222">
          <cell r="B222">
            <v>8.0779999999999994</v>
          </cell>
          <cell r="C222" t="str">
            <v>Codo Gran Radio 45° PVC -Presión Trabajo 200PSI- extremos unión mecanica x liso (12")</v>
          </cell>
          <cell r="D222" t="str">
            <v>un</v>
          </cell>
        </row>
        <row r="223">
          <cell r="B223">
            <v>8.0790000000000006</v>
          </cell>
          <cell r="C223" t="str">
            <v>Codo Gran Radio 22.5° PVC -Presión Trabajo 200PSI- extremos unión mecanica x liso (2")</v>
          </cell>
          <cell r="D223" t="str">
            <v>un</v>
          </cell>
        </row>
        <row r="224">
          <cell r="B224">
            <v>8.08</v>
          </cell>
          <cell r="C224" t="str">
            <v>Codo Gran Radio 22.5° PVC -Presión Trabajo 200PSI- extremos unión mecanica x liso (2 1/2")</v>
          </cell>
          <cell r="D224" t="str">
            <v>un</v>
          </cell>
        </row>
        <row r="225">
          <cell r="B225">
            <v>8.0809999999999995</v>
          </cell>
          <cell r="C225" t="str">
            <v>Codo Gran Radio 22.5° PVC -Presión Trabajo 200PSI- extremos unión mecanica x liso (3")</v>
          </cell>
          <cell r="D225" t="str">
            <v>un</v>
          </cell>
        </row>
        <row r="226">
          <cell r="B226">
            <v>8.0820000000000007</v>
          </cell>
          <cell r="C226" t="str">
            <v>Codo Gran Radio 22.5° PVC -Presión Trabajo 200PSI- extremos unión mecanica x liso (4")</v>
          </cell>
          <cell r="D226" t="str">
            <v>un</v>
          </cell>
        </row>
        <row r="227">
          <cell r="B227">
            <v>8.0830000000000002</v>
          </cell>
          <cell r="C227" t="str">
            <v>Codo Gran Radio 22.5° PVC -Presión Trabajo 200PSI- extremos unión mecanica x liso (6")</v>
          </cell>
          <cell r="D227" t="str">
            <v>un</v>
          </cell>
        </row>
        <row r="228">
          <cell r="B228">
            <v>8.0839999999999996</v>
          </cell>
          <cell r="C228" t="str">
            <v>Codo Gran Radio 22.5° PVC -Presión Trabajo 200PSI- extremos unión mecanica x liso (8")</v>
          </cell>
          <cell r="D228" t="str">
            <v>un</v>
          </cell>
        </row>
        <row r="229">
          <cell r="B229">
            <v>8.0850000000000009</v>
          </cell>
          <cell r="C229" t="str">
            <v>Codo Gran Radio 22.5° PVC -Presión Trabajo 200PSI- extremos unión mecanica x liso (10")</v>
          </cell>
          <cell r="D229" t="str">
            <v>un</v>
          </cell>
        </row>
        <row r="230">
          <cell r="B230">
            <v>8.0860000000000003</v>
          </cell>
          <cell r="C230" t="str">
            <v>Codo Gran Radio 22.5° PVC -Presión Trabajo 200PSI- extremos unión mecanica x liso (12")</v>
          </cell>
          <cell r="D230" t="str">
            <v>un</v>
          </cell>
        </row>
        <row r="231">
          <cell r="B231">
            <v>8.0869999999999997</v>
          </cell>
          <cell r="C231" t="str">
            <v>Codo Gran Radio 11.25° PVC -Presión Trabajo 200PSI- extremos unión mecanica x liso (2")</v>
          </cell>
          <cell r="D231" t="str">
            <v>un</v>
          </cell>
        </row>
        <row r="232">
          <cell r="B232">
            <v>8.0879999999999992</v>
          </cell>
          <cell r="C232" t="str">
            <v>Codo Gran Radio 11.25° PVC -Presión Trabajo 200PSI- extremos unión mecanica x liso (2 1/2")</v>
          </cell>
          <cell r="D232" t="str">
            <v>un</v>
          </cell>
        </row>
        <row r="233">
          <cell r="B233">
            <v>8.0890000000000004</v>
          </cell>
          <cell r="C233" t="str">
            <v>Codo Gran Radio 11.25° PVC -Presión Trabajo 200PSI- extremos unión mecanica x liso (3")</v>
          </cell>
          <cell r="D233" t="str">
            <v>un</v>
          </cell>
        </row>
        <row r="234">
          <cell r="B234">
            <v>8.09</v>
          </cell>
          <cell r="C234" t="str">
            <v>Codo Gran Radio 11.25° PVC -Presión Trabajo 200PSI- extremos unión mecanica x liso (4")</v>
          </cell>
          <cell r="D234" t="str">
            <v>un</v>
          </cell>
        </row>
        <row r="235">
          <cell r="B235">
            <v>8.0909999999999993</v>
          </cell>
          <cell r="C235" t="str">
            <v>Codo Gran Radio 11.25° PVC -Presión Trabajo 200PSI- extremos unión mecanica x liso (6")</v>
          </cell>
          <cell r="D235" t="str">
            <v>un</v>
          </cell>
        </row>
        <row r="236">
          <cell r="B236">
            <v>8.0920000000000005</v>
          </cell>
          <cell r="C236" t="str">
            <v>Codo Gran Radio 11.25° PVC -Presión Trabajo 200PSI- extremos unión mecanica x liso (8")</v>
          </cell>
          <cell r="D236" t="str">
            <v>un</v>
          </cell>
        </row>
        <row r="237">
          <cell r="B237">
            <v>8.093</v>
          </cell>
          <cell r="C237" t="str">
            <v>Codo Gran Radio 11.25° PVC -Presión Trabajo 200PSI- extremos unión mecanica x liso (10")</v>
          </cell>
          <cell r="D237" t="str">
            <v>un</v>
          </cell>
        </row>
        <row r="238">
          <cell r="B238">
            <v>8.0939999999999994</v>
          </cell>
          <cell r="C238" t="str">
            <v>Codo Gran Radio 11.25° PVC -Presión Trabajo 200PSI- extremos unión mecanica x liso (12")</v>
          </cell>
          <cell r="D238" t="str">
            <v>un</v>
          </cell>
        </row>
        <row r="239">
          <cell r="B239">
            <v>8.0950000000000006</v>
          </cell>
          <cell r="C239" t="str">
            <v>Codo Radio Corto 90° PVC -Presión Trabajo 200PSI- extremos unión mecanica x liso (2")</v>
          </cell>
          <cell r="D239" t="str">
            <v>un</v>
          </cell>
        </row>
        <row r="240">
          <cell r="B240">
            <v>8.0960000000000001</v>
          </cell>
          <cell r="C240" t="str">
            <v>Codo Radio Corto 90° PVC -Presión Trabajo 200PSI- extremos unión mecanica x liso (3")</v>
          </cell>
          <cell r="D240" t="str">
            <v>un</v>
          </cell>
        </row>
        <row r="241">
          <cell r="B241">
            <v>8.0969999999999995</v>
          </cell>
          <cell r="C241" t="str">
            <v>Codo Radio Corto 90° PVC -Presión Trabajo 200PSI- extremos unión mecanica x liso (4")</v>
          </cell>
          <cell r="D241" t="str">
            <v>un</v>
          </cell>
        </row>
        <row r="242">
          <cell r="B242">
            <v>8.0980000000000008</v>
          </cell>
          <cell r="C242" t="str">
            <v>Codo Radio Corto 90° PVC -Presión Trabajo 200PSI- extremos unión mecanica x liso (6")</v>
          </cell>
          <cell r="D242" t="str">
            <v>un</v>
          </cell>
        </row>
        <row r="243">
          <cell r="B243">
            <v>8.0990000000000002</v>
          </cell>
          <cell r="C243" t="str">
            <v>Codo Radio Corto 90° PVC -Presión Trabajo 200PSI- extremos unión mecanica x liso (8")</v>
          </cell>
          <cell r="D243" t="str">
            <v>un</v>
          </cell>
        </row>
        <row r="244">
          <cell r="B244">
            <v>8.1</v>
          </cell>
          <cell r="C244" t="str">
            <v>Codo Radio Corto 45° PVC -Presión Trabajo 200PSI- extremos unión mecanica x liso (3")</v>
          </cell>
          <cell r="D244" t="str">
            <v>un</v>
          </cell>
        </row>
        <row r="245">
          <cell r="B245">
            <v>8.1010000000000009</v>
          </cell>
          <cell r="C245" t="str">
            <v>Codo Radio Corto 45° PVC -Presión Trabajo 200PSI- extremos unión mecanica x liso (4")</v>
          </cell>
          <cell r="D245" t="str">
            <v>un</v>
          </cell>
        </row>
        <row r="246">
          <cell r="B246">
            <v>8.1020000000000003</v>
          </cell>
          <cell r="C246" t="str">
            <v>Codo Radio Corto 45° PVC -Presión Trabajo 200PSI- extremos unión mecanica x liso (6")</v>
          </cell>
          <cell r="D246" t="str">
            <v>un</v>
          </cell>
        </row>
        <row r="247">
          <cell r="B247">
            <v>8.1029999999999998</v>
          </cell>
          <cell r="C247" t="str">
            <v>Codo Radio Corto 45° PVC -Presión Trabajo 200PSI- extremos unión mecanica x liso (8")</v>
          </cell>
          <cell r="D247" t="str">
            <v>un</v>
          </cell>
        </row>
        <row r="248">
          <cell r="B248">
            <v>8.1039999999999992</v>
          </cell>
          <cell r="C248" t="str">
            <v>Codo 90° en HD. -Presión Trabajo 250PSI- extremo lisos para PVC/AC (2")</v>
          </cell>
          <cell r="D248" t="str">
            <v>un</v>
          </cell>
        </row>
        <row r="249">
          <cell r="B249">
            <v>8.1050000000000004</v>
          </cell>
          <cell r="C249" t="str">
            <v>Codo 90° en HD. -Presión Trabajo 250PSI- extremo lisos para PVC/AC (3")</v>
          </cell>
          <cell r="D249" t="str">
            <v>un</v>
          </cell>
        </row>
        <row r="250">
          <cell r="B250">
            <v>8.1059999999999999</v>
          </cell>
          <cell r="C250" t="str">
            <v>Codo 90° en HD. -Presión Trabajo 250PSI- extremo lisos para PVC/AC (4")</v>
          </cell>
          <cell r="D250" t="str">
            <v>un</v>
          </cell>
        </row>
        <row r="251">
          <cell r="B251">
            <v>8.1069999999999993</v>
          </cell>
          <cell r="C251" t="str">
            <v>Codo 90° en HD. -Presión Trabajo 250PSI- extremo lisos para PVC/AC (6")</v>
          </cell>
          <cell r="D251" t="str">
            <v>un</v>
          </cell>
        </row>
        <row r="252">
          <cell r="B252">
            <v>8.1080000000000005</v>
          </cell>
          <cell r="C252" t="str">
            <v>Codo 90° en HD. -Presión Trabajo 250PSI- extremo lisos para PVC/AC (8")</v>
          </cell>
          <cell r="D252" t="str">
            <v>un</v>
          </cell>
        </row>
        <row r="253">
          <cell r="B253">
            <v>8.109</v>
          </cell>
          <cell r="C253" t="str">
            <v>Codo 90° en HD. -Presión Trabajo 250PSI- extremo lisos para PVC/AC (10")</v>
          </cell>
          <cell r="D253" t="str">
            <v>un</v>
          </cell>
        </row>
        <row r="254">
          <cell r="B254" t="str">
            <v>8,110</v>
          </cell>
          <cell r="C254" t="str">
            <v>Codo 90° en HD. -Presión Trabajo 250PSI- extremo lisos para PVC/AC (12")</v>
          </cell>
          <cell r="D254" t="str">
            <v>un</v>
          </cell>
        </row>
        <row r="255">
          <cell r="B255">
            <v>8.1110000000000007</v>
          </cell>
          <cell r="C255" t="str">
            <v>Codo 90° en HD. -Presión Trabajo 250PSI- extremo lisos para PVC/AC (14")</v>
          </cell>
          <cell r="D255" t="str">
            <v>un</v>
          </cell>
        </row>
        <row r="256">
          <cell r="B256">
            <v>8.1120000000000001</v>
          </cell>
          <cell r="C256" t="str">
            <v>Codo 90° en HD. -Presión Trabajo 250PSI- extremo lisos para PVC/AC (16")</v>
          </cell>
          <cell r="D256" t="str">
            <v>un</v>
          </cell>
        </row>
        <row r="257">
          <cell r="B257">
            <v>8.1129999999999995</v>
          </cell>
          <cell r="C257" t="str">
            <v>Codo 90° en HD. -Presión Trabajo 250PSI- extremo lisos para PVC/AC (18")</v>
          </cell>
          <cell r="D257" t="str">
            <v>un</v>
          </cell>
        </row>
        <row r="258">
          <cell r="B258">
            <v>8.1140000000000008</v>
          </cell>
          <cell r="C258" t="str">
            <v>Codo 90° en HD. -Presión Trabajo 250PSI- extremo lisos para PVC/AC (20")</v>
          </cell>
          <cell r="D258" t="str">
            <v>un</v>
          </cell>
        </row>
        <row r="259">
          <cell r="B259">
            <v>8.1150000000000002</v>
          </cell>
          <cell r="C259" t="str">
            <v>Codo 90° en HD. -Presión Trabajo 250PSI- extremo lisos para PVC/AC (24")</v>
          </cell>
          <cell r="D259" t="str">
            <v>un</v>
          </cell>
        </row>
        <row r="260">
          <cell r="B260">
            <v>8.1159999999999997</v>
          </cell>
          <cell r="C260" t="str">
            <v>Codo 45° en HD. -Presión Trabajo 250PSI- extremo lisos para PVC/AC (2")</v>
          </cell>
          <cell r="D260" t="str">
            <v>un</v>
          </cell>
        </row>
        <row r="261">
          <cell r="B261">
            <v>8.1170000000000009</v>
          </cell>
          <cell r="C261" t="str">
            <v>Codo 45° en HD. -Presión Trabajo 250PSI- extremo lisos para PVC/AC (3")</v>
          </cell>
          <cell r="D261" t="str">
            <v>un</v>
          </cell>
        </row>
        <row r="262">
          <cell r="B262">
            <v>8.1180000000000003</v>
          </cell>
          <cell r="C262" t="str">
            <v>Codo 45° en HD. -Presión Trabajo 250PSI- extremo lisos para PVC/AC (4")</v>
          </cell>
          <cell r="D262" t="str">
            <v>un</v>
          </cell>
        </row>
        <row r="263">
          <cell r="B263">
            <v>8.1189999999999998</v>
          </cell>
          <cell r="C263" t="str">
            <v>Codo 45° en HD. -Presión Trabajo 250PSI- extremo lisos para PVC/AC (6")</v>
          </cell>
          <cell r="D263" t="str">
            <v>un</v>
          </cell>
        </row>
        <row r="264">
          <cell r="B264">
            <v>8.1199999999999992</v>
          </cell>
          <cell r="C264" t="str">
            <v>Codo 45° en HD. -Presión Trabajo 250PSI- extremo lisos para PVC/AC (8")</v>
          </cell>
          <cell r="D264" t="str">
            <v>un</v>
          </cell>
        </row>
        <row r="265">
          <cell r="B265">
            <v>8.1210000000000004</v>
          </cell>
          <cell r="C265" t="str">
            <v>Codo 45° en HD. -Presión Trabajo 250PSI- extremo lisos para PVC/AC (10")</v>
          </cell>
          <cell r="D265" t="str">
            <v>un</v>
          </cell>
        </row>
        <row r="266">
          <cell r="B266">
            <v>8.1219999999999999</v>
          </cell>
          <cell r="C266" t="str">
            <v>Codo 45° en HD. -Presión Trabajo 250PSI- extremo lisos para PVC/AC (12")</v>
          </cell>
          <cell r="D266" t="str">
            <v>un</v>
          </cell>
        </row>
        <row r="267">
          <cell r="B267">
            <v>8.1229999999999993</v>
          </cell>
          <cell r="C267" t="str">
            <v>Codo 45° en HD. -Presión Trabajo 250PSI- extremo lisos para PVC/AC (14")</v>
          </cell>
          <cell r="D267" t="str">
            <v>un</v>
          </cell>
        </row>
        <row r="268">
          <cell r="B268">
            <v>8.1240000000000006</v>
          </cell>
          <cell r="C268" t="str">
            <v>Codo 45° en HD. -Presión Trabajo 250PSI- extremo lisos para PVC/AC (16")</v>
          </cell>
          <cell r="D268" t="str">
            <v>un</v>
          </cell>
        </row>
        <row r="269">
          <cell r="B269">
            <v>8.125</v>
          </cell>
          <cell r="C269" t="str">
            <v>Codo 45° en HD. -Presión Trabajo 250PSI- extremo lisos para PVC/AC (18")</v>
          </cell>
          <cell r="D269" t="str">
            <v>un</v>
          </cell>
        </row>
        <row r="270">
          <cell r="B270">
            <v>8.1259999999999994</v>
          </cell>
          <cell r="C270" t="str">
            <v>Codo 45° en HD. -Presión Trabajo 250PSI- extremo lisos para PVC/AC (20")</v>
          </cell>
          <cell r="D270" t="str">
            <v>un</v>
          </cell>
        </row>
        <row r="271">
          <cell r="B271">
            <v>8.1270000000000007</v>
          </cell>
          <cell r="C271" t="str">
            <v>Codo 45° en HD. -Presión Trabajo 250PSI- extremo lisos para PVC/AC (24")</v>
          </cell>
          <cell r="D271" t="str">
            <v>un</v>
          </cell>
        </row>
        <row r="272">
          <cell r="B272">
            <v>8.1280000000000001</v>
          </cell>
          <cell r="C272" t="str">
            <v>Codo 22.5° en HD. -Presión Trabajo 250PSI- extremo lisos para PVC/AC (2")</v>
          </cell>
          <cell r="D272" t="str">
            <v>un</v>
          </cell>
        </row>
        <row r="273">
          <cell r="B273">
            <v>8.1289999999999996</v>
          </cell>
          <cell r="C273" t="str">
            <v>Codo 22.5° en HD. -Presión Trabajo 250PSI- extremo lisos para PVC/AC (3")</v>
          </cell>
          <cell r="D273" t="str">
            <v>un</v>
          </cell>
        </row>
        <row r="274">
          <cell r="B274">
            <v>8.1300000000000008</v>
          </cell>
          <cell r="C274" t="str">
            <v>Codo 22.5° en HD. -Presión Trabajo 250PSI- extremo lisos para PVC/AC (4")</v>
          </cell>
          <cell r="D274" t="str">
            <v>un</v>
          </cell>
        </row>
        <row r="275">
          <cell r="B275">
            <v>8.1310000000000002</v>
          </cell>
          <cell r="C275" t="str">
            <v>Codo 22.5° en HD. -Presión Trabajo 250PSI- extremo lisos para PVC/AC (6")</v>
          </cell>
          <cell r="D275" t="str">
            <v>un</v>
          </cell>
        </row>
        <row r="276">
          <cell r="B276">
            <v>8.1319999999999997</v>
          </cell>
          <cell r="C276" t="str">
            <v>Codo 22.5° en HD. -Presión Trabajo 250PSI- extremo lisos para PVC/AC (8")</v>
          </cell>
          <cell r="D276" t="str">
            <v>un</v>
          </cell>
        </row>
        <row r="277">
          <cell r="B277">
            <v>8.1329999999999991</v>
          </cell>
          <cell r="C277" t="str">
            <v>Codo 22.5° en HD. -Presión Trabajo 250PSI- extremo lisos para PVC/AC (10")</v>
          </cell>
          <cell r="D277" t="str">
            <v>un</v>
          </cell>
        </row>
        <row r="278">
          <cell r="B278">
            <v>8.1340000000000003</v>
          </cell>
          <cell r="C278" t="str">
            <v>Codo 22.5° en HD. -Presión Trabajo 250PSI- extremo lisos para PVC/AC (12")</v>
          </cell>
          <cell r="D278" t="str">
            <v>un</v>
          </cell>
        </row>
        <row r="279">
          <cell r="B279">
            <v>8.1349999999999998</v>
          </cell>
          <cell r="C279" t="str">
            <v>Codo 22.5° en HD. -Presión Trabajo 250PSI- extremo lisos para PVC/AC (14")</v>
          </cell>
          <cell r="D279" t="str">
            <v>un</v>
          </cell>
        </row>
        <row r="280">
          <cell r="B280">
            <v>8.1359999999999992</v>
          </cell>
          <cell r="C280" t="str">
            <v>Codo 22.5° en HD. -Presión Trabajo 250PSI- extremo lisos para PVC/AC (16")</v>
          </cell>
          <cell r="D280" t="str">
            <v>un</v>
          </cell>
        </row>
        <row r="281">
          <cell r="B281">
            <v>8.1370000000000005</v>
          </cell>
          <cell r="C281" t="str">
            <v>Codo 22.5° en HD. -Presión Trabajo 250PSI- extremo lisos para PVC/AC (18")</v>
          </cell>
          <cell r="D281" t="str">
            <v>un</v>
          </cell>
        </row>
        <row r="282">
          <cell r="B282">
            <v>8.1379999999999999</v>
          </cell>
          <cell r="C282" t="str">
            <v>Codo 22.5° en HD. -Presión Trabajo 250PSI- extremo lisos para PVC/AC (20")</v>
          </cell>
          <cell r="D282" t="str">
            <v>un</v>
          </cell>
        </row>
        <row r="283">
          <cell r="B283">
            <v>8.1389999999999993</v>
          </cell>
          <cell r="C283" t="str">
            <v>Codo 22.5° en HD. -Presión Trabajo 250PSI- extremo lisos para PVC/AC (24")</v>
          </cell>
          <cell r="D283" t="str">
            <v>un</v>
          </cell>
        </row>
        <row r="284">
          <cell r="B284">
            <v>8.14</v>
          </cell>
          <cell r="C284" t="str">
            <v>Codo 11.25° en HD. -Presión Trabajo 250PSI- extremo lisos para PVC/AC (2")</v>
          </cell>
          <cell r="D284" t="str">
            <v>un</v>
          </cell>
        </row>
        <row r="285">
          <cell r="B285">
            <v>8.141</v>
          </cell>
          <cell r="C285" t="str">
            <v>Codo 11.25° en HD. -Presión Trabajo 250PSI- extremo lisos para PVC/AC (3")</v>
          </cell>
          <cell r="D285" t="str">
            <v>un</v>
          </cell>
        </row>
        <row r="286">
          <cell r="B286">
            <v>8.1419999999999995</v>
          </cell>
          <cell r="C286" t="str">
            <v>Codo 11.25° en HD. -Presión Trabajo 250PSI- extremo lisos para PVC/AC (4")</v>
          </cell>
          <cell r="D286" t="str">
            <v>un</v>
          </cell>
        </row>
        <row r="287">
          <cell r="B287">
            <v>8.1430000000000007</v>
          </cell>
          <cell r="C287" t="str">
            <v>Codo 11.25° en HD. -Presión Trabajo 250PSI- extremo lisos para PVC/AC (6")</v>
          </cell>
          <cell r="D287" t="str">
            <v>un</v>
          </cell>
        </row>
        <row r="288">
          <cell r="B288">
            <v>8.1440000000000001</v>
          </cell>
          <cell r="C288" t="str">
            <v>Codo 11.25° en HD. -Presión Trabajo 250PSI- extremo lisos para PVC/AC (8")</v>
          </cell>
          <cell r="D288" t="str">
            <v>un</v>
          </cell>
        </row>
        <row r="289">
          <cell r="B289">
            <v>8.1449999999999996</v>
          </cell>
          <cell r="C289" t="str">
            <v>Codo 11.25° en HD. -Presión Trabajo 250PSI- extremo lisos para PVC/AC (10")</v>
          </cell>
          <cell r="D289" t="str">
            <v>un</v>
          </cell>
        </row>
        <row r="290">
          <cell r="B290">
            <v>8.1460000000000008</v>
          </cell>
          <cell r="C290" t="str">
            <v>Codo 11.25° en HD. -Presión Trabajo 250PSI- extremo lisos para PVC/AC (12")</v>
          </cell>
          <cell r="D290" t="str">
            <v>un</v>
          </cell>
        </row>
        <row r="291">
          <cell r="B291">
            <v>8.1470000000000002</v>
          </cell>
          <cell r="C291" t="str">
            <v>Codo 11.25° en HD. -Presión Trabajo 250PSI- extremo lisos para PVC/AC (14")</v>
          </cell>
          <cell r="D291" t="str">
            <v>un</v>
          </cell>
        </row>
        <row r="292">
          <cell r="B292">
            <v>8.1479999999999997</v>
          </cell>
          <cell r="C292" t="str">
            <v>Codo 11.25° en HD. -Presión Trabajo 250PSI- extremo lisos para PVC/AC (16")</v>
          </cell>
          <cell r="D292" t="str">
            <v>un</v>
          </cell>
        </row>
        <row r="293">
          <cell r="B293">
            <v>8.1489999999999991</v>
          </cell>
          <cell r="C293" t="str">
            <v>Codo 11.25° en HD. -Presión Trabajo 250PSI- extremo lisos para PVC/AC (18")</v>
          </cell>
          <cell r="D293" t="str">
            <v>un</v>
          </cell>
        </row>
        <row r="294">
          <cell r="B294">
            <v>8.15</v>
          </cell>
          <cell r="C294" t="str">
            <v>Codo 11.25° en HD. -Presión Trabajo 250PSI- extremo lisos para PVC/AC (20")</v>
          </cell>
          <cell r="D294" t="str">
            <v>un</v>
          </cell>
        </row>
        <row r="295">
          <cell r="B295">
            <v>8.1509999999999998</v>
          </cell>
          <cell r="C295" t="str">
            <v>Codo 11.25° en HD. -Presión Trabajo 250PSI- extremo lisos para PVC/AC (24")</v>
          </cell>
          <cell r="D295" t="str">
            <v>un</v>
          </cell>
        </row>
        <row r="296">
          <cell r="B296">
            <v>8.1519999999999992</v>
          </cell>
          <cell r="C296" t="str">
            <v>Unión de reparación PVC -Presión Trabajo 200PSI- extremos unión mecánica x liso (2")</v>
          </cell>
          <cell r="D296" t="str">
            <v>un</v>
          </cell>
        </row>
        <row r="297">
          <cell r="B297">
            <v>8.1530000000000005</v>
          </cell>
          <cell r="C297" t="str">
            <v>Unión de reparación PVC -Presión Trabajo 200PSI- extremos unión mecánica x liso (3")</v>
          </cell>
          <cell r="D297" t="str">
            <v>un</v>
          </cell>
        </row>
        <row r="298">
          <cell r="B298">
            <v>8.1539999999999999</v>
          </cell>
          <cell r="C298" t="str">
            <v>Unión de reparación PVC -Presión Trabajo 200PSI- extremos unión mecánica x liso (4")</v>
          </cell>
          <cell r="D298" t="str">
            <v>un</v>
          </cell>
        </row>
        <row r="299">
          <cell r="B299">
            <v>8.1549999999999994</v>
          </cell>
          <cell r="C299" t="str">
            <v>Unión de reparación PVC -Presión Trabajo 200PSI- extremos unión mecánica x liso (6")</v>
          </cell>
          <cell r="D299" t="str">
            <v>un</v>
          </cell>
        </row>
        <row r="300">
          <cell r="B300">
            <v>8.1560000000000006</v>
          </cell>
          <cell r="C300" t="str">
            <v>Unión de reparación PVC -Presión Trabajo 200PSI- extremos unión mecánica x liso (8")</v>
          </cell>
          <cell r="D300" t="str">
            <v>un</v>
          </cell>
        </row>
        <row r="301">
          <cell r="B301">
            <v>8.157</v>
          </cell>
          <cell r="C301" t="str">
            <v>Unión de reparación PVC -Presión Trabajo 200PSI- extremos unión mecánica x liso (10")</v>
          </cell>
          <cell r="D301" t="str">
            <v>un</v>
          </cell>
        </row>
        <row r="302">
          <cell r="B302">
            <v>8.1579999999999995</v>
          </cell>
          <cell r="C302" t="str">
            <v>Tee PVC -Presión Trabajo 200PSI- extremos unión mecanica x liso (2x2x2")</v>
          </cell>
          <cell r="D302" t="str">
            <v>un</v>
          </cell>
        </row>
        <row r="303">
          <cell r="B303">
            <v>8.1590000000000007</v>
          </cell>
          <cell r="C303" t="str">
            <v>Tee PVC -Presión Trabajo 200PSI- extremos unión mecanica x liso (3x2x2")</v>
          </cell>
          <cell r="D303" t="str">
            <v>un</v>
          </cell>
        </row>
        <row r="304">
          <cell r="B304">
            <v>8.16</v>
          </cell>
          <cell r="C304" t="str">
            <v>Tee PVC -Presión Trabajo 200PSI- extremos unión mecanica x liso (3x2x3")</v>
          </cell>
          <cell r="D304" t="str">
            <v>un</v>
          </cell>
        </row>
        <row r="305">
          <cell r="B305">
            <v>8.1609999999999996</v>
          </cell>
          <cell r="C305" t="str">
            <v>Tee PVC -Presión Trabajo 200PSI- extremos unión mecanica x liso (3x3x3")</v>
          </cell>
          <cell r="D305" t="str">
            <v>un</v>
          </cell>
        </row>
        <row r="306">
          <cell r="B306">
            <v>8.1620000000000008</v>
          </cell>
          <cell r="C306" t="str">
            <v>Tee PVC -Presión Trabajo 200PSI- extremos unión mecanica x liso (4x2x4")</v>
          </cell>
          <cell r="D306" t="str">
            <v>un</v>
          </cell>
        </row>
        <row r="307">
          <cell r="B307">
            <v>8.1630000000000003</v>
          </cell>
          <cell r="C307" t="str">
            <v>Tee HD -Presión Trabajo 250PSI- extremos lisos para PVC/AC (6x3")</v>
          </cell>
          <cell r="D307" t="str">
            <v>un</v>
          </cell>
        </row>
        <row r="308">
          <cell r="B308">
            <v>8.1639999999999997</v>
          </cell>
          <cell r="C308" t="str">
            <v>Tee HD -Presión Trabajo 250PSI- extremos lisos para PVC/AC (6x4")</v>
          </cell>
          <cell r="D308" t="str">
            <v>un</v>
          </cell>
        </row>
        <row r="309">
          <cell r="B309">
            <v>8.1649999999999991</v>
          </cell>
          <cell r="C309" t="str">
            <v>Tee HD -Presión Trabajo 250PSI- extremos lisos para PVC/AC (6x6")</v>
          </cell>
          <cell r="D309" t="str">
            <v>un</v>
          </cell>
        </row>
        <row r="310">
          <cell r="B310">
            <v>8.1660000000000004</v>
          </cell>
          <cell r="C310" t="str">
            <v>Tee HD -Presión Trabajo 250PSI- extremos lisos para PVC/AC (8x3")</v>
          </cell>
          <cell r="D310" t="str">
            <v>un</v>
          </cell>
        </row>
        <row r="311">
          <cell r="B311">
            <v>8.1669999999999998</v>
          </cell>
          <cell r="C311" t="str">
            <v>Tee HD -Presión Trabajo 250PSI- extremos lisos para PVC/AC (8x4")</v>
          </cell>
          <cell r="D311" t="str">
            <v>un</v>
          </cell>
        </row>
        <row r="312">
          <cell r="B312">
            <v>8.1679999999999993</v>
          </cell>
          <cell r="C312" t="str">
            <v>Tee HD -Presión Trabajo 250PSI- extremos lisos para PVC/AC (8x6")</v>
          </cell>
          <cell r="D312" t="str">
            <v>un</v>
          </cell>
        </row>
        <row r="313">
          <cell r="B313">
            <v>8.1690000000000005</v>
          </cell>
          <cell r="C313" t="str">
            <v>Tee HD -Presión Trabajo 250PSI- extremos lisos para PVC/AC (8x8")</v>
          </cell>
          <cell r="D313" t="str">
            <v>un</v>
          </cell>
        </row>
        <row r="314">
          <cell r="B314">
            <v>8.17</v>
          </cell>
          <cell r="C314" t="str">
            <v>Tee HD -Presión Trabajo 250PSI- extremos lisos para PVC/AC (10x2")</v>
          </cell>
          <cell r="D314" t="str">
            <v>un</v>
          </cell>
        </row>
        <row r="315">
          <cell r="B315">
            <v>8.1709999999999994</v>
          </cell>
          <cell r="C315" t="str">
            <v>Tee HD -Presión Trabajo 250PSI- extremos lisos para PVC/AC (10x6")</v>
          </cell>
          <cell r="D315" t="str">
            <v>un</v>
          </cell>
        </row>
        <row r="316">
          <cell r="B316">
            <v>8.1720000000000006</v>
          </cell>
          <cell r="C316" t="str">
            <v>Tee HD -Presión Trabajo 250PSI- extremos lisos para PVC/AC (10x10")</v>
          </cell>
          <cell r="D316" t="str">
            <v>un</v>
          </cell>
        </row>
        <row r="317">
          <cell r="B317">
            <v>8.173</v>
          </cell>
          <cell r="C317" t="str">
            <v>Tee HD -Presión Trabajo 250PSI- extremos lisos para PVC/AC (16x6")</v>
          </cell>
          <cell r="D317" t="str">
            <v>un</v>
          </cell>
        </row>
        <row r="318">
          <cell r="B318">
            <v>8.1739999999999995</v>
          </cell>
          <cell r="C318" t="str">
            <v>Tee HD -Presión Trabajo 250PSI- extremos lisos para PVC/AC (16x10")</v>
          </cell>
          <cell r="D318" t="str">
            <v>un</v>
          </cell>
        </row>
        <row r="319">
          <cell r="B319">
            <v>8.1750000000000007</v>
          </cell>
          <cell r="C319" t="str">
            <v>Tapón en HD. -Presión Trabajo 250PSI- para PVC/AC (2")</v>
          </cell>
          <cell r="D319" t="str">
            <v>un</v>
          </cell>
        </row>
        <row r="320">
          <cell r="B320">
            <v>8.1760000000000002</v>
          </cell>
          <cell r="C320" t="str">
            <v>Tapón en HD. -Presión Trabajo 250PSI- para PVC/AC (3")</v>
          </cell>
          <cell r="D320" t="str">
            <v>un</v>
          </cell>
        </row>
        <row r="321">
          <cell r="B321">
            <v>8.1769999999999996</v>
          </cell>
          <cell r="C321" t="str">
            <v>Tapón en HD. -Presión Trabajo 250PSI- para PVC/AC (6")</v>
          </cell>
          <cell r="D321" t="str">
            <v>un</v>
          </cell>
        </row>
        <row r="322">
          <cell r="B322">
            <v>8.1780000000000008</v>
          </cell>
          <cell r="C322" t="str">
            <v>Cruceta en HD. -Presión Trabajo 250PSI- extremo lisos para PVC/AC (2x2")</v>
          </cell>
          <cell r="D322" t="str">
            <v>un</v>
          </cell>
        </row>
        <row r="323">
          <cell r="B323">
            <v>8.1790000000000003</v>
          </cell>
          <cell r="C323" t="str">
            <v>Cruceta en HD. -Presión Trabajo 250PSI- extremo lisos para PVC/AC (3x2")</v>
          </cell>
          <cell r="D323" t="str">
            <v>un</v>
          </cell>
        </row>
        <row r="324">
          <cell r="B324">
            <v>8.18</v>
          </cell>
          <cell r="C324" t="str">
            <v>Cruceta en HD. -Presión Trabajo 250PSI- extremo lisos para PVC/AC (3x3")</v>
          </cell>
          <cell r="D324" t="str">
            <v>un</v>
          </cell>
        </row>
        <row r="325">
          <cell r="B325">
            <v>8.1809999999999992</v>
          </cell>
          <cell r="C325" t="str">
            <v>Reducción en HD. -Presión Trabajo 250PSI- extremo lisos para PVC/AC (3x2")</v>
          </cell>
          <cell r="D325" t="str">
            <v>un</v>
          </cell>
        </row>
        <row r="326">
          <cell r="B326">
            <v>8.1820000000000004</v>
          </cell>
          <cell r="C326" t="str">
            <v>Reducción en HD. -Presión Trabajo 250PSI- extremo lisos para PVC/AC (4x2")</v>
          </cell>
          <cell r="D326" t="str">
            <v>un</v>
          </cell>
        </row>
        <row r="327">
          <cell r="B327">
            <v>8.1829999999999998</v>
          </cell>
          <cell r="C327" t="str">
            <v>Reducción en HD. -Presión Trabajo 250PSI- extremo lisos para PVC/AC (4x3")</v>
          </cell>
          <cell r="D327" t="str">
            <v>un</v>
          </cell>
        </row>
        <row r="328">
          <cell r="B328">
            <v>8.1839999999999993</v>
          </cell>
          <cell r="C328" t="str">
            <v>Reducción en HD. -Presión Trabajo 250PSI- extremo lisos para PVC/AC (6x4")</v>
          </cell>
          <cell r="D328" t="str">
            <v>un</v>
          </cell>
        </row>
        <row r="329">
          <cell r="B329">
            <v>8.1850000000000005</v>
          </cell>
          <cell r="C329" t="str">
            <v>Reducción en HD. -Presión Trabajo 250PSI- extremo lisos para PVC/AC (8x6")</v>
          </cell>
          <cell r="D329" t="str">
            <v>un</v>
          </cell>
        </row>
        <row r="330">
          <cell r="B330">
            <v>8.1859999999999999</v>
          </cell>
          <cell r="C330" t="str">
            <v>Suministro e instalación de válvula compuerta elástica en HD. 2" (incluye caja valv. y anclaje en concreto)</v>
          </cell>
          <cell r="D330" t="str">
            <v>un</v>
          </cell>
        </row>
        <row r="331">
          <cell r="B331">
            <v>8.1869999999999994</v>
          </cell>
          <cell r="C331" t="str">
            <v>Suministro e instalación de válvula compuerta elástica en HD. 3" (incluye caja valv. y anclaje en concreto)</v>
          </cell>
          <cell r="D331" t="str">
            <v>un</v>
          </cell>
        </row>
        <row r="332">
          <cell r="B332">
            <v>8.1880000000000006</v>
          </cell>
          <cell r="C332" t="str">
            <v>Suministro e instalación de válvula compuerta elástica en HD. 4" (incluye caja valv. y anclaje en concreto)</v>
          </cell>
          <cell r="D332" t="str">
            <v>un</v>
          </cell>
        </row>
        <row r="333">
          <cell r="B333">
            <v>8.1890000000000001</v>
          </cell>
          <cell r="C333" t="str">
            <v>Suministro e instalación de válvula compuerta elástica en HD. 6" (incluye caja valv. y anclaje en concreto)</v>
          </cell>
          <cell r="D333" t="str">
            <v>un</v>
          </cell>
        </row>
        <row r="334">
          <cell r="B334">
            <v>8.19</v>
          </cell>
          <cell r="C334" t="str">
            <v>Suministro e instalación de válvula compuerta elástica en HD. 8" (incluye caja valv. y anclaje en concreto)</v>
          </cell>
          <cell r="D334" t="str">
            <v>un</v>
          </cell>
        </row>
        <row r="335">
          <cell r="B335">
            <v>8.1910000000000007</v>
          </cell>
          <cell r="C335" t="str">
            <v>Suministro e instalación de válvula compuerta elástica en HD. 10" (incluye caja valv. y anclaje en concreto)</v>
          </cell>
          <cell r="D335" t="str">
            <v>un</v>
          </cell>
        </row>
        <row r="336">
          <cell r="B336">
            <v>8.1920000000000002</v>
          </cell>
          <cell r="C336" t="str">
            <v>Suministro e instal. de válvula compuerta elástica HD. 3" (inc. rueda de manejo)</v>
          </cell>
          <cell r="D336" t="str">
            <v>un</v>
          </cell>
        </row>
        <row r="337">
          <cell r="B337">
            <v>8.1929999999999996</v>
          </cell>
          <cell r="C337" t="str">
            <v>Suministro e instal. de válvula compuerta elástica HD. 4" (inc. rueda de manejo)</v>
          </cell>
          <cell r="D337" t="str">
            <v>un</v>
          </cell>
        </row>
        <row r="338">
          <cell r="B338">
            <v>8.1940000000000008</v>
          </cell>
          <cell r="C338" t="str">
            <v>Suministro e instal. de válvula compuerta elástica HD. 6" (inc. rueda de manejo)</v>
          </cell>
          <cell r="D338" t="str">
            <v>un</v>
          </cell>
        </row>
        <row r="339">
          <cell r="B339">
            <v>8.1950000000000003</v>
          </cell>
          <cell r="C339" t="str">
            <v>Suministro e instal. de válvula compuerta elástica HD. 8" (inc. rueda de manejo</v>
          </cell>
          <cell r="D339" t="str">
            <v>un</v>
          </cell>
        </row>
        <row r="340">
          <cell r="B340">
            <v>8.1959999999999997</v>
          </cell>
          <cell r="C340" t="str">
            <v>Suministro e instal. de válvula compuerta elástica HD. 10" (inc. rueda manejo)</v>
          </cell>
          <cell r="D340" t="str">
            <v>un</v>
          </cell>
        </row>
        <row r="341">
          <cell r="B341">
            <v>8.1969999999999992</v>
          </cell>
          <cell r="C341" t="str">
            <v>Suministro e instalación de compuerta lateral deslizante HD. 10" (inc. tornillería. vástago y rueda de manejo)</v>
          </cell>
          <cell r="D341" t="str">
            <v>un</v>
          </cell>
        </row>
        <row r="342">
          <cell r="B342">
            <v>8.1980000000000004</v>
          </cell>
          <cell r="C342" t="str">
            <v>Suministro e instalación de compuerta lateral deslizante HD. 14" (inc. tornillería)</v>
          </cell>
          <cell r="D342" t="str">
            <v>un</v>
          </cell>
        </row>
        <row r="343">
          <cell r="B343">
            <v>8.1989999999999998</v>
          </cell>
          <cell r="C343" t="str">
            <v>Suministro e instalación de compuerta lateral deslizante HD. 16" (inc. tornillería. vástago y rueda de manejo)</v>
          </cell>
          <cell r="D343" t="str">
            <v>un</v>
          </cell>
        </row>
        <row r="344">
          <cell r="B344">
            <v>8.1999999999999993</v>
          </cell>
          <cell r="C344" t="str">
            <v>Suministro e instalación de sistema de purga 2" (incluye tee 3X2". codo. adapt. brida univ.. válvula compuerta elástica)</v>
          </cell>
          <cell r="D344" t="str">
            <v>un</v>
          </cell>
        </row>
        <row r="345">
          <cell r="B345">
            <v>8.2010000000000005</v>
          </cell>
          <cell r="C345" t="str">
            <v>Suministro e instalación de sistema de purga 3" (incluye tee 4X3". codo. adapt. brida univ.. válvula compuerta elástica)</v>
          </cell>
          <cell r="D345" t="str">
            <v>un</v>
          </cell>
        </row>
        <row r="346">
          <cell r="B346">
            <v>8.202</v>
          </cell>
          <cell r="C346" t="str">
            <v>Suministro e instalación de sistema de purga 3" (incluye tee 6X3". codo. adapt. brida univ.. válvula compuerta elástica)</v>
          </cell>
          <cell r="D346" t="str">
            <v>un</v>
          </cell>
        </row>
        <row r="347">
          <cell r="B347">
            <v>8.2029999999999994</v>
          </cell>
          <cell r="C347" t="str">
            <v>Suministro e instalación de sistema de purga 3" (incluye tee 8X3". codo. adapt. brida univ.. válvula compuerta elástica)</v>
          </cell>
          <cell r="D347" t="str">
            <v>un</v>
          </cell>
        </row>
        <row r="348">
          <cell r="B348">
            <v>8.2040000000000006</v>
          </cell>
          <cell r="C348" t="str">
            <v>Suministro e instalación de sistema de ventosa 2" (incluye tee 3x2. vávula de compuerta de elástica y caja válvula)</v>
          </cell>
          <cell r="D348" t="str">
            <v>un</v>
          </cell>
        </row>
        <row r="349">
          <cell r="B349">
            <v>8.2050000000000001</v>
          </cell>
          <cell r="C349" t="str">
            <v>Suministro e instalación de sistema de ventosa 2" (incluye tee 4x3". vávula de compuerta de elástica y caja válvula)</v>
          </cell>
          <cell r="D349" t="str">
            <v>un</v>
          </cell>
        </row>
        <row r="350">
          <cell r="B350">
            <v>8.2059999999999995</v>
          </cell>
          <cell r="C350" t="str">
            <v>Suministro e instalación de macromedidor mecánico de turbina tipo Woltman PN16 DN 100 (4")</v>
          </cell>
          <cell r="D350" t="str">
            <v>un</v>
          </cell>
        </row>
        <row r="351">
          <cell r="B351">
            <v>8.2070000000000007</v>
          </cell>
          <cell r="C351" t="str">
            <v>Suministro e instalación de macromedidor mecánico de turbina tipo Woltman PN16 DN 150 (6")</v>
          </cell>
          <cell r="D351" t="str">
            <v>un</v>
          </cell>
        </row>
        <row r="352">
          <cell r="B352">
            <v>8.2080000000000002</v>
          </cell>
          <cell r="C352" t="str">
            <v>Suministro e instalación de macromedidor mecánico de turbina tipo Woltman PN16 DN 200 (8")</v>
          </cell>
          <cell r="D352" t="str">
            <v>un</v>
          </cell>
        </row>
        <row r="353">
          <cell r="B353">
            <v>8.2089999999999996</v>
          </cell>
          <cell r="C353" t="str">
            <v>Suministro e instalación de macromedidor mecánico de turbina tipo Woltman PN16 DN 250 (10")</v>
          </cell>
          <cell r="D353" t="str">
            <v>un</v>
          </cell>
        </row>
        <row r="354">
          <cell r="B354">
            <v>8.2100000000000009</v>
          </cell>
          <cell r="C354" t="str">
            <v>Suministro e instalación de hidrante tipo Milán 3" (incluye accesorios, tee 3x3x3)</v>
          </cell>
          <cell r="D354" t="str">
            <v>un</v>
          </cell>
        </row>
        <row r="355">
          <cell r="B355">
            <v>8.2110000000000003</v>
          </cell>
          <cell r="C355" t="str">
            <v>Suministro e instalación de hidrante tipo Milán 3" (incluye accesorios, tee 4x4x3)</v>
          </cell>
          <cell r="D355" t="str">
            <v>un</v>
          </cell>
        </row>
        <row r="356">
          <cell r="B356">
            <v>8.2119999999999997</v>
          </cell>
          <cell r="C356" t="str">
            <v>Rejilla  para bocatoma, hierro D=1/2" E=1/2" ;  1,5 x 0,4 m</v>
          </cell>
          <cell r="D356" t="str">
            <v>un</v>
          </cell>
        </row>
        <row r="357">
          <cell r="B357">
            <v>8.2129999999999992</v>
          </cell>
          <cell r="C357" t="str">
            <v>Rejilla  para bocatoma, hierro D=1/2" E=1/2" ;  1,0 x 0,3 m</v>
          </cell>
          <cell r="D357" t="str">
            <v>un</v>
          </cell>
        </row>
        <row r="358">
          <cell r="B358">
            <v>8.2131000000000007</v>
          </cell>
          <cell r="C358" t="str">
            <v xml:space="preserve">Suministro e instalaciòn de Rejilla de captación de dos módulos de 1.71 x 0.60m, marco en ángulo 2" x 2" x 3/16" y varillas de acero liso de 1" </v>
          </cell>
          <cell r="D358" t="str">
            <v>un</v>
          </cell>
        </row>
        <row r="359">
          <cell r="B359">
            <v>8.2140000000000004</v>
          </cell>
          <cell r="C359" t="str">
            <v>Codo Gran Radio 6° PVC -Presión Trabajo 200PSI- extremos unión mecanica x liso (10")</v>
          </cell>
          <cell r="D359" t="str">
            <v>un</v>
          </cell>
        </row>
        <row r="360">
          <cell r="B360">
            <v>8.2149999999999999</v>
          </cell>
          <cell r="C360" t="str">
            <v>Suministro e instalación de sistema para purga en tubería de PVC de 125 psi. Incluye Tee  10"x3" de HD con extremos 10" lisos para PVC y extremo 3" roscado, Codo en HD 3"de  45° con extremos roscados, válvula de compuerta en HD de D=3" roscada  y niple D=</v>
          </cell>
          <cell r="D360" t="str">
            <v>un</v>
          </cell>
        </row>
        <row r="361">
          <cell r="B361">
            <v>8.2159999999999993</v>
          </cell>
          <cell r="C361" t="str">
            <v>Suministro e instalación de sistema para purga en tubería de PVC de 125 psi. Incluye Tee  10"x2" de HD con extremos 10" lisos para PVC y extremo 2" roscado, Codo en HD 2"de  45° con extremos roscados, válvula de compuerta en HD de D=2" roscada  y niple  L</v>
          </cell>
          <cell r="D361" t="str">
            <v>un</v>
          </cell>
        </row>
        <row r="362">
          <cell r="B362">
            <v>8.2170000000000005</v>
          </cell>
          <cell r="C362" t="str">
            <v>Suministro e instalación de sistema para ventosa en tubería de PVC de 125 psi. Incluye collar de derivación sobre tubería D=10" , registro roscado de 1" y válvula de ventosa de 1".</v>
          </cell>
          <cell r="D362" t="str">
            <v>un</v>
          </cell>
        </row>
        <row r="363">
          <cell r="B363">
            <v>8.218</v>
          </cell>
          <cell r="C363" t="str">
            <v>Suministro e instalación de sistema para ventosa en tubería de PVC de 125 psi. Incluye Tee 10" x 3" , válvula compuerta elástica roscada de 3" y válvula de ventosa de 3".</v>
          </cell>
          <cell r="D363" t="str">
            <v>un</v>
          </cell>
        </row>
        <row r="364">
          <cell r="B364">
            <v>8.2189999999999994</v>
          </cell>
          <cell r="C364" t="str">
            <v>Suministro e instalación de sistema para ventosa en tubería de PVC de 125 psi. Incluye Tee 6" x 2" , válvula compuerta elástica roscada de 3" y válvula de ventosa de 2".</v>
          </cell>
          <cell r="D364" t="str">
            <v>un</v>
          </cell>
        </row>
        <row r="365">
          <cell r="B365">
            <v>8.2200000000000006</v>
          </cell>
          <cell r="C365" t="str">
            <v>Paso elevado tuberia PVC (incluye cercha, protección superior en lámina)</v>
          </cell>
          <cell r="D365" t="str">
            <v>m</v>
          </cell>
        </row>
        <row r="366">
          <cell r="B366">
            <v>8.2210000000000001</v>
          </cell>
          <cell r="C366" t="str">
            <v>Suministro e instal. tubería PVC unión mecánica para acueductos -Presión Trabajo 125PSI- 2" (incluye instal. accesorios)</v>
          </cell>
          <cell r="D366" t="str">
            <v>m</v>
          </cell>
        </row>
        <row r="367">
          <cell r="B367">
            <v>8.2219999999999995</v>
          </cell>
          <cell r="C367" t="str">
            <v>Suministro e instalación válvula tipo globo 4"</v>
          </cell>
          <cell r="D367" t="str">
            <v>un</v>
          </cell>
        </row>
        <row r="368">
          <cell r="B368">
            <v>8.2230000000000008</v>
          </cell>
          <cell r="C368" t="str">
            <v>Suministro e instalación válvula tipo globo 2"</v>
          </cell>
          <cell r="D368" t="str">
            <v>un</v>
          </cell>
        </row>
        <row r="369">
          <cell r="B369">
            <v>8.2240000000000002</v>
          </cell>
          <cell r="C369" t="str">
            <v>Suministro e Instalación Tee HD 8x8" BxB</v>
          </cell>
          <cell r="D369" t="str">
            <v>un</v>
          </cell>
        </row>
        <row r="370">
          <cell r="B370">
            <v>8.2249999999999996</v>
          </cell>
          <cell r="C370" t="str">
            <v>Suministro e Instalación Tee HD 12x12" BxB</v>
          </cell>
          <cell r="D370" t="str">
            <v>un</v>
          </cell>
        </row>
        <row r="371">
          <cell r="B371">
            <v>8.2260000000000009</v>
          </cell>
          <cell r="C371" t="str">
            <v xml:space="preserve">Suministro e Instalación Pasamuro HD Ø 8" - B x E ; L= 630 mm. - Z = 150 mm.   </v>
          </cell>
          <cell r="D371" t="str">
            <v>un</v>
          </cell>
        </row>
        <row r="372">
          <cell r="B372">
            <v>8.2270000000000003</v>
          </cell>
          <cell r="C372" t="str">
            <v xml:space="preserve">Suministro e Instalación Niple HD Ø 8" - B x B ; L= 450 mm. </v>
          </cell>
          <cell r="D372" t="str">
            <v>un</v>
          </cell>
        </row>
        <row r="373">
          <cell r="B373">
            <v>8.2279999999999998</v>
          </cell>
          <cell r="C373" t="str">
            <v xml:space="preserve">Suministro e Instalación Niple HD Ø 8" - B x B ; L= 2880 mm. </v>
          </cell>
          <cell r="D373" t="str">
            <v>un</v>
          </cell>
        </row>
        <row r="374">
          <cell r="B374">
            <v>8.2289999999999992</v>
          </cell>
          <cell r="C374" t="str">
            <v xml:space="preserve">Suministro e Instalación Niple HD Ø 8" - B x B ; L= 2650 mm. </v>
          </cell>
          <cell r="D374" t="str">
            <v>un</v>
          </cell>
        </row>
        <row r="375">
          <cell r="B375">
            <v>8.23</v>
          </cell>
          <cell r="C375" t="str">
            <v xml:space="preserve">Suministro e Instalación Niple HD Ø 8" - B x E ; L= 630 mm. </v>
          </cell>
          <cell r="D375" t="str">
            <v>un</v>
          </cell>
        </row>
        <row r="376">
          <cell r="B376">
            <v>8.2309999999999999</v>
          </cell>
          <cell r="C376" t="str">
            <v xml:space="preserve">Suministro e Instalación Niple HD Ø 8" - B x B ; L= 4400 mm. </v>
          </cell>
          <cell r="D376" t="str">
            <v>un</v>
          </cell>
        </row>
        <row r="377">
          <cell r="B377">
            <v>8.2319999999999993</v>
          </cell>
          <cell r="C377" t="str">
            <v xml:space="preserve">Suministro e Instalación Niple HD Ø 8" - B x B ; L= 1010 mm. </v>
          </cell>
          <cell r="D377" t="str">
            <v>un</v>
          </cell>
        </row>
        <row r="378">
          <cell r="B378">
            <v>8.2330000000000005</v>
          </cell>
          <cell r="C378" t="str">
            <v xml:space="preserve">Suministro e Instalación Niple HD Ø 8" - B x B ; L= 5150 mm. </v>
          </cell>
          <cell r="D378" t="str">
            <v>un</v>
          </cell>
        </row>
        <row r="379">
          <cell r="B379">
            <v>8.234</v>
          </cell>
          <cell r="C379" t="str">
            <v xml:space="preserve">Suministro e Instalación Niple HD Ø 8" - B x B ; L= 1790 mm. </v>
          </cell>
          <cell r="D379" t="str">
            <v>un</v>
          </cell>
        </row>
        <row r="380">
          <cell r="B380">
            <v>8.2349999999999994</v>
          </cell>
          <cell r="C380" t="str">
            <v xml:space="preserve">Suministro e Instalación Niple HD Ø 8" - B x B ; L= 3590 mm. </v>
          </cell>
          <cell r="D380" t="str">
            <v>un</v>
          </cell>
        </row>
        <row r="381">
          <cell r="B381">
            <v>8.2360000000000007</v>
          </cell>
          <cell r="C381" t="str">
            <v xml:space="preserve">Suministro e Instalación Niple HD Ø 8" - B x B ; L= 970 mm. </v>
          </cell>
          <cell r="D381" t="str">
            <v>un</v>
          </cell>
        </row>
        <row r="382">
          <cell r="B382">
            <v>8.2370000000000001</v>
          </cell>
          <cell r="C382" t="str">
            <v xml:space="preserve">Suministro e Instalación Niple HD Ø 8" - B x B ; L= 400 mm. </v>
          </cell>
          <cell r="D382" t="str">
            <v>un</v>
          </cell>
        </row>
        <row r="383">
          <cell r="B383">
            <v>8.2379999999999995</v>
          </cell>
          <cell r="C383" t="str">
            <v xml:space="preserve">Suministro e Instalación Niple HD Ø 8" - B x B ; L= 1360 mm. </v>
          </cell>
          <cell r="D383" t="str">
            <v>un</v>
          </cell>
        </row>
        <row r="384">
          <cell r="B384">
            <v>8.2390000000000008</v>
          </cell>
          <cell r="C384" t="str">
            <v xml:space="preserve">Suministro e Instalación Niple HD Ø 8" - B x E ; L= 1000 mm. </v>
          </cell>
          <cell r="D384" t="str">
            <v>un</v>
          </cell>
        </row>
        <row r="385">
          <cell r="B385">
            <v>8.24</v>
          </cell>
          <cell r="C385" t="str">
            <v xml:space="preserve">Suministro e Instalación Tee HD Ø 8"x 8"  - Bx B   </v>
          </cell>
          <cell r="D385" t="str">
            <v>un</v>
          </cell>
        </row>
        <row r="386">
          <cell r="B386">
            <v>8.2409999999999997</v>
          </cell>
          <cell r="C386" t="str">
            <v xml:space="preserve">Suministro e Instalación Codo HD Ø 6"x 90  - Bx B   </v>
          </cell>
          <cell r="D386" t="str">
            <v>un</v>
          </cell>
        </row>
        <row r="387">
          <cell r="B387">
            <v>8.2420000000000009</v>
          </cell>
          <cell r="C387" t="str">
            <v xml:space="preserve">Suministro e Instalación Codo HD Ø 8"x 90  - Bx B   </v>
          </cell>
          <cell r="D387" t="str">
            <v>un</v>
          </cell>
        </row>
        <row r="388">
          <cell r="B388">
            <v>8.2430000000000003</v>
          </cell>
          <cell r="C388" t="str">
            <v xml:space="preserve">Suministro e Instalación Codo HD Ø 8"x 45  - Bx B   </v>
          </cell>
          <cell r="D388" t="str">
            <v>un</v>
          </cell>
        </row>
        <row r="389">
          <cell r="B389">
            <v>8.2439999999999998</v>
          </cell>
          <cell r="C389" t="str">
            <v xml:space="preserve">Suministro e Instalación Adaptador HD Ø 8" - B x E (Extremo para PVC)   </v>
          </cell>
          <cell r="D389" t="str">
            <v>un</v>
          </cell>
        </row>
        <row r="390">
          <cell r="B390">
            <v>8.2469999999999999</v>
          </cell>
          <cell r="C390" t="str">
            <v>Suministro e Instalación Válvula de Cortina HD Ø 8" B x B  Operación Manual</v>
          </cell>
          <cell r="D390" t="str">
            <v>un</v>
          </cell>
        </row>
        <row r="391">
          <cell r="B391">
            <v>8.2479999999999993</v>
          </cell>
          <cell r="C391" t="str">
            <v>Suministro e Instalación Válvula de Compuerta HD Ø 8" CRM y Vástago de extención  L= 2,84 Mts en Acero Inoxidable.</v>
          </cell>
          <cell r="D391" t="str">
            <v>un</v>
          </cell>
        </row>
        <row r="392">
          <cell r="B392">
            <v>8.2490000000000006</v>
          </cell>
          <cell r="C392" t="str">
            <v>Suministro e Instalación válvula de cheque bola HICB de 4"</v>
          </cell>
          <cell r="D392" t="str">
            <v>un</v>
          </cell>
        </row>
        <row r="393">
          <cell r="B393">
            <v>8.25</v>
          </cell>
          <cell r="C393" t="str">
            <v>Caja para macromedidor 3,15m x 1m x 1m</v>
          </cell>
          <cell r="D393" t="str">
            <v>un</v>
          </cell>
        </row>
        <row r="394">
          <cell r="B394">
            <v>8.2509999999999994</v>
          </cell>
          <cell r="C394" t="str">
            <v>Suministro adaptador brida 6"</v>
          </cell>
          <cell r="D394" t="str">
            <v>un</v>
          </cell>
        </row>
        <row r="395">
          <cell r="B395">
            <v>8.2520000000000007</v>
          </cell>
          <cell r="C395" t="str">
            <v>Suministro adaptador brida 8"</v>
          </cell>
          <cell r="D395" t="str">
            <v>un</v>
          </cell>
        </row>
        <row r="396">
          <cell r="B396">
            <v>8.2530000000000001</v>
          </cell>
          <cell r="C396" t="str">
            <v>Suministro  brida 6"</v>
          </cell>
          <cell r="D396" t="str">
            <v>un</v>
          </cell>
        </row>
        <row r="397">
          <cell r="B397">
            <v>8.2539999999999996</v>
          </cell>
          <cell r="C397" t="str">
            <v>Suministro  brida 8"</v>
          </cell>
          <cell r="D397" t="str">
            <v>un</v>
          </cell>
        </row>
        <row r="398">
          <cell r="B398">
            <v>8.2550000000000008</v>
          </cell>
          <cell r="C398" t="str">
            <v>Niple HD 6" brida x extremo liso</v>
          </cell>
          <cell r="D398" t="str">
            <v>un</v>
          </cell>
        </row>
        <row r="399">
          <cell r="B399">
            <v>8.2560000000000002</v>
          </cell>
          <cell r="C399" t="str">
            <v>Suministro filtro para red de acueducto tipo Y 6"</v>
          </cell>
          <cell r="D399" t="str">
            <v>un</v>
          </cell>
        </row>
        <row r="400">
          <cell r="B400">
            <v>8.2569999999999997</v>
          </cell>
          <cell r="C400" t="str">
            <v>Suministro filtro para red de acueducto tipo Y 8"</v>
          </cell>
          <cell r="D400" t="str">
            <v>un</v>
          </cell>
        </row>
        <row r="401">
          <cell r="B401">
            <v>8.2579999999999991</v>
          </cell>
          <cell r="C401" t="str">
            <v>Unión Tipo Dresser de 6"</v>
          </cell>
          <cell r="D401" t="str">
            <v>un</v>
          </cell>
        </row>
        <row r="402">
          <cell r="B402">
            <v>8.2590000000000003</v>
          </cell>
          <cell r="C402" t="str">
            <v>Unión Tipo Dresser de 8"</v>
          </cell>
          <cell r="D402" t="str">
            <v>un</v>
          </cell>
        </row>
        <row r="403">
          <cell r="B403">
            <v>8.26</v>
          </cell>
          <cell r="C403" t="str">
            <v>Niple HD L=0,5m Brida x extremo liso 6"</v>
          </cell>
          <cell r="D403" t="str">
            <v>un</v>
          </cell>
        </row>
        <row r="404">
          <cell r="B404">
            <v>8.2609999999999992</v>
          </cell>
          <cell r="C404" t="str">
            <v>Niple HD L=0,5m Brida x extremo liso 8"</v>
          </cell>
          <cell r="D404" t="str">
            <v>un</v>
          </cell>
        </row>
        <row r="405">
          <cell r="B405">
            <v>8.2620000000000005</v>
          </cell>
          <cell r="C405" t="str">
            <v xml:space="preserve">Estación reductora de presión </v>
          </cell>
          <cell r="D405" t="str">
            <v>un</v>
          </cell>
        </row>
        <row r="406">
          <cell r="B406">
            <v>8.2629999999999999</v>
          </cell>
          <cell r="C406" t="str">
            <v>Estación reguladora de caudal</v>
          </cell>
          <cell r="D406" t="str">
            <v>un</v>
          </cell>
        </row>
        <row r="407">
          <cell r="B407">
            <v>8.2639999999999993</v>
          </cell>
          <cell r="C407" t="str">
            <v>Tuberia en HD 4"</v>
          </cell>
          <cell r="D407" t="str">
            <v>un</v>
          </cell>
        </row>
        <row r="408">
          <cell r="B408">
            <v>8.2650000000000006</v>
          </cell>
          <cell r="C408" t="str">
            <v>Tuberia en HD 6"</v>
          </cell>
          <cell r="D408" t="str">
            <v>un</v>
          </cell>
        </row>
        <row r="409">
          <cell r="B409">
            <v>8.266</v>
          </cell>
          <cell r="C409" t="str">
            <v>Tee PVC-S Union mecanica (4x4x4")</v>
          </cell>
          <cell r="D409" t="str">
            <v>un</v>
          </cell>
        </row>
        <row r="410">
          <cell r="B410">
            <v>8.2669999999999995</v>
          </cell>
          <cell r="C410" t="str">
            <v>Tee PVC-S Union mecanica (6x6x6")</v>
          </cell>
          <cell r="D410" t="str">
            <v>un</v>
          </cell>
        </row>
        <row r="411">
          <cell r="B411">
            <v>8.2680000000000007</v>
          </cell>
          <cell r="C411" t="str">
            <v>Suministro e instal. de válvula compuerta HD. 12"</v>
          </cell>
          <cell r="D411" t="str">
            <v>un</v>
          </cell>
        </row>
        <row r="412">
          <cell r="B412">
            <v>8.2690000000000001</v>
          </cell>
          <cell r="C412" t="str">
            <v>Codo 45° en HD BXB 12"</v>
          </cell>
          <cell r="D412" t="str">
            <v>un</v>
          </cell>
        </row>
        <row r="413">
          <cell r="B413">
            <v>8.3010000000000002</v>
          </cell>
          <cell r="C413" t="str">
            <v>Suminsitro e instalación Codo HD ∅4"x90 BxB</v>
          </cell>
          <cell r="D413" t="str">
            <v>un</v>
          </cell>
        </row>
        <row r="414">
          <cell r="B414">
            <v>8.3019999999999996</v>
          </cell>
          <cell r="C414" t="str">
            <v>Suministro e instalación Codo HD ∅4"x45 BxB</v>
          </cell>
          <cell r="D414" t="str">
            <v>un</v>
          </cell>
        </row>
        <row r="415">
          <cell r="B415">
            <v>8.3030000000000008</v>
          </cell>
          <cell r="C415" t="str">
            <v>Suminsitro e instalación Codo HD ∅3"x90 BxB</v>
          </cell>
          <cell r="D415" t="str">
            <v>un</v>
          </cell>
        </row>
        <row r="416">
          <cell r="B416">
            <v>8.3040000000000003</v>
          </cell>
          <cell r="C416" t="str">
            <v>Suministro e instalación Codo HD ∅3"x45 BxB</v>
          </cell>
          <cell r="D416" t="str">
            <v>un</v>
          </cell>
        </row>
        <row r="417">
          <cell r="B417">
            <v>8.3049999999999997</v>
          </cell>
          <cell r="C417" t="str">
            <v xml:space="preserve">Suministro e instalación de Codo HD </v>
          </cell>
          <cell r="D417" t="str">
            <v>un</v>
          </cell>
        </row>
        <row r="418">
          <cell r="B418">
            <v>8.3510000000000009</v>
          </cell>
          <cell r="C418" t="str">
            <v>Suministro e instalación brida ciega HD ∅4"</v>
          </cell>
          <cell r="D418" t="str">
            <v>un</v>
          </cell>
        </row>
        <row r="419">
          <cell r="B419">
            <v>8.3520000000000003</v>
          </cell>
          <cell r="C419" t="str">
            <v xml:space="preserve">Suministro e instalación brida ciega HD ∅8"  </v>
          </cell>
          <cell r="D419" t="str">
            <v>un</v>
          </cell>
        </row>
        <row r="420">
          <cell r="B420">
            <v>8.3529999999999998</v>
          </cell>
          <cell r="C420" t="str">
            <v xml:space="preserve">Suministro e instalación brida ciega HD ∅10"   </v>
          </cell>
          <cell r="D420" t="str">
            <v>un</v>
          </cell>
        </row>
        <row r="421">
          <cell r="B421">
            <v>8.4009999999999998</v>
          </cell>
          <cell r="C421" t="str">
            <v xml:space="preserve">Suministro e instalación pasamuro HD ∅2" BxE l=0.35 m - z=0.23 m  </v>
          </cell>
          <cell r="D421" t="str">
            <v>un</v>
          </cell>
        </row>
        <row r="422">
          <cell r="B422">
            <v>8.4019999999999992</v>
          </cell>
          <cell r="C422" t="str">
            <v>Suministro e instalación pasamuro HD ∅3" BxE L=0.35 m - z=0.23 m</v>
          </cell>
          <cell r="D422" t="str">
            <v>un</v>
          </cell>
        </row>
        <row r="423">
          <cell r="B423">
            <v>8.4030000000000005</v>
          </cell>
          <cell r="C423" t="str">
            <v>Suministro e instalación pasamuro HD∅4" BxE L=0.34 m - z=0.22 m</v>
          </cell>
          <cell r="D423" t="str">
            <v>un</v>
          </cell>
        </row>
        <row r="424">
          <cell r="B424">
            <v>8.4039999999999999</v>
          </cell>
          <cell r="C424" t="str">
            <v>Suministro e instalación pasamuro HD ∅4" BxE L=0.35 m - z=0.23 m</v>
          </cell>
          <cell r="D424" t="str">
            <v>un</v>
          </cell>
        </row>
        <row r="425">
          <cell r="B425">
            <v>8.4049999999999994</v>
          </cell>
          <cell r="C425" t="str">
            <v>Suministro e instalación pasamuro HD ∅4" BxE L=0.40 m - z=0.28 m</v>
          </cell>
          <cell r="D425" t="str">
            <v>un</v>
          </cell>
        </row>
        <row r="426">
          <cell r="B426">
            <v>8.4060000000000006</v>
          </cell>
          <cell r="C426" t="str">
            <v>Suministro e instalación pasamuro HD ∅4" BxE L=0.71 m - z=0.58 m</v>
          </cell>
          <cell r="D426" t="str">
            <v>un</v>
          </cell>
        </row>
        <row r="427">
          <cell r="B427">
            <v>8.407</v>
          </cell>
          <cell r="C427" t="str">
            <v>Suministro e instalación pasamuro HD ∅8" BxE L=0.35 m - z=0.23 m</v>
          </cell>
          <cell r="D427" t="str">
            <v>un</v>
          </cell>
        </row>
        <row r="428">
          <cell r="B428">
            <v>8.4079999999999995</v>
          </cell>
          <cell r="C428" t="str">
            <v>Suministro e instalación pasamuro HD ∅10" BxE L=0.44 m - z=0.32 m</v>
          </cell>
          <cell r="D428" t="str">
            <v>un</v>
          </cell>
        </row>
        <row r="429">
          <cell r="B429">
            <v>8.4090000000000007</v>
          </cell>
          <cell r="C429" t="str">
            <v xml:space="preserve">Suministro e instalación pasamuro HD ∅6" BxE L=0.30 m </v>
          </cell>
          <cell r="D429" t="str">
            <v>un</v>
          </cell>
        </row>
        <row r="430">
          <cell r="B430">
            <v>8.1000999999999994</v>
          </cell>
          <cell r="C430" t="str">
            <v>Suministro e instalación Niple HD ∅3" BxE L=0.20 m</v>
          </cell>
          <cell r="D430" t="str">
            <v>un</v>
          </cell>
        </row>
        <row r="431">
          <cell r="B431">
            <v>8.1001999999999992</v>
          </cell>
          <cell r="C431" t="str">
            <v>Suministro e instalación Niple  HD ∅3" BxE  L=0.30 m</v>
          </cell>
          <cell r="D431" t="str">
            <v>un</v>
          </cell>
        </row>
        <row r="432">
          <cell r="B432">
            <v>8.1003000000000007</v>
          </cell>
          <cell r="C432" t="str">
            <v>Suministro e instalación Niple HD ∅3" BxB L=0.32 m</v>
          </cell>
          <cell r="D432" t="str">
            <v>un</v>
          </cell>
        </row>
        <row r="433">
          <cell r="B433">
            <v>8.1004000000000005</v>
          </cell>
          <cell r="C433" t="str">
            <v xml:space="preserve">Suministro e instalación Niple HD ∅4" BxB L=0.46 m </v>
          </cell>
          <cell r="D433" t="str">
            <v>un</v>
          </cell>
        </row>
        <row r="434">
          <cell r="B434">
            <v>8.1005000000000003</v>
          </cell>
          <cell r="C434" t="str">
            <v xml:space="preserve">Suministro e instalación Niple HD ∅4" ExE L=2.09 m z= 0.10 m </v>
          </cell>
          <cell r="D434" t="str">
            <v>un</v>
          </cell>
        </row>
        <row r="435">
          <cell r="B435">
            <v>8.1006</v>
          </cell>
          <cell r="C435" t="str">
            <v>Suministro e instalación Niple HD ∅4" BxE L=0.65 m</v>
          </cell>
          <cell r="D435" t="str">
            <v>un</v>
          </cell>
        </row>
        <row r="436">
          <cell r="B436">
            <v>8.1006999999999998</v>
          </cell>
          <cell r="C436" t="str">
            <v>Suministro e Instalación Niple HD ∅8" BxB L=0.40 m</v>
          </cell>
          <cell r="D436" t="str">
            <v>un</v>
          </cell>
        </row>
        <row r="437">
          <cell r="B437">
            <v>8.1007999999999996</v>
          </cell>
          <cell r="C437" t="str">
            <v xml:space="preserve">Suministro e instalación Niple HD ∅8" BxE L=0.60 m </v>
          </cell>
          <cell r="D437" t="str">
            <v>un</v>
          </cell>
        </row>
        <row r="438">
          <cell r="B438">
            <v>8.1008999999999993</v>
          </cell>
          <cell r="C438" t="str">
            <v xml:space="preserve">Suministro e instalación Niple hd ∅8" BXB L=0.90 m 
</v>
          </cell>
          <cell r="D438" t="str">
            <v>un</v>
          </cell>
        </row>
        <row r="439">
          <cell r="B439">
            <v>8.1011000000000006</v>
          </cell>
          <cell r="C439" t="str">
            <v>Suministro e instalación Niple HD ø 12" BxE L=0.80 m</v>
          </cell>
          <cell r="D439" t="str">
            <v>un</v>
          </cell>
        </row>
        <row r="440">
          <cell r="B440">
            <v>8.1012000000000004</v>
          </cell>
          <cell r="C440" t="str">
            <v>Suministro e instalacion NipleHD ∅2" L=0.20 m</v>
          </cell>
          <cell r="D440" t="str">
            <v>un</v>
          </cell>
        </row>
        <row r="441">
          <cell r="B441">
            <v>8.1013000000000002</v>
          </cell>
          <cell r="C441" t="str">
            <v>Suministro e instalacion NipleHD ∅2" L=0.10 m</v>
          </cell>
          <cell r="D441" t="str">
            <v>un</v>
          </cell>
        </row>
        <row r="442">
          <cell r="B442">
            <v>8.2001000000000008</v>
          </cell>
          <cell r="C442" t="str">
            <v xml:space="preserve">Suministro e instalación ducto  HD ∅ 4" BxB L= 1.35 m con 7 orificios ∅1"
en la parte superior (1 cada 0.20 m) ver detalle </v>
          </cell>
          <cell r="D442" t="str">
            <v>un</v>
          </cell>
        </row>
        <row r="443">
          <cell r="B443">
            <v>8.2002000000000006</v>
          </cell>
          <cell r="C443" t="str">
            <v xml:space="preserve">Suministro e instalación ducto  HD ∅ 8" BxB l= 3.28 m con 7 orificios ∅2"
en la parte superior (1 cada 0.34 m) ver detalle </v>
          </cell>
          <cell r="D443" t="str">
            <v>un</v>
          </cell>
        </row>
        <row r="444">
          <cell r="B444">
            <v>8.2003000000000004</v>
          </cell>
          <cell r="C444" t="str">
            <v xml:space="preserve">Suministro e instalación ducto  HD ∅ 10" BXB L= 2.03 m con 2 hileras de 15
orificios ∅2" (1 cada 0.11 m) ver detalle)   </v>
          </cell>
          <cell r="D444" t="str">
            <v>un</v>
          </cell>
        </row>
        <row r="445">
          <cell r="B445">
            <v>8.2004000000000001</v>
          </cell>
          <cell r="C445" t="str">
            <v>Suministro e inst de compuerta en madera de cedromacho 0,5*1,0*0,05</v>
          </cell>
          <cell r="D445" t="str">
            <v xml:space="preserve">un </v>
          </cell>
        </row>
        <row r="446">
          <cell r="B446">
            <v>8.2101000000000006</v>
          </cell>
          <cell r="C446" t="str">
            <v>Suministro e instalación compuerta lateral ∅ 3" HD con vastago de extensión (acero inoxidable) L=3.65 m al centro- columna de maniobra y rueda de manejo</v>
          </cell>
          <cell r="D446" t="str">
            <v>un</v>
          </cell>
        </row>
        <row r="447">
          <cell r="B447">
            <v>8.2102000000000004</v>
          </cell>
          <cell r="C447" t="str">
            <v>Suministro e instalación compuerta lateral ∅ 4" HD con vastago de extension (acero inoxidable) l=4.00 m al centro- columna de maniobra y rueda de manejo</v>
          </cell>
          <cell r="D447" t="str">
            <v>un</v>
          </cell>
        </row>
        <row r="448">
          <cell r="B448">
            <v>8.2103000000000002</v>
          </cell>
          <cell r="C448" t="str">
            <v>Suministro e instalación compuerta lateral ∅ 4" HD con vastago de extension (acero inoxidable) L=2.05 m al centro- columna de maniobra y rueda de manejo</v>
          </cell>
          <cell r="D448" t="str">
            <v>un</v>
          </cell>
        </row>
        <row r="449">
          <cell r="B449">
            <v>8.2103999999999999</v>
          </cell>
          <cell r="C449" t="str">
            <v>Suministro e instalación de compuerta lateral deslizante HD. 8" (inc. tornillería. vástago y rueda de manejo)</v>
          </cell>
          <cell r="D449" t="str">
            <v>un</v>
          </cell>
        </row>
        <row r="450">
          <cell r="B450">
            <v>8.2104999999999997</v>
          </cell>
          <cell r="C450" t="str">
            <v xml:space="preserve">Suministro e instalación Brida por acople universal HD ∅8"  </v>
          </cell>
          <cell r="D450" t="str">
            <v>un</v>
          </cell>
        </row>
        <row r="451">
          <cell r="B451">
            <v>8.2105999999999995</v>
          </cell>
          <cell r="C451" t="str">
            <v xml:space="preserve">Suministro e instalación Brida por acople universal HD ∅12"  </v>
          </cell>
          <cell r="D451" t="str">
            <v>un</v>
          </cell>
        </row>
        <row r="452">
          <cell r="B452">
            <v>8.2106999999999992</v>
          </cell>
          <cell r="C452" t="str">
            <v>Suministro e instalación de Pasamuro HD ∅12'' BxE L = 0,4 m z = 0,25 m</v>
          </cell>
          <cell r="D452" t="str">
            <v>un</v>
          </cell>
        </row>
        <row r="453">
          <cell r="B453">
            <v>8.2108000000000008</v>
          </cell>
          <cell r="C453" t="str">
            <v>Suministro e instalación de Pasamuro HD ∅12'' BxB L = 0,3 m z = 0,15 m</v>
          </cell>
          <cell r="D453" t="str">
            <v>un</v>
          </cell>
        </row>
        <row r="454">
          <cell r="B454">
            <v>8.2109000000000005</v>
          </cell>
          <cell r="C454" t="str">
            <v>Suministro e instalación de Pasamuro HD ∅6'' BxE L = 0,23 m z = 0,08 m</v>
          </cell>
          <cell r="D454" t="str">
            <v>un</v>
          </cell>
        </row>
        <row r="455">
          <cell r="B455">
            <v>8.2111000000000001</v>
          </cell>
          <cell r="C455" t="str">
            <v>Suministro e instalación de Pasamuro HD ∅8'' BxE L = 0,7 m z = 0,58 m</v>
          </cell>
          <cell r="D455" t="str">
            <v>un</v>
          </cell>
        </row>
        <row r="456">
          <cell r="B456">
            <v>8.2111999999999998</v>
          </cell>
          <cell r="C456" t="str">
            <v>Suministro e instalación de Pasamuro HD ∅10'' BxE L = 0,2 m z = 0,1 m</v>
          </cell>
          <cell r="D456" t="str">
            <v>un</v>
          </cell>
        </row>
        <row r="457">
          <cell r="B457">
            <v>8.3001000000000005</v>
          </cell>
          <cell r="C457" t="str">
            <v xml:space="preserve">Suministro e instalación valvula de cortina HD ∅4" BxB, de operacion manual </v>
          </cell>
          <cell r="D457" t="str">
            <v>un</v>
          </cell>
        </row>
        <row r="458">
          <cell r="B458">
            <v>8.3002000000000002</v>
          </cell>
          <cell r="C458" t="str">
            <v>Suministro e instalación valvula de mariposa HD ∅8" BxB, con vastago de extension (acero inoxidable) l=3.50 m manipulacion exterior de la caja</v>
          </cell>
          <cell r="D458" t="str">
            <v>un</v>
          </cell>
        </row>
        <row r="459">
          <cell r="B459">
            <v>8.3003</v>
          </cell>
          <cell r="C459" t="str">
            <v>Suministro e instalación valvula de mariposa HD ∅2" BxB, de operacion manual</v>
          </cell>
          <cell r="D459" t="str">
            <v>un</v>
          </cell>
        </row>
        <row r="460">
          <cell r="B460">
            <v>8.3003999999999998</v>
          </cell>
          <cell r="C460" t="str">
            <v>Suministro e instalación de Niple HD ∅12'' BxB L = 0,5 m</v>
          </cell>
          <cell r="D460" t="str">
            <v>un</v>
          </cell>
        </row>
        <row r="461">
          <cell r="B461">
            <v>8.3004999999999995</v>
          </cell>
          <cell r="C461" t="str">
            <v>Suministro e instalación de Niple HD ∅12'' BxB L = 0,38 m</v>
          </cell>
          <cell r="D461" t="str">
            <v>un</v>
          </cell>
        </row>
        <row r="462">
          <cell r="B462">
            <v>8.3005999999999993</v>
          </cell>
          <cell r="C462" t="e">
            <v>#REF!</v>
          </cell>
          <cell r="D462" t="str">
            <v>un</v>
          </cell>
        </row>
        <row r="463">
          <cell r="B463">
            <v>8.3007000000000009</v>
          </cell>
          <cell r="C463" t="str">
            <v>Suministro e instalación Rejilla  metalica, hierro D=1/2" E=1/2" ;  1,0 x 1,0 m</v>
          </cell>
          <cell r="D463" t="str">
            <v>un</v>
          </cell>
        </row>
        <row r="464">
          <cell r="B464">
            <v>8.3008000000000006</v>
          </cell>
          <cell r="C464" t="str">
            <v>Suministro e instalación válvula de pie con coladera d=8"</v>
          </cell>
          <cell r="D464" t="str">
            <v>un</v>
          </cell>
        </row>
        <row r="465">
          <cell r="B465">
            <v>8.3009000000000004</v>
          </cell>
          <cell r="C465" t="str">
            <v>Turbina vertical multietapa d=8" HD bridas</v>
          </cell>
          <cell r="D465" t="str">
            <v>un</v>
          </cell>
        </row>
        <row r="466">
          <cell r="B466">
            <v>8.3010999999999999</v>
          </cell>
          <cell r="C466" t="str">
            <v>Extensión de Bomba de turbina vertical  d=250mm HD bridas L=3,00 m</v>
          </cell>
          <cell r="D466" t="str">
            <v>un</v>
          </cell>
        </row>
        <row r="467">
          <cell r="B467">
            <v>8.3011999999999997</v>
          </cell>
          <cell r="C467" t="str">
            <v>Extensión de Bomba de turbina vertical  d=250mm HD bridas L=1,78 m</v>
          </cell>
          <cell r="D467" t="str">
            <v>un</v>
          </cell>
        </row>
        <row r="468">
          <cell r="B468">
            <v>8.3012999999999995</v>
          </cell>
          <cell r="C468" t="str">
            <v>Suministro e instalación Niple HD ∅6" BxB L=0.42 m</v>
          </cell>
          <cell r="D468" t="str">
            <v>un</v>
          </cell>
        </row>
        <row r="469">
          <cell r="B469">
            <v>8.3013999999999992</v>
          </cell>
          <cell r="C469" t="str">
            <v>Suministro e instalación Niple HD ∅6" BxB L=0.15 m</v>
          </cell>
          <cell r="D469" t="str">
            <v>un</v>
          </cell>
        </row>
        <row r="470">
          <cell r="B470">
            <v>8.3015000000000008</v>
          </cell>
          <cell r="C470" t="str">
            <v>Suministro e instalación Niple HD ∅6" BxB L=2.07 m</v>
          </cell>
          <cell r="D470" t="str">
            <v>un</v>
          </cell>
        </row>
        <row r="471">
          <cell r="B471">
            <v>8.3016000000000005</v>
          </cell>
          <cell r="C471" t="str">
            <v>Suministro e instalación Niple HD ∅6" BxE L=1,20 m</v>
          </cell>
          <cell r="D471" t="str">
            <v>un</v>
          </cell>
        </row>
        <row r="472">
          <cell r="B472">
            <v>8.3017000000000003</v>
          </cell>
          <cell r="C472" t="str">
            <v>Suministro e instalación Niple PVC ∅3" L=1,20 m</v>
          </cell>
          <cell r="D472" t="str">
            <v>un</v>
          </cell>
        </row>
        <row r="473">
          <cell r="B473">
            <v>8.3018000000000001</v>
          </cell>
          <cell r="C473" t="str">
            <v>Suministro e instalación Niple PVC ∅3" L=0,6 m</v>
          </cell>
          <cell r="D473" t="str">
            <v>un</v>
          </cell>
        </row>
        <row r="474">
          <cell r="B474">
            <v>8.3018999999999998</v>
          </cell>
          <cell r="C474" t="str">
            <v>Suministro e instalación Niple PVC ∅6" L=0,65 m</v>
          </cell>
          <cell r="D474" t="str">
            <v>un</v>
          </cell>
        </row>
        <row r="475">
          <cell r="B475">
            <v>8.3020999999999994</v>
          </cell>
          <cell r="C475" t="str">
            <v>Suministro e instalación Niple PVC ∅6" L=1,35 m</v>
          </cell>
          <cell r="D475" t="str">
            <v>un</v>
          </cell>
        </row>
        <row r="476">
          <cell r="B476">
            <v>8.3021999999999991</v>
          </cell>
          <cell r="C476" t="str">
            <v>Suministro e instalación Niple PVC ∅6" L=1,15 m</v>
          </cell>
          <cell r="D476" t="str">
            <v>un</v>
          </cell>
        </row>
        <row r="477">
          <cell r="B477">
            <v>8.3023000000000007</v>
          </cell>
          <cell r="C477" t="str">
            <v>Suministro e instalación Niple PVC ∅6" L=0,30 m</v>
          </cell>
          <cell r="D477" t="str">
            <v>un</v>
          </cell>
        </row>
        <row r="478">
          <cell r="B478">
            <v>8.3024000000000004</v>
          </cell>
          <cell r="C478" t="str">
            <v>Suministro e instalación Niple PVC ∅6" L=0,15 m</v>
          </cell>
          <cell r="D478" t="str">
            <v>un</v>
          </cell>
        </row>
        <row r="479">
          <cell r="B479">
            <v>8.3025000000000002</v>
          </cell>
          <cell r="C479" t="str">
            <v>Suministro e instalación válvula de retención (cheque) 6"</v>
          </cell>
          <cell r="D479" t="str">
            <v>un</v>
          </cell>
        </row>
        <row r="480">
          <cell r="B480">
            <v>8.3026</v>
          </cell>
          <cell r="C480" t="str">
            <v>Suministro e instalación unión de desmontaje autoportante 6" HD</v>
          </cell>
          <cell r="D480" t="str">
            <v>un</v>
          </cell>
        </row>
        <row r="481">
          <cell r="B481">
            <v>8.3026999999999997</v>
          </cell>
          <cell r="C481" t="str">
            <v>Suministro e instalación válvula de mariposa 6" HD</v>
          </cell>
          <cell r="D481" t="str">
            <v>un</v>
          </cell>
        </row>
        <row r="482">
          <cell r="B482">
            <v>8.3027999999999995</v>
          </cell>
          <cell r="C482" t="str">
            <v>Suministro e instalación yee 45º 6" HD</v>
          </cell>
          <cell r="D482" t="str">
            <v>un</v>
          </cell>
        </row>
        <row r="483">
          <cell r="B483">
            <v>8.3028999999999993</v>
          </cell>
          <cell r="C483" t="str">
            <v>Suministro e instalación reducción 6"x3" HD junta hidráulica</v>
          </cell>
          <cell r="D483" t="str">
            <v>un</v>
          </cell>
        </row>
        <row r="484">
          <cell r="B484">
            <v>8.3031000000000006</v>
          </cell>
          <cell r="C484" t="str">
            <v>Suministro e instalación niple pasamuro d=2" PVC L= 0,60 m</v>
          </cell>
          <cell r="D484" t="str">
            <v>un</v>
          </cell>
        </row>
        <row r="485">
          <cell r="B485">
            <v>8.3032000000000004</v>
          </cell>
          <cell r="C485" t="str">
            <v>Motobomba de turbina vertical 20 HP</v>
          </cell>
          <cell r="D485" t="str">
            <v>un</v>
          </cell>
        </row>
        <row r="486">
          <cell r="B486">
            <v>8.3033000000000001</v>
          </cell>
          <cell r="C486" t="str">
            <v>Suministro e instalación tubería HD 10"</v>
          </cell>
          <cell r="D486" t="str">
            <v>m</v>
          </cell>
        </row>
        <row r="487">
          <cell r="B487">
            <v>8.3033999999999999</v>
          </cell>
          <cell r="C487" t="str">
            <v>Suministro e instalación compuerta manual en lámina galvanizada 1/8"</v>
          </cell>
          <cell r="D487" t="str">
            <v>un</v>
          </cell>
        </row>
        <row r="488">
          <cell r="B488">
            <v>8.3034999999999997</v>
          </cell>
          <cell r="C488" t="str">
            <v>Suministro e instalación válvula de bola 4" PVC</v>
          </cell>
          <cell r="D488" t="str">
            <v>un</v>
          </cell>
        </row>
        <row r="489">
          <cell r="B489">
            <v>9.01</v>
          </cell>
          <cell r="C489" t="str">
            <v>Acometida domic. acued. 2x1/2" (inc. sumin. e instal. manguera 10m. accesorios. registro corte y cajilla)</v>
          </cell>
          <cell r="D489" t="str">
            <v>un</v>
          </cell>
        </row>
        <row r="490">
          <cell r="B490">
            <v>9.02</v>
          </cell>
          <cell r="C490" t="str">
            <v>Acometida domic. acued. 2.1/2x1/2" (inc. sumin. e instal. manguera 10m. accesorios. registro corte y cajilla)</v>
          </cell>
          <cell r="D490" t="str">
            <v>un</v>
          </cell>
        </row>
        <row r="491">
          <cell r="B491">
            <v>9.0299999999999994</v>
          </cell>
          <cell r="C491" t="str">
            <v>Acometida domic. acued. 3x1/2" (inc. sumin. e instal. manguera 10m. accesorios. registro corte y cajilla)</v>
          </cell>
          <cell r="D491" t="str">
            <v>m3</v>
          </cell>
        </row>
        <row r="492">
          <cell r="B492">
            <v>9.0399999999999991</v>
          </cell>
          <cell r="C492" t="str">
            <v>Acometida domic. acued. 4x1/2" (inc. sumin. e instal. manguera 10m. accesorios. registro corte y cajilla)</v>
          </cell>
          <cell r="D492" t="str">
            <v>m3</v>
          </cell>
        </row>
        <row r="493">
          <cell r="B493">
            <v>9.0500000000000007</v>
          </cell>
          <cell r="C493" t="str">
            <v>Acometida domic. acued. 6x1/2" (inc. sumin. e instal. manguera 10m. accesorios. registro corte y cajilla)</v>
          </cell>
          <cell r="D493" t="str">
            <v>m3</v>
          </cell>
        </row>
        <row r="494">
          <cell r="B494">
            <v>9.06</v>
          </cell>
          <cell r="C494" t="str">
            <v>Suministro e instalación de micromedidor de velocidad - chorro único clase B 1/2" (incluye cajilla y accesorios)</v>
          </cell>
          <cell r="D494" t="str">
            <v>m3</v>
          </cell>
        </row>
        <row r="495">
          <cell r="B495">
            <v>9.07</v>
          </cell>
          <cell r="C495" t="str">
            <v>Suministro e instalación de micromedidor de velocidad - chorro múltiple clase B 3/4" (incluye cajilla y accesorios)</v>
          </cell>
          <cell r="D495" t="str">
            <v>m3</v>
          </cell>
        </row>
        <row r="496">
          <cell r="B496">
            <v>9.08</v>
          </cell>
          <cell r="C496" t="str">
            <v>Suministro e instalación de registros de bola ½”</v>
          </cell>
          <cell r="D496" t="str">
            <v>m3</v>
          </cell>
        </row>
        <row r="497">
          <cell r="B497">
            <v>10.000999999999999</v>
          </cell>
          <cell r="C497" t="str">
            <v>Concreto 2000 PSI para solados. elab. en obra (inc. formaleta 1/4 usos y colocación)</v>
          </cell>
          <cell r="D497" t="str">
            <v>m3</v>
          </cell>
        </row>
        <row r="498">
          <cell r="B498">
            <v>10.002000000000001</v>
          </cell>
          <cell r="C498" t="str">
            <v>Concreto 3000 PSI para placa piso. elab. en obra (inc. formaleta 1/4 usos y colocación)</v>
          </cell>
          <cell r="D498" t="str">
            <v>m3</v>
          </cell>
        </row>
        <row r="499">
          <cell r="B499">
            <v>10.003</v>
          </cell>
          <cell r="C499" t="str">
            <v>Concreto impermeab. 3000 PSI para presa captacion. elab. en obra (inc. formaleta 1/4 usos y colocación)</v>
          </cell>
          <cell r="D499" t="str">
            <v>m3</v>
          </cell>
        </row>
        <row r="500">
          <cell r="B500">
            <v>10.004</v>
          </cell>
          <cell r="C500" t="str">
            <v>Concreto 2500 PSI para atraque de tubería (formaleta 1/3 usos)</v>
          </cell>
          <cell r="D500" t="str">
            <v>m3</v>
          </cell>
        </row>
        <row r="501">
          <cell r="B501">
            <v>10.005000000000001</v>
          </cell>
          <cell r="C501" t="str">
            <v>Concreto 3000 PSI para atraque de tubería (formaleta 1/3 usos)</v>
          </cell>
          <cell r="D501" t="str">
            <v>m3</v>
          </cell>
        </row>
        <row r="502">
          <cell r="B502">
            <v>10.006</v>
          </cell>
          <cell r="C502" t="str">
            <v>Concreto 3000 PSI para zapatas. elab. en obra (inc. formaleta 1/4 usos y colocación)</v>
          </cell>
          <cell r="D502" t="str">
            <v>m3</v>
          </cell>
        </row>
        <row r="503">
          <cell r="B503">
            <v>10.007</v>
          </cell>
          <cell r="C503" t="str">
            <v>Concreto 3500 PSI para zapatas. elab. en obra (inc. formaleta 1/4 usos y colocación)</v>
          </cell>
          <cell r="D503" t="str">
            <v>m3</v>
          </cell>
        </row>
        <row r="504">
          <cell r="B504">
            <v>10.007999999999999</v>
          </cell>
          <cell r="C504" t="str">
            <v>Concreto 4000 PSI para zapatas. elab. en obra (inc. formaleta 1/4 usos y colocación)</v>
          </cell>
          <cell r="D504" t="str">
            <v>m3</v>
          </cell>
        </row>
        <row r="505">
          <cell r="B505">
            <v>10.009</v>
          </cell>
          <cell r="C505" t="str">
            <v>Concreto 3000 PSI para vigas de cimentación. elab. en obra (inc. formaleta 1/4 usos y colocación)</v>
          </cell>
          <cell r="D505" t="str">
            <v>m3</v>
          </cell>
        </row>
        <row r="506">
          <cell r="B506">
            <v>10.01</v>
          </cell>
          <cell r="C506" t="str">
            <v>Concreto 3500 PSI para vigas de cimentación. elab. en obra (inc. formaleta 1/4 usos y colocación)</v>
          </cell>
          <cell r="D506" t="str">
            <v>m3</v>
          </cell>
        </row>
        <row r="507">
          <cell r="B507">
            <v>10.010999999999999</v>
          </cell>
          <cell r="C507" t="str">
            <v>Concreto 4000 PSI para vigas de cimentación. elab. en obra (inc. formaleta 1/4 usos y colocación)</v>
          </cell>
          <cell r="D507" t="str">
            <v>m3</v>
          </cell>
        </row>
        <row r="508">
          <cell r="B508">
            <v>10.012</v>
          </cell>
          <cell r="C508" t="str">
            <v>Concreto 3000 PSI para columnas. elab. en obra. elevaciones h&lt;3.0m (inc. formaleta 1/4 usos y colocación)</v>
          </cell>
          <cell r="D508" t="str">
            <v>m3</v>
          </cell>
        </row>
        <row r="509">
          <cell r="B509">
            <v>10.013</v>
          </cell>
          <cell r="C509" t="str">
            <v>Concreto 3000 PSI para columnas. elab. en obra. elevaciones 3.0&lt;h&lt;6.0 m (inc. formaleta 1/4 usos y colocación)</v>
          </cell>
          <cell r="D509" t="str">
            <v>m3</v>
          </cell>
        </row>
        <row r="510">
          <cell r="B510">
            <v>10.013999999999999</v>
          </cell>
          <cell r="C510" t="str">
            <v>Concreto 3000 PSI para columnas. elab. en obra. elevaciones 6.0&lt;h&lt;12.0 m (inc. formaleta 1/4 usos y colocación)</v>
          </cell>
          <cell r="D510" t="str">
            <v>m3</v>
          </cell>
        </row>
        <row r="511">
          <cell r="B511">
            <v>10.015000000000001</v>
          </cell>
          <cell r="C511" t="str">
            <v>Concreto 3000 PSI para columnas. elab. en obra. elevaciones 12.0&lt;h&lt;18.0 m (inc. formaleta 1/4 usos y colocación)</v>
          </cell>
          <cell r="D511" t="str">
            <v>m3</v>
          </cell>
        </row>
        <row r="512">
          <cell r="B512">
            <v>10.016</v>
          </cell>
          <cell r="C512" t="str">
            <v>Concreto 3000 PSI para columnas. elab. en obra. elevaciones 18.0&lt;h&lt;24.0 m (inc. formaleta 1/4 usos y colocación)</v>
          </cell>
          <cell r="D512" t="str">
            <v>m3</v>
          </cell>
        </row>
        <row r="513">
          <cell r="B513">
            <v>10.016999999999999</v>
          </cell>
          <cell r="C513" t="str">
            <v>Concreto 3500 PSI para columnas. elab. en obra. elevaciones h&lt;3.0m (inc. formaleta 1/4 usos y colocación)</v>
          </cell>
          <cell r="D513" t="str">
            <v>m3</v>
          </cell>
        </row>
        <row r="514">
          <cell r="B514">
            <v>10.018000000000001</v>
          </cell>
          <cell r="C514" t="str">
            <v>Concreto 3500 PSI para columnas. elab. en obra. elevaciones 3.0&lt;h&lt;6.0 m (inc. formaleta 1/4 usos y colocación)</v>
          </cell>
          <cell r="D514" t="str">
            <v>m3</v>
          </cell>
        </row>
        <row r="515">
          <cell r="B515">
            <v>10.019</v>
          </cell>
          <cell r="C515" t="str">
            <v>Concreto 3500 PSI para columnas. elab. en obra. elevaciones 6.0&lt;h&lt;12.0 m (inc. formaleta 1/4 usos y colocación)</v>
          </cell>
          <cell r="D515" t="str">
            <v>m3</v>
          </cell>
        </row>
        <row r="516">
          <cell r="B516">
            <v>10.02</v>
          </cell>
          <cell r="C516" t="str">
            <v>Concreto 3500 PSI para columnas. elab. en obra. elevaciones 12.0&lt;h&lt;18.0 m (inc. formaleta 1/4 usos y colocación)</v>
          </cell>
          <cell r="D516" t="str">
            <v>m3</v>
          </cell>
        </row>
        <row r="517">
          <cell r="B517">
            <v>10.021000000000001</v>
          </cell>
          <cell r="C517" t="str">
            <v>Concreto 3500 PSI para columnas. elab. en obra. elevaciones 18.0&lt;h&lt;24.0 m (inc. formaleta 1/4 usos y colocación)</v>
          </cell>
          <cell r="D517" t="str">
            <v>m3</v>
          </cell>
        </row>
        <row r="518">
          <cell r="B518">
            <v>10.022</v>
          </cell>
          <cell r="C518" t="str">
            <v>Concreto 4000 PSI para columnas. elab. en obra. elevaciones h&lt;3.0m (inc. formaleta 1/4 usos y colocación)</v>
          </cell>
          <cell r="D518" t="str">
            <v>m3</v>
          </cell>
        </row>
        <row r="519">
          <cell r="B519">
            <v>10.023</v>
          </cell>
          <cell r="C519" t="str">
            <v>Concreto 4000 PSI para columnas. elab. en obra. elevaciones 3.0&lt;h&lt;6.0 m (inc. formaleta 1/4 usos y colocación)</v>
          </cell>
          <cell r="D519" t="str">
            <v>m3</v>
          </cell>
        </row>
        <row r="520">
          <cell r="B520">
            <v>10.023999999999999</v>
          </cell>
          <cell r="C520" t="str">
            <v>Concreto 4000 PSI para columnas. elab. en obra. elevaciones 6.0&lt;h&lt;12.0 m (inc. formaleta 1/4 usos y colocación)</v>
          </cell>
          <cell r="D520" t="str">
            <v>m3</v>
          </cell>
        </row>
        <row r="521">
          <cell r="B521">
            <v>10.025</v>
          </cell>
          <cell r="C521" t="str">
            <v>Concreto 4000 PSI para columnas. elab. en obra. elevaciones 12.0&lt;h&lt;18.0 m (inc. formaleta 1/4 usos y colocación)</v>
          </cell>
          <cell r="D521" t="str">
            <v>m3</v>
          </cell>
        </row>
        <row r="522">
          <cell r="B522">
            <v>10.026</v>
          </cell>
          <cell r="C522" t="str">
            <v>Concreto 4000 PSI para columnas. elab. en obra. elevaciones 18.0&lt;h&lt;24.0 m (inc. formaleta 1/4 usos y colocación)</v>
          </cell>
          <cell r="D522" t="str">
            <v>m3</v>
          </cell>
        </row>
        <row r="523">
          <cell r="B523">
            <v>10.026999999999999</v>
          </cell>
          <cell r="C523" t="str">
            <v>Concreto 3000 PSI para vigas aéreas. elab. en obra. elevaciones h&lt;3.0m (inc. formaleta 1/4 usos y colocación)</v>
          </cell>
          <cell r="D523" t="str">
            <v>m3</v>
          </cell>
        </row>
        <row r="524">
          <cell r="B524">
            <v>10.028</v>
          </cell>
          <cell r="C524" t="str">
            <v>Concreto 3000 PSI para vigas aéreas. elab. en obra. elevaciones 3.0&lt;h&lt;6.0 m (inc. formaleta 1/4 usos y colocación)</v>
          </cell>
          <cell r="D524" t="str">
            <v>m3</v>
          </cell>
        </row>
        <row r="525">
          <cell r="B525">
            <v>10.029</v>
          </cell>
          <cell r="C525" t="str">
            <v>Concreto 3000 PSI para vigas aéreas. elab. en obra. elevaciones 6.0&lt;h&lt;12.0 m (inc. formaleta 1/4 usos y colocación)</v>
          </cell>
          <cell r="D525" t="str">
            <v>m3</v>
          </cell>
        </row>
        <row r="526">
          <cell r="B526">
            <v>10.029999999999999</v>
          </cell>
          <cell r="C526" t="str">
            <v>Concreto 3000 PSI para vigas aéreas. elab. en obra. elevaciones 12.0&lt;h&lt;18.0 m (inc. formaleta 1/4 usos y colocación)</v>
          </cell>
          <cell r="D526" t="str">
            <v>m3</v>
          </cell>
        </row>
        <row r="527">
          <cell r="B527">
            <v>10.031000000000001</v>
          </cell>
          <cell r="C527" t="str">
            <v>Concreto 3000 PSI para vigas aéreas. elab. en obra. elevaciones 18.0&lt;h&lt;24.0 m (inc. formaleta 1/4 usos y colocación)</v>
          </cell>
          <cell r="D527" t="str">
            <v>m3</v>
          </cell>
        </row>
        <row r="528">
          <cell r="B528">
            <v>10.032</v>
          </cell>
          <cell r="C528" t="str">
            <v>Concreto 3500 PSI para vigas aéreas. elab. en obra. elevaciones h&lt;3.0m (inc. formaleta 1/4 usos y colocación)</v>
          </cell>
          <cell r="D528" t="str">
            <v>m3</v>
          </cell>
        </row>
        <row r="529">
          <cell r="B529">
            <v>10.032999999999999</v>
          </cell>
          <cell r="C529" t="str">
            <v>Concreto 3500 PSI para vigas aéreas. elab. en obra. elevaciones 3.0&lt;h&lt;6.0 m (inc. formaleta 1/4 usos y colocación)</v>
          </cell>
          <cell r="D529" t="str">
            <v>m3</v>
          </cell>
        </row>
        <row r="530">
          <cell r="B530">
            <v>10.034000000000001</v>
          </cell>
          <cell r="C530" t="str">
            <v>Concreto 3500 PSI para vigas aéreas. elab. en obra. elevaciones 6.0&lt;h&lt;12.0 m (inc. formaleta 1/4 usos y colocación)</v>
          </cell>
          <cell r="D530" t="str">
            <v>m3</v>
          </cell>
        </row>
        <row r="531">
          <cell r="B531">
            <v>10.035</v>
          </cell>
          <cell r="C531" t="str">
            <v>Concreto 3500 PSI para vigas aéreas. elab. en obra. elevaciones 12.0&lt;h&lt;18.0 m (inc. formaleta 1/4 usos y 
colocación)</v>
          </cell>
          <cell r="D531" t="str">
            <v>m3</v>
          </cell>
        </row>
        <row r="532">
          <cell r="B532">
            <v>10.036</v>
          </cell>
          <cell r="C532" t="str">
            <v>Concreto 3500 PSI para vigas aéreas. elab. en obra. elevaciones 18.0&lt;h&lt;24.0 m (inc. formaleta 1/4 usos y colocación)</v>
          </cell>
          <cell r="D532" t="str">
            <v>m3</v>
          </cell>
        </row>
        <row r="533">
          <cell r="B533">
            <v>10.037000000000001</v>
          </cell>
          <cell r="C533" t="str">
            <v>Concreto impermeab. 3000PSI para vigas aéreas. elab. obra. elevaciones h&lt;3.0 m (inc. formaleta 1/4 usos y colocación)</v>
          </cell>
          <cell r="D533" t="str">
            <v>m3</v>
          </cell>
        </row>
        <row r="534">
          <cell r="B534">
            <v>10.038</v>
          </cell>
          <cell r="C534" t="str">
            <v>Concreto impermeab. 3000PSI para vigas aéreas. elab.obra. elevaciones 3.0&lt;h&lt;6.0 m (inc. formaleta 1/4 usos y colocación)</v>
          </cell>
          <cell r="D534" t="str">
            <v>m3</v>
          </cell>
        </row>
        <row r="535">
          <cell r="B535">
            <v>10.039</v>
          </cell>
          <cell r="C535" t="str">
            <v>Concreto impermeab. 3000PSI para vigas aéreas. elab.obra. elevaciones 6.0&lt;h&lt;12.0m (inc. formaleta 1/4 usos y colocación)</v>
          </cell>
          <cell r="D535" t="str">
            <v>m3</v>
          </cell>
        </row>
        <row r="536">
          <cell r="B536">
            <v>10.039999999999999</v>
          </cell>
          <cell r="C536" t="str">
            <v>Concreto impermeab. 3000PSI para vigas aéreas. elab.obra. elevaciones 12.0&lt;h&lt;18.0m (inc formaleta 1/4 usos y colocación)</v>
          </cell>
          <cell r="D536" t="str">
            <v>m3</v>
          </cell>
        </row>
        <row r="537">
          <cell r="B537">
            <v>10.041</v>
          </cell>
          <cell r="C537" t="str">
            <v>Concreto impermeab. 3000PSI para vigas aéreas. elab.obra. elevaciones 18.0&lt;h&lt;24.0m (inc formaleta 1/4 usos y colocación)</v>
          </cell>
          <cell r="D537" t="str">
            <v>m3</v>
          </cell>
        </row>
        <row r="538">
          <cell r="B538">
            <v>10.042</v>
          </cell>
          <cell r="C538" t="str">
            <v>Concreto 3000 PSI para placa entrepiso. elab. en obra. elevaciones h&lt;3.0m (inc. formaleta 1/4 usos y colocación)</v>
          </cell>
          <cell r="D538" t="str">
            <v>m3</v>
          </cell>
        </row>
        <row r="539">
          <cell r="B539">
            <v>10.043000000000101</v>
          </cell>
          <cell r="C539" t="str">
            <v>Concreto 3000 PSI para placa entrepiso. elab. en obra. elevaciones 3.0&lt;h&lt;6.0 m (inc. formaleta 1/4 usos y colocación)</v>
          </cell>
          <cell r="D539" t="str">
            <v>m3</v>
          </cell>
        </row>
        <row r="540">
          <cell r="B540">
            <v>10.044</v>
          </cell>
          <cell r="C540" t="str">
            <v>Concreto 3000 PSI para placa entrepiso. elab. en obra. elevaciones 6.0&lt;h&lt;12.0 m (inc. formaleta 1/4 usos y colocación)</v>
          </cell>
          <cell r="D540" t="str">
            <v>m3</v>
          </cell>
        </row>
        <row r="541">
          <cell r="B541">
            <v>10.045</v>
          </cell>
          <cell r="C541" t="str">
            <v>Concreto 3000 PSI para placa entrepiso. elab. en obra. elevaciones 12.0&lt;h&lt;18.0 m (inc. formaleta 1/4 usos y colocación)</v>
          </cell>
          <cell r="D541" t="str">
            <v>m3</v>
          </cell>
        </row>
        <row r="542">
          <cell r="B542">
            <v>10.045999999999999</v>
          </cell>
          <cell r="C542" t="str">
            <v>Concreto 3000 PSI para placa entrepiso. elab. en obra. elevaciones 18.0&lt;h&lt;24.0 m (inc. formaleta 1/4 usos y colocación)</v>
          </cell>
          <cell r="D542" t="str">
            <v>m3</v>
          </cell>
        </row>
        <row r="543">
          <cell r="B543">
            <v>10.047000000000001</v>
          </cell>
          <cell r="C543" t="str">
            <v>Concreto 3500 PSI para placa entrepiso. elab. en obra. elevaciones h&lt;3.0m (inc. formaleta 1/4 usos y colocación)</v>
          </cell>
          <cell r="D543" t="str">
            <v>m3</v>
          </cell>
        </row>
        <row r="544">
          <cell r="B544">
            <v>10.048</v>
          </cell>
          <cell r="C544" t="str">
            <v>Concreto 3500 PSI para placa entrepiso. elab. en obra. elevaciones 3.0&lt;h&lt;6.0 m (inc. formaleta 1/4 usos y colocación)</v>
          </cell>
          <cell r="D544" t="str">
            <v>m3</v>
          </cell>
        </row>
        <row r="545">
          <cell r="B545">
            <v>10.048999999999999</v>
          </cell>
          <cell r="C545" t="str">
            <v>Concreto 3500 PSI para placa entrepiso. elab. en obra. elevaciones 6.0&lt;h&lt;12.0 m (inc. formaleta 1/4 usos y colocación)</v>
          </cell>
          <cell r="D545" t="str">
            <v>m3</v>
          </cell>
        </row>
        <row r="546">
          <cell r="B546">
            <v>10.050000000000001</v>
          </cell>
          <cell r="C546" t="str">
            <v>Concreto 3500 PSI para placa entrepiso. elab. en obra. elevaciones 12.0&lt;h&lt;18.0 m (inc. formaleta 1/4 usos y colocación)</v>
          </cell>
          <cell r="D546" t="str">
            <v>m3</v>
          </cell>
        </row>
        <row r="547">
          <cell r="B547">
            <v>10.051</v>
          </cell>
          <cell r="C547" t="str">
            <v>Concreto 3500 PSI para placa entrepiso. elab. en obra. elevaciones 18.0&lt;h&lt;24.0 m (inc. formaleta 1/4 usos y colocación)</v>
          </cell>
          <cell r="D547" t="str">
            <v>m3</v>
          </cell>
        </row>
        <row r="548">
          <cell r="B548">
            <v>10.052</v>
          </cell>
          <cell r="C548" t="str">
            <v>Concreto 4000 PSI para placa entrepiso. elab. en obra. elevaciones h&lt;3.0m (inc. formaleta 1/4 usos y colocación)</v>
          </cell>
          <cell r="D548" t="str">
            <v>m3</v>
          </cell>
        </row>
        <row r="549">
          <cell r="B549">
            <v>10.053000000000001</v>
          </cell>
          <cell r="C549" t="str">
            <v>Concreto 4000 PSI para placa entrepiso. elab. en obra. elevaciones 3.0&lt;h&lt;6.0 m (inc. formaleta 1/4 usos y colocación)</v>
          </cell>
          <cell r="D549" t="str">
            <v>m3</v>
          </cell>
        </row>
        <row r="550">
          <cell r="B550">
            <v>10.054</v>
          </cell>
          <cell r="C550" t="str">
            <v>Concreto 4000 PSI para placa entrepiso. elab. en obra. elevaciones 6.0&lt;h&lt;12.0 m (inc. formaleta 1/4 usos y colocación)</v>
          </cell>
          <cell r="D550" t="str">
            <v>m3</v>
          </cell>
        </row>
        <row r="551">
          <cell r="B551">
            <v>10.055</v>
          </cell>
          <cell r="C551" t="str">
            <v>Concreto 4000 PSI para placa entrepiso. elab. en obra. elevaciones 12.0&lt;h&lt;18.0 m (inc. formaleta 1/4 usos y colocación)</v>
          </cell>
          <cell r="D551" t="str">
            <v>m3</v>
          </cell>
        </row>
        <row r="552">
          <cell r="B552">
            <v>10.055999999999999</v>
          </cell>
          <cell r="C552" t="str">
            <v>Concreto 4000 PSI para placa entrepiso. elab. en obra. elevaciones 18.0&lt;h&lt;24.0 m (inc. formaleta 1/4 usos y colocación)</v>
          </cell>
          <cell r="D552" t="str">
            <v>m3</v>
          </cell>
        </row>
        <row r="553">
          <cell r="B553">
            <v>10.057</v>
          </cell>
          <cell r="C553" t="str">
            <v>Concreto impermeab. 3000PSI para placa entrepiso. elab. obra. elevaciones h&lt;3.0 (inc. formaleta 1/4 usos y colocación)</v>
          </cell>
          <cell r="D553" t="str">
            <v>m3</v>
          </cell>
        </row>
        <row r="554">
          <cell r="B554">
            <v>10.058</v>
          </cell>
          <cell r="C554" t="str">
            <v>Concreto impermeab. 3000PSI placa entrepiso. elab.obra. elevaciones 3.0&lt;h&lt;6.0 m (inc. formaleta 1/4 usos y colocación)</v>
          </cell>
          <cell r="D554" t="str">
            <v>m3</v>
          </cell>
        </row>
        <row r="555">
          <cell r="B555">
            <v>10.058999999999999</v>
          </cell>
          <cell r="C555" t="str">
            <v>Concreto impermeab. 3000PSI placa entrepiso. elab.obra. elevaciones 6.0&lt;h&lt;12.0 m (inc. formaleta 1/4 usos y colocación)</v>
          </cell>
          <cell r="D555" t="str">
            <v>m3</v>
          </cell>
        </row>
        <row r="556">
          <cell r="B556">
            <v>10.06</v>
          </cell>
          <cell r="C556" t="str">
            <v>Concreto impermeab. 3000PSI placa entrepiso. elab.obra. elevaciones 12.0&lt;h&lt;18.0 m (inc. formaleta 1/4 usos y colocación)</v>
          </cell>
          <cell r="D556" t="str">
            <v>m3</v>
          </cell>
        </row>
        <row r="557">
          <cell r="B557">
            <v>10.061</v>
          </cell>
          <cell r="C557" t="str">
            <v>Concreto impermeab. 3000PSI placa entrepiso. elab.obra. elevaciones 18.0&lt;h&lt;24.0 m (inc. formaleta 1/4 usos y colocación)</v>
          </cell>
          <cell r="D557" t="str">
            <v>m3</v>
          </cell>
        </row>
        <row r="558">
          <cell r="B558">
            <v>10.061999999999999</v>
          </cell>
          <cell r="C558" t="str">
            <v>Concreto impermeab. 3500PSI para placa entrepiso. elab. obra. elevaciones h&lt;3.0 (inc. formaleta 1/4 usos y colocación)</v>
          </cell>
          <cell r="D558" t="str">
            <v>m3</v>
          </cell>
        </row>
        <row r="559">
          <cell r="B559">
            <v>10.063000000000001</v>
          </cell>
          <cell r="C559" t="str">
            <v>Concreto impermeab. 3500PSI placa entrepiso. elab.obra. elevaciones 3.0&lt;h&lt;6.0 m (inc. formaleta 1/4 usos y colocación)</v>
          </cell>
          <cell r="D559" t="str">
            <v>m3</v>
          </cell>
        </row>
        <row r="560">
          <cell r="B560">
            <v>10.064</v>
          </cell>
          <cell r="C560" t="str">
            <v>Concreto impermeab. 3500PSI placa entrepiso. elab.obra. elevaciones 6.0&lt;h&lt;12.0 m (inc. formaleta 1/4 usos y colocación)</v>
          </cell>
          <cell r="D560" t="str">
            <v>m3</v>
          </cell>
        </row>
        <row r="561">
          <cell r="B561">
            <v>10.065</v>
          </cell>
          <cell r="C561" t="str">
            <v>Concreto impermeab. 3500PSI placa entrepiso. elab.obra. elevaciones 12.0&lt;h&lt;18.0 m (inc. formaleta 1/4 usos y colocación)</v>
          </cell>
          <cell r="D561" t="str">
            <v>m3</v>
          </cell>
        </row>
        <row r="562">
          <cell r="B562">
            <v>10.066000000000001</v>
          </cell>
          <cell r="C562" t="str">
            <v>Concreto impermeab. 3500PSI placa entrepiso. elab.obra. elevaciones 18.0&lt;h&lt;24.0 m (inc. formaleta 1/4 usos 
y colocación)</v>
          </cell>
          <cell r="D562" t="str">
            <v>m3</v>
          </cell>
        </row>
        <row r="563">
          <cell r="B563">
            <v>10.067</v>
          </cell>
          <cell r="C563" t="str">
            <v>Concreto impermeab. 4000PSI para placa entrepiso. elab. obra. elevaciones h&lt;3.0 (inc. formaleta 1/4 usos y colocación)</v>
          </cell>
          <cell r="D563" t="str">
            <v>m3</v>
          </cell>
        </row>
        <row r="564">
          <cell r="B564">
            <v>10.068</v>
          </cell>
          <cell r="C564" t="str">
            <v>Concreto impermeab. 4000PSI placa entrepiso. elab.obra. elevaciones 3.0&lt;h&lt;6.0 m (inc. formaleta 1/4 usos y colocación)</v>
          </cell>
          <cell r="D564" t="str">
            <v>m3</v>
          </cell>
        </row>
        <row r="565">
          <cell r="B565">
            <v>10.069000000000001</v>
          </cell>
          <cell r="C565" t="str">
            <v>Concreto impermeab. 4000PSI placa entrepiso. elab.obra. elevaciones 6.0&lt;h&lt;12.0 m (inc. formaleta 1/4 usos y colocación)</v>
          </cell>
          <cell r="D565" t="str">
            <v>m3</v>
          </cell>
        </row>
        <row r="566">
          <cell r="B566">
            <v>10.07</v>
          </cell>
          <cell r="C566" t="str">
            <v>Concreto impermeab. 4000PSI placa entrepiso. elab.obra. elevaciones 12.0&lt;h&lt;18.0 m (inc. formaleta 1/4 usos y colocación)</v>
          </cell>
          <cell r="D566" t="str">
            <v>m3</v>
          </cell>
        </row>
        <row r="567">
          <cell r="B567">
            <v>10.071</v>
          </cell>
          <cell r="C567" t="str">
            <v>Concreto impermeab. 4000PSI placa entrepiso. elab.obra. elevaciones 18.0&lt;h&lt;24.0 m (inc. formaleta 1/4 usos y colocación)</v>
          </cell>
          <cell r="D567" t="str">
            <v>m3</v>
          </cell>
        </row>
        <row r="568">
          <cell r="B568">
            <v>10.071999999999999</v>
          </cell>
          <cell r="C568" t="str">
            <v>Concreto 3000 PSI para muros. elab. en obra. elevaciones h&lt;3.0m (inc. formaleta 1/4 usos y colocación)</v>
          </cell>
          <cell r="D568" t="str">
            <v>m3</v>
          </cell>
        </row>
        <row r="569">
          <cell r="B569">
            <v>10.0730000000001</v>
          </cell>
          <cell r="C569" t="str">
            <v>Concreto 3000 PSI para muros. elab. en obra. elevaciones 3.0&lt;h&lt;6.0 m (inc. formaleta 1/4 usos y colocación)</v>
          </cell>
          <cell r="D569" t="str">
            <v>m3</v>
          </cell>
        </row>
        <row r="570">
          <cell r="B570">
            <v>10.074</v>
          </cell>
          <cell r="C570" t="str">
            <v>Concreto 3000 PSI para muros. elab. en obra. elevaciones 6.0&lt;h&lt;12.0 m (inc. formaleta 1/4 usos y colocación)</v>
          </cell>
          <cell r="D570" t="str">
            <v>m3</v>
          </cell>
        </row>
        <row r="571">
          <cell r="B571">
            <v>10.074999999999999</v>
          </cell>
          <cell r="C571" t="str">
            <v>Concreto 3000 PSI para muros. elab. en obra. elevaciones 12.0&lt;h&lt;18.0 m (inc. formaleta 1/4 usos y colocación)</v>
          </cell>
          <cell r="D571" t="str">
            <v>m3</v>
          </cell>
        </row>
        <row r="572">
          <cell r="B572">
            <v>10.076000000000001</v>
          </cell>
          <cell r="C572" t="str">
            <v>Concreto 3000 PSI para muros. elab. en obra. elevaciones 18.0&lt;h&lt;24.0 m (inc. formaleta 1/4 usos y colocación)</v>
          </cell>
          <cell r="D572" t="str">
            <v>m3</v>
          </cell>
        </row>
        <row r="573">
          <cell r="B573">
            <v>10.077</v>
          </cell>
          <cell r="C573" t="str">
            <v>Concreto 3500 PSI para muros. elab. en obra. elevaciones h&lt;3.0m (inc. formaleta 1/4 usos y colocación)</v>
          </cell>
          <cell r="D573" t="str">
            <v>m3</v>
          </cell>
        </row>
        <row r="574">
          <cell r="B574">
            <v>10.077999999999999</v>
          </cell>
          <cell r="C574" t="str">
            <v>Concreto 3500 PSI para muros. elab. en obra. elevaciones 3.0&lt;h&lt;6.0 m (inc. formaleta 1/4 usos y colocación)</v>
          </cell>
          <cell r="D574" t="str">
            <v>m3</v>
          </cell>
        </row>
        <row r="575">
          <cell r="B575">
            <v>10.079000000000001</v>
          </cell>
          <cell r="C575" t="str">
            <v>Concreto 3500 PSI para muros. elab. en obra. elevaciones 6.0&lt;h&lt;12.0 m (inc. formaleta 1/4 usos y colocación)</v>
          </cell>
          <cell r="D575" t="str">
            <v>m3</v>
          </cell>
        </row>
        <row r="576">
          <cell r="B576">
            <v>10.08</v>
          </cell>
          <cell r="C576" t="str">
            <v>Concreto 3500 PSI para muros. elab. en obra. elevaciones 12.0&lt;h&lt;18.0 m (inc. formaleta 1/4 usos y colocación)</v>
          </cell>
          <cell r="D576" t="str">
            <v>m3</v>
          </cell>
        </row>
        <row r="577">
          <cell r="B577">
            <v>10.081</v>
          </cell>
          <cell r="C577" t="str">
            <v>Concreto 3500 PSI para muros. elab. en obra. elevaciones 18.0&lt;h&lt;24.0 m (inc. formaleta 1/4 usos y colocación)</v>
          </cell>
          <cell r="D577" t="str">
            <v>m3</v>
          </cell>
        </row>
        <row r="578">
          <cell r="B578">
            <v>10.082000000000001</v>
          </cell>
          <cell r="C578" t="str">
            <v>Concreto 3500 PSI para muros. elab. en obra. elevaciones h&gt;24.0 m (inc. formaleta 1/4 usos y colocación)</v>
          </cell>
          <cell r="D578" t="str">
            <v>m3</v>
          </cell>
        </row>
        <row r="579">
          <cell r="B579">
            <v>10.083</v>
          </cell>
          <cell r="C579" t="str">
            <v>Concreto 4000 PSI para muros. elab. en obra. elevaciones h&lt;3.0m (inc. formaleta 1/4 usos y colocación)</v>
          </cell>
          <cell r="D579" t="str">
            <v>m3</v>
          </cell>
        </row>
        <row r="580">
          <cell r="B580">
            <v>10.084</v>
          </cell>
          <cell r="C580" t="str">
            <v>Concreto 4000 PSI para muros. elab. en obra. elevaciones 3.0&lt;h&lt;6.0 m (inc. formaleta 1/4 usos y colocación)</v>
          </cell>
          <cell r="D580" t="str">
            <v>m3</v>
          </cell>
        </row>
        <row r="581">
          <cell r="B581">
            <v>10.085000000000001</v>
          </cell>
          <cell r="C581" t="str">
            <v>Concreto 4000 PSI para muros. elab. en obra. elevaciones 6.0&lt;h&lt;12.0 m (inc. formaleta 1/4 usos y colocación)</v>
          </cell>
          <cell r="D581" t="str">
            <v>m3</v>
          </cell>
        </row>
        <row r="582">
          <cell r="B582">
            <v>10.086</v>
          </cell>
          <cell r="C582" t="str">
            <v>Concreto 4000 PSI para muros. elab. en obra. elevaciones 12.0&lt;h&lt;18.0 m (inc. formaleta 1/4 usos y colocación)</v>
          </cell>
          <cell r="D582" t="str">
            <v>m3</v>
          </cell>
        </row>
        <row r="583">
          <cell r="B583">
            <v>10.087</v>
          </cell>
          <cell r="C583" t="str">
            <v>Concreto 4000 PSI para muros. elab. en obra. elevaciones 18.0&lt;h&lt;24.0 m (inc. formaleta 1/4 usos y colocación)</v>
          </cell>
          <cell r="D583" t="str">
            <v>m3</v>
          </cell>
        </row>
        <row r="584">
          <cell r="B584">
            <v>10.0880000000001</v>
          </cell>
          <cell r="C584" t="str">
            <v>Concreto impermeab. 3000PSI para muros. elab. obra. elevaciones h&lt;3.0m (inc. formaleta 1/4 usos y colocación)</v>
          </cell>
          <cell r="D584" t="str">
            <v>m3</v>
          </cell>
        </row>
        <row r="585">
          <cell r="B585">
            <v>10.0890000000001</v>
          </cell>
          <cell r="C585" t="str">
            <v>Concreto impermeab. 3000PSI para muros. elab. obra. elevaciones 3.0&lt;h&lt;6.0 m (inc. formaleta 1/4 usos y colocación)</v>
          </cell>
          <cell r="D585" t="str">
            <v>m3</v>
          </cell>
        </row>
        <row r="586">
          <cell r="B586">
            <v>10.090000000000099</v>
          </cell>
          <cell r="C586" t="str">
            <v>Concreto impermeab. 3000PSI para muros. elab. obra. elevaciones 6.0&lt;h&lt;12.0 m (inc. formaleta 1/4 usos y colocación)</v>
          </cell>
          <cell r="D586" t="str">
            <v>m3</v>
          </cell>
        </row>
        <row r="587">
          <cell r="B587">
            <v>10.091000000000101</v>
          </cell>
          <cell r="C587" t="str">
            <v>Concreto impermeab. 3000PSI para muros. elab. obra. elevaciones 12.0&lt;h&lt;18.0 m (inc. formaleta 1/4 usos y colocación)</v>
          </cell>
          <cell r="D587" t="str">
            <v>m3</v>
          </cell>
        </row>
        <row r="588">
          <cell r="B588">
            <v>10.0920000000001</v>
          </cell>
          <cell r="C588" t="str">
            <v>Concreto impermeab. 3000PSI para muros. elab. obra. elevaciones 18.0&lt;h&lt;24.0 m (inc. formaleta 1/4 usos y colocación)</v>
          </cell>
          <cell r="D588" t="str">
            <v>m3</v>
          </cell>
        </row>
        <row r="589">
          <cell r="B589">
            <v>10.093</v>
          </cell>
          <cell r="C589" t="str">
            <v>Concreto impermeab. 3500PSI para muros. elab. obra. elevaciones h&lt;3.0m (inc. formaleta 1/4 usos y colocación)</v>
          </cell>
          <cell r="D589" t="str">
            <v>m3</v>
          </cell>
        </row>
        <row r="590">
          <cell r="B590">
            <v>10.093999999999999</v>
          </cell>
          <cell r="C590" t="str">
            <v>Concreto impermeab. 3500PSI para muros. elab. obra. elevaciones 3.0&lt;h&lt;6.0 m (inc. formaleta 1/4 usos y colocación)</v>
          </cell>
          <cell r="D590" t="str">
            <v>m3</v>
          </cell>
        </row>
        <row r="591">
          <cell r="B591">
            <v>10.095000000000001</v>
          </cell>
          <cell r="C591" t="str">
            <v>Concreto impermeab. 3500PSI para muros. elab. obra. elevaciones 6.0&lt;h&lt;12.0 m (inc. formaleta 1/4 usos y colocación)</v>
          </cell>
          <cell r="D591" t="str">
            <v>m3</v>
          </cell>
        </row>
        <row r="592">
          <cell r="B592">
            <v>10.096</v>
          </cell>
          <cell r="C592" t="str">
            <v>Concreto impermeab. 3500PSI para muros. elab. obra. elevaciones 12.0&lt;h&lt;18.0 m (inc. formaleta 1/4 usos y colocación)</v>
          </cell>
          <cell r="D592" t="str">
            <v>m3</v>
          </cell>
        </row>
        <row r="593">
          <cell r="B593">
            <v>10.097</v>
          </cell>
          <cell r="C593" t="str">
            <v>Concreto impermeab. 3500PSI para muros. elab. obra. elevaciones 18.0&lt;h&lt;24.0 m (inc. formaleta 1/4 usos y colocación)</v>
          </cell>
          <cell r="D593" t="str">
            <v>m3</v>
          </cell>
        </row>
        <row r="594">
          <cell r="B594">
            <v>10.098000000000001</v>
          </cell>
          <cell r="C594" t="str">
            <v>Concreto impermeab. 4000PSI para muros. elab. obra. elevaciones h&lt;3.0m (inc. formaleta 1/4 usos y colocación)</v>
          </cell>
          <cell r="D594" t="str">
            <v>m3</v>
          </cell>
        </row>
        <row r="595">
          <cell r="B595">
            <v>10.099</v>
          </cell>
          <cell r="C595" t="str">
            <v>Concreto impermeab. 4000PSI para muros. elab. obra. elevaciones 3.0&lt;h&lt;6.0 m (inc. formaleta 1/4 usos y colocación)</v>
          </cell>
          <cell r="D595" t="str">
            <v>m3</v>
          </cell>
        </row>
        <row r="596">
          <cell r="B596">
            <v>10.1</v>
          </cell>
          <cell r="C596" t="str">
            <v>Concreto impermeab. 4000PSI para muros. elab. obra. elevaciones 6.0&lt;h&lt;12.0 m (inc. formaleta 1/4 usos y colocación)</v>
          </cell>
          <cell r="D596" t="str">
            <v>m3</v>
          </cell>
        </row>
        <row r="597">
          <cell r="B597">
            <v>10.101000000000001</v>
          </cell>
          <cell r="C597" t="str">
            <v>Concreto impermeab. 4000PSI para muros. elab. obra. elevaciones 12.0&lt;h&lt;18.0 m (inc. formaleta 1/4 usos y colocación)</v>
          </cell>
          <cell r="D597" t="str">
            <v>m3</v>
          </cell>
        </row>
        <row r="598">
          <cell r="B598">
            <v>10.102</v>
          </cell>
          <cell r="C598" t="str">
            <v>Concreto impermeab. 4000PSI para muros. elab. obra. elevaciones 18.0&lt;h&lt;24.0 m (inc. formaleta 1/4 usos y colocación)</v>
          </cell>
          <cell r="D598" t="str">
            <v>m3</v>
          </cell>
        </row>
        <row r="599">
          <cell r="B599">
            <v>10.103</v>
          </cell>
          <cell r="C599" t="str">
            <v>Concreto ciclópeo 60% concreto simple f'c 21MPa + 40% piedra tamaño max. 3". para estructuras</v>
          </cell>
          <cell r="D599" t="str">
            <v>m3</v>
          </cell>
        </row>
        <row r="600">
          <cell r="B600">
            <v>10.1040000000001</v>
          </cell>
          <cell r="C600" t="str">
            <v>Demolición y resane de muros con mortero de revestimiento con base en cemento y resinas acrílicas (inc.retiro escombros)</v>
          </cell>
          <cell r="D600" t="str">
            <v>m3</v>
          </cell>
        </row>
        <row r="601">
          <cell r="B601">
            <v>10.105</v>
          </cell>
          <cell r="C601" t="str">
            <v>Pañete (mortero 1:5)</v>
          </cell>
          <cell r="D601" t="str">
            <v>m2</v>
          </cell>
        </row>
        <row r="602">
          <cell r="B602">
            <v>10.106</v>
          </cell>
          <cell r="C602" t="str">
            <v>Pañete impermeabilizado (incluye filos)</v>
          </cell>
          <cell r="D602" t="str">
            <v>m3</v>
          </cell>
        </row>
        <row r="603">
          <cell r="B603">
            <v>10.106999999999999</v>
          </cell>
          <cell r="C603" t="str">
            <v>Alistado de piso en mortero 1:3 (e=0.03m)</v>
          </cell>
          <cell r="D603" t="str">
            <v>m3</v>
          </cell>
        </row>
        <row r="604">
          <cell r="B604">
            <v>10.108000000000001</v>
          </cell>
          <cell r="C604" t="str">
            <v>Cinta PVC d=22cm (incluye instalación)</v>
          </cell>
          <cell r="D604" t="str">
            <v>m</v>
          </cell>
        </row>
        <row r="605">
          <cell r="B605">
            <v>10.109000000000099</v>
          </cell>
          <cell r="C605" t="str">
            <v>Concreto 3000 PSI para cajas de derivación bocatomas</v>
          </cell>
          <cell r="D605" t="str">
            <v>un</v>
          </cell>
        </row>
        <row r="606">
          <cell r="B606">
            <v>10.110000000000101</v>
          </cell>
          <cell r="C606" t="str">
            <v>Concreto 3000 PSI para anclajes de tuberías</v>
          </cell>
          <cell r="D606" t="str">
            <v>m3</v>
          </cell>
        </row>
        <row r="607">
          <cell r="B607">
            <v>10.111000000000001</v>
          </cell>
          <cell r="C607" t="str">
            <v>Concreto impermeabilizado 4000 PSI para diafragmas, pantallas de distribución de desarenadores y otros</v>
          </cell>
          <cell r="D607" t="str">
            <v>m3</v>
          </cell>
        </row>
        <row r="608">
          <cell r="B608">
            <v>10.112</v>
          </cell>
          <cell r="C608" t="str">
            <v>Concreto impermeab. 4000 PSI para placa piso. elab. en obra (inc. formaleta 1/4 usos y colocación)</v>
          </cell>
          <cell r="D608" t="str">
            <v>m3</v>
          </cell>
        </row>
        <row r="609">
          <cell r="B609">
            <v>10.113</v>
          </cell>
          <cell r="C609" t="str">
            <v>Concreto impermeabilizado 4000 PSI para columnas. elab. en obra. elevaciones h&lt;3.0m (inc. formaleta 1/4 usos y colocación)</v>
          </cell>
          <cell r="D609" t="str">
            <v>m3</v>
          </cell>
        </row>
        <row r="610">
          <cell r="B610">
            <v>10.114000000000001</v>
          </cell>
          <cell r="C610" t="str">
            <v>Concreto impermeabilizado 4000 PSI para columnas. elab. en obra. elevaciones 3.0&lt;h&lt;6.0 m (inc. formaleta 1/4 usos y colocación)</v>
          </cell>
          <cell r="D610" t="str">
            <v>m3</v>
          </cell>
        </row>
        <row r="611">
          <cell r="B611">
            <v>10.1150000000001</v>
          </cell>
          <cell r="C611" t="str">
            <v>Concreto para soporte de tapa de acceso a tanque</v>
          </cell>
          <cell r="D611" t="str">
            <v>m3</v>
          </cell>
        </row>
        <row r="612">
          <cell r="B612">
            <v>10.116</v>
          </cell>
          <cell r="C612" t="str">
            <v>concreto de 3000 psi para caja proteccion tuberia</v>
          </cell>
          <cell r="D612" t="str">
            <v>m3</v>
          </cell>
        </row>
        <row r="613">
          <cell r="B613">
            <v>10.117000000000001</v>
          </cell>
          <cell r="C613" t="str">
            <v>Andenes en concreto de 3000 psi espesor 10cm</v>
          </cell>
          <cell r="D613" t="str">
            <v>m2</v>
          </cell>
        </row>
        <row r="614">
          <cell r="B614">
            <v>10.125999999999999</v>
          </cell>
          <cell r="C614" t="str">
            <v>Filos y dilataciones</v>
          </cell>
          <cell r="D614" t="str">
            <v>m</v>
          </cell>
        </row>
        <row r="615">
          <cell r="B615">
            <v>10.127000000000001</v>
          </cell>
          <cell r="C615" t="str">
            <v>Concreto 1500 PSI para solados</v>
          </cell>
          <cell r="D615" t="str">
            <v>m3</v>
          </cell>
        </row>
        <row r="616">
          <cell r="B616">
            <v>11.01</v>
          </cell>
          <cell r="C616" t="str">
            <v>Placa Circular Cubierta - Pozo Inspección D=1.20m (concreto f'c=21MPa reforz. elab. obra. e=0.20m. inc. arotapa+arobase)</v>
          </cell>
          <cell r="D616" t="str">
            <v>un</v>
          </cell>
        </row>
        <row r="617">
          <cell r="B617">
            <v>11.02</v>
          </cell>
          <cell r="C617" t="str">
            <v>Placa Circular Cubierta - Pozo Inspección D=1.40m (concreto f'c=21MPa reforz. elab. obra. e=0.20m. inc. arotapa+arobase)</v>
          </cell>
          <cell r="D617" t="str">
            <v>un</v>
          </cell>
        </row>
        <row r="618">
          <cell r="B618">
            <v>11.03</v>
          </cell>
          <cell r="C618" t="str">
            <v>Placa Circular Cubierta - Pozo Inspección D=1.50m (concreto f'c=21MPa reforz. elab. obra. e=0.20m. inc. arotapa+arobase)</v>
          </cell>
          <cell r="D618" t="str">
            <v>un</v>
          </cell>
        </row>
        <row r="619">
          <cell r="B619">
            <v>11.04</v>
          </cell>
          <cell r="C619" t="str">
            <v>Cilindro Pozo Inspección D=1.20m (concreto simple f'c =21MPa elab. en obra. e=0.20m. incluye escalera gato var.#6)</v>
          </cell>
          <cell r="D619" t="str">
            <v>un</v>
          </cell>
        </row>
        <row r="620">
          <cell r="B620">
            <v>11.05</v>
          </cell>
          <cell r="C620" t="str">
            <v>Pozo de inspeccion, Cilindro para pozos de D = 1.2 m. Y espesor de  0.25 m.</v>
          </cell>
          <cell r="D620" t="str">
            <v>un</v>
          </cell>
        </row>
        <row r="621">
          <cell r="B621">
            <v>11.06</v>
          </cell>
          <cell r="C621" t="str">
            <v>Cilindro Pozo Inspección D=1.40m (concreto simple f'c =21MPa elab. en obra. e=0.20m. incluye escalera gato var.#6)</v>
          </cell>
          <cell r="D621" t="str">
            <v>un</v>
          </cell>
        </row>
        <row r="622">
          <cell r="B622">
            <v>11.07</v>
          </cell>
          <cell r="C622" t="str">
            <v>Cilindro Pozo Inspección D=1.50m (concreto simple f'c =21MPa elab. en obra. e=0.20m. incluye escalera gato var.#6)</v>
          </cell>
          <cell r="D622" t="str">
            <v>un</v>
          </cell>
        </row>
        <row r="623">
          <cell r="B623">
            <v>11.08</v>
          </cell>
          <cell r="C623" t="str">
            <v>Placa Circular Base - Pozo Inspección D=1.20m (concreto f'c = 28MPa reforz. elab. en obra. e=0.20m)</v>
          </cell>
          <cell r="D623" t="str">
            <v>un</v>
          </cell>
        </row>
        <row r="624">
          <cell r="B624">
            <v>11.09</v>
          </cell>
          <cell r="C624" t="str">
            <v>Placa Circular Base - Pozo Inspección D=1.40m (concreto f'c = 28MPa reforz. elab. en obra. e=0.20m)</v>
          </cell>
          <cell r="D624" t="str">
            <v>m</v>
          </cell>
        </row>
        <row r="625">
          <cell r="B625">
            <v>11.1</v>
          </cell>
          <cell r="C625" t="str">
            <v>Placa Circular Base - Pozo Inspección D=1.50m (concreto f'c = 28MPa reforz. elab. en obra. e=0.20m)</v>
          </cell>
          <cell r="D625" t="str">
            <v>m</v>
          </cell>
        </row>
        <row r="626">
          <cell r="B626">
            <v>11.11</v>
          </cell>
          <cell r="C626" t="str">
            <v>Cañuela pozo de inspección para tuberías entre 8" y 12" (concreto f'c = 28MPa elab. en obra)</v>
          </cell>
          <cell r="D626" t="str">
            <v>m</v>
          </cell>
        </row>
        <row r="627">
          <cell r="B627">
            <v>11.12</v>
          </cell>
          <cell r="C627" t="str">
            <v>Cañuela pozo de inspección para tuberías entre 16" y 24" (concreto f'c = 28MPa elab. en obra)</v>
          </cell>
          <cell r="D627" t="str">
            <v>m</v>
          </cell>
        </row>
        <row r="628">
          <cell r="B628">
            <v>11.13</v>
          </cell>
          <cell r="C628" t="str">
            <v>Cañuela pozo de inspección para tuberías entre 27" y 33" (concreto f'c = 28MPa elab. en obra)</v>
          </cell>
          <cell r="D628" t="str">
            <v>un</v>
          </cell>
        </row>
        <row r="629">
          <cell r="B629">
            <v>11.14</v>
          </cell>
          <cell r="C629" t="str">
            <v>Cañuela pozo de inspección para tuberías entre 36" y 42" (concreto f'c = 28MPa elab. en obra)</v>
          </cell>
          <cell r="D629" t="str">
            <v>un</v>
          </cell>
        </row>
        <row r="630">
          <cell r="B630">
            <v>11.15</v>
          </cell>
          <cell r="C630" t="str">
            <v>Cámara de caída para colectores de 8" a 12" (bajante 8". concreto simple f'c = 21MPa elab. obra)</v>
          </cell>
          <cell r="D630" t="str">
            <v>un</v>
          </cell>
        </row>
        <row r="631">
          <cell r="B631">
            <v>11.16</v>
          </cell>
          <cell r="C631" t="str">
            <v>Cámara de caída para colectores de 14" a 18" (bajante 12". concreto simple f'c = 21MPa elab. obra)</v>
          </cell>
          <cell r="D631" t="str">
            <v>un</v>
          </cell>
        </row>
        <row r="632">
          <cell r="B632">
            <v>11.17</v>
          </cell>
          <cell r="C632" t="str">
            <v>Cámara de caída para colectores de 20" a 30" (bajante 16". concreto simple f'c = 21MPa elab. obra)</v>
          </cell>
          <cell r="D632" t="str">
            <v>m</v>
          </cell>
        </row>
        <row r="633">
          <cell r="B633">
            <v>11.18</v>
          </cell>
          <cell r="C633" t="str">
            <v>Cámara de caída para colectores &gt; 30" a 36" (bajante 20". concreto simple f'c = 21MPa elab. obra)</v>
          </cell>
          <cell r="D633" t="str">
            <v>m</v>
          </cell>
        </row>
        <row r="634">
          <cell r="B634">
            <v>11.19</v>
          </cell>
          <cell r="C634" t="str">
            <v>Caja válvula purga en concreto reforz. con pozo húmedo. L=2.8m x A=1.60m. h=1.80m. e=0.20m (inc. escalera y tapasegur.)</v>
          </cell>
          <cell r="D634" t="str">
            <v>un</v>
          </cell>
        </row>
        <row r="635">
          <cell r="B635">
            <v>11.2</v>
          </cell>
          <cell r="C635" t="str">
            <v>Pozo para válvula de ventosa en concreto reforzado. d=1.60m. h=1.80. e=0.20m (inc. escalera gato y tapa de seguridad)</v>
          </cell>
          <cell r="D635" t="str">
            <v>un</v>
          </cell>
        </row>
        <row r="636">
          <cell r="B636">
            <v>11.21</v>
          </cell>
          <cell r="C636" t="str">
            <v>Suministro e instalación de tapa manhole de seguridad. d=60cm. con bisagra</v>
          </cell>
          <cell r="D636" t="str">
            <v>un</v>
          </cell>
        </row>
        <row r="637">
          <cell r="B637">
            <v>11.22</v>
          </cell>
          <cell r="C637" t="str">
            <v>Caja inspección 0.60x0.60m. mamposteria. h=0.70m . (inc. excavación. formaleta 1/3 usos)</v>
          </cell>
          <cell r="D637" t="str">
            <v>m3</v>
          </cell>
        </row>
        <row r="638">
          <cell r="B638">
            <v>11.23</v>
          </cell>
          <cell r="C638" t="str">
            <v xml:space="preserve">Cilindro para pozo de Inspección Di=1,20 m e=0,25 m (en Mamposteria-Incluye acero escaleras y pañete).  </v>
          </cell>
          <cell r="D638" t="str">
            <v>m</v>
          </cell>
        </row>
        <row r="639">
          <cell r="B639">
            <v>11.24</v>
          </cell>
          <cell r="C639" t="str">
            <v xml:space="preserve">Cono de reducción h=0,50m 1,20*0,*6. </v>
          </cell>
          <cell r="D639" t="str">
            <v>un</v>
          </cell>
        </row>
        <row r="640">
          <cell r="B640">
            <v>11.25</v>
          </cell>
          <cell r="C640" t="str">
            <v>Placa Circular Base - Pozo Inspección Di=1.20m (concreto f'c = 28MPa reforz. elab. en obra. e=0.20m)</v>
          </cell>
          <cell r="D640" t="str">
            <v>un</v>
          </cell>
        </row>
        <row r="641">
          <cell r="B641">
            <v>11.26</v>
          </cell>
          <cell r="C641" t="str">
            <v>Placa Circular Cubierta - Pozo Inspección De=1.2 m (concreto f'c=21MPa reforz. elab. obra. e=0.20m. inc. arotapa+arobase)</v>
          </cell>
          <cell r="D641" t="str">
            <v>un</v>
          </cell>
        </row>
        <row r="642">
          <cell r="B642">
            <v>11.27</v>
          </cell>
          <cell r="C642" t="str">
            <v>Placa Circular Cubierta - Pozo Inspección De=1.7 m (concreto f'c=21MPa reforz. elab. obra. e=0.25m. inc. arotapa+arobase)</v>
          </cell>
          <cell r="D642" t="str">
            <v>un</v>
          </cell>
        </row>
        <row r="643">
          <cell r="B643">
            <v>11.28</v>
          </cell>
          <cell r="C643" t="str">
            <v xml:space="preserve">Cilindro para pozo de Inspección Di= 1,20 m e=0,37 m (en Mamposteria-Incluye acero escaleras y pañete).  </v>
          </cell>
          <cell r="D643" t="str">
            <v>un</v>
          </cell>
        </row>
        <row r="644">
          <cell r="B644">
            <v>11.29</v>
          </cell>
          <cell r="C644" t="str">
            <v>Cámara de Caída Tubo de 8"</v>
          </cell>
          <cell r="D644" t="str">
            <v>m</v>
          </cell>
        </row>
        <row r="645">
          <cell r="B645">
            <v>11.3</v>
          </cell>
          <cell r="C645" t="str">
            <v>Cámara de Caída Tubo de 10"</v>
          </cell>
          <cell r="D645" t="str">
            <v>m</v>
          </cell>
        </row>
        <row r="646">
          <cell r="B646">
            <v>11.31</v>
          </cell>
          <cell r="C646" t="str">
            <v>Cámara de Caída Tubo de 12"</v>
          </cell>
          <cell r="D646" t="str">
            <v>m</v>
          </cell>
        </row>
        <row r="647">
          <cell r="B647">
            <v>11.32</v>
          </cell>
          <cell r="C647" t="str">
            <v>Cámara de Caída Tubo de 14"</v>
          </cell>
          <cell r="D647" t="str">
            <v>m</v>
          </cell>
        </row>
        <row r="648">
          <cell r="B648">
            <v>11.33</v>
          </cell>
          <cell r="C648" t="str">
            <v>Cámara de Caída Tubo de 16"</v>
          </cell>
          <cell r="D648" t="str">
            <v>m</v>
          </cell>
        </row>
        <row r="649">
          <cell r="B649">
            <v>11.34</v>
          </cell>
          <cell r="C649" t="str">
            <v>Cámara de Caída Tubo de 18"</v>
          </cell>
          <cell r="D649" t="str">
            <v>m</v>
          </cell>
        </row>
        <row r="650">
          <cell r="B650">
            <v>11.35</v>
          </cell>
          <cell r="C650" t="str">
            <v>Cámara de Caída Tubo de 20"</v>
          </cell>
          <cell r="D650" t="str">
            <v>m</v>
          </cell>
        </row>
        <row r="651">
          <cell r="B651">
            <v>12.01</v>
          </cell>
          <cell r="C651" t="str">
            <v>Sumidero aguas lluvias en concreto 3000PSI reforzado elab. obra. e=0.20m. sec 0.5*0.6m. rejilla en perfil U 3x1.1/2x1/4"</v>
          </cell>
          <cell r="D651" t="str">
            <v>m3</v>
          </cell>
        </row>
        <row r="652">
          <cell r="B652">
            <v>12.02</v>
          </cell>
          <cell r="C652" t="str">
            <v>Sumidero aguas lluvias en concreto 3000PSI reforzado elab. obra.e=0.20m. sec 1.0*1.0m. rejilla en perfil U 3x1.1/2x1/4"</v>
          </cell>
          <cell r="D652" t="str">
            <v>m3</v>
          </cell>
        </row>
        <row r="653">
          <cell r="B653">
            <v>13.01</v>
          </cell>
          <cell r="C653" t="str">
            <v>Construccion cabezal descarga concreto reforzado 3500 PSI. muros. cuerpo. aletas y disip.energia e=0.25m. tub. 8" a 20"</v>
          </cell>
          <cell r="D653" t="str">
            <v>m3</v>
          </cell>
        </row>
        <row r="654">
          <cell r="B654">
            <v>13.02</v>
          </cell>
          <cell r="C654" t="str">
            <v>Construccion cabezal descarga concreto reforzado 3500 PSI. muros. cuerpo. aletas y disip.energia e=0.25m. tub. 24" a 39"</v>
          </cell>
          <cell r="D654" t="str">
            <v>m3</v>
          </cell>
        </row>
        <row r="655">
          <cell r="B655">
            <v>13.03</v>
          </cell>
          <cell r="C655" t="str">
            <v>Construccion cabezal descarga concreto reforzado 3500 PSI. muros. cuerpo. aletas y disip.energia e=0.25m. tub. 42" a 60"</v>
          </cell>
          <cell r="D655" t="str">
            <v>m3</v>
          </cell>
        </row>
        <row r="656">
          <cell r="B656">
            <v>13.04</v>
          </cell>
          <cell r="C656" t="str">
            <v>Construccion cabezal descarga concreto reforzado 3000 PSI. muros. cuerpo. aletas y disip.energia e=0.20m. tub. 42" a 60"</v>
          </cell>
          <cell r="D656" t="str">
            <v>un</v>
          </cell>
        </row>
        <row r="657">
          <cell r="B657">
            <v>14.01</v>
          </cell>
          <cell r="C657" t="str">
            <v>Suministro e instalación de antracita malla 8-12 para medio filtrante</v>
          </cell>
          <cell r="D657" t="str">
            <v>m3</v>
          </cell>
        </row>
        <row r="658">
          <cell r="B658">
            <v>14.02</v>
          </cell>
          <cell r="C658" t="str">
            <v>Suministro e instalación de arena seleccionada. malla 30 - 40</v>
          </cell>
          <cell r="D658" t="str">
            <v>m3</v>
          </cell>
        </row>
        <row r="659">
          <cell r="B659">
            <v>14.03</v>
          </cell>
          <cell r="C659" t="str">
            <v>Suministro e instalación de gravilla seleccionada malla 10 - 12 para medio filtrante</v>
          </cell>
          <cell r="D659" t="str">
            <v>m3</v>
          </cell>
        </row>
        <row r="660">
          <cell r="B660">
            <v>14.04</v>
          </cell>
          <cell r="C660" t="str">
            <v>Suministro e instalación de gravilla seleccionada malla 8 - 10 para medio filtrante</v>
          </cell>
          <cell r="D660" t="str">
            <v>m3</v>
          </cell>
        </row>
        <row r="661">
          <cell r="B661">
            <v>14.05</v>
          </cell>
          <cell r="C661" t="str">
            <v>Suministro e instalación de gravilla seleccionada malla 4 - 8 para medio filtrante</v>
          </cell>
          <cell r="D661" t="str">
            <v>m3</v>
          </cell>
        </row>
        <row r="662">
          <cell r="B662">
            <v>14.06</v>
          </cell>
          <cell r="C662" t="str">
            <v>Suministro e instalación de gravilla seleccionada malla 2 - 4 (1/2") para medio filtrante</v>
          </cell>
          <cell r="D662" t="str">
            <v>m3</v>
          </cell>
        </row>
        <row r="663">
          <cell r="B663">
            <v>14.07</v>
          </cell>
          <cell r="C663" t="str">
            <v>Suministro e instalación de gravilla seleccionada 1/2" - 3/4" para medio filtrante</v>
          </cell>
          <cell r="D663" t="str">
            <v>m3</v>
          </cell>
        </row>
        <row r="664">
          <cell r="B664">
            <v>14.08</v>
          </cell>
          <cell r="C664" t="str">
            <v>Suministro e instalación de gravilla seleccionada 3/4" - 1" para medio filtrante</v>
          </cell>
          <cell r="D664" t="str">
            <v>m3</v>
          </cell>
        </row>
        <row r="665">
          <cell r="B665">
            <v>14.09</v>
          </cell>
          <cell r="C665" t="str">
            <v>Suministro e instalación de grava seleccionada 1" - 2" para medio filtrante</v>
          </cell>
          <cell r="D665" t="str">
            <v>m3</v>
          </cell>
        </row>
        <row r="666">
          <cell r="B666">
            <v>14.1</v>
          </cell>
          <cell r="C666" t="str">
            <v>Suministro e instalación de Reja de cribado medio de 1,04x0,3m. Platinas de acero inoxidable de 1.5"x3/8" por 1.04 m separadas 3.0 cm</v>
          </cell>
          <cell r="D666" t="str">
            <v>un</v>
          </cell>
        </row>
        <row r="667">
          <cell r="B667">
            <v>14.11</v>
          </cell>
          <cell r="C667" t="str">
            <v>Suministro e instalación reja de cribado fino de 1,04x0,3m. Platinas de acero inoxidable de 1.5"x3/8" por 1.04 m separadas 1.0 cm</v>
          </cell>
          <cell r="D667" t="str">
            <v>un</v>
          </cell>
        </row>
        <row r="668">
          <cell r="B668">
            <v>14.12</v>
          </cell>
          <cell r="C668" t="str">
            <v>Lámina vertedero sutro Incluye guía metálica para apoyar la lámina 2.5 cm dentro del concreto</v>
          </cell>
          <cell r="D668" t="str">
            <v>un</v>
          </cell>
        </row>
        <row r="669">
          <cell r="B669">
            <v>14.13</v>
          </cell>
          <cell r="C669" t="str">
            <v>Suministro e instalación de arena seleccionada. GRUESA</v>
          </cell>
          <cell r="D669" t="str">
            <v>m3</v>
          </cell>
        </row>
        <row r="670">
          <cell r="B670">
            <v>14.14</v>
          </cell>
          <cell r="C670" t="str">
            <v>Compuerta en PRFV para el retiro de lodos de 1,55x1,55 con espesor de 5 cm inlcuye canal de lamina en Acero inoxidable</v>
          </cell>
          <cell r="D670" t="str">
            <v>un</v>
          </cell>
        </row>
        <row r="671">
          <cell r="B671">
            <v>14.15</v>
          </cell>
          <cell r="C671" t="str">
            <v>Suministro e instalacion canaleta Diente Sierra</v>
          </cell>
          <cell r="D671" t="str">
            <v>m</v>
          </cell>
        </row>
        <row r="672">
          <cell r="B672">
            <v>14.16</v>
          </cell>
          <cell r="C672" t="str">
            <v>Suministro e instalacion Cajas plasticas</v>
          </cell>
          <cell r="D672" t="str">
            <v>un</v>
          </cell>
        </row>
        <row r="673">
          <cell r="B673">
            <v>14.17</v>
          </cell>
          <cell r="C673" t="str">
            <v>Suministro e instalacion de Tapas de 70cm de diametro</v>
          </cell>
          <cell r="D673" t="str">
            <v>un</v>
          </cell>
        </row>
        <row r="674">
          <cell r="B674">
            <v>14.18</v>
          </cell>
          <cell r="C674" t="str">
            <v>Suministro e instalacion de Canaleta para inversion flujo</v>
          </cell>
          <cell r="D674" t="str">
            <v>m</v>
          </cell>
        </row>
        <row r="675">
          <cell r="B675">
            <v>14.19</v>
          </cell>
          <cell r="C675" t="str">
            <v xml:space="preserve">Barandales en tubería de HG Ø 1 1/2", formadas por dos (2) tubos horizontales con parales verticales cada 1.50 m, según detalle en plano. Incluye todos los accesorios necesarios para su correcta instalación (tees, crucetas, codos, etc.), soldadura, pernos de anclaje en pasarelas y losas de cubierta y la aplicación de dos (2) manos de pintura anticorrosiva y dos (2) de esmalte de aluminio. </v>
          </cell>
          <cell r="D675" t="str">
            <v>m</v>
          </cell>
        </row>
        <row r="676">
          <cell r="B676">
            <v>15.01</v>
          </cell>
          <cell r="C676" t="str">
            <v>Montaje de andamios para acceso a tanque elevado y trabajo en altura. h&gt;20m (2 torres x 16 secciones)</v>
          </cell>
          <cell r="D676" t="str">
            <v>m2</v>
          </cell>
        </row>
        <row r="677">
          <cell r="B677">
            <v>15.02</v>
          </cell>
          <cell r="C677" t="str">
            <v>Escalera tipo gato tanq.elev. (parales ang.2+1/2"x1/4". paso c/0.30m tub3/4". platin.arc.2"x1/4". 6platin.1+1/4"x3/16")</v>
          </cell>
          <cell r="D677" t="str">
            <v>hr</v>
          </cell>
        </row>
        <row r="678">
          <cell r="B678">
            <v>15.03</v>
          </cell>
          <cell r="C678" t="str">
            <v>Suministro y aplicación de membrana a base de PVC plastificado y reforz. c/armadura de poliéster (contacto agua potable)</v>
          </cell>
          <cell r="D678" t="str">
            <v>hr</v>
          </cell>
        </row>
        <row r="679">
          <cell r="B679">
            <v>16.010000000000002</v>
          </cell>
          <cell r="C679" t="str">
            <v>Muro en ladrillo prensado a la vista tipo Santafé 0.12</v>
          </cell>
          <cell r="D679" t="str">
            <v>m2</v>
          </cell>
        </row>
        <row r="680">
          <cell r="B680">
            <v>16.020000000000003</v>
          </cell>
          <cell r="C680" t="str">
            <v>Módulo en malla eslabonada con tubo galvanizado de 2" c/2.5m. incluye tapas. ángulos y platinas.</v>
          </cell>
          <cell r="D680" t="str">
            <v>m3</v>
          </cell>
        </row>
        <row r="681">
          <cell r="B681">
            <v>16.030000000000005</v>
          </cell>
          <cell r="C681" t="str">
            <v>Alfajía en concreto de 3000 PSI. a=0.20m. e=0.07m. incluye refuerzo long. 2D1/2" + flejes D3/8"</v>
          </cell>
          <cell r="D681" t="str">
            <v>m2</v>
          </cell>
        </row>
        <row r="682">
          <cell r="B682">
            <v>16.07</v>
          </cell>
          <cell r="C682" t="str">
            <v>Teja termoacústica (incluye suministro e instalación)</v>
          </cell>
          <cell r="D682" t="str">
            <v>m2</v>
          </cell>
        </row>
        <row r="683">
          <cell r="B683">
            <v>16.059999999999999</v>
          </cell>
          <cell r="C683" t="str">
            <v>Columnetas (0,15x 0,15)</v>
          </cell>
          <cell r="D683" t="str">
            <v>m</v>
          </cell>
        </row>
        <row r="684">
          <cell r="B684">
            <v>16.16</v>
          </cell>
          <cell r="C684" t="str">
            <v>Suministro e Instalacion de Ventana en madera con persiana en celosia de aluminio anodizado color natural (vidrio crudo de 4 mm) tipo V-1, V-2, V-3 y V-4</v>
          </cell>
          <cell r="D684" t="str">
            <v>m2</v>
          </cell>
        </row>
        <row r="685">
          <cell r="B685">
            <v>16.309999999999999</v>
          </cell>
          <cell r="C685" t="str">
            <v>Suministro e Instalacion Puerta tipo P-1(0.98x2.10 mts)</v>
          </cell>
          <cell r="D685" t="str">
            <v>un</v>
          </cell>
        </row>
        <row r="686">
          <cell r="B686">
            <v>16.32</v>
          </cell>
          <cell r="C686" t="str">
            <v>Suministro e Instalacion Puerta tipo P-2(1,02x2.10 mts)</v>
          </cell>
          <cell r="D686" t="str">
            <v>un</v>
          </cell>
        </row>
        <row r="687">
          <cell r="B687">
            <v>16.329999999999998</v>
          </cell>
          <cell r="C687" t="str">
            <v>Suministro e Instalacion Puerta tipo P-3(0.77x2.10 mts)</v>
          </cell>
          <cell r="D687" t="str">
            <v>un</v>
          </cell>
        </row>
        <row r="688">
          <cell r="B688">
            <v>16.34</v>
          </cell>
          <cell r="C688" t="str">
            <v>Suministro e Instalacion Puerta tipo P-4(0.65x2.10 mts)</v>
          </cell>
          <cell r="D688" t="str">
            <v>un</v>
          </cell>
        </row>
        <row r="689">
          <cell r="B689">
            <v>16.14</v>
          </cell>
          <cell r="C689" t="str">
            <v>Vertedero Sutro</v>
          </cell>
          <cell r="D689" t="str">
            <v>un</v>
          </cell>
        </row>
        <row r="690">
          <cell r="B690">
            <v>16.190000000000001</v>
          </cell>
          <cell r="C690" t="str">
            <v>Suministro e instalacion de Aparato Sanitario</v>
          </cell>
          <cell r="D690" t="str">
            <v>un</v>
          </cell>
        </row>
        <row r="691">
          <cell r="B691">
            <v>16.2</v>
          </cell>
          <cell r="C691" t="str">
            <v>Suministro e instalacion Lavamanos (incluye griferia)</v>
          </cell>
          <cell r="D691" t="str">
            <v>un</v>
          </cell>
        </row>
        <row r="692">
          <cell r="B692">
            <v>16.23</v>
          </cell>
          <cell r="C692" t="str">
            <v>Suministro e instalacion Incrustaciones</v>
          </cell>
          <cell r="D692" t="str">
            <v>un</v>
          </cell>
        </row>
        <row r="693">
          <cell r="B693">
            <v>16.25</v>
          </cell>
          <cell r="C693" t="str">
            <v>Suministro e instalacion de Piso en tableta de gres</v>
          </cell>
          <cell r="D693" t="str">
            <v>m2</v>
          </cell>
        </row>
        <row r="694">
          <cell r="B694">
            <v>16.260000000000002</v>
          </cell>
          <cell r="C694" t="str">
            <v>Suministro e instalacion de Piso en ceramica blanca</v>
          </cell>
          <cell r="D694" t="str">
            <v>m2</v>
          </cell>
        </row>
        <row r="695">
          <cell r="B695">
            <v>16.27</v>
          </cell>
          <cell r="C695" t="str">
            <v>Suministro e instalacion de Guardaescoba</v>
          </cell>
          <cell r="D695" t="str">
            <v>m</v>
          </cell>
        </row>
        <row r="696">
          <cell r="B696">
            <v>16.28</v>
          </cell>
          <cell r="C696" t="str">
            <v>Enchape en tableta porcelana para baños laboratorios</v>
          </cell>
          <cell r="D696" t="str">
            <v>m2</v>
          </cell>
        </row>
        <row r="697">
          <cell r="B697">
            <v>16.29</v>
          </cell>
          <cell r="C697" t="str">
            <v>Suministro e instalación Win Plastico</v>
          </cell>
          <cell r="D697" t="str">
            <v>m</v>
          </cell>
        </row>
        <row r="698">
          <cell r="B698">
            <v>16.3</v>
          </cell>
          <cell r="C698" t="str">
            <v>Pintura de muros</v>
          </cell>
          <cell r="D698" t="str">
            <v>m2</v>
          </cell>
        </row>
        <row r="699">
          <cell r="B699">
            <v>16.170000000000002</v>
          </cell>
          <cell r="C699" t="str">
            <v>Afinado de Pisos</v>
          </cell>
          <cell r="D699" t="str">
            <v>m2</v>
          </cell>
        </row>
        <row r="700">
          <cell r="B700">
            <v>16.350000000000001</v>
          </cell>
          <cell r="C700" t="str">
            <v>Ladrillo tolete con agujeros</v>
          </cell>
          <cell r="D700" t="str">
            <v>m2</v>
          </cell>
        </row>
        <row r="701">
          <cell r="B701">
            <v>16.36</v>
          </cell>
          <cell r="C701" t="str">
            <v>Pasarela metalica para acceso a compuerta, angulo perimetral 1 1/2"x1/8con malla metalica m2</v>
          </cell>
          <cell r="D701" t="str">
            <v>m</v>
          </cell>
        </row>
        <row r="702">
          <cell r="B702">
            <v>16.37</v>
          </cell>
          <cell r="C702" t="str">
            <v>Ladrillo recocido</v>
          </cell>
          <cell r="D702" t="str">
            <v>m2</v>
          </cell>
        </row>
        <row r="703">
          <cell r="B703">
            <v>16.38</v>
          </cell>
          <cell r="C703" t="str">
            <v>CANALETA METALICA ACESCO</v>
          </cell>
          <cell r="D703" t="str">
            <v>m2</v>
          </cell>
        </row>
        <row r="704">
          <cell r="B704">
            <v>16.39</v>
          </cell>
          <cell r="C704" t="str">
            <v>Suministro e Instalación cercha metálica para cubierta en ángulo 1/2"x1/2"x3/16"</v>
          </cell>
          <cell r="D704" t="str">
            <v>m</v>
          </cell>
        </row>
        <row r="705">
          <cell r="B705">
            <v>17.010000000000002</v>
          </cell>
          <cell r="C705" t="str">
            <v>Manejo de aguas en excavaciones. (incluye una motobomba de 3")</v>
          </cell>
          <cell r="D705" t="str">
            <v>un</v>
          </cell>
        </row>
        <row r="706">
          <cell r="B706">
            <v>17.02</v>
          </cell>
          <cell r="C706" t="str">
            <v>Manejo de aguas en excavaciones. (incluye 2 motobombas de 2")</v>
          </cell>
          <cell r="D706" t="str">
            <v>m3</v>
          </cell>
        </row>
        <row r="707">
          <cell r="B707">
            <v>17.03</v>
          </cell>
          <cell r="C707" t="str">
            <v>Manejo de aguas en excavaciones. (incluye 2 motobombas 3". y 2 motobombas 4")</v>
          </cell>
          <cell r="D707" t="str">
            <v>kg</v>
          </cell>
        </row>
        <row r="708">
          <cell r="B708">
            <v>17.04</v>
          </cell>
          <cell r="C708" t="str">
            <v>Gavión en malla triple torsión cal. 12. incluye llenado</v>
          </cell>
          <cell r="D708" t="str">
            <v>kg</v>
          </cell>
        </row>
        <row r="709">
          <cell r="B709">
            <v>17.05</v>
          </cell>
          <cell r="C709" t="str">
            <v>Lechos de secado de lodos</v>
          </cell>
          <cell r="D709" t="str">
            <v>kg</v>
          </cell>
        </row>
        <row r="710">
          <cell r="B710">
            <v>17.059999999999999</v>
          </cell>
          <cell r="C710" t="str">
            <v>Suministro e instalación de geomembrana</v>
          </cell>
          <cell r="D710" t="str">
            <v>m2</v>
          </cell>
        </row>
        <row r="711">
          <cell r="B711">
            <v>17.07</v>
          </cell>
          <cell r="C711" t="str">
            <v>Iluminación</v>
          </cell>
          <cell r="D711" t="str">
            <v>kg</v>
          </cell>
        </row>
        <row r="712">
          <cell r="B712">
            <v>17.079999999999998</v>
          </cell>
          <cell r="C712" t="str">
            <v>BOX COULVERT CONCRETO DE 3000 PSI</v>
          </cell>
          <cell r="D712" t="str">
            <v>kg</v>
          </cell>
        </row>
        <row r="713">
          <cell r="B713">
            <v>17.09</v>
          </cell>
          <cell r="C713" t="str">
            <v>Suministro e instalacion de ladrillo vitrificado</v>
          </cell>
          <cell r="D713" t="str">
            <v>m2</v>
          </cell>
        </row>
        <row r="714">
          <cell r="B714">
            <v>17.12</v>
          </cell>
          <cell r="C714" t="str">
            <v>Aseo General del Edificio</v>
          </cell>
          <cell r="D714" t="str">
            <v>Gl</v>
          </cell>
        </row>
        <row r="715">
          <cell r="B715">
            <v>17.13</v>
          </cell>
          <cell r="C715" t="str">
            <v>Filtro Frances</v>
          </cell>
          <cell r="D715" t="str">
            <v>ml</v>
          </cell>
        </row>
        <row r="716">
          <cell r="B716">
            <v>17.14</v>
          </cell>
          <cell r="C716" t="str">
            <v>Suministro e instalacion de Angulo 2"X 1/8"</v>
          </cell>
          <cell r="D716" t="str">
            <v>m</v>
          </cell>
        </row>
        <row r="717">
          <cell r="B717">
            <v>17.149999999999999</v>
          </cell>
          <cell r="C717" t="str">
            <v xml:space="preserve">Tapa removible </v>
          </cell>
          <cell r="D717" t="str">
            <v>m2</v>
          </cell>
        </row>
        <row r="718">
          <cell r="B718">
            <v>17.16</v>
          </cell>
          <cell r="C718" t="str">
            <v>Bafle  en madera de cedro macho 1.86x0,05x0,5m con manija metálica</v>
          </cell>
          <cell r="D718" t="str">
            <v>un</v>
          </cell>
        </row>
        <row r="719">
          <cell r="B719">
            <v>17.170000000000002</v>
          </cell>
          <cell r="C719" t="str">
            <v>Escalera tipo gato en hierro liso Ø1"</v>
          </cell>
          <cell r="D719" t="str">
            <v>paso</v>
          </cell>
        </row>
        <row r="720">
          <cell r="B720">
            <v>17.18</v>
          </cell>
          <cell r="C720" t="str">
            <v xml:space="preserve">Barandales en tubería de HG Ø 1 1/2", formadas por dos (2) tubos horizontales con parales verticales cada 1.50 m, según detalle en plano. Incluye todos los accesorios necesarios para su correcta instalación (tees, crucetas, codos, etc.), soldadura, pernos de anclaje en pasarelas y losas de cubierta y la aplicación de dos (2) manos de pintura anticorrosiva y dos (2) de esmalte de aluminio. </v>
          </cell>
          <cell r="D720" t="str">
            <v>m</v>
          </cell>
        </row>
        <row r="721">
          <cell r="B721">
            <v>17.190000000000001</v>
          </cell>
          <cell r="C721" t="str">
            <v xml:space="preserve">Suministro e instalaciòn de Tapa de lámina alfajor de aluminio de 3mm de espesor para bocas de acceso (Ø0.60m) en losa de cubierta </v>
          </cell>
          <cell r="D721" t="str">
            <v>un</v>
          </cell>
        </row>
        <row r="722">
          <cell r="B722">
            <v>17.2</v>
          </cell>
          <cell r="C722" t="str">
            <v>Suministro e instalación de reglilla de aforo</v>
          </cell>
          <cell r="D722" t="str">
            <v>un</v>
          </cell>
        </row>
        <row r="723">
          <cell r="B723">
            <v>18.010000000000002</v>
          </cell>
          <cell r="C723" t="str">
            <v>Acero de refuerzo 60.000 PSI (incluye amarre y figuración)</v>
          </cell>
          <cell r="D723" t="str">
            <v>kg</v>
          </cell>
        </row>
        <row r="724">
          <cell r="B724">
            <v>18.02</v>
          </cell>
          <cell r="C724" t="str">
            <v>Acero de refuerzo 60.000 PSI. (incluye amarre y figuración)</v>
          </cell>
          <cell r="D724" t="str">
            <v>kg</v>
          </cell>
        </row>
        <row r="725">
          <cell r="B725">
            <v>18.03</v>
          </cell>
          <cell r="C725" t="str">
            <v>Acero de refuerzo 60.000 PSI. elevaciones 3.0&lt;h&lt;6.0m (incluye amarre y figuración)</v>
          </cell>
          <cell r="D725" t="str">
            <v>m3</v>
          </cell>
        </row>
        <row r="726">
          <cell r="B726">
            <v>18.04</v>
          </cell>
          <cell r="C726" t="str">
            <v>Acero de refuerzo 60.000 PSI. elevaciones 6.0&lt;h&lt;12.0m (incluye amarre y figuración)</v>
          </cell>
          <cell r="D726" t="str">
            <v>m3</v>
          </cell>
        </row>
        <row r="727">
          <cell r="B727">
            <v>18.05</v>
          </cell>
          <cell r="C727" t="str">
            <v>Acero de refuerzo 60.000 PSI. elevaciones 12.0&lt;h&lt;18.0m (incluye amarre y figuración)</v>
          </cell>
          <cell r="D727" t="str">
            <v>m3</v>
          </cell>
        </row>
        <row r="728">
          <cell r="B728">
            <v>18.060000000000002</v>
          </cell>
          <cell r="C728" t="str">
            <v>Acero de refuerzo 60.000 PSI. elevaciones 18.0&lt;h&lt;24.0m (incluye amarre y figuración)</v>
          </cell>
          <cell r="D728" t="str">
            <v>m3</v>
          </cell>
        </row>
        <row r="729">
          <cell r="B729">
            <v>18.070000000000004</v>
          </cell>
          <cell r="C729" t="str">
            <v>Fabricación. transporte. montaje y pintura de estructura metálica en acero estructural ASTM A-36</v>
          </cell>
          <cell r="D729" t="str">
            <v>m3</v>
          </cell>
        </row>
        <row r="730">
          <cell r="B730">
            <v>18.079999999999998</v>
          </cell>
          <cell r="C730" t="str">
            <v>Suministro e instalacion de malla electrosoldada</v>
          </cell>
          <cell r="D730" t="str">
            <v>m2</v>
          </cell>
        </row>
        <row r="731">
          <cell r="B731">
            <v>19.010000000000002</v>
          </cell>
          <cell r="C731" t="str">
            <v>Levantamiento topográfico redes de acueducto y alcantarillado para actualiz. de catastro (inc. planos récord y
formatos)</v>
          </cell>
          <cell r="D731" t="str">
            <v>m3</v>
          </cell>
        </row>
        <row r="732">
          <cell r="B732">
            <v>19.03</v>
          </cell>
          <cell r="C732" t="str">
            <v>Puntos Hidraulicos</v>
          </cell>
          <cell r="D732" t="str">
            <v>un</v>
          </cell>
        </row>
        <row r="733">
          <cell r="B733">
            <v>19.04</v>
          </cell>
          <cell r="C733" t="str">
            <v>Puntos Sanitarios</v>
          </cell>
          <cell r="D733" t="str">
            <v>un</v>
          </cell>
        </row>
        <row r="734">
          <cell r="B734">
            <v>56.8</v>
          </cell>
          <cell r="C734" t="str">
            <v>Concreto ciclópeo (60% concreto simple 3000 PSI + 40% piedra media zonga. incluye colocación)</v>
          </cell>
          <cell r="D734" t="str">
            <v>m3</v>
          </cell>
        </row>
        <row r="735">
          <cell r="B735">
            <v>56.9</v>
          </cell>
          <cell r="C735" t="str">
            <v>Concreto simple 2000 PSI</v>
          </cell>
          <cell r="D735" t="str">
            <v>m3</v>
          </cell>
        </row>
        <row r="736">
          <cell r="B736">
            <v>57</v>
          </cell>
          <cell r="C736" t="str">
            <v>Concreto simple 2500 PSI</v>
          </cell>
          <cell r="D736" t="str">
            <v>m3</v>
          </cell>
        </row>
        <row r="737">
          <cell r="B737">
            <v>57.1</v>
          </cell>
          <cell r="C737" t="str">
            <v>Concreto simple 3000 PSI</v>
          </cell>
          <cell r="D737" t="str">
            <v>m3</v>
          </cell>
        </row>
        <row r="738">
          <cell r="B738">
            <v>57.2</v>
          </cell>
          <cell r="C738" t="str">
            <v>concreto de 4000 psi</v>
          </cell>
          <cell r="D738" t="str">
            <v>m3</v>
          </cell>
        </row>
        <row r="739">
          <cell r="B739">
            <v>57.3</v>
          </cell>
          <cell r="C739" t="str">
            <v>Concreto impermeabilizado 3000 PSI</v>
          </cell>
          <cell r="D739" t="str">
            <v>m3</v>
          </cell>
        </row>
        <row r="740">
          <cell r="B740">
            <v>57.4</v>
          </cell>
          <cell r="C740" t="str">
            <v>Mortero 1:3 impermeabilizado</v>
          </cell>
          <cell r="D740" t="str">
            <v>m3</v>
          </cell>
        </row>
        <row r="741">
          <cell r="B741">
            <v>57.5</v>
          </cell>
          <cell r="C741" t="str">
            <v>Mortero 1:3</v>
          </cell>
          <cell r="D741" t="str">
            <v>m2</v>
          </cell>
        </row>
        <row r="742">
          <cell r="B742">
            <v>57.6</v>
          </cell>
          <cell r="C742" t="str">
            <v>Mortero 1:5 para pega</v>
          </cell>
        </row>
        <row r="743">
          <cell r="B743">
            <v>57.7</v>
          </cell>
          <cell r="C743" t="str">
            <v>Concreto simple 4000 PSI</v>
          </cell>
        </row>
        <row r="744">
          <cell r="B744">
            <v>57.8</v>
          </cell>
          <cell r="C744" t="str">
            <v>Concreto simple 3500 PSI</v>
          </cell>
        </row>
        <row r="745">
          <cell r="B745">
            <v>57.9</v>
          </cell>
          <cell r="C745" t="str">
            <v>Concreto impermeabilizado 3500 PSI</v>
          </cell>
        </row>
        <row r="746">
          <cell r="B746">
            <v>58</v>
          </cell>
          <cell r="C746" t="str">
            <v>Concreto impermeabilizado 4000 PSI</v>
          </cell>
        </row>
        <row r="747">
          <cell r="B747">
            <v>58.1</v>
          </cell>
          <cell r="C747" t="str">
            <v>Caseta en bloque No. 5 para estación reguladora de caudal</v>
          </cell>
        </row>
        <row r="748">
          <cell r="B748">
            <v>58.099999999999902</v>
          </cell>
        </row>
        <row r="749">
          <cell r="B749">
            <v>58.199999999999903</v>
          </cell>
        </row>
        <row r="750">
          <cell r="B750">
            <v>58.299999999999898</v>
          </cell>
        </row>
        <row r="751">
          <cell r="B751">
            <v>58.399999999999899</v>
          </cell>
        </row>
        <row r="752">
          <cell r="B752">
            <v>58.499999999999901</v>
          </cell>
        </row>
        <row r="753">
          <cell r="B753">
            <v>58.599999999999902</v>
          </cell>
        </row>
        <row r="754">
          <cell r="B754">
            <v>58.699999999999903</v>
          </cell>
        </row>
        <row r="755">
          <cell r="B755">
            <v>58.799999999999898</v>
          </cell>
        </row>
        <row r="756">
          <cell r="B756">
            <v>58.899999999999899</v>
          </cell>
        </row>
        <row r="757">
          <cell r="B757">
            <v>58.999999999999901</v>
          </cell>
        </row>
        <row r="758">
          <cell r="B758">
            <v>59.099999999999902</v>
          </cell>
        </row>
        <row r="759">
          <cell r="B759">
            <v>59.199999999999903</v>
          </cell>
        </row>
        <row r="760">
          <cell r="B760">
            <v>59.299999999999898</v>
          </cell>
        </row>
        <row r="761">
          <cell r="B761">
            <v>59.399999999999899</v>
          </cell>
        </row>
        <row r="762">
          <cell r="B762">
            <v>59.499999999999901</v>
          </cell>
        </row>
        <row r="763">
          <cell r="B763">
            <v>59.599999999999902</v>
          </cell>
        </row>
        <row r="764">
          <cell r="B764">
            <v>59.699999999999903</v>
          </cell>
        </row>
        <row r="765">
          <cell r="B765">
            <v>59.799999999999898</v>
          </cell>
        </row>
        <row r="766">
          <cell r="B766">
            <v>59.899999999999899</v>
          </cell>
        </row>
        <row r="767">
          <cell r="C767" t="str">
            <v>CAPITULOS</v>
          </cell>
        </row>
        <row r="768">
          <cell r="B768">
            <v>1</v>
          </cell>
          <cell r="C768" t="str">
            <v>PRELIMINARES</v>
          </cell>
        </row>
        <row r="769">
          <cell r="B769">
            <v>2</v>
          </cell>
          <cell r="C769" t="str">
            <v>EXCAVACIONES</v>
          </cell>
        </row>
        <row r="770">
          <cell r="B770">
            <v>3</v>
          </cell>
          <cell r="C770" t="str">
            <v>RELLENOS</v>
          </cell>
        </row>
        <row r="771">
          <cell r="B771">
            <v>4</v>
          </cell>
          <cell r="C771" t="str">
            <v>DEMOLICIONES</v>
          </cell>
        </row>
        <row r="772">
          <cell r="B772">
            <v>5</v>
          </cell>
          <cell r="C772" t="str">
            <v>PAVIMENTOS</v>
          </cell>
        </row>
        <row r="773">
          <cell r="B773">
            <v>6</v>
          </cell>
          <cell r="C773" t="str">
            <v>TUBERIA Y ACCESORIOS ALCANTARILLADO</v>
          </cell>
        </row>
        <row r="774">
          <cell r="B774">
            <v>7</v>
          </cell>
          <cell r="C774" t="str">
            <v>DOMICILIARIAS ALCANTARILLADO</v>
          </cell>
        </row>
        <row r="775">
          <cell r="B775">
            <v>8</v>
          </cell>
          <cell r="C775" t="str">
            <v>TUBERÍA Y ACCESORIOS ACUEDUCTO</v>
          </cell>
        </row>
        <row r="776">
          <cell r="B776">
            <v>9</v>
          </cell>
          <cell r="C776" t="str">
            <v>DOMICILIARIAS ACUEDUCTO</v>
          </cell>
        </row>
        <row r="777">
          <cell r="B777">
            <v>10</v>
          </cell>
          <cell r="C777" t="str">
            <v>CONCRETOS Y MORTEROS</v>
          </cell>
        </row>
        <row r="778">
          <cell r="B778">
            <v>11</v>
          </cell>
          <cell r="C778" t="str">
            <v>POZOS DE INSPECCIÓN</v>
          </cell>
        </row>
        <row r="779">
          <cell r="B779">
            <v>12</v>
          </cell>
          <cell r="C779" t="str">
            <v>SUMIDEROS</v>
          </cell>
        </row>
        <row r="780">
          <cell r="B780">
            <v>13</v>
          </cell>
          <cell r="C780" t="str">
            <v>CABEZALES DE DESCARGA</v>
          </cell>
        </row>
        <row r="781">
          <cell r="B781">
            <v>14</v>
          </cell>
          <cell r="C781" t="str">
            <v>PLANTA DE TRATAMIENTO</v>
          </cell>
        </row>
        <row r="782">
          <cell r="B782">
            <v>15</v>
          </cell>
          <cell r="C782" t="str">
            <v>TANQUE DE ALMACENAMIENTO</v>
          </cell>
        </row>
        <row r="783">
          <cell r="B783">
            <v>16</v>
          </cell>
          <cell r="C783" t="str">
            <v>OBRAS ARQUITECTÓNICAS</v>
          </cell>
        </row>
        <row r="784">
          <cell r="B784">
            <v>17</v>
          </cell>
          <cell r="C784" t="str">
            <v>OBRAS CIVILES COMPLEMENTARIAS</v>
          </cell>
        </row>
        <row r="785">
          <cell r="B785">
            <v>18</v>
          </cell>
          <cell r="C785" t="str">
            <v>ACERO DE REFUERZO</v>
          </cell>
        </row>
        <row r="786">
          <cell r="B786">
            <v>19</v>
          </cell>
          <cell r="C786" t="str">
            <v>ACTIVIDADES COMPLEMENTARIAS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AIU obra"/>
      <sheetName val="factor multiplicador intervento"/>
      <sheetName val="Listado precios abril 2011"/>
      <sheetName val="Listado accesorios"/>
      <sheetName val="Listado de válvulas "/>
      <sheetName val="CostosUnitarios Aduccion"/>
      <sheetName val="Memorias"/>
    </sheetNames>
    <sheetDataSet>
      <sheetData sheetId="0"/>
      <sheetData sheetId="1"/>
      <sheetData sheetId="2"/>
      <sheetData sheetId="3">
        <row r="1">
          <cell r="A1" t="str">
            <v>AGUAS DE MANIZALES S.A. E.S.P.</v>
          </cell>
        </row>
        <row r="3">
          <cell r="A3" t="str">
            <v>CUADRO RESUMEN DE COSTOS UNITARIOS</v>
          </cell>
        </row>
        <row r="4">
          <cell r="C4" t="str">
            <v>ABRIL DE 2011</v>
          </cell>
        </row>
        <row r="6">
          <cell r="A6" t="str">
            <v>ITEM</v>
          </cell>
          <cell r="B6" t="str">
            <v>DESCRIPCION</v>
          </cell>
          <cell r="C6" t="str">
            <v>UNIDAD</v>
          </cell>
          <cell r="D6" t="str">
            <v>COSTO</v>
          </cell>
        </row>
        <row r="7">
          <cell r="D7" t="str">
            <v>UNITARIO</v>
          </cell>
        </row>
        <row r="9">
          <cell r="B9" t="str">
            <v>CAPITULO 1 - PRELIMINARES</v>
          </cell>
        </row>
        <row r="10">
          <cell r="A10" t="str">
            <v>1.1</v>
          </cell>
          <cell r="B10" t="str">
            <v>SEÑALIZACIÓN</v>
          </cell>
        </row>
        <row r="11">
          <cell r="A11" t="str">
            <v>1.1.1</v>
          </cell>
          <cell r="B11" t="str">
            <v>Valla Informativa General del Proyecto</v>
          </cell>
          <cell r="C11" t="str">
            <v>m²</v>
          </cell>
          <cell r="D11">
            <v>117554</v>
          </cell>
        </row>
        <row r="12">
          <cell r="A12" t="str">
            <v>1.1.2</v>
          </cell>
          <cell r="B12" t="str">
            <v>Valla Informativa Tipo Trípode Tubular</v>
          </cell>
          <cell r="C12" t="str">
            <v>un</v>
          </cell>
          <cell r="D12">
            <v>99044</v>
          </cell>
        </row>
        <row r="13">
          <cell r="A13" t="str">
            <v>1.1.3</v>
          </cell>
          <cell r="B13" t="str">
            <v>Señal Preventiva, Reglamentaria e Informativa</v>
          </cell>
          <cell r="C13" t="str">
            <v>un</v>
          </cell>
          <cell r="D13">
            <v>104941</v>
          </cell>
        </row>
        <row r="14">
          <cell r="A14" t="str">
            <v>1.1.4</v>
          </cell>
          <cell r="B14" t="str">
            <v xml:space="preserve">Barrera con Bombones Plásticos, Cinta de Seguridad  y Yute para cerramiento                                    </v>
          </cell>
          <cell r="C14" t="str">
            <v>m</v>
          </cell>
          <cell r="D14">
            <v>5270</v>
          </cell>
        </row>
        <row r="15">
          <cell r="A15" t="str">
            <v>1.1.5</v>
          </cell>
          <cell r="B15" t="str">
            <v xml:space="preserve">Barrera con Bombones en guadua  y Cinta de Seguridad   </v>
          </cell>
          <cell r="C15" t="str">
            <v>m</v>
          </cell>
          <cell r="D15">
            <v>3450</v>
          </cell>
        </row>
        <row r="16">
          <cell r="A16" t="str">
            <v>1.1.6</v>
          </cell>
          <cell r="B16" t="str">
            <v xml:space="preserve">Barrera con Bombones Plásticos  y Cinta de Seguridad   </v>
          </cell>
          <cell r="C16" t="str">
            <v>m</v>
          </cell>
          <cell r="D16">
            <v>4470</v>
          </cell>
        </row>
        <row r="17">
          <cell r="A17" t="str">
            <v>1.1.7</v>
          </cell>
          <cell r="B17" t="str">
            <v>Cerramiento en yute H= 2 m</v>
          </cell>
          <cell r="C17" t="str">
            <v>m²</v>
          </cell>
          <cell r="D17">
            <v>5273</v>
          </cell>
        </row>
        <row r="18">
          <cell r="A18" t="str">
            <v>1.2</v>
          </cell>
          <cell r="B18" t="str">
            <v>ROCERIA Y LIMPIEZA</v>
          </cell>
        </row>
        <row r="19">
          <cell r="A19" t="str">
            <v>1.2.1</v>
          </cell>
          <cell r="B19" t="str">
            <v>Rocería y Limpieza</v>
          </cell>
          <cell r="C19" t="str">
            <v>m²</v>
          </cell>
          <cell r="D19">
            <v>893</v>
          </cell>
        </row>
        <row r="20">
          <cell r="A20" t="str">
            <v>1.3</v>
          </cell>
          <cell r="B20" t="str">
            <v>LOCALIZACIÓN Y REPLANTEO</v>
          </cell>
        </row>
        <row r="21">
          <cell r="A21" t="str">
            <v>1.3.1</v>
          </cell>
          <cell r="B21" t="str">
            <v>Localización y Replanteo de Construcciones</v>
          </cell>
          <cell r="C21" t="str">
            <v>m²</v>
          </cell>
          <cell r="D21">
            <v>1497</v>
          </cell>
        </row>
        <row r="22">
          <cell r="A22" t="str">
            <v>1.3.2</v>
          </cell>
          <cell r="B22" t="str">
            <v>Localización y Replanteo de Redes (incluye topografía y plano récord)</v>
          </cell>
          <cell r="C22" t="str">
            <v>m</v>
          </cell>
          <cell r="D22">
            <v>2760</v>
          </cell>
        </row>
        <row r="23">
          <cell r="A23" t="str">
            <v>1.4</v>
          </cell>
          <cell r="B23" t="str">
            <v>CAMPAMENTO E INSTALACIONES PROVISIONALES</v>
          </cell>
        </row>
        <row r="24">
          <cell r="A24" t="str">
            <v>1.4.1</v>
          </cell>
          <cell r="B24" t="str">
            <v>Campamento e Instalaciones Provisionales</v>
          </cell>
          <cell r="C24" t="str">
            <v>m²</v>
          </cell>
          <cell r="D24">
            <v>73467</v>
          </cell>
        </row>
        <row r="25">
          <cell r="A25" t="str">
            <v>1.4.2</v>
          </cell>
          <cell r="B25" t="str">
            <v>Bodega para Campamento</v>
          </cell>
          <cell r="C25" t="str">
            <v>m²- mes</v>
          </cell>
          <cell r="D25">
            <v>9985</v>
          </cell>
        </row>
        <row r="26">
          <cell r="A26" t="str">
            <v>1.5</v>
          </cell>
          <cell r="B26" t="str">
            <v>Puente Peatonal Provisional en Madera (1.4 m.)</v>
          </cell>
          <cell r="C26" t="str">
            <v>m</v>
          </cell>
          <cell r="D26">
            <v>36221</v>
          </cell>
        </row>
        <row r="27">
          <cell r="A27" t="str">
            <v>1.6</v>
          </cell>
          <cell r="B27" t="str">
            <v>TECHADOS</v>
          </cell>
        </row>
        <row r="28">
          <cell r="A28" t="str">
            <v>1.6.1</v>
          </cell>
          <cell r="B28" t="str">
            <v>Techado provisional de Obras en Guadua y Plástico</v>
          </cell>
          <cell r="C28" t="str">
            <v>m²</v>
          </cell>
          <cell r="D28">
            <v>5682</v>
          </cell>
        </row>
        <row r="29">
          <cell r="A29" t="str">
            <v>1.6.2</v>
          </cell>
          <cell r="B29" t="str">
            <v>Techado movible en Guadua y Plástico</v>
          </cell>
          <cell r="C29" t="str">
            <v>m²</v>
          </cell>
          <cell r="D29">
            <v>3318</v>
          </cell>
        </row>
        <row r="30">
          <cell r="A30" t="str">
            <v>1.7</v>
          </cell>
          <cell r="B30" t="str">
            <v>Cordón provisional para control de Aguas Lluvias</v>
          </cell>
          <cell r="C30" t="str">
            <v>m</v>
          </cell>
          <cell r="D30">
            <v>4294</v>
          </cell>
        </row>
        <row r="32">
          <cell r="B32" t="str">
            <v>CAPITULO 2 - DEMOLICIONES</v>
          </cell>
        </row>
        <row r="34">
          <cell r="A34" t="str">
            <v>2.1</v>
          </cell>
          <cell r="B34" t="str">
            <v>Demolición de Pavimentos en Concreto Hidráulico</v>
          </cell>
          <cell r="C34" t="str">
            <v>m³</v>
          </cell>
          <cell r="D34">
            <v>54136</v>
          </cell>
        </row>
        <row r="35">
          <cell r="A35" t="str">
            <v>2.2</v>
          </cell>
          <cell r="B35" t="str">
            <v>Demolición de Andenes/Sardineles en Concreto Hidráulico</v>
          </cell>
          <cell r="C35" t="str">
            <v>m³</v>
          </cell>
          <cell r="D35">
            <v>47253</v>
          </cell>
        </row>
        <row r="36">
          <cell r="A36" t="str">
            <v>2.3</v>
          </cell>
          <cell r="B36" t="str">
            <v>Demolición de Pavimentos en Concreto Asfáltico</v>
          </cell>
          <cell r="C36" t="str">
            <v>m³</v>
          </cell>
          <cell r="D36">
            <v>17499</v>
          </cell>
        </row>
        <row r="37">
          <cell r="A37" t="str">
            <v>2.4</v>
          </cell>
          <cell r="B37" t="str">
            <v>Demolición de Estructuras en Concreto Hidráulico Simple</v>
          </cell>
          <cell r="C37" t="str">
            <v>m³</v>
          </cell>
          <cell r="D37">
            <v>58764</v>
          </cell>
        </row>
        <row r="38">
          <cell r="A38" t="str">
            <v>2.5</v>
          </cell>
          <cell r="B38" t="str">
            <v>Demolición de Estructuras de Concreto reforzado</v>
          </cell>
          <cell r="C38" t="str">
            <v>m³</v>
          </cell>
          <cell r="D38">
            <v>76893</v>
          </cell>
        </row>
        <row r="40">
          <cell r="B40" t="str">
            <v>CAPITULO 3 - SOBREACARREOS</v>
          </cell>
        </row>
        <row r="42">
          <cell r="A42" t="str">
            <v>3.1</v>
          </cell>
          <cell r="B42" t="str">
            <v>Evacuación de Escombros/Sobrantes en Vehículo Automotor</v>
          </cell>
          <cell r="C42" t="str">
            <v>m³</v>
          </cell>
          <cell r="D42">
            <v>17194</v>
          </cell>
        </row>
        <row r="43">
          <cell r="A43" t="str">
            <v>3.2</v>
          </cell>
          <cell r="B43" t="str">
            <v>Manejo/Movilización de Materiales en Vehículo-No Automotor</v>
          </cell>
          <cell r="C43" t="str">
            <v>m³-Hm</v>
          </cell>
          <cell r="D43">
            <v>17846</v>
          </cell>
        </row>
        <row r="45">
          <cell r="B45" t="str">
            <v>CAPITULO 4 - EXCAVACIONES</v>
          </cell>
        </row>
        <row r="47">
          <cell r="A47" t="str">
            <v>4.1</v>
          </cell>
          <cell r="B47" t="str">
            <v>EXCAVACIÓN EN ZANJA</v>
          </cell>
        </row>
        <row r="48">
          <cell r="A48" t="str">
            <v>4.1.1</v>
          </cell>
          <cell r="B48" t="str">
            <v>Material Común</v>
          </cell>
        </row>
        <row r="49">
          <cell r="A49" t="str">
            <v>4.1.1.1</v>
          </cell>
          <cell r="B49" t="str">
            <v>Excavación en Zanja - Material Común - 0.0 a 2.0 m.</v>
          </cell>
          <cell r="C49" t="str">
            <v>m³</v>
          </cell>
          <cell r="D49">
            <v>13314</v>
          </cell>
        </row>
        <row r="50">
          <cell r="A50" t="str">
            <v>4.1.1.2</v>
          </cell>
          <cell r="B50" t="str">
            <v>Excavación en Zanja - Material Común - 2.01 a 4.0 m.</v>
          </cell>
          <cell r="C50" t="str">
            <v>m³</v>
          </cell>
          <cell r="D50">
            <v>19047</v>
          </cell>
        </row>
        <row r="51">
          <cell r="A51" t="str">
            <v>4.1.1.3</v>
          </cell>
          <cell r="B51" t="str">
            <v>Excavación en Zanja - Material Común - 4.01 a 6.0 m.</v>
          </cell>
          <cell r="C51" t="str">
            <v>m³</v>
          </cell>
          <cell r="D51">
            <v>33068</v>
          </cell>
        </row>
        <row r="52">
          <cell r="A52" t="str">
            <v>4.1.2</v>
          </cell>
          <cell r="B52" t="str">
            <v>Conglomerado</v>
          </cell>
        </row>
        <row r="53">
          <cell r="A53" t="str">
            <v>4.1.2.1</v>
          </cell>
          <cell r="B53" t="str">
            <v>Excavación en Zanja - Conglomerado - 0.0 a 2.0 m.</v>
          </cell>
          <cell r="C53" t="str">
            <v>m³</v>
          </cell>
          <cell r="D53">
            <v>19051</v>
          </cell>
        </row>
        <row r="54">
          <cell r="A54" t="str">
            <v>4.1.2.2</v>
          </cell>
          <cell r="B54" t="str">
            <v>Excavación en Zanja - Conglomerado - 2.01 a 4.0 m.</v>
          </cell>
          <cell r="C54" t="str">
            <v>m³</v>
          </cell>
          <cell r="D54">
            <v>24822</v>
          </cell>
        </row>
        <row r="55">
          <cell r="A55" t="str">
            <v>4.1.2.3</v>
          </cell>
          <cell r="B55" t="str">
            <v>Excavación en Zanja - Conglomerado - 4.01 a 6.0 m.</v>
          </cell>
          <cell r="C55" t="str">
            <v>m³</v>
          </cell>
          <cell r="D55">
            <v>36308</v>
          </cell>
        </row>
        <row r="56">
          <cell r="A56" t="str">
            <v>4.1.3</v>
          </cell>
          <cell r="B56" t="str">
            <v>Roca</v>
          </cell>
        </row>
        <row r="57">
          <cell r="A57" t="str">
            <v>4.1.3.1</v>
          </cell>
          <cell r="B57" t="str">
            <v>Excavación en Zanja - Roca - Con Explosivos - 0.0 a 2.0 m.</v>
          </cell>
          <cell r="C57" t="str">
            <v>m³</v>
          </cell>
          <cell r="D57">
            <v>98191</v>
          </cell>
        </row>
        <row r="58">
          <cell r="A58" t="str">
            <v>4.1.3.2</v>
          </cell>
          <cell r="B58" t="str">
            <v>Excavación en Zanja - Roca - Con Explosivos - 2.01 a 4.0 m.</v>
          </cell>
          <cell r="C58" t="str">
            <v>m³</v>
          </cell>
          <cell r="D58">
            <v>103098</v>
          </cell>
        </row>
        <row r="59">
          <cell r="A59" t="str">
            <v>4.1.3.3</v>
          </cell>
          <cell r="B59" t="str">
            <v>Excavación en Zanja - Roca - Con Explosivos - 4.01 a 6.0 m.</v>
          </cell>
          <cell r="C59" t="str">
            <v>m³</v>
          </cell>
          <cell r="D59">
            <v>113487</v>
          </cell>
        </row>
        <row r="60">
          <cell r="A60" t="str">
            <v>4.1.4.</v>
          </cell>
          <cell r="B60" t="str">
            <v>Excavación en Zanja - Mat Común/Conglomerado - Retroexcavadora - 0.0 a 6.0 m.</v>
          </cell>
          <cell r="C60" t="str">
            <v>m³</v>
          </cell>
          <cell r="D60">
            <v>6386</v>
          </cell>
        </row>
        <row r="61">
          <cell r="A61" t="str">
            <v>4.2</v>
          </cell>
          <cell r="B61" t="str">
            <v>EXCAVACIÓN PARA ESTRUCTURAS</v>
          </cell>
        </row>
        <row r="62">
          <cell r="A62" t="str">
            <v>4.2.1.</v>
          </cell>
          <cell r="B62" t="str">
            <v>Excavación para Estructuras - Material Común - 0.0 a 2.0 m.</v>
          </cell>
          <cell r="C62" t="str">
            <v>m³</v>
          </cell>
          <cell r="D62">
            <v>15357</v>
          </cell>
        </row>
        <row r="63">
          <cell r="A63" t="str">
            <v>4.2.2.</v>
          </cell>
          <cell r="B63" t="str">
            <v>Excavación para Estructuras - Conglomerado - 0.0 a 2.0 m.</v>
          </cell>
          <cell r="C63" t="str">
            <v>m³</v>
          </cell>
          <cell r="D63">
            <v>20363</v>
          </cell>
        </row>
        <row r="64">
          <cell r="A64" t="str">
            <v>4.2.3</v>
          </cell>
          <cell r="B64" t="str">
            <v>Excavación para Estructuras - Conglomerado - 2.0 a 4.0 m</v>
          </cell>
          <cell r="C64" t="str">
            <v>m³</v>
          </cell>
          <cell r="D64">
            <v>20835</v>
          </cell>
        </row>
        <row r="65">
          <cell r="A65" t="str">
            <v>4.2.4</v>
          </cell>
          <cell r="B65" t="str">
            <v>Excavación para Estructuras-Roca-Con Explosivo - 0.0 a 2.0 m.</v>
          </cell>
          <cell r="C65" t="str">
            <v>m³</v>
          </cell>
          <cell r="D65">
            <v>102654</v>
          </cell>
        </row>
        <row r="66">
          <cell r="A66" t="str">
            <v>4.2.5</v>
          </cell>
          <cell r="B66" t="str">
            <v>Excavación para Estructuras - Material Común/Conglomerado - Mecanizada - 0.0 a 6.0 m.</v>
          </cell>
          <cell r="C66" t="str">
            <v>m³</v>
          </cell>
          <cell r="D66">
            <v>6890</v>
          </cell>
        </row>
        <row r="67">
          <cell r="A67" t="str">
            <v>4.2.6</v>
          </cell>
          <cell r="B67" t="str">
            <v>Excavación para Estructuras - Material Común - 2.0 a 4.0 m.</v>
          </cell>
          <cell r="C67" t="str">
            <v>m³</v>
          </cell>
          <cell r="D67">
            <v>19278</v>
          </cell>
        </row>
        <row r="68">
          <cell r="A68" t="str">
            <v>4.3</v>
          </cell>
          <cell r="B68" t="str">
            <v>EXCAVACIÓN A CIELO ABIERTO</v>
          </cell>
        </row>
        <row r="69">
          <cell r="A69" t="str">
            <v>4.3.1</v>
          </cell>
          <cell r="B69" t="str">
            <v xml:space="preserve">Excavación a Cielo Abierto - Material Común - 0.0 a 2.0 Mt                                         </v>
          </cell>
          <cell r="C69" t="str">
            <v>m³</v>
          </cell>
          <cell r="D69">
            <v>12882</v>
          </cell>
        </row>
        <row r="70">
          <cell r="A70" t="str">
            <v>4.3.2</v>
          </cell>
          <cell r="B70" t="str">
            <v xml:space="preserve">Excavación a Cielo Abierto - Conglomerado - 0.0 a 2.0 Mt                                         </v>
          </cell>
          <cell r="C70" t="str">
            <v>m³</v>
          </cell>
          <cell r="D70">
            <v>18547</v>
          </cell>
        </row>
        <row r="71">
          <cell r="A71" t="str">
            <v>4.3.3</v>
          </cell>
          <cell r="B71" t="str">
            <v xml:space="preserve">Excavación Mecanizada Cielo Abierto-Mat común/Conglom  0.0 a 6.0 m.                                      </v>
          </cell>
          <cell r="C71" t="str">
            <v>m³</v>
          </cell>
          <cell r="D71">
            <v>5795</v>
          </cell>
        </row>
        <row r="72">
          <cell r="A72" t="str">
            <v>4.4</v>
          </cell>
          <cell r="B72" t="str">
            <v>CONFORMACIÓN DE TALUDES</v>
          </cell>
        </row>
        <row r="73">
          <cell r="A73" t="str">
            <v>4.4.1</v>
          </cell>
          <cell r="B73" t="str">
            <v>Conformación de taludes con equipo mecánico</v>
          </cell>
          <cell r="C73" t="str">
            <v>m³</v>
          </cell>
          <cell r="D73">
            <v>4446</v>
          </cell>
        </row>
        <row r="74">
          <cell r="A74" t="str">
            <v>4.4.2</v>
          </cell>
          <cell r="B74" t="str">
            <v xml:space="preserve">Conformación de taludes sistema manual           </v>
          </cell>
          <cell r="C74" t="str">
            <v>m³</v>
          </cell>
          <cell r="D74">
            <v>11246</v>
          </cell>
        </row>
        <row r="76">
          <cell r="B76" t="str">
            <v>CAPITULO 5 - APUNTALAMIENTOS Y ENTIBADOS</v>
          </cell>
        </row>
        <row r="78">
          <cell r="A78" t="str">
            <v>5.1</v>
          </cell>
          <cell r="B78" t="str">
            <v>Entibado Horizontal/ Vertical tipo 1</v>
          </cell>
          <cell r="C78" t="str">
            <v>m</v>
          </cell>
          <cell r="D78">
            <v>19223</v>
          </cell>
        </row>
        <row r="79">
          <cell r="A79" t="str">
            <v>5.2</v>
          </cell>
          <cell r="B79" t="str">
            <v>Entibado Tipo 2</v>
          </cell>
          <cell r="C79" t="str">
            <v>m²</v>
          </cell>
          <cell r="D79">
            <v>21923</v>
          </cell>
        </row>
        <row r="80">
          <cell r="A80" t="str">
            <v xml:space="preserve"> </v>
          </cell>
          <cell r="B80" t="str">
            <v xml:space="preserve"> </v>
          </cell>
          <cell r="C80" t="str">
            <v xml:space="preserve"> </v>
          </cell>
          <cell r="D80" t="str">
            <v xml:space="preserve"> </v>
          </cell>
        </row>
        <row r="81">
          <cell r="B81" t="str">
            <v>CAPITULO 6 - ALCANTARILLADOS</v>
          </cell>
        </row>
        <row r="83">
          <cell r="A83" t="str">
            <v>6.2</v>
          </cell>
          <cell r="B83" t="str">
            <v>SUMINISTRO Y INSTALACIÓN DE TUBERÍA EN PVC CORRUGADA</v>
          </cell>
        </row>
        <row r="84">
          <cell r="A84" t="str">
            <v>6.2.1</v>
          </cell>
          <cell r="B84" t="str">
            <v>Suministro/Instalación de Tubería Pvc Corrugada de 160 m.m. (6")</v>
          </cell>
          <cell r="C84" t="str">
            <v>m</v>
          </cell>
          <cell r="D84">
            <v>28252</v>
          </cell>
        </row>
        <row r="85">
          <cell r="A85" t="str">
            <v>6.2.2</v>
          </cell>
          <cell r="B85" t="str">
            <v>Transporte/Instalación de Tubería Pvc Corrugada de 160 m.m. (6")</v>
          </cell>
          <cell r="C85" t="str">
            <v>m</v>
          </cell>
          <cell r="D85">
            <v>10271</v>
          </cell>
        </row>
        <row r="86">
          <cell r="A86" t="str">
            <v>6.2.3</v>
          </cell>
          <cell r="B86" t="str">
            <v>Suministro/Instalación de Tubería Pvc Corrugada de 200 m.m. (8")</v>
          </cell>
          <cell r="C86" t="str">
            <v>m</v>
          </cell>
          <cell r="D86">
            <v>37631</v>
          </cell>
        </row>
        <row r="87">
          <cell r="A87" t="str">
            <v>6.2.4</v>
          </cell>
          <cell r="B87" t="str">
            <v>Transporte/Instalación de Tubería Pvc Corrugada de 200 m.m. (8")</v>
          </cell>
          <cell r="C87" t="str">
            <v>m</v>
          </cell>
          <cell r="D87">
            <v>11101</v>
          </cell>
        </row>
        <row r="88">
          <cell r="A88" t="str">
            <v>6.2.5</v>
          </cell>
          <cell r="B88" t="str">
            <v>Suministro/Instalación de Tubería Pvc Corrugada de 250 m.m. (10")</v>
          </cell>
          <cell r="C88" t="str">
            <v>m</v>
          </cell>
          <cell r="D88">
            <v>53192</v>
          </cell>
        </row>
        <row r="89">
          <cell r="A89" t="str">
            <v>6.2.6</v>
          </cell>
          <cell r="B89" t="str">
            <v>Transporte/Instalación de Tubería Pvc Corrugada de 250 m.m. (10")</v>
          </cell>
          <cell r="C89" t="str">
            <v>m</v>
          </cell>
          <cell r="D89">
            <v>12393</v>
          </cell>
        </row>
        <row r="90">
          <cell r="A90" t="str">
            <v>6.2.7</v>
          </cell>
          <cell r="B90" t="str">
            <v>Suministro/Instalación de Tubería Pvc Corrugada de 315 m.m. (12")</v>
          </cell>
          <cell r="C90" t="str">
            <v>m</v>
          </cell>
          <cell r="D90">
            <v>75377</v>
          </cell>
        </row>
        <row r="91">
          <cell r="A91" t="str">
            <v>6.2.8</v>
          </cell>
          <cell r="B91" t="str">
            <v>Transporte/Instalación de Tubería Pvc Corrugada de 315 m.m. (12")</v>
          </cell>
          <cell r="C91" t="str">
            <v>m</v>
          </cell>
          <cell r="D91">
            <v>17540</v>
          </cell>
        </row>
        <row r="92">
          <cell r="A92" t="str">
            <v>6.2.9</v>
          </cell>
          <cell r="B92" t="str">
            <v>Suministro/Instalación de Tubería Pvc Corrugada de 355 m.m. (14")</v>
          </cell>
          <cell r="C92" t="str">
            <v>m</v>
          </cell>
          <cell r="D92">
            <v>84962</v>
          </cell>
        </row>
        <row r="93">
          <cell r="A93" t="str">
            <v>6.2.10</v>
          </cell>
          <cell r="B93" t="str">
            <v>Transporte/Instalación de Tubería Pvc Corrugada de 355 m.m. (14")</v>
          </cell>
          <cell r="C93" t="str">
            <v>m</v>
          </cell>
          <cell r="D93">
            <v>15944</v>
          </cell>
        </row>
        <row r="94">
          <cell r="A94" t="str">
            <v>6.2.11</v>
          </cell>
          <cell r="B94" t="str">
            <v>Suministro/Instalación de Tubería Pvc Corrugada de 400 m.m. (16")</v>
          </cell>
          <cell r="C94" t="str">
            <v>m</v>
          </cell>
          <cell r="D94">
            <v>115189</v>
          </cell>
        </row>
        <row r="95">
          <cell r="A95" t="str">
            <v>6.2.12</v>
          </cell>
          <cell r="B95" t="str">
            <v>Transporte/Instalación de Tubería Pvc Corrugada de 400 m.m. (16")</v>
          </cell>
          <cell r="C95" t="str">
            <v>m</v>
          </cell>
          <cell r="D95">
            <v>25512</v>
          </cell>
        </row>
        <row r="96">
          <cell r="A96" t="str">
            <v>6.2.13</v>
          </cell>
          <cell r="B96" t="str">
            <v>Suministro/Instalación de Tubería Pvc Corrugada de 450 m.m. (18")</v>
          </cell>
          <cell r="C96" t="str">
            <v>m</v>
          </cell>
          <cell r="D96">
            <v>146343</v>
          </cell>
        </row>
        <row r="97">
          <cell r="A97" t="str">
            <v>6.2.14</v>
          </cell>
          <cell r="B97" t="str">
            <v>Transporte/Instalación de Tubería Pvc Corrugada de 450 m.m. (18")</v>
          </cell>
          <cell r="C97" t="str">
            <v>m</v>
          </cell>
          <cell r="D97">
            <v>27507</v>
          </cell>
        </row>
        <row r="98">
          <cell r="A98" t="str">
            <v>6.2.15</v>
          </cell>
          <cell r="B98" t="str">
            <v>Suministro/Instalación de Tubería Pvc Corrugada de 500 m.m. (20")</v>
          </cell>
          <cell r="C98" t="str">
            <v>m</v>
          </cell>
          <cell r="D98">
            <v>179344</v>
          </cell>
        </row>
        <row r="99">
          <cell r="A99" t="str">
            <v>6.2.16</v>
          </cell>
          <cell r="B99" t="str">
            <v>Transporte/Instalación de Tubería Pvc Corrugada de 500 m.m. (20")</v>
          </cell>
          <cell r="C99" t="str">
            <v>m</v>
          </cell>
          <cell r="D99">
            <v>31278</v>
          </cell>
        </row>
        <row r="100">
          <cell r="A100" t="str">
            <v>6.2.17</v>
          </cell>
          <cell r="B100" t="str">
            <v>Suministro/Instalación de Tubería Pvc Corrugada o perfilada acampanada de 24"</v>
          </cell>
          <cell r="C100" t="str">
            <v>m</v>
          </cell>
          <cell r="D100">
            <v>261619</v>
          </cell>
        </row>
        <row r="101">
          <cell r="A101" t="str">
            <v>6.2.18</v>
          </cell>
          <cell r="B101" t="str">
            <v>Suministro/Instalación de Tubería Pvc Corrugada o perfilada acampanada de 27"</v>
          </cell>
          <cell r="C101" t="str">
            <v>m</v>
          </cell>
          <cell r="D101">
            <v>278320</v>
          </cell>
        </row>
        <row r="102">
          <cell r="A102" t="str">
            <v>6.2.19</v>
          </cell>
          <cell r="B102" t="str">
            <v>Suministro/Instalación de Tubería Pvc Corrugada ó perfilada acampanada de 30"</v>
          </cell>
          <cell r="C102" t="str">
            <v>m</v>
          </cell>
          <cell r="D102">
            <v>336208</v>
          </cell>
        </row>
        <row r="103">
          <cell r="A103" t="str">
            <v>6.2.20</v>
          </cell>
          <cell r="B103" t="str">
            <v>Suministro/Instalación de Tubería Pvc Corrugada o perfilada acampanada de 33"</v>
          </cell>
          <cell r="C103" t="str">
            <v>m</v>
          </cell>
          <cell r="D103">
            <v>440959</v>
          </cell>
        </row>
        <row r="104">
          <cell r="A104" t="str">
            <v>6.2.21</v>
          </cell>
          <cell r="B104" t="str">
            <v>Suministro/Instalación de Tubería Pvc Corrugada ó perfilada acampanada de 36"</v>
          </cell>
          <cell r="C104" t="str">
            <v>m</v>
          </cell>
          <cell r="D104">
            <v>597183</v>
          </cell>
        </row>
        <row r="105">
          <cell r="A105" t="str">
            <v>6.2.22</v>
          </cell>
          <cell r="B105" t="str">
            <v>Suministro/Instalación de Tubería Pvc Perfilada (24")</v>
          </cell>
          <cell r="C105" t="str">
            <v>m</v>
          </cell>
          <cell r="D105">
            <v>278055</v>
          </cell>
        </row>
        <row r="106">
          <cell r="A106" t="str">
            <v>6.2.23</v>
          </cell>
          <cell r="B106" t="str">
            <v>Suministro/Instalación de Tubería Pvc Perfilada (27")</v>
          </cell>
          <cell r="C106" t="str">
            <v>m</v>
          </cell>
          <cell r="D106">
            <v>340989</v>
          </cell>
        </row>
        <row r="107">
          <cell r="A107" t="str">
            <v>6.2.24</v>
          </cell>
          <cell r="B107" t="str">
            <v>Suministro/Instalación de Tubería Pvc Perfilada (30")</v>
          </cell>
          <cell r="C107" t="str">
            <v>m</v>
          </cell>
          <cell r="D107">
            <v>391121</v>
          </cell>
        </row>
        <row r="108">
          <cell r="A108" t="str">
            <v>6.2.25</v>
          </cell>
          <cell r="B108" t="str">
            <v>Suministro/Instalación de Tubería Pvc Perfilada (33")</v>
          </cell>
          <cell r="C108" t="str">
            <v>m</v>
          </cell>
          <cell r="D108">
            <v>440997</v>
          </cell>
        </row>
        <row r="109">
          <cell r="A109" t="str">
            <v>6.2.26</v>
          </cell>
          <cell r="B109" t="str">
            <v>Suministro/Instalación de Tubería Pvc Perfilada (36")</v>
          </cell>
          <cell r="C109" t="str">
            <v>m</v>
          </cell>
          <cell r="D109">
            <v>597166</v>
          </cell>
        </row>
        <row r="110">
          <cell r="A110" t="str">
            <v>6.2.27</v>
          </cell>
          <cell r="B110" t="str">
            <v>Suministro/Instalación de Tubería Pvc Perfilada (39")</v>
          </cell>
          <cell r="C110" t="str">
            <v>m</v>
          </cell>
          <cell r="D110">
            <v>846054</v>
          </cell>
        </row>
        <row r="111">
          <cell r="A111" t="str">
            <v>6.2.28</v>
          </cell>
          <cell r="B111" t="str">
            <v>Suministro/Instalación de Tubería Pvc Perfilada (42")</v>
          </cell>
          <cell r="C111" t="str">
            <v>m</v>
          </cell>
          <cell r="D111">
            <v>904296</v>
          </cell>
        </row>
        <row r="112">
          <cell r="A112" t="str">
            <v>6.2.29</v>
          </cell>
          <cell r="B112" t="str">
            <v>Suministro/Instalación de Tubería Pvc Perfilada (45")</v>
          </cell>
          <cell r="C112" t="str">
            <v>m</v>
          </cell>
          <cell r="D112">
            <v>940407</v>
          </cell>
        </row>
        <row r="113">
          <cell r="A113" t="str">
            <v>6.2.30</v>
          </cell>
          <cell r="B113" t="str">
            <v>Suministro/Instalación de Tubería Pvc Perfilada (48")</v>
          </cell>
          <cell r="C113" t="str">
            <v>m</v>
          </cell>
          <cell r="D113">
            <v>1361403</v>
          </cell>
        </row>
        <row r="114">
          <cell r="A114" t="str">
            <v>6.2.31</v>
          </cell>
          <cell r="B114" t="str">
            <v>Suministro/Instalación de Tubería Pvc Perfilada (60")</v>
          </cell>
          <cell r="C114" t="str">
            <v>m</v>
          </cell>
          <cell r="D114">
            <v>1725599</v>
          </cell>
        </row>
        <row r="115">
          <cell r="A115" t="str">
            <v>6.3</v>
          </cell>
          <cell r="B115" t="str">
            <v>SUMINISTRO E INSTALACIÓN DE EMPALMES EN PVC</v>
          </cell>
        </row>
        <row r="116">
          <cell r="A116" t="str">
            <v>6.3.1</v>
          </cell>
          <cell r="B116" t="str">
            <v>Suministro/Instalación de Empalme Pvc Corrugada 200 x 160 m.m.</v>
          </cell>
          <cell r="C116" t="str">
            <v>un</v>
          </cell>
          <cell r="D116">
            <v>104023</v>
          </cell>
        </row>
        <row r="117">
          <cell r="A117" t="str">
            <v>6.3.2</v>
          </cell>
          <cell r="B117" t="str">
            <v>Suministro/Instalación de Empalme Pvc Corrugada 250 x 160 m.m.</v>
          </cell>
          <cell r="C117" t="str">
            <v>un</v>
          </cell>
          <cell r="D117">
            <v>115619</v>
          </cell>
        </row>
        <row r="118">
          <cell r="A118" t="str">
            <v>6.3.3</v>
          </cell>
          <cell r="B118" t="str">
            <v>Transporte/Instalación de Empalme Pvc Corrugada 250 x 160 m.m.</v>
          </cell>
          <cell r="C118" t="str">
            <v>un</v>
          </cell>
          <cell r="D118">
            <v>28448</v>
          </cell>
        </row>
        <row r="119">
          <cell r="A119" t="str">
            <v>6.3.4</v>
          </cell>
          <cell r="B119" t="str">
            <v>Suministro/Instalación de Empalme Pvc Corrugada 315 x 160 m.m.</v>
          </cell>
          <cell r="C119" t="str">
            <v>un</v>
          </cell>
          <cell r="D119">
            <v>228323</v>
          </cell>
        </row>
        <row r="120">
          <cell r="A120" t="str">
            <v>6.3.5</v>
          </cell>
          <cell r="B120" t="str">
            <v>Transporte/Instalación de Empalme Pvc Corrugada 315 x 160 m.m.</v>
          </cell>
          <cell r="C120" t="str">
            <v>un</v>
          </cell>
          <cell r="D120">
            <v>34083</v>
          </cell>
        </row>
        <row r="121">
          <cell r="A121" t="str">
            <v>6.3.6</v>
          </cell>
          <cell r="B121" t="str">
            <v>Suministro/Instalación de Empalme Pvc Corrugada 400 x 160 m.m.</v>
          </cell>
          <cell r="C121" t="str">
            <v>un</v>
          </cell>
          <cell r="D121">
            <v>240197</v>
          </cell>
        </row>
        <row r="122">
          <cell r="A122" t="str">
            <v>6.3.7</v>
          </cell>
          <cell r="B122" t="str">
            <v>Transporte/Instalación de Empalme Pvc Corrugada 400 x 160 m.m.</v>
          </cell>
          <cell r="C122" t="str">
            <v>un</v>
          </cell>
          <cell r="D122">
            <v>94030</v>
          </cell>
        </row>
        <row r="123">
          <cell r="A123" t="str">
            <v>6.3.8</v>
          </cell>
          <cell r="B123" t="str">
            <v>Suministro/Instalación de Empalme Pvc Corrugada 450 x 160 m.m.</v>
          </cell>
          <cell r="C123" t="str">
            <v>un</v>
          </cell>
          <cell r="D123">
            <v>289843</v>
          </cell>
        </row>
        <row r="124">
          <cell r="A124" t="str">
            <v>6.3.9</v>
          </cell>
          <cell r="B124" t="str">
            <v>Transporte/Instalación de Empalme Pvc Corrugada 450 x 160 m.m.</v>
          </cell>
          <cell r="C124" t="str">
            <v>un</v>
          </cell>
          <cell r="D124">
            <v>133500</v>
          </cell>
        </row>
        <row r="125">
          <cell r="A125" t="str">
            <v>6.3.10</v>
          </cell>
          <cell r="B125" t="str">
            <v>Suministro/Instalación de Empalme Pvc Corrugada 500 x 160 m.m.</v>
          </cell>
          <cell r="C125" t="str">
            <v>un</v>
          </cell>
          <cell r="D125">
            <v>403311</v>
          </cell>
        </row>
        <row r="126">
          <cell r="A126" t="str">
            <v>6.3.11</v>
          </cell>
          <cell r="B126" t="str">
            <v>Transporte/Instalación de Empalme Pvc Corrugada 500 x 160 m.m.</v>
          </cell>
          <cell r="C126" t="str">
            <v>un</v>
          </cell>
          <cell r="D126">
            <v>164807</v>
          </cell>
        </row>
        <row r="127">
          <cell r="A127" t="str">
            <v>6.3.12</v>
          </cell>
          <cell r="B127" t="str">
            <v>Suministro/Instalación de Empalme Pvc Corrugada 24" x 160 m.m.</v>
          </cell>
          <cell r="C127" t="str">
            <v>un</v>
          </cell>
          <cell r="D127">
            <v>363412</v>
          </cell>
        </row>
        <row r="128">
          <cell r="A128" t="str">
            <v>6.3.13</v>
          </cell>
          <cell r="B128" t="str">
            <v>Suministro/Instalación de Empalme Pvc Corrugada 27" x 160 m.m.</v>
          </cell>
          <cell r="C128" t="str">
            <v>un</v>
          </cell>
          <cell r="D128">
            <v>413127</v>
          </cell>
        </row>
        <row r="129">
          <cell r="A129" t="str">
            <v>6.4</v>
          </cell>
          <cell r="B129" t="str">
            <v>Transporte/Instalación de Tubería Polietileno Pead 450 m.m.</v>
          </cell>
          <cell r="C129" t="str">
            <v>m</v>
          </cell>
          <cell r="D129">
            <v>28823</v>
          </cell>
        </row>
        <row r="130">
          <cell r="A130" t="str">
            <v>6.5</v>
          </cell>
          <cell r="B130" t="str">
            <v>Empotramiento y Anclaje de Tuberías en Concreto simple Clase II</v>
          </cell>
          <cell r="C130" t="str">
            <v>m³</v>
          </cell>
          <cell r="D130">
            <v>319219</v>
          </cell>
        </row>
        <row r="131">
          <cell r="A131" t="str">
            <v>6.6</v>
          </cell>
          <cell r="B131" t="str">
            <v>CAMARAS DE INSPECCIÓN</v>
          </cell>
        </row>
        <row r="132">
          <cell r="A132" t="str">
            <v>6.6.1</v>
          </cell>
          <cell r="B132" t="str">
            <v>Cámara de Inspección/Caída D=1.20 m. Concreto simple Clase II</v>
          </cell>
          <cell r="C132" t="str">
            <v>m</v>
          </cell>
          <cell r="D132">
            <v>263088</v>
          </cell>
        </row>
        <row r="133">
          <cell r="A133" t="str">
            <v>6.6.2</v>
          </cell>
          <cell r="B133" t="str">
            <v>Cámara de Inspección/Caída D=1.50 m. Concreto simple Clase II</v>
          </cell>
          <cell r="C133" t="str">
            <v>m</v>
          </cell>
          <cell r="D133">
            <v>347041</v>
          </cell>
        </row>
        <row r="134">
          <cell r="A134" t="str">
            <v>6.6.3</v>
          </cell>
          <cell r="B134" t="str">
            <v>Base/Cañuela Cámara de Inspección y/o de Caída D=1.20 m. Concreto simple Clase II</v>
          </cell>
          <cell r="C134" t="str">
            <v>un</v>
          </cell>
          <cell r="D134">
            <v>212037</v>
          </cell>
        </row>
        <row r="135">
          <cell r="A135" t="str">
            <v>6.6.4</v>
          </cell>
          <cell r="B135" t="str">
            <v>Base/Cañuela Cámara de Inspección y/o de Caída D=1.50 m. Concreto simple Clase II</v>
          </cell>
          <cell r="C135" t="str">
            <v>un</v>
          </cell>
          <cell r="D135">
            <v>331817</v>
          </cell>
        </row>
        <row r="136">
          <cell r="A136" t="str">
            <v>6.6.5</v>
          </cell>
          <cell r="B136" t="str">
            <v>Cámara Circular de Inspección/Caída D=1.20 m. en Concreto Clase II                                        PARA REALCE</v>
          </cell>
          <cell r="C136" t="str">
            <v>m³</v>
          </cell>
          <cell r="D136">
            <v>252311</v>
          </cell>
        </row>
        <row r="137">
          <cell r="A137" t="str">
            <v>6.7</v>
          </cell>
          <cell r="B137" t="str">
            <v>TAPAS ALCANTARILLADO</v>
          </cell>
        </row>
        <row r="138">
          <cell r="A138" t="str">
            <v>6.7.1</v>
          </cell>
          <cell r="B138" t="str">
            <v xml:space="preserve">Aro - Tapa HD de 0.58 m. Antiruido/Sello/Llave seguridad para Cámara de Inspección/Caída </v>
          </cell>
          <cell r="C138" t="str">
            <v>un</v>
          </cell>
          <cell r="D138">
            <v>603774</v>
          </cell>
        </row>
        <row r="139">
          <cell r="A139" t="str">
            <v>6.7.2</v>
          </cell>
          <cell r="B139" t="str">
            <v xml:space="preserve">Aro - Tapa  HF D=0.68 m. p/Cámara de Inspección                                 </v>
          </cell>
          <cell r="C139" t="str">
            <v>un</v>
          </cell>
          <cell r="D139">
            <v>338479</v>
          </cell>
        </row>
        <row r="140">
          <cell r="A140" t="str">
            <v>6.7.3</v>
          </cell>
          <cell r="B140" t="str">
            <v>Tapa de 0.68 m. en Concreto Reforzado Clase I para Cámara de Inspección/Caída ubicada en Vía Vehicular</v>
          </cell>
          <cell r="C140" t="str">
            <v>un</v>
          </cell>
          <cell r="D140">
            <v>72765</v>
          </cell>
        </row>
        <row r="141">
          <cell r="A141" t="str">
            <v>6.7.4</v>
          </cell>
          <cell r="B141" t="str">
            <v>Tapa de 0.68 m. en Concreto Reforzado Clase II para Cámara de Inspección/Caída ubicada en Vía Peatonal</v>
          </cell>
          <cell r="C141" t="str">
            <v>un</v>
          </cell>
          <cell r="D141">
            <v>47120</v>
          </cell>
        </row>
        <row r="142">
          <cell r="A142" t="str">
            <v>6.7.5</v>
          </cell>
          <cell r="B142" t="str">
            <v>Suministro e Instalación de Aro/ Tapa en polipropileno D= 0,70 m para cámara de inspeccion (cuello 13 cm)</v>
          </cell>
          <cell r="C142" t="str">
            <v>un</v>
          </cell>
          <cell r="D142">
            <v>307623</v>
          </cell>
        </row>
        <row r="143">
          <cell r="A143" t="str">
            <v>6.7.6</v>
          </cell>
          <cell r="B143" t="str">
            <v>Suministro e Instalación de Aro/ Tapa en polipropileno D= 0,70 m para cámara de inspeccion (cuello 20 cm)</v>
          </cell>
          <cell r="C143" t="str">
            <v>un</v>
          </cell>
          <cell r="D143">
            <v>338595</v>
          </cell>
        </row>
        <row r="144">
          <cell r="A144" t="str">
            <v>6.8</v>
          </cell>
          <cell r="B144" t="str">
            <v>CAJAS DE INSPECCIÒN</v>
          </cell>
        </row>
        <row r="145">
          <cell r="A145" t="str">
            <v>6.8.1</v>
          </cell>
          <cell r="B145" t="str">
            <v>Caja de Inspección-Empalme Domiciliario tipo I-Concreto Clase II (0,6 x 0,6)</v>
          </cell>
          <cell r="C145" t="str">
            <v>m</v>
          </cell>
          <cell r="D145">
            <v>186229</v>
          </cell>
        </row>
        <row r="146">
          <cell r="A146" t="str">
            <v>6.8.2</v>
          </cell>
          <cell r="B146" t="str">
            <v xml:space="preserve">Caja de Inspección-Empalme Domiciliario tipo II -Concreto Clase II (0,8 x 0,8) </v>
          </cell>
          <cell r="C146" t="str">
            <v>m</v>
          </cell>
          <cell r="D146">
            <v>279301</v>
          </cell>
        </row>
        <row r="147">
          <cell r="A147" t="str">
            <v>6.8.3</v>
          </cell>
          <cell r="B147" t="str">
            <v>Caja de Inspección-Empalme Domiciliario -Concreto Clase II (0,5 x 0,5)</v>
          </cell>
          <cell r="C147" t="str">
            <v>m</v>
          </cell>
          <cell r="D147">
            <v>159943</v>
          </cell>
        </row>
        <row r="148">
          <cell r="A148" t="str">
            <v>6.8.4</v>
          </cell>
          <cell r="B148" t="str">
            <v>Tapa para Caja de Inspección Domiciliaria tipo I-Concreto Clase II</v>
          </cell>
          <cell r="C148" t="str">
            <v>un</v>
          </cell>
          <cell r="D148">
            <v>43896</v>
          </cell>
        </row>
        <row r="149">
          <cell r="A149" t="str">
            <v>6.8.5</v>
          </cell>
          <cell r="B149" t="str">
            <v>Tapa para Caja de Inspección Domiciliaria tipo II-Concreto Clase II</v>
          </cell>
          <cell r="C149" t="str">
            <v>un</v>
          </cell>
          <cell r="D149">
            <v>59177</v>
          </cell>
        </row>
        <row r="150">
          <cell r="A150" t="str">
            <v>6.8.6</v>
          </cell>
          <cell r="B150" t="str">
            <v>Tapa para Caja de Inspección Domiciliaria (0,80 x 0,40) -Concreto Clase II</v>
          </cell>
          <cell r="C150" t="str">
            <v>un</v>
          </cell>
          <cell r="D150">
            <v>40277</v>
          </cell>
        </row>
        <row r="151">
          <cell r="A151" t="str">
            <v>6.8.7</v>
          </cell>
          <cell r="B151" t="str">
            <v>Tapa para Caja de Inspección Domiciliaria (0,50 x 0,50) -Concreto Clase II</v>
          </cell>
          <cell r="C151" t="str">
            <v>un</v>
          </cell>
          <cell r="D151">
            <v>38655</v>
          </cell>
        </row>
        <row r="152">
          <cell r="A152" t="str">
            <v>6.8.8</v>
          </cell>
          <cell r="B152" t="str">
            <v>Tapa para Caja de Inspección Domiciliaria (0,60 x 0,80) -Concreto Clase II</v>
          </cell>
          <cell r="C152" t="str">
            <v>un</v>
          </cell>
          <cell r="D152">
            <v>43401</v>
          </cell>
        </row>
        <row r="153">
          <cell r="A153" t="str">
            <v>6.9</v>
          </cell>
          <cell r="B153" t="str">
            <v xml:space="preserve">SUMIDEROS </v>
          </cell>
        </row>
        <row r="154">
          <cell r="A154" t="str">
            <v>6.9.1</v>
          </cell>
          <cell r="B154" t="str">
            <v>Sumidero doble reja tipo Sifón - Concreto Clase II Tapa Antiruido HD</v>
          </cell>
          <cell r="C154" t="str">
            <v>un</v>
          </cell>
          <cell r="D154">
            <v>1096568</v>
          </cell>
        </row>
        <row r="155">
          <cell r="A155" t="str">
            <v>6.9.2</v>
          </cell>
          <cell r="B155" t="str">
            <v>Sumidero Cuatro rejas tipo Sifón - Concreto Clase II. Tapa Antiruido HD</v>
          </cell>
          <cell r="C155" t="str">
            <v>un</v>
          </cell>
          <cell r="D155">
            <v>1405619</v>
          </cell>
        </row>
        <row r="156">
          <cell r="A156" t="str">
            <v>6.9.3</v>
          </cell>
          <cell r="B156" t="str">
            <v>Sumidero doble reja tipo Sifón - Concreto Clase II. Tapa HF</v>
          </cell>
          <cell r="C156" t="str">
            <v>un</v>
          </cell>
          <cell r="D156">
            <v>803254</v>
          </cell>
        </row>
        <row r="157">
          <cell r="A157" t="str">
            <v>6.9.4</v>
          </cell>
          <cell r="B157" t="str">
            <v>Sumidero Cuatro rejas tipo Sifón - Concreto Clase II. Tapa HF</v>
          </cell>
          <cell r="C157" t="str">
            <v>un</v>
          </cell>
          <cell r="D157">
            <v>1022248</v>
          </cell>
        </row>
        <row r="158">
          <cell r="A158" t="str">
            <v>6.9.5</v>
          </cell>
          <cell r="B158" t="str">
            <v>Sumidero doble reja sin Sifón ni Tapa Hd - Concreto Clase II</v>
          </cell>
          <cell r="C158" t="str">
            <v>un</v>
          </cell>
          <cell r="D158">
            <v>429257</v>
          </cell>
        </row>
        <row r="159">
          <cell r="A159" t="str">
            <v>6.9.6</v>
          </cell>
          <cell r="B159" t="str">
            <v>Sumidero doble reja tipo Sifón - Concreto Clase II. Tapa Polipropileno</v>
          </cell>
          <cell r="C159" t="str">
            <v>un</v>
          </cell>
          <cell r="D159">
            <v>772398</v>
          </cell>
        </row>
        <row r="160">
          <cell r="A160" t="str">
            <v>6.10</v>
          </cell>
          <cell r="B160" t="str">
            <v>EMPALMES</v>
          </cell>
        </row>
        <row r="161">
          <cell r="A161" t="str">
            <v>6.10.1</v>
          </cell>
          <cell r="B161" t="str">
            <v>Empalme a Cámaras de Inspección - Concreto Clase II</v>
          </cell>
          <cell r="C161" t="str">
            <v>un</v>
          </cell>
          <cell r="D161">
            <v>42577</v>
          </cell>
        </row>
        <row r="162">
          <cell r="A162" t="str">
            <v>6.10.2</v>
          </cell>
          <cell r="B162" t="str">
            <v>Empalme de Domiciliarias de Alcantarillado</v>
          </cell>
          <cell r="C162" t="str">
            <v>un</v>
          </cell>
          <cell r="D162">
            <v>28600</v>
          </cell>
        </row>
        <row r="163">
          <cell r="A163" t="str">
            <v>6.11</v>
          </cell>
          <cell r="B163" t="str">
            <v>UNIONES TUBERÍA NOVALOC</v>
          </cell>
        </row>
        <row r="164">
          <cell r="A164" t="str">
            <v>6.11.1</v>
          </cell>
          <cell r="B164" t="str">
            <v>Suministro e instalación Unión 450 mm (18")</v>
          </cell>
          <cell r="C164" t="str">
            <v>un</v>
          </cell>
          <cell r="D164">
            <v>241756</v>
          </cell>
        </row>
        <row r="165">
          <cell r="A165" t="str">
            <v>6.11.2</v>
          </cell>
          <cell r="B165" t="str">
            <v>Suministro e instalación Unión 500  mm (20")</v>
          </cell>
          <cell r="C165" t="str">
            <v>un</v>
          </cell>
          <cell r="D165">
            <v>269422</v>
          </cell>
        </row>
        <row r="166">
          <cell r="A166" t="str">
            <v>6.11.3</v>
          </cell>
          <cell r="B166" t="str">
            <v>Suministro e instalación Unión 24" (Incluye Hidrosello)</v>
          </cell>
          <cell r="C166" t="str">
            <v>un</v>
          </cell>
          <cell r="D166">
            <v>156558</v>
          </cell>
        </row>
        <row r="167">
          <cell r="A167" t="str">
            <v>6.11.4</v>
          </cell>
          <cell r="B167" t="str">
            <v>Suministro e instalación Unión 27" (Incluye Hidrosello)</v>
          </cell>
          <cell r="C167" t="str">
            <v>un</v>
          </cell>
          <cell r="D167">
            <v>168242</v>
          </cell>
        </row>
        <row r="168">
          <cell r="A168" t="str">
            <v>6.11.5</v>
          </cell>
          <cell r="B168" t="str">
            <v>Suministro e instalación Unión 30" (Incluye Hidrosello)</v>
          </cell>
          <cell r="C168" t="str">
            <v>un</v>
          </cell>
          <cell r="D168">
            <v>180170</v>
          </cell>
        </row>
        <row r="169">
          <cell r="A169" t="str">
            <v>6.11.6</v>
          </cell>
          <cell r="B169" t="str">
            <v>Suministro e instalación Unión 33" (Incluye Hidrosello)</v>
          </cell>
          <cell r="C169" t="str">
            <v>un</v>
          </cell>
          <cell r="D169">
            <v>191636</v>
          </cell>
        </row>
        <row r="170">
          <cell r="A170" t="str">
            <v>6.11.7</v>
          </cell>
          <cell r="B170" t="str">
            <v>Suministro e instalación Unión 36" (Incluye Hidrosello)</v>
          </cell>
          <cell r="C170" t="str">
            <v>un</v>
          </cell>
          <cell r="D170">
            <v>210170</v>
          </cell>
        </row>
        <row r="171">
          <cell r="A171" t="str">
            <v>6.12</v>
          </cell>
          <cell r="B171" t="str">
            <v>TUBERIA SANITARIA PVC</v>
          </cell>
        </row>
        <row r="172">
          <cell r="A172" t="str">
            <v>6.1.2.1</v>
          </cell>
          <cell r="B172" t="str">
            <v xml:space="preserve">Suministro e Instalación de Tuberia PVC Sanitaria de 1 1/2" </v>
          </cell>
          <cell r="C172" t="str">
            <v>m</v>
          </cell>
          <cell r="D172">
            <v>10793</v>
          </cell>
        </row>
        <row r="173">
          <cell r="A173" t="str">
            <v>6.1.2.2</v>
          </cell>
          <cell r="B173" t="str">
            <v xml:space="preserve">Suministro e Instalación de Tuberia PVC Sanitaria de 2" </v>
          </cell>
          <cell r="C173" t="str">
            <v>m</v>
          </cell>
          <cell r="D173">
            <v>12378</v>
          </cell>
        </row>
        <row r="174">
          <cell r="A174" t="str">
            <v>6.1.2.3</v>
          </cell>
          <cell r="B174" t="str">
            <v xml:space="preserve">Suministro e Instalación de Tuberia PVC Sanitaria de 3" </v>
          </cell>
          <cell r="C174" t="str">
            <v>m</v>
          </cell>
          <cell r="D174">
            <v>17070</v>
          </cell>
        </row>
        <row r="175">
          <cell r="A175" t="str">
            <v>6.1.2.4</v>
          </cell>
          <cell r="B175" t="str">
            <v xml:space="preserve">Suministro e Instalación de Tuberia PVC Sanitaria de 4" </v>
          </cell>
          <cell r="C175" t="str">
            <v>m</v>
          </cell>
          <cell r="D175">
            <v>21244</v>
          </cell>
        </row>
        <row r="176">
          <cell r="A176" t="str">
            <v>6.1.2.5</v>
          </cell>
          <cell r="B176" t="str">
            <v xml:space="preserve">Suministro e Instalación de Tuberia PVC Sanitaria de 6" </v>
          </cell>
          <cell r="C176" t="str">
            <v>m</v>
          </cell>
          <cell r="D176">
            <v>43442</v>
          </cell>
        </row>
        <row r="177">
          <cell r="B177" t="str">
            <v>CAPITULO 7 - ACUEDUCTOS</v>
          </cell>
        </row>
        <row r="179">
          <cell r="A179" t="str">
            <v>7.1</v>
          </cell>
          <cell r="B179" t="str">
            <v>SUMINISTRO E INSTALACIÓN DE TUBERÍA UNIÓN  MECÁNICA</v>
          </cell>
        </row>
        <row r="180">
          <cell r="A180" t="str">
            <v>7.1.1</v>
          </cell>
          <cell r="B180" t="str">
            <v>Suministro/Instalación Tubería Pvc Presión con campana RDE 21 de 10"</v>
          </cell>
          <cell r="C180" t="str">
            <v>m</v>
          </cell>
          <cell r="D180">
            <v>133408</v>
          </cell>
        </row>
        <row r="181">
          <cell r="A181" t="str">
            <v>7.1.2</v>
          </cell>
          <cell r="B181" t="str">
            <v>Transporte/Instalación Tubería Pvc Presión con campana RDE 21 de 10"</v>
          </cell>
          <cell r="C181" t="str">
            <v>m</v>
          </cell>
          <cell r="D181">
            <v>20171</v>
          </cell>
        </row>
        <row r="182">
          <cell r="A182" t="str">
            <v>7.1.3</v>
          </cell>
          <cell r="B182" t="str">
            <v>Suministro/Instalación Tubería Pvc Presión con campana RDE 21 de 8"</v>
          </cell>
          <cell r="C182" t="str">
            <v>m</v>
          </cell>
          <cell r="D182">
            <v>87169</v>
          </cell>
        </row>
        <row r="183">
          <cell r="A183" t="str">
            <v>7.1.4</v>
          </cell>
          <cell r="B183" t="str">
            <v>Transporte/Instalación Tubería Pvc Presión con campana RDE 21 de 8"</v>
          </cell>
          <cell r="C183" t="str">
            <v>m</v>
          </cell>
          <cell r="D183">
            <v>17587</v>
          </cell>
        </row>
        <row r="184">
          <cell r="A184" t="str">
            <v>7.1.5</v>
          </cell>
          <cell r="B184" t="str">
            <v>Suministro/Instalación Tubería Pvc Presión con campana RDE 21 de 6"</v>
          </cell>
          <cell r="C184" t="str">
            <v>m</v>
          </cell>
          <cell r="D184">
            <v>53300</v>
          </cell>
        </row>
        <row r="185">
          <cell r="A185" t="str">
            <v>7.1.6</v>
          </cell>
          <cell r="B185" t="str">
            <v>Transporte/Instalación Tubería Pvc Presión con campana RDE 21 de 6"</v>
          </cell>
          <cell r="C185" t="str">
            <v>m</v>
          </cell>
          <cell r="D185">
            <v>12176</v>
          </cell>
        </row>
        <row r="186">
          <cell r="A186" t="str">
            <v>7.1.7</v>
          </cell>
          <cell r="B186" t="str">
            <v>Suministro/Instalación Tubería Pvc Presión con campana RDE 21 de 4"</v>
          </cell>
          <cell r="C186" t="str">
            <v>m</v>
          </cell>
          <cell r="D186">
            <v>27269</v>
          </cell>
        </row>
        <row r="187">
          <cell r="A187" t="str">
            <v>7.1.8</v>
          </cell>
          <cell r="B187" t="str">
            <v>Transporte/Instalación Tubería Pvc Presión con campana RDE 21 de 4"</v>
          </cell>
          <cell r="C187" t="str">
            <v>m</v>
          </cell>
          <cell r="D187">
            <v>10935</v>
          </cell>
        </row>
        <row r="188">
          <cell r="A188" t="str">
            <v>7.1.9</v>
          </cell>
          <cell r="B188" t="str">
            <v>Suministro/Instalación Tubería Pvc Presión con campana RDE 21 de 3"</v>
          </cell>
          <cell r="C188" t="str">
            <v>m</v>
          </cell>
          <cell r="D188">
            <v>18692</v>
          </cell>
        </row>
        <row r="189">
          <cell r="A189" t="str">
            <v>7.1.10</v>
          </cell>
          <cell r="B189" t="str">
            <v>Transporte/Instalación Tubería Pvc Presión con campana RDE 21 de 3"</v>
          </cell>
          <cell r="C189" t="str">
            <v>m</v>
          </cell>
          <cell r="D189">
            <v>8491</v>
          </cell>
        </row>
        <row r="190">
          <cell r="A190" t="str">
            <v>7.1.11</v>
          </cell>
          <cell r="B190" t="str">
            <v>Suministro/Instalación Tubería Pvc Presión con campana RDE 21 de 2"</v>
          </cell>
          <cell r="C190" t="str">
            <v>m</v>
          </cell>
          <cell r="D190">
            <v>11581</v>
          </cell>
        </row>
        <row r="191">
          <cell r="A191" t="str">
            <v>7.1.12</v>
          </cell>
          <cell r="B191" t="str">
            <v>Suministro/Instalación Tubería Pvc Presión con campana RDE 41 100 PSI de 6"</v>
          </cell>
          <cell r="C191" t="str">
            <v>m</v>
          </cell>
          <cell r="D191">
            <v>32041</v>
          </cell>
        </row>
        <row r="192">
          <cell r="A192" t="str">
            <v>7.2</v>
          </cell>
          <cell r="B192" t="str">
            <v>SUMINISTRO E INSTALACIÓN DE TUBERÍA BIAXIAL</v>
          </cell>
        </row>
        <row r="193">
          <cell r="A193" t="str">
            <v>7.2.1</v>
          </cell>
          <cell r="B193" t="str">
            <v>Suministro/Instalación Tubería Pvc tipo Biaxial PR 200 de 12"</v>
          </cell>
          <cell r="C193" t="str">
            <v>m</v>
          </cell>
          <cell r="D193">
            <v>183620</v>
          </cell>
        </row>
        <row r="194">
          <cell r="A194" t="str">
            <v>7.2.2</v>
          </cell>
          <cell r="B194" t="str">
            <v>Transporte/Instalación Tubería Pvc tipo Biaxial PR 200 de 12"</v>
          </cell>
          <cell r="C194" t="str">
            <v>m</v>
          </cell>
          <cell r="D194">
            <v>18421</v>
          </cell>
        </row>
        <row r="195">
          <cell r="A195" t="str">
            <v>7.2.3</v>
          </cell>
          <cell r="B195" t="str">
            <v>Suministro/Instalación Tubería Pvc tipo Biaxial PR 200 de 10"</v>
          </cell>
          <cell r="C195" t="str">
            <v>m</v>
          </cell>
          <cell r="D195">
            <v>133408</v>
          </cell>
        </row>
        <row r="196">
          <cell r="A196" t="str">
            <v>7.2.4</v>
          </cell>
          <cell r="B196" t="str">
            <v>Transporte/Instalación Tubería Pvc tipo Biaxial PR 200 de 10"</v>
          </cell>
          <cell r="C196" t="str">
            <v>m</v>
          </cell>
          <cell r="D196">
            <v>20171</v>
          </cell>
        </row>
        <row r="197">
          <cell r="A197" t="str">
            <v>7.2.5</v>
          </cell>
          <cell r="B197" t="str">
            <v>Suministro/Instalación Tubería Pvc tipo Biaxial PR 200 de 8"</v>
          </cell>
          <cell r="C197" t="str">
            <v>m</v>
          </cell>
          <cell r="D197">
            <v>87169</v>
          </cell>
        </row>
        <row r="198">
          <cell r="A198" t="str">
            <v>7.2.6</v>
          </cell>
          <cell r="B198" t="str">
            <v>Transporte/Instalación Tubería Pvc tipo Biaxial PR 200 de 8"</v>
          </cell>
          <cell r="C198" t="str">
            <v>m</v>
          </cell>
          <cell r="D198">
            <v>17587</v>
          </cell>
        </row>
        <row r="199">
          <cell r="A199" t="str">
            <v>7.2.7</v>
          </cell>
          <cell r="B199" t="str">
            <v>Suministro/Instalación Tubería Pvc tipo Biaxial PR 200 de 6"</v>
          </cell>
          <cell r="C199" t="str">
            <v>m</v>
          </cell>
          <cell r="D199">
            <v>53300</v>
          </cell>
        </row>
        <row r="200">
          <cell r="A200" t="str">
            <v>7.2.8</v>
          </cell>
          <cell r="B200" t="str">
            <v>Transporte/Instalación Tubería Pvc tipo Biaxial PR 200 de 6"</v>
          </cell>
          <cell r="C200" t="str">
            <v>m</v>
          </cell>
          <cell r="D200">
            <v>12176</v>
          </cell>
        </row>
        <row r="201">
          <cell r="A201" t="str">
            <v>7.2.9</v>
          </cell>
          <cell r="B201" t="str">
            <v>Suministro/Instalación Tubería Pvc tipo Biaxial PR 200 de 4"</v>
          </cell>
          <cell r="C201" t="str">
            <v>m</v>
          </cell>
          <cell r="D201">
            <v>27269</v>
          </cell>
        </row>
        <row r="202">
          <cell r="A202" t="str">
            <v>7.2.10</v>
          </cell>
          <cell r="B202" t="str">
            <v>Transporte/Instalación Tubería Pvc tipo Biaxial PR 200 de 4"</v>
          </cell>
          <cell r="C202" t="str">
            <v>m</v>
          </cell>
          <cell r="D202">
            <v>10935</v>
          </cell>
        </row>
        <row r="203">
          <cell r="A203" t="str">
            <v>7.3</v>
          </cell>
          <cell r="B203" t="str">
            <v>SUMINISTRO E INSTALACIÓN TUBERIA</v>
          </cell>
        </row>
        <row r="204">
          <cell r="A204" t="str">
            <v>7.3.1</v>
          </cell>
          <cell r="B204" t="str">
            <v>Suministro/Instalación Tubería PF + UAD de 3/4"</v>
          </cell>
          <cell r="C204" t="str">
            <v>m</v>
          </cell>
          <cell r="D204">
            <v>3430</v>
          </cell>
        </row>
        <row r="205">
          <cell r="A205" t="str">
            <v>7.3.2</v>
          </cell>
          <cell r="B205" t="str">
            <v>Suministro/Instalación Tubería PF + UAD de 1/2"</v>
          </cell>
          <cell r="C205" t="str">
            <v>m</v>
          </cell>
          <cell r="D205">
            <v>2202</v>
          </cell>
        </row>
        <row r="206">
          <cell r="A206" t="str">
            <v>7.4</v>
          </cell>
          <cell r="B206" t="str">
            <v>SUMINISTRO E INSTALACIÓN EMPALMES PVC</v>
          </cell>
        </row>
        <row r="207">
          <cell r="A207" t="str">
            <v>7.4.1</v>
          </cell>
          <cell r="B207" t="str">
            <v>Empalme PVC de 6" x 1/2" para acometida de Acueducto</v>
          </cell>
          <cell r="C207" t="str">
            <v>un</v>
          </cell>
          <cell r="D207">
            <v>52518</v>
          </cell>
        </row>
        <row r="208">
          <cell r="A208" t="str">
            <v>7.4.2</v>
          </cell>
          <cell r="B208" t="str">
            <v>Empalme PVC de 4" x 1/2" para acometida de Acueducto</v>
          </cell>
          <cell r="C208" t="str">
            <v>un</v>
          </cell>
          <cell r="D208">
            <v>51554</v>
          </cell>
        </row>
        <row r="209">
          <cell r="A209" t="str">
            <v>7.4.3</v>
          </cell>
          <cell r="B209" t="str">
            <v>Empalme PVC de 3" x 1/2" para acometida de Acueducto</v>
          </cell>
          <cell r="C209" t="str">
            <v>un</v>
          </cell>
          <cell r="D209">
            <v>47742</v>
          </cell>
        </row>
        <row r="210">
          <cell r="A210" t="str">
            <v>7.4.4</v>
          </cell>
          <cell r="B210" t="str">
            <v>Empalme PVC de 2" x 1/2" para acometida de Acueducto</v>
          </cell>
          <cell r="C210" t="str">
            <v>un</v>
          </cell>
          <cell r="D210">
            <v>43275</v>
          </cell>
        </row>
        <row r="211">
          <cell r="A211" t="str">
            <v>7.4.5</v>
          </cell>
          <cell r="B211" t="str">
            <v>Empalme PVC de 2" x 3/4" para acometida de Acueducto</v>
          </cell>
          <cell r="C211" t="str">
            <v>un</v>
          </cell>
          <cell r="D211">
            <v>69120</v>
          </cell>
        </row>
        <row r="212">
          <cell r="A212" t="str">
            <v>7.5</v>
          </cell>
          <cell r="B212" t="str">
            <v>SUMINISTRO E INSTALACIÓN EMPALMES ACERO INOXIDABLE</v>
          </cell>
        </row>
        <row r="213">
          <cell r="A213" t="str">
            <v>7.5.1</v>
          </cell>
          <cell r="B213" t="str">
            <v>Empalme Acero Inoxidable de 6" x 1/2" para acometida de Acueducto</v>
          </cell>
          <cell r="C213" t="str">
            <v>un</v>
          </cell>
          <cell r="D213">
            <v>196173</v>
          </cell>
        </row>
        <row r="214">
          <cell r="A214" t="str">
            <v>7.5.2</v>
          </cell>
          <cell r="B214" t="str">
            <v>Empalme Acero Inoxidable de 6" x  2" para acometida de Acueducto</v>
          </cell>
          <cell r="C214" t="str">
            <v>un</v>
          </cell>
          <cell r="D214">
            <v>257653</v>
          </cell>
        </row>
        <row r="215">
          <cell r="A215" t="str">
            <v>7.5.3</v>
          </cell>
          <cell r="B215" t="str">
            <v>Empalme Acero Inoxidable de 8" x  2" para acometida de Acueducto</v>
          </cell>
          <cell r="C215" t="str">
            <v>un</v>
          </cell>
          <cell r="D215">
            <v>288973</v>
          </cell>
        </row>
        <row r="216">
          <cell r="A216" t="str">
            <v>7.5.4</v>
          </cell>
          <cell r="B216" t="str">
            <v>Empalme Acero Inoxidable de 8" x 1/2" para acometida de Acueducto</v>
          </cell>
          <cell r="C216" t="str">
            <v>un</v>
          </cell>
          <cell r="D216">
            <v>219373</v>
          </cell>
        </row>
        <row r="217">
          <cell r="A217" t="str">
            <v>7.6</v>
          </cell>
          <cell r="B217" t="str">
            <v>SUMINISTRO E INSTALACIÓN TUBERIA HIERRO DÚCTIL</v>
          </cell>
        </row>
        <row r="218">
          <cell r="A218" t="str">
            <v>7.6.1</v>
          </cell>
          <cell r="B218" t="str">
            <v>Suministro/Instalación Tubería Hierro Dúctil de 12"</v>
          </cell>
          <cell r="C218" t="str">
            <v>m</v>
          </cell>
          <cell r="D218">
            <v>301956</v>
          </cell>
        </row>
        <row r="219">
          <cell r="A219" t="str">
            <v>7.6.2</v>
          </cell>
          <cell r="B219" t="str">
            <v>Transporte/Instalación Tubería Hierro Dúctil de 12"</v>
          </cell>
          <cell r="C219" t="str">
            <v>m</v>
          </cell>
          <cell r="D219">
            <v>45557</v>
          </cell>
        </row>
        <row r="220">
          <cell r="A220" t="str">
            <v>7.6.3</v>
          </cell>
          <cell r="B220" t="str">
            <v>Suministro/Instalación Tubería Hierro Dúctil de 10"</v>
          </cell>
          <cell r="C220" t="str">
            <v>m</v>
          </cell>
          <cell r="D220">
            <v>258653</v>
          </cell>
        </row>
        <row r="221">
          <cell r="A221" t="str">
            <v>7.6.4</v>
          </cell>
          <cell r="B221" t="str">
            <v>Transporte/Instalación Tubería Hierro Dúctil de 10"</v>
          </cell>
          <cell r="C221" t="str">
            <v>m</v>
          </cell>
          <cell r="D221">
            <v>37738</v>
          </cell>
        </row>
        <row r="222">
          <cell r="A222" t="str">
            <v>7.6.5</v>
          </cell>
          <cell r="B222" t="str">
            <v>Suministro/Instalación Tubería Hierro Dúctil de 8"</v>
          </cell>
          <cell r="C222" t="str">
            <v>m</v>
          </cell>
          <cell r="D222">
            <v>241687</v>
          </cell>
        </row>
        <row r="223">
          <cell r="A223" t="str">
            <v>7.6.6</v>
          </cell>
          <cell r="B223" t="str">
            <v>Transporte/Instalación Tubería Hierro Dúctil de 8"</v>
          </cell>
          <cell r="C223" t="str">
            <v>m</v>
          </cell>
          <cell r="D223">
            <v>32814</v>
          </cell>
        </row>
        <row r="224">
          <cell r="A224" t="str">
            <v>7.7</v>
          </cell>
          <cell r="B224" t="str">
            <v>SUMINISTRO E INSTALACIÓN TUBERIA POLIETILENO</v>
          </cell>
        </row>
        <row r="225">
          <cell r="A225" t="str">
            <v>7.7.1</v>
          </cell>
          <cell r="B225" t="str">
            <v>Suministro/Instalación Tubería Polietileno PE 100 PN 10 de 250 m.m.</v>
          </cell>
          <cell r="C225" t="str">
            <v>m</v>
          </cell>
          <cell r="D225">
            <v>136615</v>
          </cell>
        </row>
        <row r="226">
          <cell r="A226" t="str">
            <v>7.7.2</v>
          </cell>
          <cell r="B226" t="str">
            <v>Suministro/Instalación Tubería Polietileno PE 100 PN 12,5 de 250 m.m.</v>
          </cell>
          <cell r="C226" t="str">
            <v>m</v>
          </cell>
          <cell r="D226">
            <v>172464</v>
          </cell>
        </row>
        <row r="227">
          <cell r="A227" t="str">
            <v>7.7.3</v>
          </cell>
          <cell r="B227" t="str">
            <v>Suministro/Instalación Tubería Polietileno PE 100 PN 16 de 250 m.m.</v>
          </cell>
          <cell r="C227" t="str">
            <v>m</v>
          </cell>
          <cell r="D227">
            <v>198007</v>
          </cell>
        </row>
        <row r="228">
          <cell r="A228" t="str">
            <v>7.7.4</v>
          </cell>
          <cell r="B228" t="str">
            <v>Transporte/Instalación Tubería Polietileno PE 100 de 250 m.m.</v>
          </cell>
          <cell r="C228" t="str">
            <v>m</v>
          </cell>
          <cell r="D228">
            <v>14728</v>
          </cell>
        </row>
        <row r="229">
          <cell r="A229" t="str">
            <v>7.7.5</v>
          </cell>
          <cell r="B229" t="str">
            <v>Suministro/Instalación Tubería Polietileno PE 100 PN 10 de 200 m.m.</v>
          </cell>
          <cell r="C229" t="str">
            <v>m</v>
          </cell>
          <cell r="D229">
            <v>85241</v>
          </cell>
        </row>
        <row r="230">
          <cell r="A230" t="str">
            <v>7.7.6</v>
          </cell>
          <cell r="B230" t="str">
            <v>Suministro/Instalación Tubería Polietileno PE 100 PN 12,5 de 200 m.m.</v>
          </cell>
          <cell r="C230" t="str">
            <v>m</v>
          </cell>
          <cell r="D230">
            <v>113033</v>
          </cell>
        </row>
        <row r="231">
          <cell r="A231" t="str">
            <v>7.7.7</v>
          </cell>
          <cell r="B231" t="str">
            <v>Suministro/Instalación Tubería Polietileno PE 100 PN 16 de 200 m.m.</v>
          </cell>
          <cell r="C231" t="str">
            <v>m</v>
          </cell>
          <cell r="D231">
            <v>122824</v>
          </cell>
        </row>
        <row r="232">
          <cell r="A232" t="str">
            <v>7.7.8</v>
          </cell>
          <cell r="B232" t="str">
            <v>Transporte/Instalación Tubería Polietileno PE 100 de 200 m.m.</v>
          </cell>
          <cell r="C232" t="str">
            <v>m</v>
          </cell>
          <cell r="D232">
            <v>12585</v>
          </cell>
        </row>
        <row r="233">
          <cell r="A233" t="str">
            <v>7.7.9</v>
          </cell>
          <cell r="B233" t="str">
            <v>Suministro/Instalación Tubería Polietileno PE 100 PN 10 de 160 m.m.</v>
          </cell>
          <cell r="C233" t="str">
            <v>m</v>
          </cell>
          <cell r="D233">
            <v>57362</v>
          </cell>
        </row>
        <row r="234">
          <cell r="A234" t="str">
            <v>7.7.10</v>
          </cell>
          <cell r="B234" t="str">
            <v>Suministro/Instalación Tubería Polietileno PE 100 PN 12,5 de 160 m.m.</v>
          </cell>
          <cell r="C234" t="str">
            <v>m</v>
          </cell>
          <cell r="D234">
            <v>73349</v>
          </cell>
        </row>
        <row r="235">
          <cell r="A235" t="str">
            <v>7.7.11</v>
          </cell>
          <cell r="B235" t="str">
            <v>Suministro/Instalación Tubería Polietileno PE 100 PN 16 de 160 m.m.</v>
          </cell>
          <cell r="C235" t="str">
            <v>m</v>
          </cell>
          <cell r="D235">
            <v>80542</v>
          </cell>
        </row>
        <row r="236">
          <cell r="A236" t="str">
            <v>7.7.12</v>
          </cell>
          <cell r="B236" t="str">
            <v>Transporte/Instalación Tubería Polietileno PE 100 de 160 m.m.</v>
          </cell>
          <cell r="C236" t="str">
            <v>m</v>
          </cell>
          <cell r="D236">
            <v>11069</v>
          </cell>
        </row>
        <row r="237">
          <cell r="A237" t="str">
            <v>7.7.13</v>
          </cell>
          <cell r="B237" t="str">
            <v>Suministro/Instalación Tubería Polietileno PE 100 PN 10 de 110 m.m.</v>
          </cell>
          <cell r="C237" t="str">
            <v>m</v>
          </cell>
          <cell r="D237">
            <v>31216</v>
          </cell>
        </row>
        <row r="238">
          <cell r="A238" t="str">
            <v>7.7.14</v>
          </cell>
          <cell r="B238" t="str">
            <v>Suministro/Instalación Tubería Polietileno PE 100 PN 12,5 de 110 m.m.</v>
          </cell>
          <cell r="C238" t="str">
            <v>m</v>
          </cell>
          <cell r="D238">
            <v>39274</v>
          </cell>
        </row>
        <row r="239">
          <cell r="A239" t="str">
            <v>7.7.15</v>
          </cell>
          <cell r="B239" t="str">
            <v>Suministro/Instalación Tubería Polietileno PE 100 PN 16 de 110 m.m.</v>
          </cell>
          <cell r="C239" t="str">
            <v>m</v>
          </cell>
          <cell r="D239">
            <v>41901</v>
          </cell>
        </row>
        <row r="240">
          <cell r="A240" t="str">
            <v>7.7.16</v>
          </cell>
          <cell r="B240" t="str">
            <v>Transporte/Instalación Tubería Polietileno PE 100 de 110 m.m.</v>
          </cell>
          <cell r="C240" t="str">
            <v>m</v>
          </cell>
          <cell r="D240">
            <v>9036</v>
          </cell>
        </row>
        <row r="241">
          <cell r="A241" t="str">
            <v>7.7.17</v>
          </cell>
          <cell r="B241" t="str">
            <v>Suministro/Instalación Tubería Polietileno PE 100 PN 10 de 90 m.m.</v>
          </cell>
          <cell r="C241" t="str">
            <v>m</v>
          </cell>
          <cell r="D241">
            <v>22463</v>
          </cell>
        </row>
        <row r="242">
          <cell r="A242" t="str">
            <v>7.7.18</v>
          </cell>
          <cell r="B242" t="str">
            <v>Suministro/Instalación Tubería Polietileno PE 100 PN 12,5 de 90 m.m.</v>
          </cell>
          <cell r="C242" t="str">
            <v>m</v>
          </cell>
          <cell r="D242">
            <v>27455</v>
          </cell>
        </row>
        <row r="243">
          <cell r="A243" t="str">
            <v>7.7.19</v>
          </cell>
          <cell r="B243" t="str">
            <v>Suministro/Instalación Tubería Polietileno PE 100 PN 16 de 90 m.m.</v>
          </cell>
          <cell r="C243" t="str">
            <v>m</v>
          </cell>
          <cell r="D243">
            <v>29727</v>
          </cell>
        </row>
        <row r="244">
          <cell r="A244" t="str">
            <v>7.7.20</v>
          </cell>
          <cell r="B244" t="str">
            <v>Suministro/Instalación Tubería Polietileno PE 100 PN 10 de 75 m.m.</v>
          </cell>
          <cell r="C244" t="str">
            <v>m</v>
          </cell>
          <cell r="D244">
            <v>18829</v>
          </cell>
        </row>
        <row r="245">
          <cell r="A245" t="str">
            <v>7.7.21</v>
          </cell>
          <cell r="B245" t="str">
            <v>Suministro/Instalación Tubería Polietileno PE 100 PN 12,5 de 75 m.m.</v>
          </cell>
          <cell r="C245" t="str">
            <v>m</v>
          </cell>
          <cell r="D245">
            <v>21555</v>
          </cell>
        </row>
        <row r="246">
          <cell r="A246" t="str">
            <v>7.7.22</v>
          </cell>
          <cell r="B246" t="str">
            <v>Suministro/Instalación Tubería Polietileno PE 100 PN 16 de 75 m.m.</v>
          </cell>
          <cell r="C246" t="str">
            <v>m</v>
          </cell>
          <cell r="D246">
            <v>24524</v>
          </cell>
        </row>
        <row r="247">
          <cell r="A247" t="str">
            <v>7.7.23</v>
          </cell>
          <cell r="B247" t="str">
            <v>Transporte/Instalación Tubería Polietileno PE 100 de 90 m.m.</v>
          </cell>
          <cell r="C247" t="str">
            <v>m</v>
          </cell>
          <cell r="D247">
            <v>7721</v>
          </cell>
        </row>
        <row r="248">
          <cell r="A248" t="str">
            <v>7.7.24</v>
          </cell>
          <cell r="B248" t="str">
            <v>Transporte/Instalación Tubería Polietileno PE 100 de 75 m.m.</v>
          </cell>
          <cell r="C248" t="str">
            <v>m</v>
          </cell>
          <cell r="D248">
            <v>7408</v>
          </cell>
        </row>
        <row r="249">
          <cell r="A249" t="str">
            <v>7.7.25</v>
          </cell>
          <cell r="B249" t="str">
            <v>Suministro/Instalación Tubería Polietileno PE 100 PN 10 de 63 m.m.</v>
          </cell>
          <cell r="C249" t="str">
            <v>m</v>
          </cell>
          <cell r="D249">
            <v>14762</v>
          </cell>
        </row>
        <row r="250">
          <cell r="A250" t="str">
            <v>7.7.26</v>
          </cell>
          <cell r="B250" t="str">
            <v>Suministro/Instalación Tubería Polietileno PE 100 PN 12,5 de 63 m.m.</v>
          </cell>
          <cell r="C250" t="str">
            <v>m</v>
          </cell>
          <cell r="D250">
            <v>17277</v>
          </cell>
        </row>
        <row r="251">
          <cell r="A251" t="str">
            <v>7.7.27</v>
          </cell>
          <cell r="B251" t="str">
            <v>Suministro/Instalación Tubería Polietileno PE 100 PN 16 de 63 m.m.</v>
          </cell>
          <cell r="C251" t="str">
            <v>m</v>
          </cell>
          <cell r="D251">
            <v>18261</v>
          </cell>
        </row>
        <row r="252">
          <cell r="A252" t="str">
            <v>7.7.28</v>
          </cell>
          <cell r="B252" t="str">
            <v>Transporte/Instalación Tubería Polietileno PE 100 de 63 m.m.</v>
          </cell>
          <cell r="C252" t="str">
            <v>m</v>
          </cell>
          <cell r="D252">
            <v>7324</v>
          </cell>
        </row>
        <row r="253">
          <cell r="A253" t="str">
            <v>7.7.29</v>
          </cell>
          <cell r="B253" t="str">
            <v>Suministro/Instalación Tubería Polietileno PE 100 PN 16 de 50 m.m.</v>
          </cell>
          <cell r="C253" t="str">
            <v>m</v>
          </cell>
          <cell r="D253">
            <v>15009</v>
          </cell>
        </row>
        <row r="254">
          <cell r="A254" t="str">
            <v>7.7.30</v>
          </cell>
          <cell r="B254" t="str">
            <v>Suministro/Instalación Tubería Polietileno PE 40 PN 10 RDE 7.5 de 32 mm Acued</v>
          </cell>
          <cell r="C254" t="str">
            <v>m</v>
          </cell>
          <cell r="D254">
            <v>12323</v>
          </cell>
        </row>
        <row r="255">
          <cell r="A255" t="str">
            <v>7.7.31</v>
          </cell>
          <cell r="B255" t="str">
            <v>Suministro/Instalación Tubería Polietileno 20 m.m. p/Acometida</v>
          </cell>
          <cell r="C255" t="str">
            <v>m</v>
          </cell>
          <cell r="D255">
            <v>2643</v>
          </cell>
        </row>
        <row r="256">
          <cell r="A256" t="str">
            <v>7.8</v>
          </cell>
          <cell r="B256" t="str">
            <v xml:space="preserve">Empalme Acometida en Polietileno 32 m.m. (Sumin+Instal)                                       </v>
          </cell>
          <cell r="C256" t="str">
            <v>un</v>
          </cell>
          <cell r="D256">
            <v>64475</v>
          </cell>
        </row>
        <row r="257">
          <cell r="A257" t="str">
            <v>7.9</v>
          </cell>
          <cell r="B257" t="str">
            <v xml:space="preserve">Empalme Acometida Polietileno de 20 m.m.  (Sumin+Instal)                                       </v>
          </cell>
          <cell r="C257" t="str">
            <v>un</v>
          </cell>
          <cell r="D257">
            <v>52175</v>
          </cell>
        </row>
        <row r="258">
          <cell r="A258" t="str">
            <v>7.10</v>
          </cell>
          <cell r="B258" t="str">
            <v xml:space="preserve">Suministro e Instalación de Registro de incorporación de 1/2" para acueducto                                       </v>
          </cell>
          <cell r="C258" t="str">
            <v>un</v>
          </cell>
          <cell r="D258">
            <v>29866</v>
          </cell>
        </row>
        <row r="259">
          <cell r="A259" t="str">
            <v>7.11</v>
          </cell>
          <cell r="B259" t="str">
            <v>SUMINISTRO E INSTALACIÓN VÁLVULAS Y/O REGISTRO RED WHITE</v>
          </cell>
        </row>
        <row r="260">
          <cell r="A260" t="str">
            <v>7.11.1</v>
          </cell>
          <cell r="B260" t="str">
            <v>Suministro e Instalación Registro Tipo Red White 3"</v>
          </cell>
          <cell r="C260" t="str">
            <v>un</v>
          </cell>
          <cell r="D260">
            <v>306555</v>
          </cell>
        </row>
        <row r="261">
          <cell r="A261" t="str">
            <v>7.11.2</v>
          </cell>
          <cell r="B261" t="str">
            <v>Suministro e Instalación Registro Tipo Red White 2"</v>
          </cell>
          <cell r="C261" t="str">
            <v>un</v>
          </cell>
          <cell r="D261">
            <v>121767</v>
          </cell>
        </row>
        <row r="262">
          <cell r="A262" t="str">
            <v>7.11.3</v>
          </cell>
          <cell r="B262" t="str">
            <v>Suministro e Instalación Registro Tipo Red White 1,5"</v>
          </cell>
          <cell r="C262" t="str">
            <v>un</v>
          </cell>
          <cell r="D262">
            <v>93361</v>
          </cell>
        </row>
        <row r="263">
          <cell r="A263" t="str">
            <v>7.11.4</v>
          </cell>
          <cell r="B263" t="str">
            <v>Suministro e Instalación Registro Tipo Red White 1"</v>
          </cell>
          <cell r="C263" t="str">
            <v>un</v>
          </cell>
          <cell r="D263">
            <v>46961</v>
          </cell>
        </row>
        <row r="264">
          <cell r="A264" t="str">
            <v>7.12</v>
          </cell>
          <cell r="B264" t="str">
            <v>Suministro e Instalación Válvula apertura rápida 4"</v>
          </cell>
          <cell r="C264" t="str">
            <v>un</v>
          </cell>
          <cell r="D264">
            <v>270841</v>
          </cell>
        </row>
        <row r="265">
          <cell r="A265" t="str">
            <v>7.14</v>
          </cell>
          <cell r="B265" t="str">
            <v>SUMINISTRO E INSTALACIÓN VÁLVULA EXTREMO LISO</v>
          </cell>
        </row>
        <row r="266">
          <cell r="A266" t="str">
            <v>7.14.1</v>
          </cell>
          <cell r="B266" t="str">
            <v>Suministro/Instalación Válvula de Compuerta elástica vástago no ascendente Extremo Liso HF de 6"</v>
          </cell>
          <cell r="C266" t="str">
            <v>un</v>
          </cell>
          <cell r="D266">
            <v>839130</v>
          </cell>
        </row>
        <row r="267">
          <cell r="A267" t="str">
            <v>7.14.2</v>
          </cell>
          <cell r="B267" t="str">
            <v>Transporte/Instalación Válvula de Compuerta elástica vástago no ascendenteExtremo Liso HF de 6"</v>
          </cell>
          <cell r="C267" t="str">
            <v>un</v>
          </cell>
          <cell r="D267">
            <v>75926</v>
          </cell>
        </row>
        <row r="268">
          <cell r="A268" t="str">
            <v>7.14.3</v>
          </cell>
          <cell r="B268" t="str">
            <v>Suministro/Instalación Válvula de Compuerta elástica vástago no ascendente Extremo Liso HF de 4"</v>
          </cell>
          <cell r="C268" t="str">
            <v>un</v>
          </cell>
          <cell r="D268">
            <v>483142</v>
          </cell>
        </row>
        <row r="269">
          <cell r="A269" t="str">
            <v>7.14.4</v>
          </cell>
          <cell r="B269" t="str">
            <v>Transporte/Instalación Válvula de Compuerta elástica vástago no ascendente Extremo Liso HF de 4"</v>
          </cell>
          <cell r="C269" t="str">
            <v>un</v>
          </cell>
          <cell r="D269">
            <v>66181</v>
          </cell>
        </row>
        <row r="270">
          <cell r="A270" t="str">
            <v>7.14.5</v>
          </cell>
          <cell r="B270" t="str">
            <v>Suministro/Instalación Válvula de Compuerta elástica vástago no ascendente Extremo Liso HF de 3"</v>
          </cell>
          <cell r="C270" t="str">
            <v>un</v>
          </cell>
          <cell r="D270">
            <v>485784</v>
          </cell>
        </row>
        <row r="271">
          <cell r="A271" t="str">
            <v>7.14.6</v>
          </cell>
          <cell r="B271" t="str">
            <v>Transporte/Instalación Válvula de Compuerta elástica vástago no ascendente Extremo Liso HF de 3"</v>
          </cell>
          <cell r="C271" t="str">
            <v>un</v>
          </cell>
          <cell r="D271">
            <v>64689</v>
          </cell>
        </row>
        <row r="272">
          <cell r="A272" t="str">
            <v>7.15</v>
          </cell>
          <cell r="B272" t="str">
            <v>Suministro/Instalación/Alineación Caja HF para Medidores</v>
          </cell>
          <cell r="C272" t="str">
            <v>un</v>
          </cell>
          <cell r="D272">
            <v>75783</v>
          </cell>
        </row>
        <row r="273">
          <cell r="A273" t="str">
            <v>7.16</v>
          </cell>
          <cell r="B273" t="str">
            <v>SUMINISTRO E INSTALACIÓN HIDRANTE HF BRIDADO</v>
          </cell>
        </row>
        <row r="274">
          <cell r="A274" t="str">
            <v>7.16.1</v>
          </cell>
          <cell r="B274" t="str">
            <v>Suministro/Instalación Hidrante HF bridado tipo Tráfico de 4"</v>
          </cell>
          <cell r="C274" t="str">
            <v>un</v>
          </cell>
          <cell r="D274">
            <v>2123566</v>
          </cell>
        </row>
        <row r="275">
          <cell r="A275" t="str">
            <v>7.16.2</v>
          </cell>
          <cell r="B275" t="str">
            <v>Transporte/Instalación Hidrante HF bridado tipo Tráfico de 4"</v>
          </cell>
          <cell r="C275" t="str">
            <v>un</v>
          </cell>
          <cell r="D275">
            <v>93367</v>
          </cell>
        </row>
        <row r="276">
          <cell r="A276" t="str">
            <v>7.16.3</v>
          </cell>
          <cell r="B276" t="str">
            <v>Suministro/Instalación Hidrante HF bridado tipo Tráfico de 3"</v>
          </cell>
          <cell r="C276" t="str">
            <v>un</v>
          </cell>
          <cell r="D276">
            <v>1296718</v>
          </cell>
        </row>
        <row r="277">
          <cell r="A277" t="str">
            <v>7.16.4</v>
          </cell>
          <cell r="B277" t="str">
            <v>Transporte/Instalación Hidrante HF bridado tipo Tráfico de 3"</v>
          </cell>
          <cell r="C277" t="str">
            <v>un</v>
          </cell>
          <cell r="D277">
            <v>85099</v>
          </cell>
        </row>
        <row r="278">
          <cell r="A278" t="str">
            <v>7.17</v>
          </cell>
          <cell r="B278" t="str">
            <v>SUMINISTRO E INSTALACIÓN VÁLVULAS BRIDADAS</v>
          </cell>
        </row>
        <row r="279">
          <cell r="A279" t="str">
            <v>7.17.1</v>
          </cell>
          <cell r="B279" t="str">
            <v>Suministro/Instalación Válvula Bridada HF de 8"</v>
          </cell>
          <cell r="C279" t="str">
            <v>un</v>
          </cell>
          <cell r="D279">
            <v>1149354</v>
          </cell>
        </row>
        <row r="280">
          <cell r="A280" t="str">
            <v>7.17.2</v>
          </cell>
          <cell r="B280" t="str">
            <v>Transporte/Instalación Válvula Bridada HF de 8"</v>
          </cell>
          <cell r="C280" t="str">
            <v>un</v>
          </cell>
          <cell r="D280">
            <v>87968</v>
          </cell>
        </row>
        <row r="281">
          <cell r="A281" t="str">
            <v>7.17.3</v>
          </cell>
          <cell r="B281" t="str">
            <v>Suministro/Instalación Válvula Bridada HF de 6"</v>
          </cell>
          <cell r="C281" t="str">
            <v>un</v>
          </cell>
          <cell r="D281">
            <v>804614</v>
          </cell>
        </row>
        <row r="282">
          <cell r="A282" t="str">
            <v>7.17.4</v>
          </cell>
          <cell r="B282" t="str">
            <v>Transporte/Instalación Válvula Bridada HF de 6"</v>
          </cell>
          <cell r="C282" t="str">
            <v>un</v>
          </cell>
          <cell r="D282">
            <v>78619</v>
          </cell>
        </row>
        <row r="283">
          <cell r="A283" t="str">
            <v>7.17.5</v>
          </cell>
          <cell r="B283" t="str">
            <v>Suministro/Instalación Válvula Bridada HF de 4"</v>
          </cell>
          <cell r="C283" t="str">
            <v>un</v>
          </cell>
          <cell r="D283">
            <v>468398</v>
          </cell>
        </row>
        <row r="284">
          <cell r="A284" t="str">
            <v>7.17.6</v>
          </cell>
          <cell r="B284" t="str">
            <v>Transporte/Instalación Válvula Bridada HF de 4"</v>
          </cell>
          <cell r="C284" t="str">
            <v>un</v>
          </cell>
          <cell r="D284">
            <v>72108</v>
          </cell>
        </row>
        <row r="285">
          <cell r="A285" t="str">
            <v>7.17.7</v>
          </cell>
          <cell r="B285" t="str">
            <v>Suministro/Instalación Válvula Bridada HF de 3"</v>
          </cell>
          <cell r="C285" t="str">
            <v>un</v>
          </cell>
          <cell r="D285">
            <v>365042</v>
          </cell>
        </row>
        <row r="286">
          <cell r="A286" t="str">
            <v>7.17.8</v>
          </cell>
          <cell r="B286" t="str">
            <v>Transporte/Instalación Válvula Bridada HF de 3"</v>
          </cell>
          <cell r="C286" t="str">
            <v>un</v>
          </cell>
          <cell r="D286">
            <v>71075</v>
          </cell>
        </row>
        <row r="287">
          <cell r="A287" t="str">
            <v>7.17.9</v>
          </cell>
          <cell r="B287" t="str">
            <v>Suministro/Instalación Válvula Bridada HF de 2"</v>
          </cell>
          <cell r="C287" t="str">
            <v>un</v>
          </cell>
          <cell r="D287">
            <v>303446</v>
          </cell>
        </row>
        <row r="288">
          <cell r="A288" t="str">
            <v>7.17.10</v>
          </cell>
          <cell r="B288" t="str">
            <v>Transporte/Instalación Válvula Bridada HF de 2"</v>
          </cell>
          <cell r="C288" t="str">
            <v>un</v>
          </cell>
          <cell r="D288">
            <v>70459</v>
          </cell>
        </row>
        <row r="289">
          <cell r="A289" t="str">
            <v>7.18</v>
          </cell>
          <cell r="B289" t="str">
            <v>SUMINISTRO E INSTALACIÓN DE TUBERÍA PVC PRESIÓN</v>
          </cell>
        </row>
        <row r="290">
          <cell r="A290" t="str">
            <v>7.18.1</v>
          </cell>
          <cell r="B290" t="str">
            <v>Suministro/Instalación Tubería Pvc tipo Presión RDE 21 200 PSI de 1"</v>
          </cell>
          <cell r="C290" t="str">
            <v>m</v>
          </cell>
          <cell r="D290">
            <v>8547</v>
          </cell>
        </row>
        <row r="291">
          <cell r="A291" t="str">
            <v>7.18.2</v>
          </cell>
          <cell r="B291" t="str">
            <v>Suministro/Instalación Tubería Pvc tipo Presión RDE 21 200 PSI de 2"</v>
          </cell>
          <cell r="C291" t="str">
            <v>m</v>
          </cell>
          <cell r="D291">
            <v>16742</v>
          </cell>
        </row>
        <row r="292">
          <cell r="A292" t="str">
            <v>7.18.3</v>
          </cell>
          <cell r="B292" t="str">
            <v>Suministro/Instalación Tubería Pvc tipo Presión RDE 21 200 PSI de 3"</v>
          </cell>
          <cell r="C292" t="str">
            <v>m</v>
          </cell>
          <cell r="D292">
            <v>29710</v>
          </cell>
        </row>
        <row r="293">
          <cell r="A293" t="str">
            <v>7.18.4</v>
          </cell>
          <cell r="B293" t="str">
            <v>Suministro/Instalación Tubería Pvc tipo Presión RDE 21 200 PSI de 4"</v>
          </cell>
          <cell r="C293" t="str">
            <v>m</v>
          </cell>
          <cell r="D293">
            <v>46791</v>
          </cell>
        </row>
        <row r="294">
          <cell r="A294" t="str">
            <v>7.20</v>
          </cell>
          <cell r="B294" t="str">
            <v>Portaválvula de 2" a 8" (incluye tapa HD y accesorios)</v>
          </cell>
          <cell r="C294" t="str">
            <v>un</v>
          </cell>
          <cell r="D294">
            <v>191137</v>
          </cell>
        </row>
        <row r="296">
          <cell r="B296" t="str">
            <v>CAPITULO 8 - RELLENOS COMPACTADOS</v>
          </cell>
        </row>
        <row r="298">
          <cell r="A298" t="str">
            <v>8.1</v>
          </cell>
          <cell r="B298" t="str">
            <v>Rellenos Compactados con Material de Obra</v>
          </cell>
          <cell r="C298" t="str">
            <v>m³</v>
          </cell>
          <cell r="D298">
            <v>11914</v>
          </cell>
        </row>
        <row r="299">
          <cell r="A299" t="str">
            <v>8.2</v>
          </cell>
          <cell r="B299" t="str">
            <v xml:space="preserve">Rellenos Compactados con Material Común de Cantera de Préstamo </v>
          </cell>
          <cell r="C299" t="str">
            <v>m³</v>
          </cell>
          <cell r="D299">
            <v>25605</v>
          </cell>
        </row>
        <row r="302">
          <cell r="B302" t="str">
            <v>CAPITULO 9 - DRENAJES SUBTERRANEOS</v>
          </cell>
        </row>
        <row r="304">
          <cell r="A304" t="str">
            <v>9.1</v>
          </cell>
          <cell r="B304" t="str">
            <v>SUBDREN EN ZANJA</v>
          </cell>
        </row>
        <row r="305">
          <cell r="A305" t="str">
            <v>9.1.1</v>
          </cell>
          <cell r="B305" t="str">
            <v>Subdrén en Zanja - 0.6x0.6 m.- Con Geotextil NT 1600 /Mat. Granular/Tubería Pvc de 100 m.m. para Subdrenes</v>
          </cell>
          <cell r="C305" t="str">
            <v>m</v>
          </cell>
          <cell r="D305">
            <v>63769</v>
          </cell>
        </row>
        <row r="306">
          <cell r="A306" t="str">
            <v>9.1.2</v>
          </cell>
          <cell r="B306" t="str">
            <v>Subdrén en Zanja - 0.6x0.6 m.- Con Geotextil NT 1600 y Material Granular para Subdrenes</v>
          </cell>
          <cell r="C306" t="str">
            <v>m</v>
          </cell>
          <cell r="D306">
            <v>40883</v>
          </cell>
        </row>
        <row r="307">
          <cell r="A307" t="str">
            <v>9.1.3</v>
          </cell>
          <cell r="B307" t="str">
            <v>Subdrén en Zanja - 0.6x0.4 m.- Con Geotextil NT 1600 /Mat. Granular/Tubería Pvc de 100 m.m. para Subdrenes</v>
          </cell>
          <cell r="C307" t="str">
            <v>m</v>
          </cell>
          <cell r="D307">
            <v>54813</v>
          </cell>
        </row>
        <row r="308">
          <cell r="A308" t="str">
            <v>9.1.4</v>
          </cell>
          <cell r="B308" t="str">
            <v>Subdrén en Zanja - 0.6x0.4 m.- Con Geotextil NT 1600  y Material Granular para Subdrenes</v>
          </cell>
          <cell r="C308" t="str">
            <v>m</v>
          </cell>
          <cell r="D308">
            <v>31968</v>
          </cell>
        </row>
        <row r="309">
          <cell r="A309" t="str">
            <v>9.2</v>
          </cell>
          <cell r="B309" t="str">
            <v>Material Granular para Subdrenes y Drenajes</v>
          </cell>
          <cell r="C309" t="str">
            <v>m³</v>
          </cell>
          <cell r="D309">
            <v>54210</v>
          </cell>
        </row>
        <row r="310">
          <cell r="A310" t="str">
            <v>9.3</v>
          </cell>
          <cell r="B310" t="str">
            <v>GEOTEXTIL NO TEJIDO TIPO PAVCO O SIMILAR PARA SUBDRENES Y DRENAJES</v>
          </cell>
        </row>
        <row r="311">
          <cell r="A311" t="str">
            <v>9.3.1</v>
          </cell>
          <cell r="B311" t="str">
            <v>Geotextil No Tejido Tipo Pavco 1600 o similar para Subdrenes y Drenajes</v>
          </cell>
          <cell r="C311" t="str">
            <v>m²</v>
          </cell>
          <cell r="D311">
            <v>3926</v>
          </cell>
        </row>
        <row r="312">
          <cell r="A312" t="str">
            <v>9.3.2</v>
          </cell>
          <cell r="B312" t="str">
            <v>Geotextil No Tejido Tipo Pavco 2000 o similar para Subdrenes y Drenajes</v>
          </cell>
          <cell r="C312" t="str">
            <v>m²</v>
          </cell>
          <cell r="D312">
            <v>5297</v>
          </cell>
        </row>
        <row r="313">
          <cell r="A313" t="str">
            <v>9.4</v>
          </cell>
          <cell r="B313" t="str">
            <v>TUBERIA PVC PARA DRENES</v>
          </cell>
        </row>
        <row r="314">
          <cell r="A314" t="str">
            <v>9.4.1</v>
          </cell>
          <cell r="B314" t="str">
            <v>Tubería Pvc 100 mm sin filtro Tipo Pavco o similar p/Subdrenes y Drenajes</v>
          </cell>
          <cell r="C314" t="str">
            <v>m</v>
          </cell>
          <cell r="D314">
            <v>24819</v>
          </cell>
        </row>
        <row r="315">
          <cell r="A315" t="str">
            <v>9.4.2</v>
          </cell>
          <cell r="B315" t="str">
            <v>Tubería Pvc de 65 mm sin filtro Tipo Pavco o similar p/Subdrenes y Drenajes</v>
          </cell>
          <cell r="C315" t="str">
            <v>m</v>
          </cell>
          <cell r="D315">
            <v>15240</v>
          </cell>
        </row>
        <row r="317">
          <cell r="B317" t="str">
            <v>CAPITULO 10 - SUBSTITUCIONES - SUBBASES Y BASES COMPACTADAS</v>
          </cell>
        </row>
        <row r="319">
          <cell r="A319" t="str">
            <v>10.1</v>
          </cell>
          <cell r="B319" t="str">
            <v>Afirmado compactado</v>
          </cell>
          <cell r="C319" t="str">
            <v>m³</v>
          </cell>
          <cell r="D319">
            <v>63409</v>
          </cell>
        </row>
        <row r="320">
          <cell r="A320" t="str">
            <v>10.2</v>
          </cell>
          <cell r="B320" t="str">
            <v>Sustituciones en Arena limpia para Tuberías</v>
          </cell>
          <cell r="C320" t="str">
            <v>m³</v>
          </cell>
          <cell r="D320">
            <v>40726</v>
          </cell>
        </row>
        <row r="321">
          <cell r="A321" t="str">
            <v>10.3</v>
          </cell>
          <cell r="B321" t="str">
            <v>Subbases para Pavimentos Vehiculares en Material granular Seleccionado</v>
          </cell>
          <cell r="C321" t="str">
            <v>m³</v>
          </cell>
          <cell r="D321">
            <v>67057</v>
          </cell>
        </row>
        <row r="322">
          <cell r="A322" t="str">
            <v>10.4</v>
          </cell>
          <cell r="B322" t="str">
            <v>Bases para Pavimentos Vehiculares en Material granular triturado tipo Invías</v>
          </cell>
          <cell r="C322" t="str">
            <v>m³</v>
          </cell>
          <cell r="D322">
            <v>88208</v>
          </cell>
        </row>
        <row r="324">
          <cell r="B324" t="str">
            <v>CAPITULO 11 - ACERO DE REFUERZO</v>
          </cell>
        </row>
        <row r="326">
          <cell r="A326" t="str">
            <v>11.1</v>
          </cell>
          <cell r="B326" t="str">
            <v>Acero de Refuerzo de 1/4" a 3/8" - 420 Mpa (4200 Kg/Cm2)</v>
          </cell>
          <cell r="C326" t="str">
            <v>Kg</v>
          </cell>
          <cell r="D326">
            <v>3108</v>
          </cell>
        </row>
        <row r="327">
          <cell r="A327" t="str">
            <v>11.2</v>
          </cell>
          <cell r="B327" t="str">
            <v>Acero de Refuerzo de 1/2" a 1 1/4" - 420 Mpa (4200 Kg/Cm2)</v>
          </cell>
          <cell r="C327" t="str">
            <v>Kg</v>
          </cell>
          <cell r="D327">
            <v>3129</v>
          </cell>
        </row>
        <row r="328">
          <cell r="A328" t="str">
            <v>11.3</v>
          </cell>
          <cell r="B328" t="str">
            <v xml:space="preserve">Acero de Refuerzo en Malla Electrosoldada D 084 de 420 Mpa </v>
          </cell>
          <cell r="C328" t="str">
            <v>m²</v>
          </cell>
          <cell r="D328">
            <v>4414</v>
          </cell>
        </row>
        <row r="329">
          <cell r="A329" t="str">
            <v>11.4</v>
          </cell>
          <cell r="B329" t="str">
            <v xml:space="preserve">Acero de Refuerzo en Malla Electrosoldada D 131 de 420 Mpa </v>
          </cell>
          <cell r="C329" t="str">
            <v>m²</v>
          </cell>
          <cell r="D329">
            <v>6790</v>
          </cell>
        </row>
        <row r="330">
          <cell r="A330" t="str">
            <v>11.5</v>
          </cell>
          <cell r="B330" t="str">
            <v xml:space="preserve">Acero de Refuerzo en Malla Electrosoldada D 188 de 420 Mpa </v>
          </cell>
          <cell r="C330" t="str">
            <v>m²</v>
          </cell>
          <cell r="D330">
            <v>9051</v>
          </cell>
        </row>
        <row r="331">
          <cell r="A331" t="str">
            <v>11.6</v>
          </cell>
          <cell r="B331" t="str">
            <v>Canastilla para apoyo de Dovelas Pavimento en Varilla de 1/4" y/ó 3/8"</v>
          </cell>
          <cell r="C331" t="str">
            <v>m</v>
          </cell>
          <cell r="D331">
            <v>9030</v>
          </cell>
        </row>
        <row r="333">
          <cell r="B333" t="str">
            <v>CAPITULO 12 - OBRAS EN CONCRETO HIDRAULICO</v>
          </cell>
        </row>
        <row r="335">
          <cell r="A335" t="str">
            <v>12.1</v>
          </cell>
          <cell r="B335" t="str">
            <v>PAVIMENTOS EN FRANJAS</v>
          </cell>
        </row>
        <row r="336">
          <cell r="A336" t="str">
            <v>12.1.1</v>
          </cell>
          <cell r="B336" t="str">
            <v>Pavimentos de franjas en Concreto Premezclado Clase IB (Mr 42)</v>
          </cell>
          <cell r="C336" t="str">
            <v>m³</v>
          </cell>
          <cell r="D336">
            <v>458194</v>
          </cell>
        </row>
        <row r="337">
          <cell r="A337" t="str">
            <v>12.1.2</v>
          </cell>
          <cell r="B337" t="str">
            <v>Pavimentos de franjas en Concreto Premezclado Clase I (280 Mpa)</v>
          </cell>
          <cell r="C337" t="str">
            <v>m³</v>
          </cell>
          <cell r="D337">
            <v>419751</v>
          </cell>
        </row>
        <row r="338">
          <cell r="A338" t="str">
            <v>12.1.3</v>
          </cell>
          <cell r="B338" t="str">
            <v>Pavimentos de franjas Concreto Producido en Obra Clase I (280 Mpa)</v>
          </cell>
          <cell r="C338" t="str">
            <v>m³</v>
          </cell>
          <cell r="D338">
            <v>337615</v>
          </cell>
        </row>
        <row r="339">
          <cell r="A339" t="str">
            <v>12.1.4</v>
          </cell>
          <cell r="B339" t="str">
            <v>Instalación Concreto Premezclado Clase IB p/Franjas de Pavimentos</v>
          </cell>
          <cell r="C339" t="str">
            <v>m³</v>
          </cell>
          <cell r="D339">
            <v>57467</v>
          </cell>
        </row>
        <row r="340">
          <cell r="A340" t="str">
            <v>12.1.5</v>
          </cell>
          <cell r="B340" t="str">
            <v xml:space="preserve">Pavimentos de Franjas en en concreto producido en obra  Mr= 42 Kg/cm2                            </v>
          </cell>
          <cell r="C340" t="str">
            <v>m³</v>
          </cell>
          <cell r="D340">
            <v>345669</v>
          </cell>
        </row>
        <row r="341">
          <cell r="A341" t="str">
            <v>12.2</v>
          </cell>
          <cell r="B341" t="str">
            <v>PAVIMENTOS COMPLETO CONCRETO PREMEZCLADO</v>
          </cell>
        </row>
        <row r="342">
          <cell r="A342" t="str">
            <v>12.2.1</v>
          </cell>
          <cell r="B342" t="str">
            <v>Pavimentos completos en Concreto Premezclado Clase IA (Mr 45)</v>
          </cell>
          <cell r="C342" t="str">
            <v>m³</v>
          </cell>
          <cell r="D342">
            <v>490623</v>
          </cell>
        </row>
        <row r="343">
          <cell r="A343" t="str">
            <v>12.2.2</v>
          </cell>
          <cell r="B343" t="str">
            <v>Pavimentos completos en Concreto Premezclado Clase IB (Mr 42)</v>
          </cell>
          <cell r="C343" t="str">
            <v>m³</v>
          </cell>
          <cell r="D343">
            <v>469756</v>
          </cell>
        </row>
        <row r="344">
          <cell r="A344" t="str">
            <v>12.2.3</v>
          </cell>
          <cell r="B344" t="str">
            <v>Instalación Concreto Premezclado Clases IA/IB p/Pavimentos completos</v>
          </cell>
          <cell r="C344" t="str">
            <v>m³</v>
          </cell>
          <cell r="D344">
            <v>61911</v>
          </cell>
        </row>
        <row r="345">
          <cell r="A345" t="str">
            <v>12.2.4</v>
          </cell>
          <cell r="B345" t="str">
            <v xml:space="preserve">Pavimentos completos en Concreto Premezclado Clase IB (MR 42)   Acelerado  7 días                                 </v>
          </cell>
          <cell r="C345" t="str">
            <v>m³</v>
          </cell>
          <cell r="D345">
            <v>619122</v>
          </cell>
        </row>
        <row r="346">
          <cell r="A346" t="str">
            <v>12.2.5</v>
          </cell>
          <cell r="B346" t="str">
            <v xml:space="preserve">Pavimentos completos en Concreto Premezclado Clase IB (MR 42)   Acelerado  3 días                                 </v>
          </cell>
          <cell r="C346" t="str">
            <v>m³</v>
          </cell>
          <cell r="D346">
            <v>586686</v>
          </cell>
        </row>
        <row r="347">
          <cell r="A347" t="str">
            <v>12.3</v>
          </cell>
          <cell r="B347" t="str">
            <v>PAVIMENTOS COMPLETO CONCRETO PRODUCIDO EN OBRA</v>
          </cell>
        </row>
        <row r="348">
          <cell r="A348" t="str">
            <v>12.3.1</v>
          </cell>
          <cell r="B348" t="str">
            <v xml:space="preserve">Pavimentos completos en concreto producido en obra  Mr= 42 Kg/cm2 </v>
          </cell>
          <cell r="C348" t="str">
            <v>m³</v>
          </cell>
          <cell r="D348">
            <v>353386</v>
          </cell>
        </row>
        <row r="349">
          <cell r="A349" t="str">
            <v>12.3.2</v>
          </cell>
          <cell r="B349" t="str">
            <v xml:space="preserve">Pavimentos completos en concreto producido en obra  Mr= 45 Kg/cm2 </v>
          </cell>
          <cell r="C349" t="str">
            <v>m³</v>
          </cell>
          <cell r="D349">
            <v>364138</v>
          </cell>
        </row>
        <row r="350">
          <cell r="A350" t="str">
            <v>12.3.3</v>
          </cell>
          <cell r="B350" t="str">
            <v>Pavimentos completos en concreto producido en obra  Mr= 42 Kg/cm2  con acelerante a 7 días</v>
          </cell>
          <cell r="C350" t="str">
            <v>m³</v>
          </cell>
          <cell r="D350">
            <v>360880</v>
          </cell>
        </row>
        <row r="351">
          <cell r="A351" t="str">
            <v>12.3.4</v>
          </cell>
          <cell r="B351" t="str">
            <v>Pavimentos completos en concreto producido en obra  Mr= 42 Kg/cm2  con acelerante a 3 días</v>
          </cell>
          <cell r="C351" t="str">
            <v>m³</v>
          </cell>
          <cell r="D351">
            <v>369267</v>
          </cell>
        </row>
        <row r="352">
          <cell r="A352" t="str">
            <v>12.4</v>
          </cell>
          <cell r="B352" t="str">
            <v>CORTES MECANIZADOS</v>
          </cell>
        </row>
        <row r="353">
          <cell r="A353" t="str">
            <v>12.4.1</v>
          </cell>
          <cell r="B353" t="str">
            <v>Corte mecanizado de Pavimentos de Concreto Hidráulico (Prof 0.10 m.)</v>
          </cell>
          <cell r="C353" t="str">
            <v>m</v>
          </cell>
          <cell r="D353">
            <v>4703</v>
          </cell>
        </row>
        <row r="354">
          <cell r="A354" t="str">
            <v>12.4.2</v>
          </cell>
          <cell r="B354" t="str">
            <v>Corte mecanizado de Pavimentos de Concreto Hidráulico (Prof 0.07 m.)</v>
          </cell>
          <cell r="C354" t="str">
            <v>m</v>
          </cell>
          <cell r="D354">
            <v>4437</v>
          </cell>
        </row>
        <row r="355">
          <cell r="A355" t="str">
            <v>12.4.3</v>
          </cell>
          <cell r="B355" t="str">
            <v>Corte mecanizado de Andén/Sardinel de Concreto Hidráulico (Prof 0.03 m.)</v>
          </cell>
          <cell r="C355" t="str">
            <v>m</v>
          </cell>
          <cell r="D355">
            <v>3884</v>
          </cell>
        </row>
        <row r="356">
          <cell r="A356" t="str">
            <v>12.5</v>
          </cell>
          <cell r="B356" t="str">
            <v>SELLADO DE JUNTAS</v>
          </cell>
        </row>
        <row r="357">
          <cell r="A357" t="str">
            <v>12.5.1</v>
          </cell>
          <cell r="B357" t="str">
            <v>Sellado de Juntas de Pavimento de Concreto Hidráulico (Ancho 0.01 m)</v>
          </cell>
          <cell r="C357" t="str">
            <v>m</v>
          </cell>
          <cell r="D357">
            <v>5753</v>
          </cell>
        </row>
        <row r="358">
          <cell r="A358" t="str">
            <v>12.5.2</v>
          </cell>
          <cell r="B358" t="str">
            <v>Sellado de Juntas de Pavimento de Concreto Hidráulico (Ancho 0.005 m)</v>
          </cell>
          <cell r="C358" t="str">
            <v>m</v>
          </cell>
          <cell r="D358">
            <v>2860</v>
          </cell>
        </row>
        <row r="359">
          <cell r="A359" t="str">
            <v>12.6</v>
          </cell>
          <cell r="B359" t="str">
            <v>ANDENES - RAMPAS - PEATONALES</v>
          </cell>
        </row>
        <row r="360">
          <cell r="A360" t="str">
            <v>12.6.1</v>
          </cell>
          <cell r="B360" t="str">
            <v>Andenes-Rampas-Peatonales en Concreto Premezclado Clase II</v>
          </cell>
          <cell r="C360" t="str">
            <v>m³</v>
          </cell>
          <cell r="D360">
            <v>394459</v>
          </cell>
        </row>
        <row r="361">
          <cell r="A361" t="str">
            <v>12.6.2</v>
          </cell>
          <cell r="B361" t="str">
            <v>Andenes-Rampas-Peatonales en Concreto Producido en Obra Clase II</v>
          </cell>
          <cell r="C361" t="str">
            <v>m³</v>
          </cell>
          <cell r="D361">
            <v>308326</v>
          </cell>
        </row>
        <row r="362">
          <cell r="A362" t="str">
            <v>12.6.3</v>
          </cell>
          <cell r="B362" t="str">
            <v>Instalación Concreto Premezclado Clase II p/Andenes-Rampas-Peatonales</v>
          </cell>
          <cell r="C362" t="str">
            <v>m³</v>
          </cell>
          <cell r="D362">
            <v>86659</v>
          </cell>
        </row>
        <row r="363">
          <cell r="A363" t="str">
            <v>12.7</v>
          </cell>
          <cell r="B363" t="str">
            <v>SARDINELES Y BORDILLOS</v>
          </cell>
        </row>
        <row r="364">
          <cell r="A364" t="str">
            <v>12.7.1</v>
          </cell>
          <cell r="B364" t="str">
            <v>Sardinel achaflanado de h=0.2 m. en Concreto Clase II producido en Obra</v>
          </cell>
          <cell r="C364" t="str">
            <v>m</v>
          </cell>
          <cell r="D364">
            <v>26499</v>
          </cell>
        </row>
        <row r="365">
          <cell r="A365" t="str">
            <v>12.7.2</v>
          </cell>
          <cell r="B365" t="str">
            <v xml:space="preserve">Bordillo Prefabricado achaflanado de h=0.35 m. en Concreto Clase II </v>
          </cell>
          <cell r="C365" t="str">
            <v>m</v>
          </cell>
          <cell r="D365">
            <v>38969</v>
          </cell>
        </row>
        <row r="366">
          <cell r="A366" t="str">
            <v>12.8</v>
          </cell>
          <cell r="B366" t="str">
            <v>CONCRETO MUROS Y PANTALLA</v>
          </cell>
        </row>
        <row r="367">
          <cell r="A367" t="str">
            <v>12.8.1</v>
          </cell>
          <cell r="B367" t="str">
            <v>Muros y Pantallas en Concreto Reforzado Clase I (28 Mpa) producido en Obra</v>
          </cell>
          <cell r="C367" t="str">
            <v>m³</v>
          </cell>
          <cell r="D367">
            <v>475599</v>
          </cell>
        </row>
        <row r="368">
          <cell r="A368" t="str">
            <v>12.8.2</v>
          </cell>
          <cell r="B368" t="str">
            <v>Muros y Pantallas en Concreto Reforzado Clase II (21 Mpa) producido en Obra</v>
          </cell>
          <cell r="C368" t="str">
            <v>m³</v>
          </cell>
          <cell r="D368">
            <v>443080</v>
          </cell>
        </row>
        <row r="369">
          <cell r="A369" t="str">
            <v>12.8.3</v>
          </cell>
          <cell r="B369" t="str">
            <v>Muros y Pantallas en Concreto Ciclópeo producido en Obra</v>
          </cell>
          <cell r="C369" t="str">
            <v>m³</v>
          </cell>
          <cell r="D369">
            <v>336235</v>
          </cell>
        </row>
        <row r="370">
          <cell r="A370" t="str">
            <v>12.9</v>
          </cell>
          <cell r="B370" t="str">
            <v>PANTALLAS ANCLADAS</v>
          </cell>
        </row>
        <row r="371">
          <cell r="A371" t="str">
            <v>12.9.1</v>
          </cell>
          <cell r="B371" t="str">
            <v>Pantallas anclaje pasivo en concreto clase II 21 Mpa (Espesor= 12 cm)</v>
          </cell>
          <cell r="C371" t="str">
            <v>m²</v>
          </cell>
          <cell r="D371">
            <v>48508</v>
          </cell>
        </row>
        <row r="372">
          <cell r="A372" t="str">
            <v>12.9.2</v>
          </cell>
          <cell r="B372" t="str">
            <v>Perforación  con equipo manual en material común para anclaje (tuberia 2"-4")</v>
          </cell>
          <cell r="C372" t="str">
            <v>m</v>
          </cell>
          <cell r="D372">
            <v>7657</v>
          </cell>
        </row>
        <row r="373">
          <cell r="A373" t="str">
            <v>12.9.3</v>
          </cell>
          <cell r="B373" t="str">
            <v>Mortero de relleno para anclaje</v>
          </cell>
          <cell r="C373" t="str">
            <v>m</v>
          </cell>
          <cell r="D373">
            <v>9048</v>
          </cell>
        </row>
        <row r="374">
          <cell r="A374" t="str">
            <v>12.9.4</v>
          </cell>
          <cell r="B374" t="str">
            <v xml:space="preserve">Vigas en concreto clase II (21 Mpa) producido en obra   </v>
          </cell>
          <cell r="C374" t="str">
            <v>m³</v>
          </cell>
          <cell r="D374">
            <v>523218</v>
          </cell>
        </row>
        <row r="375">
          <cell r="A375" t="str">
            <v>12.10</v>
          </cell>
          <cell r="B375" t="str">
            <v>CONCRETOS  PILOTES</v>
          </cell>
        </row>
        <row r="376">
          <cell r="A376" t="str">
            <v>12.10.3</v>
          </cell>
          <cell r="B376" t="str">
            <v xml:space="preserve">Concreto para pilotes         </v>
          </cell>
          <cell r="C376" t="str">
            <v>m³</v>
          </cell>
          <cell r="D376">
            <v>351587</v>
          </cell>
        </row>
        <row r="377">
          <cell r="A377" t="str">
            <v>12.11</v>
          </cell>
          <cell r="B377" t="str">
            <v>ENROCADOS</v>
          </cell>
        </row>
        <row r="378">
          <cell r="A378" t="str">
            <v>12.11.1</v>
          </cell>
          <cell r="B378" t="str">
            <v xml:space="preserve">Enrocado con ligante Clase II (21 Mpa)  Proporción 60% concreto 40% Piedra                                     </v>
          </cell>
          <cell r="C378" t="str">
            <v>m³</v>
          </cell>
          <cell r="D378">
            <v>191751</v>
          </cell>
        </row>
        <row r="379">
          <cell r="A379" t="str">
            <v>12.11.2</v>
          </cell>
          <cell r="B379" t="str">
            <v xml:space="preserve">Enrocado con ligante  14 Mpa  Proporción 60% concreto 40% Piedra                                     </v>
          </cell>
          <cell r="C379" t="str">
            <v>m³</v>
          </cell>
          <cell r="D379">
            <v>173156</v>
          </cell>
        </row>
        <row r="380">
          <cell r="A380" t="str">
            <v>12.12</v>
          </cell>
          <cell r="B380" t="str">
            <v>CONCRETOS BOXCOULVERT</v>
          </cell>
        </row>
        <row r="381">
          <cell r="A381" t="str">
            <v>12.12.1</v>
          </cell>
          <cell r="B381" t="str">
            <v>Base de Boxculvert en Concreto Reforzado Clase II producido en Obra</v>
          </cell>
          <cell r="C381" t="str">
            <v>m³</v>
          </cell>
          <cell r="D381">
            <v>399373</v>
          </cell>
        </row>
        <row r="382">
          <cell r="A382" t="str">
            <v>12.12.2</v>
          </cell>
          <cell r="B382" t="str">
            <v>Base de Boxculvert en Concreto Reforzado Premezclado Clase II</v>
          </cell>
          <cell r="C382" t="str">
            <v>m³</v>
          </cell>
          <cell r="D382">
            <v>475953</v>
          </cell>
        </row>
        <row r="383">
          <cell r="A383" t="str">
            <v>12.12.3</v>
          </cell>
          <cell r="B383" t="str">
            <v>Paredes de Boxculvert en Concreto Reforzado Clase II producido en Obra</v>
          </cell>
          <cell r="C383" t="str">
            <v>m³</v>
          </cell>
          <cell r="D383">
            <v>451536</v>
          </cell>
        </row>
        <row r="384">
          <cell r="A384" t="str">
            <v>12.12.4</v>
          </cell>
          <cell r="B384" t="str">
            <v>Paredes de Boxculvert en Concreto Reforzado Premezclado Clase II</v>
          </cell>
          <cell r="C384" t="str">
            <v>m³</v>
          </cell>
          <cell r="D384">
            <v>528116</v>
          </cell>
        </row>
        <row r="385">
          <cell r="A385" t="str">
            <v>12.12.5</v>
          </cell>
          <cell r="B385" t="str">
            <v>Losa Techo de Boxculvert Concreto Reforzado Clase II producido en Obra</v>
          </cell>
          <cell r="C385" t="str">
            <v>m³</v>
          </cell>
          <cell r="D385">
            <v>412620</v>
          </cell>
        </row>
        <row r="386">
          <cell r="A386" t="str">
            <v>12.12.6</v>
          </cell>
          <cell r="B386" t="str">
            <v>Losa Techo de Boxculvert Concreto Reforzado Premezclado Clase II</v>
          </cell>
          <cell r="C386" t="str">
            <v>m³</v>
          </cell>
          <cell r="D386">
            <v>489200</v>
          </cell>
        </row>
        <row r="387">
          <cell r="A387" t="str">
            <v>12.13</v>
          </cell>
          <cell r="B387" t="str">
            <v>CONCRETOS CANALES, ZANJAS Y CUNETAS</v>
          </cell>
        </row>
        <row r="388">
          <cell r="A388" t="str">
            <v>12.13.1</v>
          </cell>
          <cell r="B388" t="str">
            <v>Zanja Colectora en Concreto Clase II producido en Obra</v>
          </cell>
          <cell r="C388" t="str">
            <v>m³</v>
          </cell>
          <cell r="D388">
            <v>372616</v>
          </cell>
        </row>
        <row r="389">
          <cell r="A389" t="str">
            <v>12.13.2</v>
          </cell>
          <cell r="B389" t="str">
            <v>Cuneta para Vía Vehicular en Concreto Clase II producido en Obra</v>
          </cell>
          <cell r="C389" t="str">
            <v>m³</v>
          </cell>
          <cell r="D389">
            <v>351345</v>
          </cell>
        </row>
        <row r="390">
          <cell r="A390" t="str">
            <v>12.13.3</v>
          </cell>
          <cell r="B390" t="str">
            <v>Cuneta para Vía Peatonal en Concreto Clase II producido en Obra</v>
          </cell>
          <cell r="C390" t="str">
            <v>m³</v>
          </cell>
          <cell r="D390">
            <v>334136</v>
          </cell>
        </row>
        <row r="391">
          <cell r="A391" t="str">
            <v>12.13.4</v>
          </cell>
          <cell r="B391" t="str">
            <v>Canales con pantallas deflectoras y rápidas con tapa concreto clase II 21 Mpa, producido en obra</v>
          </cell>
          <cell r="C391" t="str">
            <v>m³</v>
          </cell>
          <cell r="D391">
            <v>440188</v>
          </cell>
        </row>
        <row r="392">
          <cell r="A392" t="str">
            <v>12.14</v>
          </cell>
          <cell r="B392" t="str">
            <v>CINTAS PVC</v>
          </cell>
        </row>
        <row r="393">
          <cell r="A393" t="str">
            <v>12.14.1</v>
          </cell>
          <cell r="B393" t="str">
            <v>Cinta Pvc V - 10 (10 cm.) para Juntas de Concreto</v>
          </cell>
          <cell r="C393" t="str">
            <v>m</v>
          </cell>
          <cell r="D393">
            <v>14874</v>
          </cell>
        </row>
        <row r="394">
          <cell r="A394" t="str">
            <v>12.14.2</v>
          </cell>
          <cell r="B394" t="str">
            <v>Cinta Pvc V - 15 (15 cm.) para Juntas de Concreto</v>
          </cell>
          <cell r="C394" t="str">
            <v>m</v>
          </cell>
          <cell r="D394">
            <v>24560</v>
          </cell>
        </row>
        <row r="395">
          <cell r="A395" t="str">
            <v>12.14.3</v>
          </cell>
          <cell r="B395" t="str">
            <v>Cinta Pvc V - 22 (22 cm.) para Juntas de Concreto</v>
          </cell>
          <cell r="C395" t="str">
            <v>m</v>
          </cell>
          <cell r="D395">
            <v>39723</v>
          </cell>
        </row>
        <row r="396">
          <cell r="A396" t="str">
            <v>12.15</v>
          </cell>
          <cell r="B396" t="str">
            <v>PASES TUBERIA AGUAS LLUVIAS</v>
          </cell>
        </row>
        <row r="397">
          <cell r="A397" t="str">
            <v>12.15.1</v>
          </cell>
          <cell r="B397" t="str">
            <v>Pases en Tubería Pvc Aguas Lluvias de 4" para Muros</v>
          </cell>
          <cell r="C397" t="str">
            <v>m</v>
          </cell>
          <cell r="D397">
            <v>16772</v>
          </cell>
        </row>
        <row r="398">
          <cell r="A398" t="str">
            <v>12.15.2</v>
          </cell>
          <cell r="B398" t="str">
            <v>Pases en Tubería Pvc Aguas Lluvias de 2" para Muros</v>
          </cell>
          <cell r="C398" t="str">
            <v>m</v>
          </cell>
          <cell r="D398">
            <v>8880</v>
          </cell>
        </row>
        <row r="400">
          <cell r="B400" t="str">
            <v>CAPITULO 13 - OBRAS CIVILES VARIAS</v>
          </cell>
        </row>
        <row r="402">
          <cell r="A402" t="str">
            <v>13.1</v>
          </cell>
          <cell r="B402" t="str">
            <v>Estructuras en Gaviones con malla triple torsión</v>
          </cell>
          <cell r="C402" t="str">
            <v>m³</v>
          </cell>
          <cell r="D402">
            <v>123682</v>
          </cell>
        </row>
        <row r="403">
          <cell r="A403" t="str">
            <v>13.2</v>
          </cell>
          <cell r="B403" t="str">
            <v>Reparación-Resane y Pintura de Fachadas y Bajantes de Inmuebles</v>
          </cell>
          <cell r="C403" t="str">
            <v>m²</v>
          </cell>
          <cell r="D403">
            <v>11217</v>
          </cell>
        </row>
        <row r="404">
          <cell r="A404" t="str">
            <v>13.3</v>
          </cell>
          <cell r="B404" t="str">
            <v xml:space="preserve">Suministro/Instalación de Bajantes de Aguas Lluvias en Tubería Pvc </v>
          </cell>
        </row>
        <row r="405">
          <cell r="A405" t="str">
            <v>13.3.1</v>
          </cell>
          <cell r="B405" t="str">
            <v>Suministro/Instalación de Bajantes de Aguas Lluvias en Tubería Pvc de 4"</v>
          </cell>
          <cell r="C405" t="str">
            <v>m</v>
          </cell>
          <cell r="D405">
            <v>23359</v>
          </cell>
        </row>
        <row r="406">
          <cell r="A406" t="str">
            <v>13.3.2</v>
          </cell>
          <cell r="B406" t="str">
            <v>Suministro/Instalación de Bajantes de Aguas Lluvias en Tubería Pvc de 3"</v>
          </cell>
          <cell r="C406" t="str">
            <v>m</v>
          </cell>
          <cell r="D406">
            <v>13194</v>
          </cell>
        </row>
        <row r="407">
          <cell r="A407" t="str">
            <v>13.4</v>
          </cell>
          <cell r="B407" t="str">
            <v>Empradización de Taludes y Zonas verdes (Cespedon tipo Kikuyo)</v>
          </cell>
          <cell r="C407" t="str">
            <v>m²</v>
          </cell>
          <cell r="D407">
            <v>5382</v>
          </cell>
        </row>
        <row r="408">
          <cell r="A408" t="str">
            <v>13.5</v>
          </cell>
          <cell r="B408" t="str">
            <v xml:space="preserve">Trinchos </v>
          </cell>
        </row>
        <row r="409">
          <cell r="A409" t="str">
            <v>13.5.1</v>
          </cell>
          <cell r="B409" t="str">
            <v>Trinchos en Guadua</v>
          </cell>
          <cell r="C409" t="str">
            <v>m²</v>
          </cell>
          <cell r="D409">
            <v>28359</v>
          </cell>
        </row>
        <row r="410">
          <cell r="A410" t="str">
            <v>13.5.2</v>
          </cell>
          <cell r="B410" t="str">
            <v>Trinchos provisionales</v>
          </cell>
          <cell r="C410" t="str">
            <v>m</v>
          </cell>
          <cell r="D410">
            <v>9850</v>
          </cell>
        </row>
        <row r="411">
          <cell r="A411" t="str">
            <v>13.6</v>
          </cell>
          <cell r="B411" t="str">
            <v>Recubrimiento de Gaviones en Concreto Clase II producido en Obra</v>
          </cell>
          <cell r="C411" t="str">
            <v>m³</v>
          </cell>
          <cell r="D411">
            <v>348485</v>
          </cell>
        </row>
        <row r="412">
          <cell r="A412" t="str">
            <v>13.7</v>
          </cell>
          <cell r="B412" t="str">
            <v>Solados de Limpieza en Concreto pobre 1:3:6 producido en Obra</v>
          </cell>
          <cell r="C412" t="str">
            <v>m³</v>
          </cell>
          <cell r="D412">
            <v>203900</v>
          </cell>
        </row>
        <row r="413">
          <cell r="A413" t="str">
            <v>13.8</v>
          </cell>
          <cell r="B413" t="str">
            <v>Cabezotes en Concreto Hidráulico Clase II (21 Mpa) producido en Obra</v>
          </cell>
          <cell r="C413" t="str">
            <v>m³</v>
          </cell>
          <cell r="D413">
            <v>366484</v>
          </cell>
        </row>
        <row r="414">
          <cell r="A414" t="str">
            <v>13.9</v>
          </cell>
          <cell r="B414" t="str">
            <v>PINTURAS</v>
          </cell>
        </row>
        <row r="415">
          <cell r="A415" t="str">
            <v>13.9.1</v>
          </cell>
          <cell r="B415" t="str">
            <v>Pintura tipo Tráfico para Demarcación Horizontal de Vías</v>
          </cell>
          <cell r="C415" t="str">
            <v>m²</v>
          </cell>
          <cell r="D415">
            <v>15589</v>
          </cell>
        </row>
        <row r="416">
          <cell r="A416" t="str">
            <v>13.9.2</v>
          </cell>
          <cell r="B416" t="str">
            <v>Pintura carburo para tanques</v>
          </cell>
          <cell r="C416" t="str">
            <v>m²</v>
          </cell>
          <cell r="D416">
            <v>3512</v>
          </cell>
        </row>
        <row r="417">
          <cell r="A417" t="str">
            <v>13.9.3</v>
          </cell>
          <cell r="B417" t="str">
            <v>Pintura en esmalte para tuberías</v>
          </cell>
          <cell r="C417" t="str">
            <v>m²</v>
          </cell>
          <cell r="D417">
            <v>9747</v>
          </cell>
        </row>
        <row r="418">
          <cell r="A418" t="str">
            <v>13.9.4</v>
          </cell>
          <cell r="B418" t="str">
            <v xml:space="preserve"> Pintura reflectiva de aluminio para protección de tubería expuesta</v>
          </cell>
          <cell r="C418" t="str">
            <v>m²</v>
          </cell>
          <cell r="D418">
            <v>14507</v>
          </cell>
        </row>
        <row r="419">
          <cell r="A419" t="str">
            <v>13.10</v>
          </cell>
          <cell r="B419" t="str">
            <v>PAVIMENTOS EN ADOQUIN</v>
          </cell>
        </row>
        <row r="420">
          <cell r="A420" t="str">
            <v>13.10.1</v>
          </cell>
          <cell r="B420" t="str">
            <v>Pavimentos en Adoquín vehicular Naranja (E=8 cm) (Suministro+Instal)</v>
          </cell>
          <cell r="C420" t="str">
            <v>m²</v>
          </cell>
          <cell r="D420">
            <v>51584</v>
          </cell>
        </row>
        <row r="421">
          <cell r="A421" t="str">
            <v>13.10.2</v>
          </cell>
          <cell r="B421" t="str">
            <v>Pavimentos en Adoquín vehicular Naranja (E=8 cm) (Instalación)</v>
          </cell>
          <cell r="C421" t="str">
            <v>m²</v>
          </cell>
          <cell r="D421">
            <v>16734</v>
          </cell>
        </row>
        <row r="422">
          <cell r="A422" t="str">
            <v>13.11</v>
          </cell>
          <cell r="B422" t="str">
            <v>Pavimentos en concreto asfáltico compacto</v>
          </cell>
          <cell r="C422" t="str">
            <v>m³</v>
          </cell>
          <cell r="D422">
            <v>465290</v>
          </cell>
        </row>
        <row r="423">
          <cell r="A423" t="str">
            <v>13.12</v>
          </cell>
          <cell r="B423" t="str">
            <v>ANDENES EN ADOQUIN</v>
          </cell>
        </row>
        <row r="424">
          <cell r="A424" t="str">
            <v>13.12.1</v>
          </cell>
          <cell r="B424" t="str">
            <v>Andenes en Adoquín peatonal Naranja (E=6 cm) (Suministro+Instalación)</v>
          </cell>
          <cell r="C424" t="str">
            <v>m²</v>
          </cell>
          <cell r="D424">
            <v>43008</v>
          </cell>
        </row>
        <row r="425">
          <cell r="A425" t="str">
            <v>13.12.2</v>
          </cell>
          <cell r="B425" t="str">
            <v>Andenes en Adoquín peatonal Naranja (E=6 cm) (Instalación)</v>
          </cell>
          <cell r="C425" t="str">
            <v>m²</v>
          </cell>
          <cell r="D425">
            <v>15333</v>
          </cell>
        </row>
        <row r="426">
          <cell r="A426" t="str">
            <v>13.13</v>
          </cell>
          <cell r="B426" t="str">
            <v>CAÑUELA DE DESAGUE</v>
          </cell>
        </row>
        <row r="427">
          <cell r="A427" t="str">
            <v>13.13.1</v>
          </cell>
          <cell r="B427" t="str">
            <v>Cañuela desague bicapa roja de 0.8x0.5x0.15 m. (Suministro+Instalación)</v>
          </cell>
          <cell r="C427" t="str">
            <v>m</v>
          </cell>
          <cell r="D427">
            <v>68356</v>
          </cell>
        </row>
        <row r="428">
          <cell r="A428" t="str">
            <v>13.13.2</v>
          </cell>
          <cell r="B428" t="str">
            <v>Cañuela desague bicapa roja de 0.8x0.5x0.15 m. (Instalación)</v>
          </cell>
          <cell r="C428" t="str">
            <v>m</v>
          </cell>
          <cell r="D428">
            <v>13606</v>
          </cell>
        </row>
        <row r="429">
          <cell r="A429" t="str">
            <v>13.14</v>
          </cell>
          <cell r="B429" t="str">
            <v>CONFINAMIENTO</v>
          </cell>
        </row>
        <row r="430">
          <cell r="A430" t="str">
            <v>13.14.1</v>
          </cell>
          <cell r="B430" t="str">
            <v>Confinamiento bicapa rojo de 0.8x0.5x0.15 m. (Suministro+Instalación)</v>
          </cell>
          <cell r="C430" t="str">
            <v>m</v>
          </cell>
          <cell r="D430">
            <v>69386</v>
          </cell>
        </row>
        <row r="431">
          <cell r="A431" t="str">
            <v>13.14.2</v>
          </cell>
          <cell r="B431" t="str">
            <v>Confinamiento bicapa rojo de 0.8x0.5x0.15 m. (Instalación)</v>
          </cell>
          <cell r="C431" t="str">
            <v>m</v>
          </cell>
          <cell r="D431">
            <v>14461</v>
          </cell>
        </row>
        <row r="432">
          <cell r="A432" t="str">
            <v>13.15</v>
          </cell>
          <cell r="B432" t="str">
            <v>Piedra pegada en mortero 1:3</v>
          </cell>
          <cell r="C432" t="str">
            <v>m³</v>
          </cell>
          <cell r="D432">
            <v>200977</v>
          </cell>
        </row>
        <row r="433">
          <cell r="A433" t="str">
            <v>13.16</v>
          </cell>
          <cell r="B433" t="str">
            <v xml:space="preserve">Mortero fluido 1:5 </v>
          </cell>
          <cell r="C433" t="str">
            <v>m³</v>
          </cell>
          <cell r="D433">
            <v>256837</v>
          </cell>
        </row>
        <row r="434">
          <cell r="A434" t="str">
            <v>13.17</v>
          </cell>
          <cell r="B434" t="str">
            <v>ADITIVOS PARA CONCRETOS</v>
          </cell>
        </row>
        <row r="435">
          <cell r="A435" t="str">
            <v>13.17.1</v>
          </cell>
          <cell r="B435" t="str">
            <v>Suministro y aplicación de Imprimante y puente de adherencia normal.</v>
          </cell>
          <cell r="C435" t="str">
            <v>kg</v>
          </cell>
          <cell r="D435">
            <v>63964</v>
          </cell>
        </row>
        <row r="436">
          <cell r="A436" t="str">
            <v>13.17.2</v>
          </cell>
          <cell r="B436" t="str">
            <v>Suministro y adición de Acelerante de fraguado y resistencia para concretos</v>
          </cell>
          <cell r="C436" t="str">
            <v>kg</v>
          </cell>
          <cell r="D436">
            <v>10122</v>
          </cell>
        </row>
        <row r="437">
          <cell r="A437" t="str">
            <v>13.18</v>
          </cell>
          <cell r="B437" t="str">
            <v>Estructura Cercha métalica incluye pintura anticorrosivo y pintura esmalte alquídico</v>
          </cell>
          <cell r="C437" t="str">
            <v>kg</v>
          </cell>
          <cell r="D437">
            <v>8313</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A.N."/>
      <sheetName val="SOPORTES A.N."/>
      <sheetName val="DOMI.STA.CECILIA II"/>
      <sheetName val="ACTA"/>
      <sheetName val="BALANCE FINANCIERO"/>
      <sheetName val="AVANCE"/>
      <sheetName val="E.MERCANCIA"/>
      <sheetName val="tuberia"/>
      <sheetName val="CONT INSP Y ENSAYO"/>
    </sheetNames>
    <sheetDataSet>
      <sheetData sheetId="0" refreshError="1">
        <row r="15">
          <cell r="I15">
            <v>0.54751813668079397</v>
          </cell>
        </row>
        <row r="16">
          <cell r="I16">
            <v>0.67002611682034363</v>
          </cell>
        </row>
        <row r="17">
          <cell r="I17">
            <v>0.80535562905411928</v>
          </cell>
        </row>
        <row r="18">
          <cell r="I18">
            <v>0.89811116639918487</v>
          </cell>
        </row>
        <row r="19">
          <cell r="I19">
            <v>0.9744774270287262</v>
          </cell>
        </row>
        <row r="20">
          <cell r="I20">
            <v>1.1239471251137785</v>
          </cell>
        </row>
        <row r="21">
          <cell r="I21">
            <v>1.2825432987340994</v>
          </cell>
        </row>
        <row r="22">
          <cell r="I22">
            <v>1.4530556979861888</v>
          </cell>
        </row>
        <row r="23">
          <cell r="I23">
            <v>1.6392553722877783</v>
          </cell>
        </row>
        <row r="24">
          <cell r="I24">
            <v>1.8401475946639425</v>
          </cell>
        </row>
        <row r="25">
          <cell r="I25">
            <v>2.4052561673438118</v>
          </cell>
        </row>
        <row r="28">
          <cell r="I28">
            <v>3.6230056809750879</v>
          </cell>
        </row>
        <row r="29">
          <cell r="I29">
            <v>4.2349131863889973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a Prueba"/>
      <sheetName val="Cert. Calibración"/>
      <sheetName val="individual"/>
      <sheetName val="No Conforme "/>
      <sheetName val="SEM 26"/>
      <sheetName val="CANTIDADES"/>
    </sheetNames>
    <sheetDataSet>
      <sheetData sheetId="0">
        <row r="11">
          <cell r="EI11">
            <v>407</v>
          </cell>
        </row>
        <row r="12">
          <cell r="EI12">
            <v>408</v>
          </cell>
        </row>
        <row r="13">
          <cell r="EI13">
            <v>409</v>
          </cell>
        </row>
        <row r="14">
          <cell r="EI14">
            <v>410</v>
          </cell>
        </row>
        <row r="15">
          <cell r="EI15">
            <v>411</v>
          </cell>
        </row>
        <row r="16">
          <cell r="EI16">
            <v>412</v>
          </cell>
        </row>
        <row r="17">
          <cell r="EI17">
            <v>413</v>
          </cell>
        </row>
        <row r="18">
          <cell r="EI18">
            <v>414</v>
          </cell>
        </row>
        <row r="19">
          <cell r="EI19">
            <v>415</v>
          </cell>
        </row>
        <row r="20">
          <cell r="EI20">
            <v>416</v>
          </cell>
        </row>
        <row r="21">
          <cell r="EI21">
            <v>417</v>
          </cell>
        </row>
        <row r="22">
          <cell r="EI22">
            <v>418</v>
          </cell>
        </row>
        <row r="23">
          <cell r="EI23">
            <v>419</v>
          </cell>
        </row>
        <row r="24">
          <cell r="EI24">
            <v>420</v>
          </cell>
        </row>
        <row r="25">
          <cell r="EI25">
            <v>421</v>
          </cell>
        </row>
        <row r="26">
          <cell r="EI26">
            <v>422</v>
          </cell>
        </row>
        <row r="27">
          <cell r="EI27">
            <v>423</v>
          </cell>
        </row>
        <row r="28">
          <cell r="EI28">
            <v>424</v>
          </cell>
        </row>
        <row r="29">
          <cell r="EI29">
            <v>425</v>
          </cell>
        </row>
        <row r="30">
          <cell r="EI30">
            <v>426</v>
          </cell>
        </row>
        <row r="31">
          <cell r="EI31">
            <v>427</v>
          </cell>
        </row>
        <row r="32">
          <cell r="EI32">
            <v>428</v>
          </cell>
        </row>
        <row r="33">
          <cell r="EI33">
            <v>429</v>
          </cell>
        </row>
        <row r="34">
          <cell r="EI34">
            <v>430</v>
          </cell>
        </row>
        <row r="35">
          <cell r="EI35">
            <v>431</v>
          </cell>
        </row>
        <row r="36">
          <cell r="EI36">
            <v>432</v>
          </cell>
        </row>
        <row r="37">
          <cell r="EI37">
            <v>433</v>
          </cell>
        </row>
        <row r="38">
          <cell r="EI38">
            <v>434</v>
          </cell>
        </row>
        <row r="39">
          <cell r="EI39">
            <v>435</v>
          </cell>
        </row>
        <row r="40">
          <cell r="EI40">
            <v>436</v>
          </cell>
        </row>
        <row r="41">
          <cell r="EI41">
            <v>437</v>
          </cell>
        </row>
        <row r="42">
          <cell r="EI42">
            <v>438</v>
          </cell>
        </row>
        <row r="43">
          <cell r="EI43">
            <v>439</v>
          </cell>
        </row>
        <row r="44">
          <cell r="EI44">
            <v>440</v>
          </cell>
        </row>
        <row r="45">
          <cell r="EI45">
            <v>441</v>
          </cell>
        </row>
        <row r="46">
          <cell r="EI46">
            <v>442</v>
          </cell>
        </row>
        <row r="47">
          <cell r="EI47">
            <v>443</v>
          </cell>
        </row>
        <row r="48">
          <cell r="EI48">
            <v>444</v>
          </cell>
        </row>
        <row r="49">
          <cell r="EI49">
            <v>445</v>
          </cell>
        </row>
        <row r="50">
          <cell r="EI50">
            <v>446</v>
          </cell>
        </row>
        <row r="51">
          <cell r="EI51">
            <v>447</v>
          </cell>
        </row>
        <row r="52">
          <cell r="EI52">
            <v>448</v>
          </cell>
        </row>
        <row r="53">
          <cell r="EI53">
            <v>449</v>
          </cell>
        </row>
        <row r="54">
          <cell r="EI54">
            <v>450</v>
          </cell>
        </row>
        <row r="55">
          <cell r="EI55">
            <v>451</v>
          </cell>
        </row>
        <row r="56">
          <cell r="EI56">
            <v>452</v>
          </cell>
        </row>
        <row r="57">
          <cell r="EI57">
            <v>453</v>
          </cell>
        </row>
        <row r="58">
          <cell r="EI58">
            <v>454</v>
          </cell>
        </row>
        <row r="59">
          <cell r="EI59">
            <v>455</v>
          </cell>
        </row>
        <row r="60">
          <cell r="EI60">
            <v>456</v>
          </cell>
        </row>
        <row r="61">
          <cell r="EI61">
            <v>457</v>
          </cell>
        </row>
        <row r="62">
          <cell r="EI62">
            <v>458</v>
          </cell>
        </row>
        <row r="63">
          <cell r="EI63">
            <v>459</v>
          </cell>
        </row>
        <row r="64">
          <cell r="EI64">
            <v>460</v>
          </cell>
        </row>
        <row r="65">
          <cell r="EI65">
            <v>461</v>
          </cell>
        </row>
        <row r="66">
          <cell r="EI66">
            <v>462</v>
          </cell>
        </row>
        <row r="67">
          <cell r="EI67">
            <v>463</v>
          </cell>
        </row>
        <row r="68">
          <cell r="EI68">
            <v>464</v>
          </cell>
        </row>
        <row r="69">
          <cell r="EI69">
            <v>465</v>
          </cell>
        </row>
        <row r="70">
          <cell r="EI70">
            <v>466</v>
          </cell>
        </row>
        <row r="71">
          <cell r="EI71">
            <v>467</v>
          </cell>
        </row>
        <row r="72">
          <cell r="EI72">
            <v>468</v>
          </cell>
        </row>
        <row r="73">
          <cell r="EI73">
            <v>469</v>
          </cell>
        </row>
        <row r="74">
          <cell r="EI74">
            <v>470</v>
          </cell>
        </row>
        <row r="75">
          <cell r="EI75">
            <v>471</v>
          </cell>
        </row>
        <row r="76">
          <cell r="EI76">
            <v>472</v>
          </cell>
        </row>
        <row r="77">
          <cell r="EI77">
            <v>473</v>
          </cell>
        </row>
        <row r="78">
          <cell r="EI78">
            <v>474</v>
          </cell>
        </row>
        <row r="79">
          <cell r="EI79">
            <v>475</v>
          </cell>
        </row>
        <row r="80">
          <cell r="EI80">
            <v>476</v>
          </cell>
        </row>
        <row r="81">
          <cell r="EI81">
            <v>477</v>
          </cell>
        </row>
        <row r="82">
          <cell r="EI82">
            <v>478</v>
          </cell>
        </row>
        <row r="83">
          <cell r="EI83">
            <v>479</v>
          </cell>
        </row>
        <row r="84">
          <cell r="EI84">
            <v>480</v>
          </cell>
        </row>
        <row r="85">
          <cell r="EI85">
            <v>481</v>
          </cell>
        </row>
        <row r="86">
          <cell r="EI86">
            <v>482</v>
          </cell>
        </row>
        <row r="87">
          <cell r="EI87">
            <v>483</v>
          </cell>
        </row>
        <row r="88">
          <cell r="EI88">
            <v>484</v>
          </cell>
        </row>
        <row r="89">
          <cell r="EI89">
            <v>485</v>
          </cell>
        </row>
        <row r="90">
          <cell r="EI90">
            <v>486</v>
          </cell>
        </row>
      </sheetData>
      <sheetData sheetId="1"/>
      <sheetData sheetId="2" refreshError="1"/>
      <sheetData sheetId="3"/>
      <sheetData sheetId="4"/>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O"/>
      <sheetName val="LP-ELE2"/>
      <sheetName val="APU-ELE2"/>
      <sheetName val="P-AEL"/>
      <sheetName val="A"/>
      <sheetName val="1"/>
      <sheetName val="2"/>
      <sheetName val="3"/>
      <sheetName val="4"/>
      <sheetName val="5"/>
      <sheetName val="6"/>
      <sheetName val="7"/>
      <sheetName val="8"/>
      <sheetName val="9"/>
      <sheetName val="10"/>
      <sheetName val="11"/>
      <sheetName val="12"/>
      <sheetName val="13"/>
      <sheetName val="14"/>
      <sheetName val="15"/>
      <sheetName val="16"/>
    </sheetNames>
    <sheetDataSet>
      <sheetData sheetId="0">
        <row r="3">
          <cell r="B3" t="str">
            <v>Amarre de cable ACSR en aislador de pin.</v>
          </cell>
        </row>
        <row r="4">
          <cell r="B4" t="str">
            <v>Aplicación de soldadura exotermica</v>
          </cell>
        </row>
        <row r="5">
          <cell r="B5" t="str">
            <v>Conexionado de baja para medida de energia indirecta</v>
          </cell>
        </row>
        <row r="6">
          <cell r="B6" t="str">
            <v>Construccion a todo costo de camara primaria 1m x 1m x1,50 m</v>
          </cell>
        </row>
        <row r="7">
          <cell r="B7" t="str">
            <v>Ensamble de celda de medida en tres elementos para 33 KV</v>
          </cell>
        </row>
        <row r="8">
          <cell r="B8" t="str">
            <v>Ensamble de celda de transformador de 630 KVA</v>
          </cell>
        </row>
        <row r="9">
          <cell r="B9" t="str">
            <v>Excabacion en tierra</v>
          </cell>
        </row>
        <row r="10">
          <cell r="B10" t="str">
            <v>Instalacion (conexión de señales y potencia) de celda de medida en tres elementos para 33 kv</v>
          </cell>
        </row>
        <row r="11">
          <cell r="B11" t="str">
            <v>Instalacion aislador de pin para 15 KV con espigo</v>
          </cell>
        </row>
        <row r="12">
          <cell r="B12" t="str">
            <v>Instalacion aislador de pin para 34.5 KV con espigo</v>
          </cell>
        </row>
        <row r="13">
          <cell r="B13" t="str">
            <v>Instalacion aislador polimerico para 15 KV</v>
          </cell>
        </row>
        <row r="14">
          <cell r="B14" t="str">
            <v>Instalacion aislador polimerico para 34.5 KV</v>
          </cell>
        </row>
        <row r="15">
          <cell r="B15" t="str">
            <v>Instalacion angulo galvanizado pie amigo de de 2 1/2" x 2 1/2" x 3/16" x 1.5m</v>
          </cell>
        </row>
        <row r="16">
          <cell r="B16" t="str">
            <v>Instalacion caja primaria o cortacircuito completo 100 A, 15 KV.</v>
          </cell>
        </row>
        <row r="17">
          <cell r="B17" t="str">
            <v>Instalacion caja primaria o cortacircuito completo 100 A, 38 KV, 20 KA, con camara rompearco.</v>
          </cell>
        </row>
        <row r="18">
          <cell r="B18" t="str">
            <v>Instalacion cruceta galvanizada de 3" x 3" x 1/4" x 2.5m</v>
          </cell>
        </row>
        <row r="19">
          <cell r="B19" t="str">
            <v>Instalacion cruceta galvanizada de 3" x 3" x 1/4" x 3.2m</v>
          </cell>
        </row>
        <row r="20">
          <cell r="B20" t="str">
            <v>Instalacion cruceta galvanizada de 3" x 3" x 1/4" x 4m</v>
          </cell>
        </row>
        <row r="21">
          <cell r="B21" t="str">
            <v>Instalacion de accesorio de blindobarra</v>
          </cell>
        </row>
        <row r="22">
          <cell r="B22" t="str">
            <v>Instalacion de accesorio para alambron de aluminio</v>
          </cell>
        </row>
        <row r="23">
          <cell r="B23" t="str">
            <v xml:space="preserve">Instalacion de bayoneta </v>
          </cell>
        </row>
        <row r="24">
          <cell r="B24" t="str">
            <v>Instalacion de borna terminal de barril largo para cable 1/0 a 4/0</v>
          </cell>
        </row>
        <row r="25">
          <cell r="B25" t="str">
            <v>Instalacion de borna terminal de barril largo para cable 250 a 500</v>
          </cell>
        </row>
        <row r="26">
          <cell r="B26" t="str">
            <v>Instalacion de borna terminal de barril largo para cable desde #2 a 8</v>
          </cell>
        </row>
        <row r="27">
          <cell r="B27" t="str">
            <v>Instalacion de borna terminal para cable 8 a 2 AWG</v>
          </cell>
        </row>
        <row r="28">
          <cell r="B28" t="str">
            <v>Instalacion de bota termoencogible</v>
          </cell>
        </row>
        <row r="29">
          <cell r="B29" t="str">
            <v>Instalacion de conector DBH</v>
          </cell>
        </row>
        <row r="30">
          <cell r="B30" t="str">
            <v xml:space="preserve">Instalacion de cable Nº 4 AWG de puesta a tierra para descargador en poste </v>
          </cell>
        </row>
        <row r="31">
          <cell r="B31" t="str">
            <v xml:space="preserve">Instalacion de celda con seccionador en SF6 para 36 KV 400  A </v>
          </cell>
        </row>
        <row r="32">
          <cell r="B32" t="str">
            <v>Instalacion de descargador de sobretension 15 KV en poste</v>
          </cell>
        </row>
        <row r="33">
          <cell r="B33" t="str">
            <v>Instalacion de descargador de sobretension 30 KV en poste</v>
          </cell>
        </row>
        <row r="34">
          <cell r="B34" t="str">
            <v>Instalacion de fusible HH hasta 60 A</v>
          </cell>
        </row>
        <row r="35">
          <cell r="B35" t="str">
            <v>Instalacion de medidor de energia en caja sobre poste</v>
          </cell>
        </row>
        <row r="36">
          <cell r="B36" t="str">
            <v>Instalacion de pieamigo para cruceta de 2.5 m</v>
          </cell>
        </row>
        <row r="37">
          <cell r="B37" t="str">
            <v>Instalacion de poste de 12 m</v>
          </cell>
        </row>
        <row r="38">
          <cell r="B38" t="str">
            <v>Instalacion de poste de 16 m</v>
          </cell>
        </row>
        <row r="39">
          <cell r="B39" t="str">
            <v>Instalacion de punta franklin de 1 metro x 5/8</v>
          </cell>
        </row>
        <row r="40">
          <cell r="B40" t="str">
            <v>Instalacion de terminal premoldeado 35 KV para cable 1/0</v>
          </cell>
        </row>
        <row r="41">
          <cell r="B41" t="str">
            <v>Instalacion de tramo de blindobarra</v>
          </cell>
        </row>
        <row r="42">
          <cell r="B42" t="str">
            <v>Instalacion de transformador de 225 KVA en estructura en H</v>
          </cell>
        </row>
        <row r="43">
          <cell r="B43" t="str">
            <v>Instalacion de transformador de medida en estructura en H</v>
          </cell>
        </row>
        <row r="44">
          <cell r="B44" t="str">
            <v>Instalacion de transformador trifasico seco de 630 KVA 33 KV/230 V</v>
          </cell>
        </row>
        <row r="45">
          <cell r="B45" t="str">
            <v>Instalacion de tuberia EMT de 3/4" sobre muro</v>
          </cell>
        </row>
        <row r="46">
          <cell r="B46" t="str">
            <v>Instalacion de tuberia IMC de 3/4 en poste</v>
          </cell>
        </row>
        <row r="47">
          <cell r="B47" t="str">
            <v>Instalacion de tuberia IMC de 4" en poste</v>
          </cell>
        </row>
        <row r="48">
          <cell r="B48" t="str">
            <v>Instalacion de tuberia IMC de 6" en poste</v>
          </cell>
        </row>
        <row r="49">
          <cell r="B49" t="str">
            <v>Instalacion de tuberia PVC de 2"</v>
          </cell>
        </row>
        <row r="50">
          <cell r="B50" t="str">
            <v>Instalacion de tuberia PVC de 4"</v>
          </cell>
        </row>
        <row r="51">
          <cell r="B51" t="str">
            <v>Instalacion de varilla de cobre de 5/8 x 2.4 metros vertical en terreno.</v>
          </cell>
        </row>
        <row r="52">
          <cell r="B52" t="str">
            <v>Instalacion de viento en poste de 12 a 14m</v>
          </cell>
        </row>
        <row r="53">
          <cell r="B53" t="str">
            <v>Instalacion trafo de 150 KVA baja-baja</v>
          </cell>
        </row>
        <row r="54">
          <cell r="B54" t="str">
            <v>Obra civil para la Instalacion de 2 ductos de 4" para red subterranea de media tension (con materiales)</v>
          </cell>
        </row>
        <row r="55">
          <cell r="B55" t="str">
            <v>Sujecion cable XLPE con abrazadera</v>
          </cell>
        </row>
        <row r="56">
          <cell r="B56" t="str">
            <v>Sujecion de cable hasta Nª 2/0 con grapa de retencion.</v>
          </cell>
        </row>
        <row r="57">
          <cell r="B57" t="str">
            <v>Sujecion de cable XLPE a cruceta con abrazadera</v>
          </cell>
        </row>
        <row r="58">
          <cell r="B58" t="str">
            <v>Tendida de cable de cobre desnudo 4 AWG</v>
          </cell>
        </row>
        <row r="59">
          <cell r="B59" t="str">
            <v>Tendida de cable de cobre desnudo 2 AWG</v>
          </cell>
        </row>
        <row r="60">
          <cell r="B60" t="str">
            <v>Tendida de cable XLPE al 133%</v>
          </cell>
        </row>
        <row r="61">
          <cell r="B61" t="str">
            <v>Tendido de alambron de aluminio de 8 mm por techo</v>
          </cell>
        </row>
        <row r="62">
          <cell r="B62" t="str">
            <v>Tendido de cable 10 AWG</v>
          </cell>
        </row>
        <row r="63">
          <cell r="B63" t="str">
            <v>Tendido de cable 2/0 en malla a tierra</v>
          </cell>
        </row>
        <row r="64">
          <cell r="B64" t="str">
            <v>Tendido de cable ACSR hasta calibre 2/0 aereo.</v>
          </cell>
        </row>
        <row r="65">
          <cell r="B65" t="str">
            <v>Tendido de cable de cobre 10 AWG THHN/THWN</v>
          </cell>
        </row>
        <row r="66">
          <cell r="B66" t="str">
            <v>Tendido de cable de cobre 2 AWG THHN/THWN</v>
          </cell>
        </row>
        <row r="67">
          <cell r="B67" t="str">
            <v>Tendido de cable de cobre 2/0 AWG THHN/THWN por bandeja</v>
          </cell>
        </row>
        <row r="68">
          <cell r="B68" t="str">
            <v>Tendido de cable de cobre 250 KCMIL THHN/THWN por bandeja</v>
          </cell>
        </row>
        <row r="69">
          <cell r="B69" t="str">
            <v>Tendido de cable de cobre 4 AWG THHN/THWN</v>
          </cell>
        </row>
        <row r="70">
          <cell r="B70" t="str">
            <v>Tendido de cable de cobre 4/0 AWG THHN/THWN por bandeja</v>
          </cell>
        </row>
        <row r="71">
          <cell r="B71" t="str">
            <v>Tendido de cable de cobre 500 KCMIL THHN/THWN por bandeja</v>
          </cell>
        </row>
        <row r="72">
          <cell r="B72" t="str">
            <v>Tendido de cable de cobre 6 AWG THHN/THWN</v>
          </cell>
        </row>
        <row r="73">
          <cell r="B73" t="str">
            <v>Tendido de cable de cobre 8 AWG THHN/THWN</v>
          </cell>
        </row>
        <row r="74">
          <cell r="B74" t="str">
            <v>Tendido de cable de fuerza multipolar 4 x 2 AWG por bandeja</v>
          </cell>
        </row>
        <row r="75">
          <cell r="B75" t="str">
            <v>Tendido de cable de fuerza multipolar 4 x 4 AWG por bandeja</v>
          </cell>
        </row>
        <row r="76">
          <cell r="B76" t="str">
            <v>Tendido de cable de fuerza multipolar 4 x 6 AWG por bandeja</v>
          </cell>
        </row>
        <row r="77">
          <cell r="B77" t="str">
            <v>Tendido de cable de guarda de 3/8 aereo.</v>
          </cell>
        </row>
        <row r="78">
          <cell r="B78" t="str">
            <v>Tendido de cable de cobre 1/0 AWG THHN/THWN por tubo</v>
          </cell>
        </row>
        <row r="79">
          <cell r="B79" t="str">
            <v>Tendido de cable de cobre 300 MCM THHN/THWN por tubo</v>
          </cell>
        </row>
      </sheetData>
      <sheetData sheetId="1"/>
      <sheetData sheetId="2" refreshError="1"/>
      <sheetData sheetId="3"/>
      <sheetData sheetId="4" refreshError="1"/>
      <sheetData sheetId="5">
        <row r="1">
          <cell r="B1" t="str">
            <v>Suministro e instalacion poste de concreto 750 KG de tension de ruptura en la punta, incluye excabacion, isada y aplomada.</v>
          </cell>
        </row>
      </sheetData>
      <sheetData sheetId="6">
        <row r="1">
          <cell r="B1" t="str">
            <v xml:space="preserve">Suministro e instalacion de vestida de estructura de arranque, incluye 2 crucetas de 2.5 m, pieamigos, tres aisladores polimericos para 15 KV, bayoneta, accesorios y herrajes necesarios </v>
          </cell>
        </row>
      </sheetData>
      <sheetData sheetId="7">
        <row r="1">
          <cell r="B1" t="str">
            <v xml:space="preserve">Suministro e instalacion de vestida de estructura de retencion (estructura A1), incluye 2 crucetas de 2.5 m, pieamigos, bayoneta, seis aisladores polimericos para 15 KV, accesorios y herrajes necesarios </v>
          </cell>
        </row>
      </sheetData>
      <sheetData sheetId="8">
        <row r="1">
          <cell r="B1" t="str">
            <v>Suministro e instalacion de seccion primaria en el arranque de la linea, incluye cortacircuitos completos, cruceta de 2,5 m, accesorios y herrajes necesarios</v>
          </cell>
        </row>
      </sheetData>
      <sheetData sheetId="9">
        <row r="1">
          <cell r="B1" t="str">
            <v>Suministro e instalacion de vestida de estructura de retencion (estructura A2), incluye 4 crucetas de 2,4 m, 6 aisladores polimericos para 15 KV, pie amigos, bayoneta, accesorios y herrajes necesarios</v>
          </cell>
        </row>
      </sheetData>
      <sheetData sheetId="10">
        <row r="1">
          <cell r="B1" t="str">
            <v>Suministro e instalacion de vestida de estructura de suspensión (estructura A3), incluye 2 crucetas de 2.5 m, tres aisladores de pin, pieamigos, accesorios y herrajes necesarios.</v>
          </cell>
        </row>
      </sheetData>
      <sheetData sheetId="11">
        <row r="1">
          <cell r="B1" t="str">
            <v>Suministro e instalacion de vestida de estructura de retencion en H (estructura A2), incluye 2 crucetas de 3 m, 3 aisladores polimericos para 15 KV, accesorios y herrajes necesarios</v>
          </cell>
        </row>
      </sheetData>
      <sheetData sheetId="12">
        <row r="1">
          <cell r="B1" t="str">
            <v>Suministro e instalacion de templete para poste de 12 m en nivel de tension de 13.2 KV</v>
          </cell>
        </row>
      </sheetData>
      <sheetData sheetId="13">
        <row r="1">
          <cell r="B1" t="str">
            <v>Suministro e instalacion de seccion primaria en la llegada de la linea, incluye 2 crucetas de 3 m, 3 pararrayos, tres cortacircuitos completos, accesorios y herrajes necesarios</v>
          </cell>
        </row>
      </sheetData>
      <sheetData sheetId="14">
        <row r="1">
          <cell r="B1" t="str">
            <v>Suministro e instalacion de red aerea primaria en cable 3x2 AWG ACSR+ cable de guarda 2 AWG ACSR.</v>
          </cell>
        </row>
      </sheetData>
      <sheetData sheetId="15">
        <row r="1">
          <cell r="B1" t="str">
            <v>Suministro e instalacion de medida en dos elementos en nivel de 13.2 KV, incluye 2 crucetas de 3 m, 2 transformadores de corriente, 2 transformadores de potencial, bloque de pruebas, medidor de energia, caja para medidor de energia para instalacion en poste, cableado, tuberia, accesorios y herrajes necesarios.</v>
          </cell>
        </row>
      </sheetData>
      <sheetData sheetId="16">
        <row r="1">
          <cell r="B1" t="str">
            <v>Suministro e instalacion de transformador de potencia de 225 KVA, 13.2 KV / 220 V, en estructura tipo H.</v>
          </cell>
        </row>
      </sheetData>
      <sheetData sheetId="17">
        <row r="1">
          <cell r="B1" t="str">
            <v>Suministro e instalacion de bajante en tuberia IMC de 4" para conduccion de acometida secundaria desde transformador hasta tablero de transferencia.</v>
          </cell>
        </row>
      </sheetData>
      <sheetData sheetId="18">
        <row r="1">
          <cell r="B1" t="str">
            <v>Suministro e instalacion de bajante de puesta a tierra en poste</v>
          </cell>
        </row>
      </sheetData>
      <sheetData sheetId="19">
        <row r="1">
          <cell r="B1" t="str">
            <v>Suministro e instalacion de acometida secundaria en cable de cobre 6x 300 MCM + 1/0 AWG.</v>
          </cell>
        </row>
      </sheetData>
      <sheetData sheetId="20">
        <row r="1">
          <cell r="B1" t="str">
            <v>Suministro e instalacion de malla de puesta a tierra.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Materiales"/>
      <sheetName val="análisis precios básicos"/>
      <sheetName val="CostosUnitarios"/>
      <sheetName val="ResúmenCostosUnitarios"/>
      <sheetName val="análisis mano de obra"/>
      <sheetName val="análisis prestaciones"/>
      <sheetName val="REFUERZ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ENAMI (2)"/>
      <sheetName val="Cantidades (2)"/>
      <sheetName val="FM - Fac. Multi"/>
      <sheetName val="Prop. Economica"/>
      <sheetName val="ALIENAMI"/>
      <sheetName val="Cantidades"/>
      <sheetName val="PRESUP NORCASIA"/>
      <sheetName val="PRESUP NORCASIA (E1)"/>
      <sheetName val="APU BASICO NORCASIA"/>
      <sheetName val="AUI ALIVIADERO"/>
      <sheetName val="CRONOGRAMA ALCANT DESVIO"/>
      <sheetName val="PRECIOS BASICOS "/>
      <sheetName val="CRONOGRAMA ALCANT CARRERA 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5">
          <cell r="D15">
            <v>3.5</v>
          </cell>
        </row>
      </sheetData>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Cantidades"/>
      <sheetName val="A.P.U"/>
      <sheetName val="Hoja1"/>
      <sheetName val="Insumos"/>
      <sheetName val="Analisis Mano de Obra"/>
      <sheetName val="Analisis Factor Prestacional"/>
      <sheetName val="AIU"/>
      <sheetName val="Programación"/>
      <sheetName val="Analisis AIU"/>
    </sheetNames>
    <sheetDataSet>
      <sheetData sheetId="0"/>
      <sheetData sheetId="1"/>
      <sheetData sheetId="2">
        <row r="10">
          <cell r="B10" t="str">
            <v>P-1</v>
          </cell>
          <cell r="C10" t="str">
            <v>PRELIMINARES</v>
          </cell>
        </row>
        <row r="11">
          <cell r="B11" t="str">
            <v>P-1.47</v>
          </cell>
          <cell r="C11" t="str">
            <v>BODEGA PARA CAMPAMENTO (INCLUYE ADECUACIONES)</v>
          </cell>
          <cell r="D11" t="str">
            <v>m2-mes</v>
          </cell>
        </row>
        <row r="12">
          <cell r="B12" t="str">
            <v>P-1.50</v>
          </cell>
          <cell r="C12" t="str">
            <v>INSTALACION PROVISIONAL DE ACUEDUCTO</v>
          </cell>
          <cell r="D12" t="str">
            <v>und</v>
          </cell>
        </row>
        <row r="13">
          <cell r="B13" t="str">
            <v>P-1.51</v>
          </cell>
          <cell r="C13" t="str">
            <v>INSTALACION PROVISIONAL DE ENERGIA</v>
          </cell>
          <cell r="D13" t="str">
            <v>und</v>
          </cell>
        </row>
        <row r="14">
          <cell r="B14" t="str">
            <v>P-1.1</v>
          </cell>
          <cell r="C14" t="str">
            <v>LOCALIZACION Y REPLANTEO EDIFICIO</v>
          </cell>
          <cell r="D14" t="str">
            <v>m2</v>
          </cell>
        </row>
        <row r="15">
          <cell r="B15" t="str">
            <v>P-1.54</v>
          </cell>
          <cell r="C15" t="str">
            <v>SUMINISTRO, TRANSPORTE E INSTALACION SEÑAL PREVENTIVA, REGLAMENTARIA E INFORMATIVA</v>
          </cell>
          <cell r="D15" t="str">
            <v>und</v>
          </cell>
        </row>
        <row r="16">
          <cell r="B16" t="str">
            <v>P-1.52</v>
          </cell>
          <cell r="C16" t="str">
            <v>SUMINISTRO, TRANSPORTE E INSTALACION VALLA INFORMATIVA GENERAL DEL PROYECTO</v>
          </cell>
          <cell r="D16" t="str">
            <v>m2</v>
          </cell>
        </row>
        <row r="17">
          <cell r="B17" t="str">
            <v>P-1.44</v>
          </cell>
          <cell r="C17" t="str">
            <v xml:space="preserve">DESCAPOTE MANUAL e=0.20 m. </v>
          </cell>
          <cell r="D17" t="str">
            <v>m2</v>
          </cell>
        </row>
        <row r="18">
          <cell r="B18" t="str">
            <v>DE-29.7</v>
          </cell>
          <cell r="C18" t="str">
            <v>DEMOLICIÓN DE ANDENES Y SARDINELES EN CONCRETO HIDRÁULICO</v>
          </cell>
          <cell r="D18" t="str">
            <v>m3</v>
          </cell>
        </row>
        <row r="19">
          <cell r="B19" t="str">
            <v>P-1.74</v>
          </cell>
          <cell r="C19" t="str">
            <v>EVACUACION ESCOMBROS Y SOBRANTES EN VEHICULO AUTOMOTOR MEDIDO EN BANCO</v>
          </cell>
          <cell r="D19" t="str">
            <v>m3</v>
          </cell>
        </row>
        <row r="20">
          <cell r="B20" t="str">
            <v>P-1.49</v>
          </cell>
          <cell r="C20" t="str">
            <v>SUMINISTRO, TRANSPORTE E INSTALACIÓN CERRAMIENTO EN YUTE H= 2 M</v>
          </cell>
          <cell r="D20" t="str">
            <v>ml</v>
          </cell>
        </row>
        <row r="21">
          <cell r="B21" t="str">
            <v>P-1.61</v>
          </cell>
          <cell r="C21" t="str">
            <v xml:space="preserve">SUMINISTRO, TRANSPORTE E INSTALACION CORDÓN PARA CONTROL DE AGUAS LLUVIAS                                 </v>
          </cell>
          <cell r="D21" t="str">
            <v>ml</v>
          </cell>
        </row>
        <row r="22">
          <cell r="B22" t="str">
            <v>P-1.42</v>
          </cell>
          <cell r="C22" t="str">
            <v>LOCALIZACION Y REPLANTEO REDES INCLUYE PLANO RECORD</v>
          </cell>
          <cell r="D22" t="str">
            <v>Día</v>
          </cell>
        </row>
        <row r="23">
          <cell r="C23" t="str">
            <v>Total  PRELIMINARES</v>
          </cell>
        </row>
        <row r="24">
          <cell r="B24" t="str">
            <v>MT-2</v>
          </cell>
          <cell r="C24" t="str">
            <v>MOVIMIENTO DE TIERRAS</v>
          </cell>
        </row>
        <row r="25">
          <cell r="B25" t="str">
            <v>MT-2.1</v>
          </cell>
          <cell r="C25" t="str">
            <v xml:space="preserve">EXCAVACIÓN EN ZANJA - MATERIAL COMÚN - 0.0 A 2.0 M                                                     </v>
          </cell>
          <cell r="D25" t="str">
            <v>m3</v>
          </cell>
        </row>
        <row r="26">
          <cell r="B26" t="str">
            <v>MT-2.39</v>
          </cell>
          <cell r="C26" t="str">
            <v xml:space="preserve">EXCAVACION MECANICA EN MATERIAL COMUN </v>
          </cell>
          <cell r="D26" t="str">
            <v>m3</v>
          </cell>
        </row>
        <row r="27">
          <cell r="B27" t="str">
            <v>MT-2.67</v>
          </cell>
          <cell r="C27" t="str">
            <v>EXCAVACION PARA CAISSONS EN TIERRA 0-4 m CONDICIONES HUMEDAS</v>
          </cell>
          <cell r="D27" t="str">
            <v>m3</v>
          </cell>
        </row>
        <row r="28">
          <cell r="B28" t="str">
            <v>MT-2.68</v>
          </cell>
          <cell r="C28" t="str">
            <v>EXCAVACION PARA CAISSONS EN TIERRA 4-8 m CONDICIONES HUMEDAS</v>
          </cell>
          <cell r="D28" t="str">
            <v>m3</v>
          </cell>
        </row>
        <row r="29">
          <cell r="B29" t="str">
            <v>MT-2.71</v>
          </cell>
          <cell r="C29" t="str">
            <v>EXCAVACION PARA CAISSONS EN TIERRA 8-12m CONDICIONES HUMEDAS</v>
          </cell>
          <cell r="D29" t="str">
            <v>m3</v>
          </cell>
        </row>
        <row r="30">
          <cell r="B30" t="str">
            <v>MT-2.72</v>
          </cell>
          <cell r="C30" t="str">
            <v>EXCAVACION PARA CAISSONS EN TIERRA 12-16 MTS , CONDICIONES HUMEDAS</v>
          </cell>
          <cell r="D30" t="str">
            <v>m3</v>
          </cell>
        </row>
        <row r="31">
          <cell r="B31" t="str">
            <v>MT-2.10</v>
          </cell>
          <cell r="C31" t="str">
            <v>EXCAVACIÓN PARA ESTRUCTURAS - MATERIAL COMÚN - 0.0 A 2.0 M</v>
          </cell>
          <cell r="D31" t="str">
            <v>m3</v>
          </cell>
        </row>
        <row r="32">
          <cell r="B32" t="str">
            <v>MT-2.30</v>
          </cell>
          <cell r="C32" t="str">
            <v>EXCAVACION PARA PILOTES D=40 cm</v>
          </cell>
          <cell r="D32" t="str">
            <v>m3</v>
          </cell>
        </row>
        <row r="33">
          <cell r="B33" t="str">
            <v>MT-2.53</v>
          </cell>
          <cell r="C33" t="str">
            <v xml:space="preserve">SUMINISTRO, TRANSPORTE E INSTALACIÓN RELLENO COMPACTADO CON MATERIAL DE PRESTAMO </v>
          </cell>
          <cell r="D33" t="str">
            <v>m3</v>
          </cell>
        </row>
        <row r="34">
          <cell r="B34" t="str">
            <v>MT-2.52</v>
          </cell>
          <cell r="C34" t="str">
            <v>FILTRO EN PIEDRA</v>
          </cell>
          <cell r="D34" t="str">
            <v>m3</v>
          </cell>
        </row>
        <row r="35">
          <cell r="B35" t="str">
            <v>MT-2.55</v>
          </cell>
          <cell r="C35" t="str">
            <v>RETIRO DE MATERIAL SOBRANTE EN VOLQUETA, CARGUE MECANICO</v>
          </cell>
          <cell r="D35" t="str">
            <v>m3</v>
          </cell>
        </row>
        <row r="36">
          <cell r="C36" t="str">
            <v>Total  MOVIMIENTO DE TIERRAS</v>
          </cell>
        </row>
        <row r="37">
          <cell r="B37" t="str">
            <v>C-2</v>
          </cell>
          <cell r="C37" t="str">
            <v>CIMIENTOS</v>
          </cell>
        </row>
        <row r="38">
          <cell r="B38" t="str">
            <v>C-2.3</v>
          </cell>
          <cell r="C38" t="str">
            <v>SUMINISTRO, TRANSPORTE E INSTALACION SOLADO DE LIMPIEZA 2.000 PSI  E = 5 cm</v>
          </cell>
          <cell r="D38" t="str">
            <v>m2</v>
          </cell>
        </row>
        <row r="39">
          <cell r="B39" t="str">
            <v>C-2.15</v>
          </cell>
          <cell r="C39" t="str">
            <v>SUMINISTRO, TRANSPORTE E INSTALACION CAISSONS 3000 PSI</v>
          </cell>
          <cell r="D39" t="str">
            <v>m3</v>
          </cell>
        </row>
        <row r="40">
          <cell r="B40" t="str">
            <v>C-2.21</v>
          </cell>
          <cell r="C40" t="str">
            <v>SUMINISTRO, TRANSPORTE E INSTALACION SOBRE CIMIENTO h=0,20  m REVOQUE IMPERMEABILIZADO 2 CARAS</v>
          </cell>
          <cell r="D40" t="str">
            <v>m2</v>
          </cell>
        </row>
        <row r="41">
          <cell r="B41" t="str">
            <v>C-2.5</v>
          </cell>
          <cell r="C41" t="str">
            <v xml:space="preserve">SUMINISTRO, TRANSPORTE E INSTALACION VIGA CIMENTACION CONCRETO 3000 PSI  </v>
          </cell>
          <cell r="D41" t="str">
            <v>m3</v>
          </cell>
        </row>
        <row r="42">
          <cell r="B42" t="str">
            <v>C-2.8</v>
          </cell>
          <cell r="C42" t="str">
            <v>SUMINISTRO, TRANSPORTE E INSTALACION ZARPA PARA MURO DE CONTENCION CONCRETO 3000 PSI</v>
          </cell>
          <cell r="D42" t="str">
            <v>m3</v>
          </cell>
        </row>
        <row r="43">
          <cell r="B43" t="str">
            <v>C-2.23</v>
          </cell>
          <cell r="C43" t="str">
            <v>SUMINISTRO, TRANSPORTE E INSTALACION CAPITEL DE CAISSON EN CONCRETO 3000 PSI</v>
          </cell>
          <cell r="D43" t="str">
            <v>m3</v>
          </cell>
        </row>
        <row r="44">
          <cell r="B44" t="str">
            <v>C-2.24</v>
          </cell>
          <cell r="C44" t="str">
            <v>SUMINISTRO, TRANSPORTE E INSTALACION DE ANILLO DE PROTECCIÓN PARA CAISSON CONCRETO CAISSONS 3000 PSI</v>
          </cell>
          <cell r="D44" t="str">
            <v>m3</v>
          </cell>
        </row>
        <row r="45">
          <cell r="C45" t="str">
            <v>Total  CIMIENTOS</v>
          </cell>
        </row>
        <row r="46">
          <cell r="B46" t="str">
            <v>S-3</v>
          </cell>
          <cell r="C46" t="str">
            <v>DESAGUES E INSTALACIONES SANITARIAS</v>
          </cell>
        </row>
        <row r="47">
          <cell r="B47" t="str">
            <v>S-3.12</v>
          </cell>
          <cell r="C47" t="str">
            <v>SUMINISTRO, TRANSPORTE E INSTALACION BAJANTE AGUAS LLUVIAS  PVC   6"   (INCLUYE CODO, UNION Y ACCESORIOS DE FIJACION)</v>
          </cell>
          <cell r="D47" t="str">
            <v>ml</v>
          </cell>
        </row>
        <row r="48">
          <cell r="B48" t="str">
            <v>S-3.9</v>
          </cell>
          <cell r="C48" t="str">
            <v>SUMINISTRO, TRANSPORTE E INSTALACION BAJANTE AGUAS NEGRAS  PVC   6"   (INCLUYE CODO, UNION Y ACCESORIOS DE FIJACION)</v>
          </cell>
          <cell r="D48" t="str">
            <v>ml</v>
          </cell>
        </row>
        <row r="49">
          <cell r="B49" t="str">
            <v>S-3.8</v>
          </cell>
          <cell r="C49" t="str">
            <v>SUMINISTRO, TRANSPORTE E INSTALACION BAJANTE AGUAS NEGRAS  PVC   4"   (INCLUYE CODO, UNION Y ACCESORIOS DE FIJACION)</v>
          </cell>
          <cell r="D49" t="str">
            <v>ml</v>
          </cell>
        </row>
        <row r="50">
          <cell r="B50" t="str">
            <v>S-3.4</v>
          </cell>
          <cell r="C50" t="str">
            <v>SUMINISTRO, TRANSPORTE E INSTALACION CAJA DE INSPECCION  0.80*0.80*1 m.  (Incluye, ladrillo común, marco en angulo 2 1/2 x 2 1/2 * 3/16" y tapa reforzada en platina de 3 * 3/16" con parrilla en varilla 3/8 cada 10 cm.).</v>
          </cell>
          <cell r="D50" t="str">
            <v>und</v>
          </cell>
        </row>
        <row r="51">
          <cell r="B51" t="str">
            <v>S-3.2</v>
          </cell>
          <cell r="C51" t="str">
            <v>SUMINISTRO, TRANSPORTE E INSTALACION CAJA DE INSPECCION 0.40*0.40*0.40 m.(INCLUYE, LADRILLO COMÚN, MARCO EN ANGULO 1 1/2 X 1 1/2 * 1/8" Y TAPA REFORZADA EN PLATINA DE 2 * 1/8" CON PARRILLA EN VARILLA 3/8 CADA 10 CM.)</v>
          </cell>
          <cell r="D51" t="str">
            <v>und</v>
          </cell>
        </row>
        <row r="52">
          <cell r="B52" t="str">
            <v>S-3.65</v>
          </cell>
          <cell r="C52" t="str">
            <v>SUMINISTRO, TRANSPORTE E INSTALACION CARCAMO  A=0.20 m.  H=0.20 m. CON REJILLA EN FUNDICION DE HIERRO (Incluye rejilla fundición de hierro gris ref. CAR -30x50 cm.)</v>
          </cell>
          <cell r="D52" t="str">
            <v>ml</v>
          </cell>
        </row>
        <row r="53">
          <cell r="B53" t="str">
            <v>S-3.63</v>
          </cell>
          <cell r="C53" t="str">
            <v>SUMINISTRO, TRANSPORTE E INSTALACION CARCAMO  A=0.30 m.  H=0.20 m. CON REJILLA PREFABRICADA (Incluye rejilla prefabricada concreto)</v>
          </cell>
          <cell r="D53" t="str">
            <v>ml</v>
          </cell>
        </row>
        <row r="54">
          <cell r="B54" t="str">
            <v>S-3.13</v>
          </cell>
          <cell r="C54" t="str">
            <v>SUMINISTRO, TRANSPORTE E INSTALACION PUNTO DESAGUE PVC   2" Aparatos sanitarios y desagues  (INCLUYE CODO, YEE Y ACCESORIOS)</v>
          </cell>
          <cell r="D54" t="str">
            <v>und</v>
          </cell>
        </row>
        <row r="55">
          <cell r="B55" t="str">
            <v>S-3.15</v>
          </cell>
          <cell r="C55" t="str">
            <v>SUMINISTRO, TRANSPORTE E INSTALACION PUNTO DESAGUE PVC   4" Aparatos sanitarios (INCLUYE CODO, YEE Y ACCESORIOS)</v>
          </cell>
          <cell r="D55" t="str">
            <v>und</v>
          </cell>
        </row>
        <row r="56">
          <cell r="B56" t="str">
            <v>S-3.18</v>
          </cell>
          <cell r="C56" t="str">
            <v>SUMINISTRO, TRANSPORTE E INSTALACION PUNTO REVENTILACION PVC   2" (Incluye accesorios de  conexión unión y yee ).</v>
          </cell>
          <cell r="D56" t="str">
            <v>und</v>
          </cell>
        </row>
        <row r="57">
          <cell r="B57" t="str">
            <v>S-3.66</v>
          </cell>
          <cell r="C57" t="str">
            <v xml:space="preserve">SUMINISTRO, TRANSPORTE E INSTALACION REJILLA  Aluminio  3" x 2"  con Sosco Tradicional  - Ref. T-3"x2"  </v>
          </cell>
          <cell r="D57" t="str">
            <v>und</v>
          </cell>
        </row>
        <row r="58">
          <cell r="B58" t="str">
            <v>S-3.22</v>
          </cell>
          <cell r="C58" t="str">
            <v>SUMINISTRO, TRANSPORTE E INSTALACION TUBERIA PVC-S 1 1/2" (VENTILACION Y AGUAS LLUVIAS, INCLUYE ACCESORIOS)</v>
          </cell>
          <cell r="D58" t="str">
            <v>ml</v>
          </cell>
        </row>
        <row r="59">
          <cell r="B59" t="str">
            <v>S-3.31</v>
          </cell>
          <cell r="C59" t="str">
            <v>SUMINISTRO, TRANSPORTE E INSTALACION TUBERIA PVC-S 2" (RED SANITARIA DESCOLGADA, INCLUYE ACCESORIOS)</v>
          </cell>
          <cell r="D59" t="str">
            <v>ml</v>
          </cell>
        </row>
        <row r="60">
          <cell r="B60" t="str">
            <v>S-3.23</v>
          </cell>
          <cell r="C60" t="str">
            <v>SUMINISTRO, TRANSPORTE E INSTALACION TUBERIA PVC-S 2" (VENTILACION Y AGUAS LLUVIAS, INCLUYE ACCESORIOS)</v>
          </cell>
          <cell r="D60" t="str">
            <v>ml</v>
          </cell>
        </row>
        <row r="61">
          <cell r="B61" t="str">
            <v>S-3.33</v>
          </cell>
          <cell r="C61" t="str">
            <v>SUMINISTRO, TRANSPORTE E INSTALACION TUBERIA PVC-S 4" (RED SANITARIA DESCOLGADA, INCLUYE ACCESORIOS)</v>
          </cell>
          <cell r="D61" t="str">
            <v>ml</v>
          </cell>
        </row>
        <row r="62">
          <cell r="B62" t="str">
            <v>S-3.34</v>
          </cell>
          <cell r="C62" t="str">
            <v>SUMINISTRO, TRANSPORTE E INSTALACION TUBERIA PVC-S 6" (RED SANITARIA DESCOLGADA, INCLUYE ACCESORIOS)</v>
          </cell>
          <cell r="D62" t="str">
            <v>ml</v>
          </cell>
        </row>
        <row r="63">
          <cell r="C63" t="str">
            <v xml:space="preserve">Total  DESAGUES E INSTALACIONES SANITARIAS </v>
          </cell>
        </row>
        <row r="64">
          <cell r="B64" t="str">
            <v>PB-4</v>
          </cell>
          <cell r="C64" t="str">
            <v>PISOS-BASES-RELLENOS</v>
          </cell>
        </row>
        <row r="65">
          <cell r="B65" t="str">
            <v>PB-4.3</v>
          </cell>
          <cell r="C65" t="str">
            <v>SUMINISTRO, TRANSPORTE E INSTALACION POLIETILENO CAL. 6 (Impermeabilización piso)</v>
          </cell>
          <cell r="D65" t="str">
            <v>m2</v>
          </cell>
        </row>
        <row r="66">
          <cell r="B66" t="str">
            <v>PB-4.2</v>
          </cell>
          <cell r="C66" t="str">
            <v>SUMINISTRO, TRANSPORTE E INSTALACION RELLENO CON BASE GRANULAR B-400 COMPACTADO AL 100% DEL PROCTOR</v>
          </cell>
          <cell r="D66" t="str">
            <v>m3</v>
          </cell>
        </row>
        <row r="67">
          <cell r="B67" t="str">
            <v>PB-4.13</v>
          </cell>
          <cell r="C67" t="str">
            <v>SUMINISTRO, TRANSPORTE E INSTALACION AFIRMADO COMPACTADO PARA ESTRUCTURAS</v>
          </cell>
          <cell r="D67" t="str">
            <v>m3</v>
          </cell>
        </row>
        <row r="68">
          <cell r="C68" t="str">
            <v>Total  PISOS - BASES - RELLENOS</v>
          </cell>
        </row>
        <row r="69">
          <cell r="B69" t="str">
            <v>EC-5</v>
          </cell>
          <cell r="C69" t="str">
            <v>ESTRUCTURAS EN CONCRETO, METALICAS Y DE MADERA</v>
          </cell>
        </row>
        <row r="70">
          <cell r="B70" t="str">
            <v>EC-5.1</v>
          </cell>
          <cell r="C70" t="str">
            <v>ACERO 60.000 PSI (Incluye alambre negro y figuración )</v>
          </cell>
          <cell r="D70" t="str">
            <v>kg</v>
          </cell>
        </row>
        <row r="71">
          <cell r="B71" t="str">
            <v>EC-5.77</v>
          </cell>
          <cell r="C71" t="str">
            <v>SUMINISTRO, TRANSPORTE E INSTALACION ACERO 60.000 psi para Templetes o tirantillos  y cortavientos ( Incluye soldadura, anticorrosivo y esmalte )</v>
          </cell>
          <cell r="D71" t="str">
            <v>kg</v>
          </cell>
        </row>
        <row r="72">
          <cell r="B72" t="str">
            <v>EC-5.47</v>
          </cell>
          <cell r="C72" t="str">
            <v>SUMINISTRO, TRANSPORTE E INSTALACION ALBARDILLAS PROTECCION MUROS  EN CONCRETO DE 3000 PSI</v>
          </cell>
          <cell r="D72" t="str">
            <v>ml</v>
          </cell>
        </row>
        <row r="73">
          <cell r="B73" t="str">
            <v>EC-5.62</v>
          </cell>
          <cell r="C73" t="str">
            <v xml:space="preserve">SUMINISTRO, TRANSPORTE E INSTALACION COLUMNAS CONCRETO 4000 PSI  A LA VISTA </v>
          </cell>
          <cell r="D73" t="str">
            <v>m3</v>
          </cell>
        </row>
        <row r="74">
          <cell r="B74" t="str">
            <v>EC-5.38</v>
          </cell>
          <cell r="C74" t="str">
            <v>SUMINISTRO, TRANSPORTE E INSTALACION COLUMNETA CONFINAMIENTO CONCRETO 3000 PSI  0.20 x 0.12 m.</v>
          </cell>
          <cell r="D74" t="str">
            <v>ml</v>
          </cell>
        </row>
        <row r="75">
          <cell r="B75" t="str">
            <v>EC-5.73</v>
          </cell>
          <cell r="C75" t="str">
            <v>SUMINISTRO, TRANSPORTE E INSTALACION ESTRUCTURA Perfil Lámina Delgada PHR ASTM A500 Grado 50. Calibre según diseño (Incluye vigas, cerchas, correas, anticorrosivo y esmalte)</v>
          </cell>
          <cell r="D75" t="str">
            <v>kg</v>
          </cell>
        </row>
        <row r="76">
          <cell r="B76" t="str">
            <v>EC-5.56</v>
          </cell>
          <cell r="C76" t="str">
            <v>SUMINISTRO, TRANSPORTE E INSTALACION JUNTA DE DILATACION PARA PLACA CONTRAPISO (Inlcuye sellante)</v>
          </cell>
          <cell r="D76" t="str">
            <v>ml</v>
          </cell>
        </row>
        <row r="77">
          <cell r="B77" t="str">
            <v>EC-5.17</v>
          </cell>
          <cell r="C77" t="str">
            <v xml:space="preserve">SUMINISTRO, TRANSPORTE E INSTALACION LOSA DE ENTREPISO ALIGERADA CON CASETON DE GUADUA h= 0.35 m. Torta superior 5cm. e inferior de 3 cm. Concreto 4000 PSI.   </v>
          </cell>
          <cell r="D77" t="str">
            <v>m2</v>
          </cell>
        </row>
        <row r="78">
          <cell r="B78" t="str">
            <v>EC-5.7</v>
          </cell>
          <cell r="C78" t="str">
            <v>SUMINISTRO, TRANSPORTE E INSTALACION MALLA ELECTROSOLDADA M-159 Q-4 Φ 5.5mm c/.15m en ambos sentidos (Incluye alambre negro, colocación y traslapo).</v>
          </cell>
          <cell r="D78" t="str">
            <v>kg</v>
          </cell>
        </row>
        <row r="79">
          <cell r="B79" t="str">
            <v>EC-5.48</v>
          </cell>
          <cell r="C79" t="str">
            <v>SUMINISTRO, TRANSPORTE E INSTALACION MESON EN CONCRETO 3000 psi a=0.60 m e=0.08 m.</v>
          </cell>
          <cell r="D79" t="str">
            <v>ml</v>
          </cell>
        </row>
        <row r="80">
          <cell r="B80" t="str">
            <v>EC-5.75</v>
          </cell>
          <cell r="C80" t="str">
            <v>SUMINISTRO, TRANSPORTE E INSTALACION PERFILES IPE A-36  ( Incluye soldadura, anticorrosivo y esmalte + proteccion antifuego e instalacion)</v>
          </cell>
          <cell r="D80" t="str">
            <v>kg</v>
          </cell>
        </row>
        <row r="81">
          <cell r="B81" t="str">
            <v>EC-5.13</v>
          </cell>
          <cell r="C81" t="str">
            <v xml:space="preserve">SUMINISTRO, TRANSPORTE E INSTALACION PLACA CONTRAPISO CONCRETO 3000 PSI  </v>
          </cell>
          <cell r="D81" t="str">
            <v>m3</v>
          </cell>
        </row>
        <row r="82">
          <cell r="B82" t="str">
            <v>EC-5.33</v>
          </cell>
          <cell r="C82" t="str">
            <v xml:space="preserve">SUMINISTRO, TRANSPORTE E INSTALACION PLACA FOSO ASCENSOR CONCRETO 3000 PSI </v>
          </cell>
          <cell r="D82" t="str">
            <v>m3</v>
          </cell>
        </row>
        <row r="83">
          <cell r="B83" t="str">
            <v>EC-5.78</v>
          </cell>
          <cell r="C83" t="str">
            <v>SUMINISTRO, TRANSPORTE E INSTALACION PLATINAS Y ANGULOS DE UNION ACERO A-36  ( Incluye soldadura, anticorrosivo y esmalte + proteccion antifuego e instalacion)</v>
          </cell>
          <cell r="D83" t="str">
            <v>kg</v>
          </cell>
        </row>
        <row r="84">
          <cell r="B84" t="str">
            <v>EC-5.57</v>
          </cell>
          <cell r="C84" t="str">
            <v>SUMINISTRO, TRANSPORTE E INSTALACION POCETA EN CONCRETO 3000 psi  Dimensión: 1.12 * 0.70 * 0.15 m.</v>
          </cell>
          <cell r="D84" t="str">
            <v>und</v>
          </cell>
        </row>
        <row r="85">
          <cell r="B85" t="str">
            <v>EC-5.63</v>
          </cell>
          <cell r="C85" t="str">
            <v>SUMINISTRO, TRANSPORTE E INSTALACION VIGA AEREA CONCRETO 4000 PSI  A LA VISTA .</v>
          </cell>
          <cell r="D85" t="str">
            <v>m3</v>
          </cell>
        </row>
        <row r="86">
          <cell r="B86" t="str">
            <v>EC-5.36</v>
          </cell>
          <cell r="C86" t="str">
            <v>SUMINISTRO, TRANSPORTE E INSTALACION VIGUETA CONFINAMIENTO CONCRETO 3000 PSI 0.20 x 0.12 m.</v>
          </cell>
          <cell r="D86" t="str">
            <v>ml</v>
          </cell>
        </row>
        <row r="87">
          <cell r="B87" t="str">
            <v>EC-5.80</v>
          </cell>
          <cell r="C87" t="str">
            <v>SUMINISTRO, TRANSPORTE E INSTALACION CINTA SIKA PVC V - 22 para Juntas</v>
          </cell>
          <cell r="D87" t="str">
            <v>ml</v>
          </cell>
        </row>
        <row r="88">
          <cell r="B88" t="str">
            <v>ADI-32.10</v>
          </cell>
          <cell r="C88" t="str">
            <v>SUMINISTRO, TRANSPORTE E INSTALACION VIGA CANALES CONCRETO 3000 PSI 0,35M3/ML</v>
          </cell>
          <cell r="D88" t="str">
            <v>ml</v>
          </cell>
        </row>
        <row r="89">
          <cell r="C89" t="str">
            <v>Total  ESTRUCTURAS EN CONCRETO Y METALICAS</v>
          </cell>
        </row>
        <row r="90">
          <cell r="B90" t="str">
            <v>M-6</v>
          </cell>
          <cell r="C90" t="str">
            <v>MAMPOSTERIA</v>
          </cell>
        </row>
        <row r="91">
          <cell r="B91" t="str">
            <v>M-6.18</v>
          </cell>
          <cell r="C91" t="str">
            <v>SUMINISTRO, TRANSPORTE E INSTALACION DINTEL EN DRYWALL TRES TAPAS (perfileria cal. 26)  Incluye tres (3) manos de pintura</v>
          </cell>
          <cell r="D91" t="str">
            <v>ml</v>
          </cell>
        </row>
        <row r="92">
          <cell r="B92" t="str">
            <v>M-6.3</v>
          </cell>
          <cell r="C92" t="str">
            <v>SUMINISTRO, TRANSPORTE E INSTALACION MURO EN BLOQUE Nº5  Arcilla 33*23*11.5 cm.</v>
          </cell>
          <cell r="D92" t="str">
            <v>m2</v>
          </cell>
        </row>
        <row r="93">
          <cell r="B93" t="str">
            <v>M-6.15</v>
          </cell>
          <cell r="C93" t="str">
            <v>SUMINISTRO, TRANSPORTE E INSTALACION MURO EN DRYWALL DOS CARAS (Perfileria Cal. 26)  Incluye tres (3) manos de pintura</v>
          </cell>
          <cell r="D93" t="str">
            <v>m2</v>
          </cell>
        </row>
        <row r="94">
          <cell r="B94" t="str">
            <v>M-6.19</v>
          </cell>
          <cell r="C94" t="str">
            <v>SUMINISTRO, TRANSPORTE E INSTALACION MURO SUPERBOARD 8 mm. DOS CARAS ( Perfileria Cal. 26 cada 60 cm.)  Incluye tres (3) manos de pintura</v>
          </cell>
          <cell r="D94" t="str">
            <v>m2</v>
          </cell>
        </row>
        <row r="95">
          <cell r="B95" t="str">
            <v>M-6.21</v>
          </cell>
          <cell r="C95" t="str">
            <v>SUMINISTRO, TRANSPORTE E INSTALACION RECUBRIMIENTO BAJANTES AGUAS LLUVIAS EN MURO SUPERBOARD 8 mm. ( Perfileria cal. 26 cada 60 cm.)  Incluye tres (3) manos de pintura</v>
          </cell>
          <cell r="D95" t="str">
            <v>ml</v>
          </cell>
        </row>
        <row r="96">
          <cell r="C96" t="str">
            <v>Total  MAMPOSTERIA</v>
          </cell>
        </row>
        <row r="97">
          <cell r="B97" t="str">
            <v>H-7</v>
          </cell>
          <cell r="C97" t="str">
            <v>INSTALACIONES HIDRAULICAS</v>
          </cell>
        </row>
        <row r="98">
          <cell r="B98" t="str">
            <v>H-7.79</v>
          </cell>
          <cell r="C98" t="str">
            <v>SUMINISTRO, TRANSPORTE E INSTALACION ACOMETIDA  AGUA PRESION  PVC 2 ".  Incluye accesorios.</v>
          </cell>
          <cell r="D98" t="str">
            <v>ml</v>
          </cell>
        </row>
        <row r="99">
          <cell r="B99" t="str">
            <v>H-7.13</v>
          </cell>
          <cell r="C99" t="str">
            <v>SUMINISTRO, TRANSPORTE E INSTALACION CHEQUE Roscado Red White 2"  (Incluye Universal).</v>
          </cell>
          <cell r="D99" t="str">
            <v>und</v>
          </cell>
        </row>
        <row r="100">
          <cell r="B100" t="str">
            <v>H-7.77</v>
          </cell>
          <cell r="C100" t="str">
            <v xml:space="preserve">SUMINISTRO, TRANSPORTE E INSTALACION MEDIDORES AGUA  1 1/2"  (Incluye caja de 60*60*14) </v>
          </cell>
          <cell r="D100" t="str">
            <v>und</v>
          </cell>
        </row>
        <row r="101">
          <cell r="B101" t="str">
            <v>H-7.19</v>
          </cell>
          <cell r="C101" t="str">
            <v>SUMINISTRO, TRANSPORTE E INSTALACION PUNTO  AGUA FRIA  1" PVC-P ( Incluye accesorios de instalación )</v>
          </cell>
          <cell r="D101" t="str">
            <v>und</v>
          </cell>
        </row>
        <row r="102">
          <cell r="B102" t="str">
            <v>H-7.33</v>
          </cell>
          <cell r="C102" t="str">
            <v>SUMINISTRO, TRANSPORTE E INSTALACION TUBERIA PVC-P  RDE 21  1 1/4"  Agua Fria  (Red de suministro Descolgada) Incluye instalación y accesorios.</v>
          </cell>
          <cell r="D102" t="str">
            <v>ml</v>
          </cell>
        </row>
        <row r="103">
          <cell r="B103" t="str">
            <v>H-7.35</v>
          </cell>
          <cell r="C103" t="str">
            <v>SUMINISTRO, TRANSPORTE E INSTALACION TUBERIA PVC-P  RDE 21  2" Agua Fria  (Red de suministro Descolgada) Incluye instalación y accesorios.</v>
          </cell>
          <cell r="D103" t="str">
            <v>ml</v>
          </cell>
        </row>
        <row r="104">
          <cell r="B104" t="str">
            <v>H-7.85</v>
          </cell>
          <cell r="C104" t="str">
            <v>SUMINISTRO, TRANSPORTE E INSTALACION VALVULA BETA COMPUERTA ELASTICA 2" ( Hierro ductil ASTM A-536 Clase 65-48-18 ). Incluye bridas y llave de operar.</v>
          </cell>
          <cell r="D104" t="str">
            <v>und</v>
          </cell>
        </row>
        <row r="105">
          <cell r="B105" t="str">
            <v>H-7.107</v>
          </cell>
          <cell r="C105" t="str">
            <v>SUMINISTRO, TRANSPORTE E INSTALACION CAJAS REGISTROS 15*15 ( Incluye marco y tapa Ladrillo Tolete )</v>
          </cell>
          <cell r="D105" t="str">
            <v>und</v>
          </cell>
        </row>
        <row r="106">
          <cell r="C106" t="str">
            <v>Total  INSTALACIONES HIDRAULICAS</v>
          </cell>
        </row>
        <row r="107">
          <cell r="B107" t="str">
            <v>IE-8B</v>
          </cell>
          <cell r="C107" t="str">
            <v>INSTALACIONES ELECTRICAS - REDES INTERNAS</v>
          </cell>
        </row>
        <row r="108">
          <cell r="B108" t="str">
            <v>IE-8B.8</v>
          </cell>
          <cell r="C108" t="str">
            <v>SUMINISTRO, TRANSPORTE E INSTALACION ACOMETIDA 3F4H Cu THHN/THWN EN CABLE 3X8AWG + 8AWG (N). NO INCLUYE CONDULINADO.</v>
          </cell>
          <cell r="D108" t="str">
            <v>ml</v>
          </cell>
        </row>
        <row r="109">
          <cell r="B109" t="str">
            <v>IE-8B.44</v>
          </cell>
          <cell r="C109" t="str">
            <v xml:space="preserve">SUMINISTRO E INSTALACION DE TUBERIA CONDUIT EMT 3/4". </v>
          </cell>
          <cell r="D109" t="str">
            <v>ml</v>
          </cell>
        </row>
        <row r="110">
          <cell r="B110" t="str">
            <v>IE-8B.51</v>
          </cell>
          <cell r="C110" t="str">
            <v xml:space="preserve">SUMINISTRO E INSTALACION DE TUBERIA CONDUIT IMC ó RIDGID 1". </v>
          </cell>
          <cell r="D110" t="str">
            <v>ml</v>
          </cell>
        </row>
        <row r="111">
          <cell r="B111" t="str">
            <v>IE-8B.102</v>
          </cell>
          <cell r="C111" t="str">
            <v>SUMINISTRO E INSTALACION DE TABLERO DE 18 CIRCUITOS 3F5H, CON PUERTA Y ESPACIO PARA TOTALIZADOR, BARRAJE PARA 200A BARRA NEUTRO Y BARRA TIERRA  Calidad Legrand, Siemens, SqareD o superior de marca reconocida y homologada por el CIDET</v>
          </cell>
          <cell r="D111" t="str">
            <v>und</v>
          </cell>
        </row>
        <row r="112">
          <cell r="B112" t="str">
            <v>IE-8B.112</v>
          </cell>
          <cell r="C112" t="str">
            <v>SUMINISTRO E INSTALACION DE TABLERO DE 8 CIRCUITOS 2F4H, CON PUERTA. BARRAJE PARA 200A BARRA NEUTRO Y BARRA TIERRA  Calidad Legrand, Siemens, SqareD o superior de marca reconocida y homologada por el CIDET</v>
          </cell>
          <cell r="D112" t="str">
            <v>und</v>
          </cell>
        </row>
        <row r="113">
          <cell r="B113" t="str">
            <v>IE-8B.173</v>
          </cell>
          <cell r="C113" t="str">
            <v xml:space="preserve">SUMINISTRO, TRANSPORTE E INSTALACION SALIDA ILUMINACION EN TUBERIA CONDUIT EMT 3/4", ALAMBRE No 12 AWG </v>
          </cell>
          <cell r="D113" t="str">
            <v>und</v>
          </cell>
        </row>
        <row r="114">
          <cell r="B114" t="str">
            <v>IE-8B.179</v>
          </cell>
          <cell r="C114" t="str">
            <v xml:space="preserve">SUMINISTRO, TRANSPORTE E INSTALACION SALIDA TOMACORRIENTE GFCI DOBLE EN TUBERIA CONDUIT EMT 3/4", ALAMBRE No 12 AWG </v>
          </cell>
          <cell r="D114" t="str">
            <v>und</v>
          </cell>
        </row>
        <row r="115">
          <cell r="B115" t="str">
            <v>IE-8B.194</v>
          </cell>
          <cell r="C115" t="str">
            <v>SUMINISTRO, TRANSPORTE E INSTALACION SALIDA TOMACORRIENTE 3F5H EN TUBERIA CONDUIT EMT 3/4", ALAMBRE No 10 AWG. SIN APARATO</v>
          </cell>
          <cell r="D115" t="str">
            <v>und</v>
          </cell>
        </row>
        <row r="116">
          <cell r="B116" t="str">
            <v>IE-8B.197</v>
          </cell>
          <cell r="C116" t="str">
            <v xml:space="preserve">SUMINISTRO, TRANSPORTE E INSTALACION SALIDA INTERRUPTOR SENCILLO EN TUBERIA CONDUIT EMT 3/4", ALAMBRE No 12 AWG. </v>
          </cell>
          <cell r="D116" t="str">
            <v>und</v>
          </cell>
        </row>
        <row r="117">
          <cell r="B117" t="str">
            <v>IE-8B.203</v>
          </cell>
          <cell r="C117" t="str">
            <v xml:space="preserve">SUMINISTRO, TRANSPORTE E INSTALACION SALIDA INTERRUPTOR DOBLE EN TUBERIA CONDUIT EMT 3/4", ALAMBRE No 12 AWG. </v>
          </cell>
          <cell r="D117" t="str">
            <v>und</v>
          </cell>
        </row>
        <row r="118">
          <cell r="B118" t="str">
            <v>IE-8B.200</v>
          </cell>
          <cell r="C118" t="str">
            <v xml:space="preserve">SUMINISTRO, TRANSPORTE E INSTALACION SALIDA INTERRUPTOR SENCILLO CONMUTABLE EN TUBERIA CONDUIT EMT 3/4", ALAMBRE No 12 AWG. </v>
          </cell>
          <cell r="D118" t="str">
            <v>und</v>
          </cell>
        </row>
        <row r="119">
          <cell r="B119" t="str">
            <v>IE-8B.206</v>
          </cell>
          <cell r="C119" t="str">
            <v xml:space="preserve">SUMINISTRO, TRANSPORTE E INSTALACION SALIDA INTERRUPTOR DOBLE CONMUTABLE EN TUBERIA CONDUIT EMT 3/4", ALAMBRE No 12 AWG. </v>
          </cell>
          <cell r="D119" t="str">
            <v>und</v>
          </cell>
        </row>
        <row r="120">
          <cell r="B120" t="str">
            <v>IE-8B.247</v>
          </cell>
          <cell r="C120" t="str">
            <v xml:space="preserve">SUMINISTRO, TRANSPORTE E INSTALACION SUMINISTRO E INSTALACIÓN DE LUMINARIA DE EMPOTRAR TIPO BALA PANEL LED REDONDO, 14W BLANCO OPAL. 1200lm . INCLUYE DRIVER SC
</v>
          </cell>
          <cell r="D120" t="str">
            <v>und</v>
          </cell>
        </row>
        <row r="121">
          <cell r="B121" t="str">
            <v>IE-8B.249</v>
          </cell>
          <cell r="C121" t="str">
            <v xml:space="preserve">SUMINISTRO E INSTALACION DE CAJA METALICA INCRUSTAR TIPO LEGRAND CP-15X15 CON PUERTA Y CHAPA  </v>
          </cell>
          <cell r="D121" t="str">
            <v>und</v>
          </cell>
        </row>
        <row r="122">
          <cell r="B122" t="str">
            <v>IE-8B.257-A</v>
          </cell>
          <cell r="C122" t="str">
            <v>SUMINISTRO, TRANSPORTE E INSTALACION PLAFON LOZA BLANCO.</v>
          </cell>
          <cell r="D122" t="str">
            <v>und</v>
          </cell>
        </row>
        <row r="123">
          <cell r="B123" t="str">
            <v>IE-8B.258</v>
          </cell>
          <cell r="C123" t="str">
            <v>SUMINISTRO, TRANSPORTE E INSTALACION APLIQUE EXTERIOR TIPO DUBLIN PHILIPS. BOMBILLO AHORRADOR 26W E27.</v>
          </cell>
          <cell r="D123" t="str">
            <v>und</v>
          </cell>
        </row>
        <row r="124">
          <cell r="B124" t="str">
            <v>IE-8B.264</v>
          </cell>
          <cell r="C124" t="str">
            <v xml:space="preserve">CERTIFICACIÓN RETIE DE LA INSTALACIÓN </v>
          </cell>
          <cell r="D124" t="str">
            <v>m2</v>
          </cell>
        </row>
        <row r="125">
          <cell r="C125" t="str">
            <v xml:space="preserve">TOTAL INSTALACIONES ELECTRICAS </v>
          </cell>
        </row>
        <row r="126">
          <cell r="C126" t="str">
            <v>REVOQUES</v>
          </cell>
        </row>
        <row r="127">
          <cell r="B127" t="str">
            <v>PR-9.1</v>
          </cell>
          <cell r="C127" t="str">
            <v>SUMINISTRO,TRANSPORTE E INSTALACION REVOQUE LISO MUROS   1:3  INTERIOR  ( INCLUYE FILOS Y DILATACIONES )</v>
          </cell>
          <cell r="D127" t="str">
            <v>m2</v>
          </cell>
        </row>
        <row r="128">
          <cell r="B128" t="str">
            <v>PR-9.5</v>
          </cell>
          <cell r="C128" t="str">
            <v>SUMINISTRO,TRANSPORTE E INSTALACION REVOQUE LISO MUROS 1:3  IMPERMEABILIZADO (INCLUYE FILOS Y DILATACIONES)</v>
          </cell>
          <cell r="D128" t="str">
            <v>m2</v>
          </cell>
        </row>
        <row r="129">
          <cell r="B129" t="str">
            <v>PR-9.15</v>
          </cell>
          <cell r="C129" t="str">
            <v>SUMINISTRO,TRANSPORTE E INSTALACION REVOQUE LISO MUROS 1:3  EXTERIOR CON DILATACIONES 5 CM. CADA 62.5 CM. (INCLUYE FILOS Y DILATACIONES HASTA ALTURA 3 M.)</v>
          </cell>
          <cell r="D129" t="str">
            <v>m2</v>
          </cell>
        </row>
        <row r="130">
          <cell r="C130" t="str">
            <v>TOTAL REVOQUES</v>
          </cell>
        </row>
        <row r="131">
          <cell r="B131" t="str">
            <v>CB-10</v>
          </cell>
          <cell r="C131" t="str">
            <v>CUBIERTAS</v>
          </cell>
        </row>
        <row r="132">
          <cell r="B132" t="str">
            <v>CB-10.23</v>
          </cell>
          <cell r="C132" t="str">
            <v>SUMINISTRO, TRANSPORTE E INSTALACION FLANCHE EN LAMINA GALVANIZADA Cal .20 d/ 1.00 m. (Suministro e instalación con wash primer + esmalte + anclaje a muro + silicona)</v>
          </cell>
          <cell r="D132" t="str">
            <v>ml</v>
          </cell>
        </row>
        <row r="133">
          <cell r="B133" t="str">
            <v>CB-10.10</v>
          </cell>
          <cell r="C133" t="str">
            <v>SUMINISTRO, TRANSPORTE E INSTALACION TEJA CINDURIB a=0.88 m. o similar según diseño. (Incluye instalación, ganchos de fijación y el suministro de todos los accesorios requeridos para el correcto montaje.)</v>
          </cell>
          <cell r="D133" t="str">
            <v>m2</v>
          </cell>
        </row>
        <row r="134">
          <cell r="B134" t="str">
            <v>ADI-32.37</v>
          </cell>
          <cell r="C134" t="str">
            <v>SUMINISTRO, TRANSPORTE E INSTALACION CUBIERTA POLICARBONATO ALVEOLAR 6MM</v>
          </cell>
          <cell r="D134" t="str">
            <v>m2</v>
          </cell>
        </row>
        <row r="135">
          <cell r="C135" t="str">
            <v>Total  CUBIERTAS</v>
          </cell>
        </row>
        <row r="136">
          <cell r="B136" t="str">
            <v>CR-11</v>
          </cell>
          <cell r="C136" t="str">
            <v>CIELO RASOS</v>
          </cell>
        </row>
        <row r="137">
          <cell r="B137" t="str">
            <v>CR-11.3</v>
          </cell>
          <cell r="C137" t="str">
            <v>SUMINISTRO, TRANSPORTE E INSTALACION CIELO RASO 8 mm. SUPERBOARD SUSPENDIDO JUNTA PERDIDA (Perfileria Cal. 24) Incluye masillado total  y tres (3) manos de pintura.</v>
          </cell>
          <cell r="D137" t="str">
            <v>m2</v>
          </cell>
        </row>
        <row r="138">
          <cell r="C138" t="str">
            <v xml:space="preserve">Total  CIELOS RASOS </v>
          </cell>
        </row>
        <row r="139">
          <cell r="B139" t="str">
            <v>PA-12</v>
          </cell>
          <cell r="C139" t="str">
            <v>PISOS - ACABADOS</v>
          </cell>
        </row>
        <row r="140">
          <cell r="B140" t="str">
            <v>PA-12.1</v>
          </cell>
          <cell r="C140" t="str">
            <v>SUMINISTRO, TRANSPORTE E INSTALACION  ALISTADO PISOS Mortero 1:4  e= 0.03 mts</v>
          </cell>
          <cell r="D140" t="str">
            <v>m2</v>
          </cell>
        </row>
        <row r="141">
          <cell r="B141" t="str">
            <v>PA-12.2</v>
          </cell>
          <cell r="C141" t="str">
            <v>SUMINISTRO, TRANSPORTE E INSTALACION  ALISTADO PISOS Mortero 1:4  Impermeabilizado e= 0.03 mts</v>
          </cell>
          <cell r="D141" t="str">
            <v>m2</v>
          </cell>
        </row>
        <row r="142">
          <cell r="B142" t="str">
            <v>PA-12.4</v>
          </cell>
          <cell r="C142" t="str">
            <v>SUMINISTRO, TRANSPORTE E INSTALACION  ALISTADO PISOS Mortero 1:4  Impermeabilizado e= 0.04 mts</v>
          </cell>
          <cell r="D142" t="str">
            <v>m2</v>
          </cell>
        </row>
        <row r="143">
          <cell r="B143" t="str">
            <v>PA-12.52</v>
          </cell>
          <cell r="C143" t="str">
            <v xml:space="preserve">SUMINISTRO, TRANSPORTE E INSTALACION BOCAPUERTA Gravilla lavada Nº2  (Incluye dilatación en bronce) </v>
          </cell>
          <cell r="D143" t="str">
            <v>ml</v>
          </cell>
        </row>
        <row r="144">
          <cell r="B144" t="str">
            <v>PA-12.5</v>
          </cell>
          <cell r="C144" t="str">
            <v>SUMINISTRO, TRANSPORTE E INSTALACION ENDURECEDOR Color. Losa en concreto (Tipo rocktop de toxement o similar.)acabado con allanadora mecanica</v>
          </cell>
          <cell r="D144" t="str">
            <v>m2</v>
          </cell>
        </row>
        <row r="145">
          <cell r="B145" t="str">
            <v>PA-12.31</v>
          </cell>
          <cell r="C145" t="str">
            <v>SUMINISTRO, TRANSPORTE E INSTALACION GUARDAESCOBA Ceramica Tipo Antique h = 10 cm. Tipo Alfa o Similar. Color Beige o Blanco según diseño (Incluye boquilla.)</v>
          </cell>
          <cell r="D145" t="str">
            <v>ml</v>
          </cell>
        </row>
        <row r="146">
          <cell r="B146" t="str">
            <v>PA-12.19</v>
          </cell>
          <cell r="C146" t="str">
            <v>SUMINISTRO, TRANSPORTE E INSTALACION PORCELANATTO BRILLANTE Lisboa  50 x 50 cm. Tipo Alfa o Similar. Color Beige con betas (Incluye boquilla.)</v>
          </cell>
          <cell r="D146" t="str">
            <v>m2</v>
          </cell>
        </row>
        <row r="147">
          <cell r="C147" t="str">
            <v>Total  PISOS - ACABADOS</v>
          </cell>
        </row>
        <row r="148">
          <cell r="B148" t="str">
            <v>E-13</v>
          </cell>
          <cell r="C148" t="str">
            <v>ENCHAPES Y ACCESORIOS</v>
          </cell>
        </row>
        <row r="149">
          <cell r="B149" t="str">
            <v>E-13.48</v>
          </cell>
          <cell r="C149" t="str">
            <v>SUMINISTRO, TRANSPORTE E INSTALACION BARRA DE SEGURIDAD DE PARED A PISO EN ACERO INOXIDABLE SATINADO CON TORNILLOS ESCONDIDOS PARA INSTALAR DERECHA A IZQUIERDA MARCA A &amp;A REF. 8-AA-506</v>
          </cell>
          <cell r="D149" t="str">
            <v>und</v>
          </cell>
        </row>
        <row r="150">
          <cell r="B150" t="str">
            <v>E-13.49</v>
          </cell>
          <cell r="C150" t="str">
            <v>SUMINISTRO, TRANSPORTE E INSTALACION BARRA DE SEGURIDAD EN ACERO INOXIDABLE SATINADO CON TORNILLOS ESCONDIDOS PARA INSTALAR EN SANITARIO SIN TANQUE MARCA A&amp;A REF 8-AA-808</v>
          </cell>
          <cell r="D150" t="str">
            <v>und</v>
          </cell>
        </row>
        <row r="151">
          <cell r="B151" t="str">
            <v>E-13.54</v>
          </cell>
          <cell r="C151" t="str">
            <v>SUMINISTRO, TRANSPORTE E INSTALACION CERAMICA PARED  EGEO BLANCO 30x60 Tipo cm. Tipo Corona o Similar. Color Blanco  (Incluye boquilla.)</v>
          </cell>
          <cell r="D151" t="str">
            <v>m2</v>
          </cell>
        </row>
        <row r="152">
          <cell r="B152" t="str">
            <v>E-13.43</v>
          </cell>
          <cell r="C152" t="str">
            <v>SUMINISTRO, TRANSPORTE E INSTALACION DISPENSADOR PARA JABON LIQUIDO MARCA A&amp;A CUERPO EN ACERO INOXIDABLE CAPACIDAD 1.2 LITROS. REF 8-AA-600</v>
          </cell>
          <cell r="D152" t="str">
            <v>und</v>
          </cell>
        </row>
        <row r="153">
          <cell r="B153" t="str">
            <v>E-13.31</v>
          </cell>
          <cell r="C153" t="str">
            <v>SUMINISTRO, TRANSPORTE E INSTALACION INCRUSTACIONES Porcelana - GANCHOS ESPACIO Ref. 04270100-1 Tipo Corona o Similar.</v>
          </cell>
          <cell r="D153" t="str">
            <v>und</v>
          </cell>
        </row>
        <row r="154">
          <cell r="B154" t="str">
            <v>E-13.34</v>
          </cell>
          <cell r="C154" t="str">
            <v>SUMINISTRO, TRANSPORTE E INSTALACION INCRUSTACIONES Porcelana - JABONERA DUCHA ESPACIO Ref. 04210100-1 Tipo Corona o Similar.</v>
          </cell>
          <cell r="D154" t="str">
            <v>und</v>
          </cell>
        </row>
        <row r="155">
          <cell r="B155" t="str">
            <v>E-13.24</v>
          </cell>
          <cell r="C155" t="str">
            <v>SUMINISTRO, TRANSPORTE E INSTALACION INCRUSTACIONES Porcelana - JABONERA LAVAMANOS ELITE Ref. 06130100-1 Tipo Corona o Similar.</v>
          </cell>
          <cell r="D155" t="str">
            <v>und</v>
          </cell>
        </row>
        <row r="156">
          <cell r="B156" t="str">
            <v>E-13.23</v>
          </cell>
          <cell r="C156" t="str">
            <v>SUMINISTRO, TRANSPORTE E INSTALACION INCRUSTACIONES Porcelana - PAPELERA Ref. -1 Tipo Corona o Similar.</v>
          </cell>
          <cell r="D156" t="str">
            <v>und</v>
          </cell>
        </row>
        <row r="157">
          <cell r="B157" t="str">
            <v>E-13.10</v>
          </cell>
          <cell r="C157" t="str">
            <v>SUMINISTRO, TRANSPORTE E INSTALACION MESON EN MARMOL CAFE PINTO Ancho:0.60 m.  Instalado sobre MUEBLE BAÑO  pulido y brillado).</v>
          </cell>
          <cell r="D157" t="str">
            <v>ml</v>
          </cell>
        </row>
        <row r="158">
          <cell r="B158" t="str">
            <v>E-13.19</v>
          </cell>
          <cell r="C158" t="str">
            <v>SUMINISTRO, TRANSPORTE E INSTALACION PIRLAN DUCHA MAMPOSTERIA h=22 x 10 cm. Enchapado Ceramica Stone (Incluye ceramica, win y alfacolor)</v>
          </cell>
          <cell r="D158" t="str">
            <v>ml</v>
          </cell>
        </row>
        <row r="159">
          <cell r="B159" t="str">
            <v>PA-12.19-1</v>
          </cell>
          <cell r="C159" t="str">
            <v>SUMINISTRO, TRANSPORTE E INSTALACION CERAMICA SPADA CREMA   60 x 60 cm. Tipo ceramica italia o Similar.(Incluye boquilla.)</v>
          </cell>
          <cell r="D159" t="str">
            <v>m2</v>
          </cell>
        </row>
        <row r="160">
          <cell r="C160" t="str">
            <v>Total  ENCHAPES Y ACCESORIOS</v>
          </cell>
        </row>
        <row r="161">
          <cell r="B161" t="str">
            <v>V-14</v>
          </cell>
          <cell r="C161" t="str">
            <v>VIDRIOS Y ESPEJOS</v>
          </cell>
        </row>
        <row r="162">
          <cell r="B162" t="str">
            <v>V-14.1</v>
          </cell>
          <cell r="C162" t="str">
            <v>SUMINISTRO, TRANSPORTE E INSTALACION  ESPEJO  4 MM. FLOTADO BISELADO Y SIN MARCO. (INCLUYE LOS ELEMENTOS DE FIJACIÓN AL MURO).</v>
          </cell>
          <cell r="D162" t="str">
            <v>m2</v>
          </cell>
        </row>
        <row r="164">
          <cell r="B164" t="str">
            <v>AS-15</v>
          </cell>
          <cell r="C164" t="str">
            <v>APARATOS SANITARIOS</v>
          </cell>
        </row>
        <row r="165">
          <cell r="B165" t="str">
            <v>AS-15.24</v>
          </cell>
          <cell r="C165" t="str">
            <v>SUMINISTRO, TRANSPORTE E INSTALACION DUCHA antivandálica con regadera tubular ref: 754000001 corona o similar</v>
          </cell>
          <cell r="D165" t="str">
            <v>und</v>
          </cell>
        </row>
        <row r="166">
          <cell r="B166" t="str">
            <v>AS-15.21</v>
          </cell>
          <cell r="C166" t="str">
            <v>SUMINISTRO, TRANSPORTE E INSTALACION GRIFERÍA LAVAMANOS antivandálico con piso expuesto Ref:701310001 Corona o similar</v>
          </cell>
          <cell r="D166" t="str">
            <v>und</v>
          </cell>
        </row>
        <row r="167">
          <cell r="B167" t="str">
            <v>AS-15.20</v>
          </cell>
          <cell r="C167" t="str">
            <v>SUMINISTRO, TRANSPORTE E INSTALACION LAVAMANOS SPACE Tipo push color blanco Corona  o Similar. (Incluye desagüe automatico, sifón botella, grapas 2 und, acople).</v>
          </cell>
          <cell r="D167" t="str">
            <v>und</v>
          </cell>
        </row>
        <row r="168">
          <cell r="B168" t="str">
            <v>AS-15.11</v>
          </cell>
          <cell r="C168" t="str">
            <v>SUMINISTRO, TRANSPORTE E INSTALACION ORINAL MEDIANO DE COLGAR con descarga y sifón en porcelana Color Blanco Linea Polo importado  Ref. 27 AA 590101 Tipo Accesorios &amp; Acabados o Similar con válvula antivándalica.</v>
          </cell>
          <cell r="D168" t="str">
            <v>und</v>
          </cell>
        </row>
        <row r="169">
          <cell r="B169" t="str">
            <v>AS-15.9</v>
          </cell>
          <cell r="C169" t="str">
            <v>SUMINISTRO, TRANSPORTE E INSTALACION SANITARIO PARA DISCAPACITADO ELONGADO Color Blanco linea Adriática Tipo Corona o Similar  de conexión por encima Ref. 21 AA 1318 con válvula antivandálica de descarga con palanca para MINUSVALIDO + escudo antivandálico</v>
          </cell>
          <cell r="D169" t="str">
            <v>und</v>
          </cell>
        </row>
        <row r="170">
          <cell r="B170" t="str">
            <v>AS-15.6</v>
          </cell>
          <cell r="C170" t="str">
            <v>SUMINISTRO, TRANSPORTE E INSTALACION SANITARIO Tipo Institucional Bajo Consumo 1.6 litros por descarga, color blanco para conexión por detrás, MANCESA Y/O SIMILAR REF 21-AA-41 (Incluye asiento sanitario comodor Blanco, Marca Grival+ VALVULA Y BOTON ANTIVA</v>
          </cell>
          <cell r="D170" t="str">
            <v>und</v>
          </cell>
        </row>
        <row r="171">
          <cell r="C171" t="str">
            <v>Total  APARATOS SANITARIOS</v>
          </cell>
        </row>
        <row r="172">
          <cell r="B172" t="str">
            <v>MA-16</v>
          </cell>
          <cell r="C172" t="str">
            <v>CARPINTERIA EN MADERA</v>
          </cell>
        </row>
        <row r="173">
          <cell r="B173" t="str">
            <v>MA-16.14</v>
          </cell>
          <cell r="C173" t="str">
            <v>SUMINISTRO, TRANSPORTE E INSTALACION MARCO EN MADECOR SENCILLO - KIT DE MARKO MADECOR TIPO PIZANO O SIMILAR. (2 LARGUEROS DE 2,40 M Y UN CABEZAL DE 1,20 M.) ANCHO MURO: 10 A 18 CM.  ACABADO: SEGÚN PINTA SELECCIONADA DE CARTA COLORES MADECOR</v>
          </cell>
          <cell r="D173" t="str">
            <v>und</v>
          </cell>
        </row>
        <row r="174">
          <cell r="B174" t="str">
            <v>MA-16.8</v>
          </cell>
          <cell r="C174" t="str">
            <v>SUMINISTRO, TRANSPORTE E INSTALACION PUERTA ENTAMBORADA EN MADEFONDO - TIPO PIZANO ARQUITECÓNICA O SIMILAR. ANCHO: 0,76 A 1,10 M. ALTO: 1,80 A 2,40 M. HOJA LISA CON 4 RANURAS HORIZONTALES PINTADAS Y CON MARQUETE EN CANTO DECORATIVO. ACABADO: SEGÚN PINTA S</v>
          </cell>
          <cell r="D174" t="str">
            <v>und</v>
          </cell>
        </row>
        <row r="175">
          <cell r="B175" t="str">
            <v>MA-16.5</v>
          </cell>
          <cell r="C175" t="str">
            <v>SUMINISTRO, TRANSPORTE E INSTALACION PUERTA ENTAMBORADA EN MADEFONDO - TIPO PIZANO ARQUITECTÓNICA O SIMILAR. ANCHO: 0,51 A 0,75 M. ALTO: 1,80 A 2,40 M. HOJA LISA CON MARQUETE EN CANTO DECORATIVO. ACABADO: SEGÚN PINTA SELECCIONADA DE CARTA COLORES MADECOR.</v>
          </cell>
          <cell r="D175" t="str">
            <v>und</v>
          </cell>
        </row>
        <row r="176">
          <cell r="B176" t="str">
            <v>ADI-34-A</v>
          </cell>
          <cell r="C176" t="str">
            <v>SUMINISTRO, TRANSPORTE E INSTALACIÓN FACHADA EN MADERA DE TECA, SEGÚN DISEÑO PRESENTADO, LA MADERA SERÁ INSTALADA DE CANTO Y EN FORMA VERTICAL.</v>
          </cell>
          <cell r="D176" t="str">
            <v>glb</v>
          </cell>
        </row>
        <row r="177">
          <cell r="C177" t="str">
            <v>Total  CARPINTERIA EN MADERA</v>
          </cell>
        </row>
        <row r="178">
          <cell r="B178" t="str">
            <v>ME-17</v>
          </cell>
          <cell r="C178" t="str">
            <v>CARPINTERIA METALICA</v>
          </cell>
        </row>
        <row r="179">
          <cell r="B179" t="str">
            <v>ME-17.25</v>
          </cell>
          <cell r="C179" t="str">
            <v>SUMINISTRO, TRANSPORTE E INSTALACION BARANDA PARA BALCONES  T PASAMANOS EN TUBERIA AGUAS NEGRAS EN 2",  3  VARILLA REDONDA DE 5/8,   LAMINA  PARA POSTES SEGUN DETALLE CALIBRE 1/4"X 2" CON ANTICORROSIVO Y  PINTURA ELECTROSTATICA  COLOR SEGÚN DISEÑO</v>
          </cell>
          <cell r="D179" t="str">
            <v>ml</v>
          </cell>
        </row>
        <row r="180">
          <cell r="B180" t="str">
            <v>ME-17.88</v>
          </cell>
          <cell r="C180" t="str">
            <v>SUMINISTRO, TRANSPORTE E INSTALACION CABINAS ORINALES 1.20*0,45 ACERO INOXIDABLE CAL. 20. SEGÚN DETALLE. INCLUYE SUMINISTRO E INSTALACIÓN, SEGÚN DETALLE.</v>
          </cell>
          <cell r="D180" t="str">
            <v>und</v>
          </cell>
        </row>
        <row r="181">
          <cell r="B181" t="str">
            <v>ME-17.59</v>
          </cell>
          <cell r="C181" t="str">
            <v>SUMINISTRO, TRANSPORTE E INSTALACION CABINAS SANITARIAS SISTEMA CANTILIVER EN LÁMINA GALVANIZADA CAL. 18 ENTAMBORADA. TIPO GRIJALBA O SIMILAR. INCLUYE PINTURA ELECTROSTATICA COLOR GRIS PLATA, SUMINISTRO, INSTALACIÓN, MARCO, CHAPETAS, PASADOR DE CIERRE Y P</v>
          </cell>
          <cell r="D181" t="str">
            <v>m2</v>
          </cell>
        </row>
        <row r="182">
          <cell r="B182" t="str">
            <v>ME-17.69</v>
          </cell>
          <cell r="C182" t="str">
            <v>SUMINISTRO, TRANSPORTE E INSTALACION ESCALERA DE GATO EN TUBERIA AGUA NEGRA 3/4" TIPO COLMENA EN "C" DE 6 PASOS. SUMINISTRO E INSTALACIÒN A TODO COSTO.</v>
          </cell>
          <cell r="D182" t="str">
            <v>und</v>
          </cell>
        </row>
        <row r="183">
          <cell r="B183" t="str">
            <v>ME-17.16</v>
          </cell>
          <cell r="C183" t="str">
            <v>SUMINISTRO, TRANSPORTE E INSTALACION MARCO METALICO PUERTAS E= 12 CM SENCILLO EN LÁMINA COLD ROLLED CAL. 18 PARA PUERTA CON ANCHO 0.76 A 1.10 M. Y ALTURA 2.11 A 2.40 M. ACABADO CON ANTICORROSIVO Y ESMALTE. INCLUYE EL SUMINISTRO DE TODOS LOS ACCESORIOS REQ</v>
          </cell>
          <cell r="D183" t="str">
            <v>und</v>
          </cell>
        </row>
        <row r="184">
          <cell r="B184" t="str">
            <v>ME-17.61</v>
          </cell>
          <cell r="C184" t="str">
            <v>SUMINISTRO, TRANSPORTE E INSTALACION PUERTA CABINAS SANITARIAS SISTEMA CANTILIVER EN ACERO INOXIDABLE CAL. 18.  SEGÚN DETALLE. INCLUYE SUMINISTRO, INSTALACIÓN, PASADOR DE CIERRE.</v>
          </cell>
          <cell r="D184" t="str">
            <v>m2</v>
          </cell>
        </row>
        <row r="185">
          <cell r="B185" t="str">
            <v>ME-17.40</v>
          </cell>
          <cell r="C185" t="str">
            <v xml:space="preserve">SUMINISTRO, TRANSPORTE E INSTALACION PUERTA DOBLE VIDRIO TEMPLADO 10 MM CON ZOCALO EN ALUMINIO CON BISAGRAS DE PISO NEUMATICAS, CON CERRADURAS Y MANIJAS. INCLUYE EL SUMINISTRO DE TODOS LOS ACCESORIOS REQUERIDOS PARA EL CORRECTO MONTAJE. SEGUN DETALLE. </v>
          </cell>
          <cell r="D185" t="str">
            <v>m2</v>
          </cell>
        </row>
        <row r="186">
          <cell r="B186" t="str">
            <v>ME-17.51</v>
          </cell>
          <cell r="C186" t="str">
            <v>SUMINISTRO, TRANSPORTE E INSTALACION PUERTA METALICA LÁMINA COLD ROLLED CAL. 18 TIPO REJILLA CON MARCO SENCILLO ( INCLUYE ANTICORROSIVO + PINTURA ELECTROSTATICA + MARCO COLD ROLLED CAL. 18 CARGADOS EN CONCRETO). INCLUYE EL SUMINISTRO DE TODOS LOS ACCESORI</v>
          </cell>
          <cell r="D186" t="str">
            <v>m2</v>
          </cell>
        </row>
        <row r="187">
          <cell r="B187" t="str">
            <v>ME-17.58</v>
          </cell>
          <cell r="C187" t="str">
            <v>SUMINISTRO, TRANSPORTE E INSTALACION PUERTA METALICA VAIVEN LÁMINA COLD ROLLED CAL.18 PIVOTE (INCLUYE PINTURA ELECTROSTATICA, ANTICORROSIVO Y MARCO COLD ROLLED CAL. 18 CARGADO EN CONCRETO) INCLUYE EL SUMINISTRO DE TODOS LOS ACCESORIOS REQUERIDOS PARA EL C</v>
          </cell>
          <cell r="D187" t="str">
            <v>m2</v>
          </cell>
        </row>
        <row r="188">
          <cell r="B188" t="str">
            <v>ME-17.70-A</v>
          </cell>
          <cell r="C188" t="str">
            <v>SUMINISTRO, TRANSPORTE E INSTALACION PUERTA EN ALUMINIO.</v>
          </cell>
          <cell r="D188" t="str">
            <v>m2</v>
          </cell>
        </row>
        <row r="189">
          <cell r="B189" t="str">
            <v>ME-17.27</v>
          </cell>
          <cell r="C189" t="str">
            <v xml:space="preserve">SUMINISTRO, TRANSPORTE E INSTALACION VENTANA CORREDIZA FIJA EN ALUMINIO  ANODIZADO VIDRIO 4 MM (INCLUYE MARCO EN PERFILERIA  PB 3831 O SIMILAR Y VIDRIO CRISTAL DE 4 MM. ). INCLUYE EL SUMINISTRO DE TODOS LOS ACCESORIOS REQUERIDOS PARA EL CORRECTO MONTAJE, </v>
          </cell>
          <cell r="D189" t="str">
            <v>m2</v>
          </cell>
        </row>
        <row r="190">
          <cell r="B190" t="str">
            <v>ME-17.84</v>
          </cell>
          <cell r="C190" t="str">
            <v>SUMINISTRO, TRANSPORTE E INSTALACION VENTANERIA APOYADA EN PERFILERIA DE ALUMINIO ANODIZADO MATE COLOR BLANCO, VIDRIO TEMPLADO DE 8MM INCOLORO CON UNIONES A TOPE +REJILLA SUPERIOR</v>
          </cell>
          <cell r="D190" t="str">
            <v>m2</v>
          </cell>
        </row>
        <row r="191">
          <cell r="B191" t="str">
            <v>ME-17.89</v>
          </cell>
          <cell r="C191" t="str">
            <v>SUMINISTRO, TRANSPORTE E INSTALACION BARANDA EN TUBERIA GALVANIZADA 2 HILOS DE 2", ENTRE 0,9 Y 1MTS, PARALES VERTICALES CADA 2 MTS, RELLENA DE CONCRETO, INCLUYE WASH PRIMER, PINTURA, ANCLAJES Y RETIRO DE SOBRANTES.</v>
          </cell>
          <cell r="D191" t="str">
            <v>ml</v>
          </cell>
        </row>
        <row r="192">
          <cell r="C192" t="str">
            <v xml:space="preserve">TOTAL CARPINTERIA METALICA </v>
          </cell>
        </row>
        <row r="193">
          <cell r="B193" t="str">
            <v>CE-18</v>
          </cell>
          <cell r="C193" t="str">
            <v>CERRAJERIA</v>
          </cell>
        </row>
        <row r="194">
          <cell r="B194" t="str">
            <v>CE-18.9</v>
          </cell>
          <cell r="C194" t="str">
            <v xml:space="preserve">SUMINISTRO, TRANSPORTE E INSTALACION BARRA ANTIPANICO HORIZONTAL SOLO SALIDA - TIPO AZBE O SIMILAR REF. B0950. CON MANILLA Y CILINDRO EXTERIOR PARA BARRA ANTIPANICO HORIZONTAL - TIPO AZBE REF. 9510M.O SIMILAR   </v>
          </cell>
          <cell r="D194" t="str">
            <v>und</v>
          </cell>
        </row>
        <row r="195">
          <cell r="B195" t="str">
            <v>CE-18.2</v>
          </cell>
          <cell r="C195" t="str">
            <v xml:space="preserve">SUMINISTRO, TRANSPORTE E INSTALACION CERRADURA BELL WOOD POMO MADERA - ALCOBA U OFICINA  REF. A50WS TIPO SCHALAGE O SIMILAR.. ACABADO SEGÚN DISEÑO. </v>
          </cell>
          <cell r="D195" t="str">
            <v>und</v>
          </cell>
        </row>
        <row r="196">
          <cell r="B196" t="str">
            <v>CE-18.1</v>
          </cell>
          <cell r="C196" t="str">
            <v xml:space="preserve">SUMINISTRO, TRANSPORTE E INSTALACION CERRADURA BELL WOOD POMO MADERA - BAÑO  REF. A40S TIPO SCHALAGE O SIMILAR. ACABADO SEGÚN DISEÑO.  </v>
          </cell>
          <cell r="D196" t="str">
            <v>und</v>
          </cell>
        </row>
        <row r="197">
          <cell r="B197" t="str">
            <v>CE-18.7</v>
          </cell>
          <cell r="C197" t="str">
            <v xml:space="preserve">SUMINISTRO, TRANSPORTE E INSTALACION CERRADURA CERROJO DOBLE LLAVE - REF. B362PX TIPO SCHALAGE O SIMILAR. ACABADO SEGÚN DISEÑO.  </v>
          </cell>
          <cell r="D197" t="str">
            <v>und</v>
          </cell>
        </row>
        <row r="198">
          <cell r="B198" t="str">
            <v>CE-18.10</v>
          </cell>
          <cell r="C198" t="str">
            <v xml:space="preserve">SUMINISTRO, TRANSPORTE E INSTALACION CERRADURA ENTRADA PRINCIPAL - REF. H387 . TIPO SCHLAGE O SIMILAR. ACABADO SEGÚN DISEÑO.   </v>
          </cell>
          <cell r="D198" t="str">
            <v>und</v>
          </cell>
        </row>
        <row r="199">
          <cell r="C199" t="str">
            <v>Total  CERRAJERÍA</v>
          </cell>
        </row>
        <row r="200">
          <cell r="B200" t="str">
            <v>PI-19</v>
          </cell>
          <cell r="C200" t="str">
            <v>PINTURA</v>
          </cell>
        </row>
        <row r="201">
          <cell r="B201" t="str">
            <v>PI-19.1</v>
          </cell>
          <cell r="C201" t="str">
            <v>SUMINISTRO, TRANSPORTE E INSTALACION ESTUCO Y VINILO 3 MANOS SOBRE MURO INTERIOR (INCLUYE ESTUCO, 1 MANO EN PINTURA TIPO 2  Y DOS MANOS EN PINTURA TIPO 1, FILOS Y DILATACIONES). COLOR SEGÚN DISEÑO POR M2</v>
          </cell>
          <cell r="D201" t="str">
            <v>m2</v>
          </cell>
        </row>
        <row r="202">
          <cell r="C202" t="str">
            <v>Total  PINTURA</v>
          </cell>
        </row>
        <row r="203">
          <cell r="B203" t="str">
            <v>EE-20</v>
          </cell>
          <cell r="C203" t="str">
            <v>EQUIPOS ESPECIALES</v>
          </cell>
        </row>
        <row r="204">
          <cell r="B204" t="str">
            <v>EE-20.1</v>
          </cell>
          <cell r="C204" t="str">
            <v>SUMINISTRO, TRANSPORTE E INSTALACIÓN DE ASCENSOR TIPO PASAJEROS, PARA 8 PERSONAS O 630 KILOGRAMOS, 3 PARADAS MAQUINA LATERAL 1.10 * 1.40 * 2.43; RECORRIDO 7.53m, A TODO COSTO</v>
          </cell>
          <cell r="D204" t="str">
            <v>und</v>
          </cell>
        </row>
        <row r="205">
          <cell r="C205" t="str">
            <v xml:space="preserve">Total  EQUIPOS ESPECIALES </v>
          </cell>
        </row>
        <row r="206">
          <cell r="B206" t="str">
            <v>OE-21</v>
          </cell>
          <cell r="C206" t="str">
            <v>OBRAS EXTERIORES</v>
          </cell>
        </row>
        <row r="207">
          <cell r="B207" t="str">
            <v>OE-21.3</v>
          </cell>
          <cell r="C207" t="str">
            <v>SUMINISTRO, TRANSPORTE E INSTALACION ANDEN CONCRETO 3000 PSI  REFORZADO  E= 0.10M.  ACABADO: ADOQUIN DE 24 X 6 X 8 CM. Y PIEZA ESPECIAL EN L DE 26 X 6 CM. + ESCOBIADO.</v>
          </cell>
          <cell r="D207" t="str">
            <v>m2</v>
          </cell>
        </row>
        <row r="208">
          <cell r="B208" t="str">
            <v>OE-21.34</v>
          </cell>
          <cell r="C208" t="str">
            <v>SUMINISTRO, TRANSPORTE E INSTALACION ESCALAS CONCRETO 3000 PSI E= 0.10M.  SOBRE TIERRA ACABADO ESCOBIADO</v>
          </cell>
          <cell r="D208" t="str">
            <v>m2</v>
          </cell>
        </row>
        <row r="209">
          <cell r="B209" t="str">
            <v>OE-21.38</v>
          </cell>
          <cell r="C209" t="str">
            <v>CORTE MECANIZADO DE ANDEN EN CONCRETO 0.03 M</v>
          </cell>
          <cell r="D209" t="str">
            <v>ml</v>
          </cell>
        </row>
        <row r="210">
          <cell r="B210" t="str">
            <v>ADI-33.122</v>
          </cell>
          <cell r="C210" t="str">
            <v>SUMINISTRO, TRANSPORTE E INSTALACION ANDEN Y RAMPA PEATONAL CONCRETO PRODUCIDO EN OBRA 3000 PSI ACABADO:  ESCOBIADO</v>
          </cell>
          <cell r="D210" t="str">
            <v>m3</v>
          </cell>
        </row>
        <row r="211">
          <cell r="B211" t="str">
            <v>ADI-32.17</v>
          </cell>
          <cell r="C211" t="str">
            <v>SUMINISTRO, TRANSPORTE E INSTALACION SARDINEL ANCHO = 20 CM H = ENTRE  15 Y 20 CM  EN CONCRETO 3000 PSI, CHAFLANADO</v>
          </cell>
          <cell r="D211" t="str">
            <v>ml</v>
          </cell>
        </row>
        <row r="212">
          <cell r="C212" t="str">
            <v>Total  OBRAS EXTERIORES</v>
          </cell>
        </row>
        <row r="213">
          <cell r="B213" t="str">
            <v>AG-22</v>
          </cell>
          <cell r="C213" t="str">
            <v>ASEO GENERAL Y LIMPIEZA</v>
          </cell>
        </row>
        <row r="214">
          <cell r="B214" t="str">
            <v>AG-22.1</v>
          </cell>
          <cell r="C214" t="str">
            <v>ASEO GENERAL</v>
          </cell>
          <cell r="D214" t="str">
            <v>m2</v>
          </cell>
        </row>
        <row r="215">
          <cell r="C215" t="str">
            <v>Total  ASEO GENERAL Y LIMPIEZA</v>
          </cell>
        </row>
        <row r="216">
          <cell r="B216" t="str">
            <v>AL-24</v>
          </cell>
          <cell r="C216" t="str">
            <v>ALCALTARILLADO</v>
          </cell>
        </row>
        <row r="217">
          <cell r="B217" t="str">
            <v>AL-24.2</v>
          </cell>
          <cell r="C217" t="str">
            <v xml:space="preserve">SUMINISTRO, TRANSPORTE E INSTALACION TUBERÍA PVC CORRUGADA 160 M.M. (6") PARA ALCANTARILLADO                                        </v>
          </cell>
          <cell r="D217" t="str">
            <v>ml</v>
          </cell>
        </row>
        <row r="218">
          <cell r="B218" t="str">
            <v>AL-24.100</v>
          </cell>
          <cell r="C218" t="str">
            <v xml:space="preserve">SUMINISTRO, TRANSPORTE E INSTALACION CAJA DE INSPECCIÓN TIPO II (0,80X0,80 M) EN CONCRETO CLASE II                                                                                                                      </v>
          </cell>
          <cell r="D218" t="str">
            <v>ml</v>
          </cell>
        </row>
        <row r="219">
          <cell r="B219" t="str">
            <v>AL-24.106</v>
          </cell>
          <cell r="C219" t="str">
            <v xml:space="preserve">SUMINISTRO, TRANSPORTE E INSTALACION TAPA P/CAJA DE INSPECCIÓN TIPO II (0,9X0,9X0,1 M) CONCRETO CLASE II                                       </v>
          </cell>
          <cell r="D219" t="str">
            <v>und</v>
          </cell>
        </row>
        <row r="220">
          <cell r="B220" t="str">
            <v>AL-24.120</v>
          </cell>
          <cell r="C220" t="str">
            <v xml:space="preserve">SUMINISTRO, TRANSPORTE E INSTALACION EMPALME A CÁMARAS DE INSPECCIÓN CONCRETO CLASE II                                       </v>
          </cell>
          <cell r="D220" t="str">
            <v>und</v>
          </cell>
        </row>
        <row r="221">
          <cell r="C221" t="str">
            <v>Total  ALCANTARILLADO</v>
          </cell>
        </row>
        <row r="222">
          <cell r="B222" t="str">
            <v>ET-27</v>
          </cell>
          <cell r="C222" t="str">
            <v>ESTABILIDAD DE TALUDES</v>
          </cell>
        </row>
        <row r="223">
          <cell r="B223" t="str">
            <v>ET-27.1</v>
          </cell>
          <cell r="C223" t="str">
            <v>SUMINISTRO, TRANSPORTE E INSTALACION MUROS Y PANTALLAS DE CONTENCION CONCRETO REFORZADO de 3000 PSI  .</v>
          </cell>
          <cell r="D223" t="str">
            <v>m3</v>
          </cell>
        </row>
        <row r="224">
          <cell r="B224" t="str">
            <v>ADI-33.126</v>
          </cell>
          <cell r="C224" t="str">
            <v>SUMINISTRO, TRANSPORTE E INSTALACION PERFORACION PARA ANCLAJE EN TIERRA CON EQUIPO MANUAL LONGITUD &lt; DE 10 METROS, Tuberia 2"-4"</v>
          </cell>
          <cell r="D224" t="str">
            <v>ml</v>
          </cell>
        </row>
        <row r="225">
          <cell r="B225" t="str">
            <v>ET-27.6</v>
          </cell>
          <cell r="C225" t="str">
            <v>SUMINISTRO, TRANSPORTE E INSTALACION INYECCION MORTERO 1:2 PARA ANCLAJE PANTALLA PASIVA</v>
          </cell>
          <cell r="D225" t="str">
            <v>ml</v>
          </cell>
        </row>
        <row r="226">
          <cell r="B226" t="str">
            <v>C-2.19-A</v>
          </cell>
          <cell r="C226" t="str">
            <v>SUMINISTRO, TRANSPORTE E INSTALACION PILOTES EN CONCRETO 4500 PSI D= 0.40 m</v>
          </cell>
          <cell r="D226" t="str">
            <v>m3</v>
          </cell>
        </row>
        <row r="227">
          <cell r="B227" t="str">
            <v>ET-27.19</v>
          </cell>
          <cell r="C227" t="str">
            <v>SUMINISTRO, TRANSPORTE E INSTALACION TUBERIA Ø 3" ALL PERFORADA PARA DRENES</v>
          </cell>
          <cell r="D227" t="str">
            <v>ml</v>
          </cell>
        </row>
        <row r="228">
          <cell r="B228" t="str">
            <v>ET-27.22</v>
          </cell>
          <cell r="C228" t="str">
            <v>SUMINISTRO, TRANSPORTE E INSTALACION PERFORACION PARA DREN HORIZONTAL EN TIERRA CON EQUIPO MECANICO</v>
          </cell>
          <cell r="D228" t="str">
            <v>ml</v>
          </cell>
        </row>
        <row r="229">
          <cell r="B229" t="str">
            <v>ADI-33.98</v>
          </cell>
          <cell r="C229" t="str">
            <v>SUMINISTRO, TRANSPORTE E INSTALACION FILTRO DRENAJE (0.30 x 1,7 m) Tubo Drenaje Corrugado de 4" con filtro. Incluye relleno piedra filtro, Geotextil NT 3000</v>
          </cell>
          <cell r="D229" t="str">
            <v>ml</v>
          </cell>
        </row>
        <row r="230">
          <cell r="C230" t="str">
            <v>Total  ESTABILIDAD DE TALUDES</v>
          </cell>
        </row>
      </sheetData>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VENTORIA"/>
      <sheetName val="CANTIDADES ALL"/>
      <sheetName val="GLADYS"/>
      <sheetName val="A.I.U"/>
      <sheetName val="Hoja2"/>
      <sheetName val="Hoja4"/>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 con"/>
      <sheetName val="FACTORES"/>
      <sheetName val="ACOMETIDAS"/>
      <sheetName val="SUMA TUBERIA"/>
      <sheetName val="TUBERIA"/>
      <sheetName val="CONST DOM"/>
      <sheetName val="PAVIMENTO"/>
      <sheetName val="dem poz"/>
      <sheetName val="RESUMEN"/>
      <sheetName val="SAN BASILIO N"/>
    </sheetNames>
    <sheetDataSet>
      <sheetData sheetId="0"/>
      <sheetData sheetId="1"/>
      <sheetData sheetId="2"/>
      <sheetData sheetId="3"/>
      <sheetData sheetId="4" refreshError="1">
        <row r="10">
          <cell r="AB10">
            <v>0</v>
          </cell>
        </row>
        <row r="14">
          <cell r="AB14">
            <v>0.56999999999999995</v>
          </cell>
        </row>
        <row r="15">
          <cell r="AB15">
            <v>0</v>
          </cell>
        </row>
        <row r="19">
          <cell r="AB19">
            <v>0.56999999999999995</v>
          </cell>
        </row>
        <row r="20">
          <cell r="AB20">
            <v>0</v>
          </cell>
        </row>
        <row r="24">
          <cell r="AB24">
            <v>0.56999999999999995</v>
          </cell>
        </row>
        <row r="25">
          <cell r="AB25">
            <v>0</v>
          </cell>
        </row>
        <row r="29">
          <cell r="AB29">
            <v>0.56999999999999995</v>
          </cell>
        </row>
        <row r="30">
          <cell r="AB30">
            <v>0</v>
          </cell>
        </row>
        <row r="34">
          <cell r="AB34">
            <v>0.56999999999999995</v>
          </cell>
        </row>
        <row r="35">
          <cell r="AB35">
            <v>0</v>
          </cell>
        </row>
        <row r="39">
          <cell r="AB39">
            <v>0</v>
          </cell>
        </row>
        <row r="40">
          <cell r="AB40">
            <v>0</v>
          </cell>
        </row>
        <row r="44">
          <cell r="AB44">
            <v>0.56999999999999995</v>
          </cell>
        </row>
        <row r="45">
          <cell r="AB45">
            <v>0</v>
          </cell>
        </row>
        <row r="49">
          <cell r="AB49">
            <v>0.56999999999999995</v>
          </cell>
        </row>
        <row r="50">
          <cell r="AB50">
            <v>0</v>
          </cell>
        </row>
        <row r="54">
          <cell r="AB54">
            <v>0.56999999999999995</v>
          </cell>
        </row>
        <row r="55">
          <cell r="AB55">
            <v>0</v>
          </cell>
        </row>
        <row r="59">
          <cell r="AB59">
            <v>0.56999999999999995</v>
          </cell>
        </row>
        <row r="60">
          <cell r="AB60">
            <v>0</v>
          </cell>
        </row>
        <row r="64">
          <cell r="AB64">
            <v>0.56999999999999995</v>
          </cell>
        </row>
        <row r="65">
          <cell r="AB65">
            <v>0</v>
          </cell>
        </row>
        <row r="69">
          <cell r="AB69">
            <v>0.56999999999999995</v>
          </cell>
        </row>
        <row r="70">
          <cell r="AB70">
            <v>0</v>
          </cell>
        </row>
        <row r="74">
          <cell r="AB74">
            <v>0.56999999999999995</v>
          </cell>
        </row>
        <row r="75">
          <cell r="AB75">
            <v>0</v>
          </cell>
        </row>
        <row r="79">
          <cell r="AB79">
            <v>0.56999999999999995</v>
          </cell>
        </row>
        <row r="80">
          <cell r="AB80">
            <v>0</v>
          </cell>
        </row>
        <row r="84">
          <cell r="AB84">
            <v>0.56999999999999995</v>
          </cell>
        </row>
      </sheetData>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TUBERIA"/>
    </sheetNames>
    <sheetDataSet>
      <sheetData sheetId="0" refreshError="1">
        <row r="8">
          <cell r="M8">
            <v>1.6584571641407996E-2</v>
          </cell>
        </row>
        <row r="9">
          <cell r="M9">
            <v>2.2426467938538669E-2</v>
          </cell>
        </row>
        <row r="10">
          <cell r="M10">
            <v>2.8274936599466664E-2</v>
          </cell>
        </row>
        <row r="11">
          <cell r="M11">
            <v>3.829661593736533E-2</v>
          </cell>
        </row>
        <row r="12">
          <cell r="M12">
            <v>4.5516980430421336E-2</v>
          </cell>
        </row>
        <row r="13">
          <cell r="M13">
            <v>5.3258333226048005E-2</v>
          </cell>
        </row>
        <row r="14">
          <cell r="M14">
            <v>6.1634517528832006E-2</v>
          </cell>
        </row>
        <row r="15">
          <cell r="M15">
            <v>7.0733394045866677E-2</v>
          </cell>
        </row>
        <row r="16">
          <cell r="M16">
            <v>9.5576087426047993E-2</v>
          </cell>
        </row>
        <row r="17">
          <cell r="M17">
            <v>0.12212833482117867</v>
          </cell>
        </row>
        <row r="18">
          <cell r="M18">
            <v>0.14359225586346663</v>
          </cell>
        </row>
        <row r="19">
          <cell r="M19">
            <v>0.17174652128076801</v>
          </cell>
        </row>
        <row r="20">
          <cell r="M20">
            <v>0.20882594236319996</v>
          </cell>
        </row>
        <row r="21">
          <cell r="M21">
            <v>0.24948355910860801</v>
          </cell>
        </row>
        <row r="22">
          <cell r="M22">
            <v>0.29331212464947198</v>
          </cell>
        </row>
        <row r="23">
          <cell r="M23">
            <v>0.50414299258879991</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UNITARIOS PARA 241201 2S"/>
      <sheetName val="PR 1"/>
      <sheetName val="ESTADO RED TEC"/>
      <sheetName val="items"/>
      <sheetName val="Hoja1"/>
      <sheetName val="A-HOR"/>
      <sheetName val="INSUMOS"/>
      <sheetName val="BANCOS"/>
      <sheetName val="CARGOS"/>
      <sheetName val="EPS"/>
      <sheetName val="PENSIONES"/>
      <sheetName val="PREACTA 10"/>
      <sheetName val="DATOS"/>
      <sheetName val="PREACTA 9"/>
      <sheetName val="Res-Accide-10"/>
      <sheetName val="TARIFAS"/>
    </sheetNames>
    <sheetDataSet>
      <sheetData sheetId="0">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
      <sheetName val="MATERIALES"/>
      <sheetName val="CONCRETO 3000"/>
      <sheetName val="HIERRO "/>
      <sheetName val="FORMALETA"/>
      <sheetName val="EXCAVACION 1MTS"/>
      <sheetName val="RELLENO DE BRECHAS"/>
      <sheetName val="TUBERIA 3&quot;"/>
      <sheetName val="TUBERÍA 2&quot;"/>
      <sheetName val="UNION 3&quot;"/>
      <sheetName val="UNION 2&quot;"/>
      <sheetName val="BUJE 3X2"/>
      <sheetName val="TEE 4X4X3"/>
      <sheetName val="TEE 3&quot;"/>
      <sheetName val="TEE 2&quot;"/>
      <sheetName val="CODO 3&quot; 90º"/>
      <sheetName val="CODO 2&quot; 90º"/>
      <sheetName val="CRUZ 3X2"/>
      <sheetName val="CRUZ 3X3"/>
      <sheetName val="CRUZ 2X2"/>
      <sheetName val="VALVULA CONTROL 3&quot;"/>
      <sheetName val="VALVULA CONTROL 2&quot;"/>
      <sheetName val="HIDRANTE 3&quot;"/>
      <sheetName val="UNION DE 4&quot;"/>
      <sheetName val="INSTALACION TUB. 2&quot; - 3&quot;"/>
      <sheetName val="CAJILLAS VALVULA ,6X,6"/>
      <sheetName val="TUBERIA 0,5&quot;"/>
      <sheetName val="COLLAR 3&quot;X0,5&quot;"/>
      <sheetName val="COLLAR 2&quot;X0,5&quot;"/>
      <sheetName val="ADAPTADOR MACHO"/>
      <sheetName val="ADAPTADOR HEMBRA"/>
      <sheetName val="VALVULA DE BOLA 0,5"/>
      <sheetName val="MICROMEDIDOR"/>
      <sheetName val="CAJILLA CEMENTO AC"/>
      <sheetName val="TAPA HF CAJILLA"/>
      <sheetName val="CODO HG 0,5"/>
      <sheetName val="UNION HG 0,5"/>
      <sheetName val="BRECHA Y TAPADA"/>
      <sheetName val="INSTALCION 0,5"/>
      <sheetName val="INSTALCION DOMICILIARIA"/>
      <sheetName val="CUADRO RESUMEN2"/>
    </sheetNames>
    <sheetDataSet>
      <sheetData sheetId="0" refreshError="1"/>
      <sheetData sheetId="1">
        <row r="1">
          <cell r="A1" t="str">
            <v>Referencia</v>
          </cell>
        </row>
        <row r="4">
          <cell r="H4">
            <v>0.1</v>
          </cell>
        </row>
        <row r="5">
          <cell r="H5">
            <v>0.03</v>
          </cell>
        </row>
        <row r="6">
          <cell r="H6">
            <v>7.0000000000000007E-2</v>
          </cell>
        </row>
        <row r="66">
          <cell r="A66">
            <v>1</v>
          </cell>
          <cell r="B66" t="str">
            <v>Cemento Gris</v>
          </cell>
          <cell r="C66" t="str">
            <v>Saco 50 Kg</v>
          </cell>
        </row>
        <row r="67">
          <cell r="A67">
            <v>2</v>
          </cell>
          <cell r="B67" t="str">
            <v>Arena</v>
          </cell>
          <cell r="C67" t="str">
            <v>m3</v>
          </cell>
        </row>
        <row r="68">
          <cell r="A68">
            <v>3</v>
          </cell>
          <cell r="B68" t="str">
            <v>Grava</v>
          </cell>
          <cell r="C68" t="str">
            <v>m3</v>
          </cell>
        </row>
        <row r="69">
          <cell r="A69">
            <v>4</v>
          </cell>
          <cell r="B69" t="str">
            <v xml:space="preserve">Marerial de Recebo </v>
          </cell>
          <cell r="C69" t="str">
            <v>m3</v>
          </cell>
        </row>
        <row r="70">
          <cell r="A70">
            <v>5</v>
          </cell>
          <cell r="B70" t="str">
            <v>Compactadora (rana)</v>
          </cell>
          <cell r="C70" t="str">
            <v>Hr</v>
          </cell>
        </row>
        <row r="71">
          <cell r="A71">
            <v>6</v>
          </cell>
          <cell r="B71" t="str">
            <v>Compactadora (saltarin)</v>
          </cell>
          <cell r="C71" t="str">
            <v>Hr</v>
          </cell>
        </row>
        <row r="72">
          <cell r="A72">
            <v>7</v>
          </cell>
          <cell r="B72" t="str">
            <v>Hierro D = 1/2"</v>
          </cell>
          <cell r="C72" t="str">
            <v>Kg</v>
          </cell>
        </row>
        <row r="73">
          <cell r="A73">
            <v>8</v>
          </cell>
          <cell r="B73" t="str">
            <v>Hierro D = 3/8"</v>
          </cell>
          <cell r="C73" t="str">
            <v>Kg</v>
          </cell>
        </row>
        <row r="74">
          <cell r="A74">
            <v>9</v>
          </cell>
          <cell r="B74" t="str">
            <v>Hierro D = 1/4"</v>
          </cell>
          <cell r="C74" t="str">
            <v>Kg</v>
          </cell>
        </row>
        <row r="75">
          <cell r="A75">
            <v>10</v>
          </cell>
          <cell r="B75" t="str">
            <v>Agua</v>
          </cell>
          <cell r="C75" t="str">
            <v>Lt</v>
          </cell>
        </row>
        <row r="76">
          <cell r="A76">
            <v>11</v>
          </cell>
          <cell r="B76" t="str">
            <v>Piedra Para Ciclopeo</v>
          </cell>
          <cell r="C76" t="str">
            <v>m3</v>
          </cell>
        </row>
        <row r="77">
          <cell r="A77">
            <v>12</v>
          </cell>
          <cell r="B77" t="str">
            <v>Mezcladora</v>
          </cell>
          <cell r="C77" t="str">
            <v>Hr</v>
          </cell>
        </row>
        <row r="78">
          <cell r="A78">
            <v>13</v>
          </cell>
          <cell r="B78" t="str">
            <v>Vibrador</v>
          </cell>
          <cell r="C78" t="str">
            <v>Hr</v>
          </cell>
        </row>
        <row r="79">
          <cell r="A79">
            <v>14</v>
          </cell>
          <cell r="B79" t="str">
            <v>Limpiador de PVC</v>
          </cell>
          <cell r="C79" t="str">
            <v>Unid.</v>
          </cell>
          <cell r="D79">
            <v>49</v>
          </cell>
        </row>
        <row r="80">
          <cell r="A80">
            <v>15</v>
          </cell>
          <cell r="B80" t="str">
            <v>Soldadura de PVC</v>
          </cell>
          <cell r="C80" t="str">
            <v>Unid.</v>
          </cell>
          <cell r="D80">
            <v>7</v>
          </cell>
        </row>
        <row r="81">
          <cell r="A81">
            <v>16</v>
          </cell>
          <cell r="B81" t="str">
            <v>Tubería PVC  RDE 41 de 3" UM</v>
          </cell>
          <cell r="C81" t="str">
            <v>Ml</v>
          </cell>
          <cell r="D81">
            <v>23</v>
          </cell>
        </row>
        <row r="82">
          <cell r="A82">
            <v>17</v>
          </cell>
          <cell r="B82" t="str">
            <v>Tubería PVC  RDE 41 de 2" UM</v>
          </cell>
          <cell r="C82" t="str">
            <v>Ml</v>
          </cell>
          <cell r="D82">
            <v>11</v>
          </cell>
        </row>
        <row r="83">
          <cell r="A83">
            <v>18</v>
          </cell>
          <cell r="B83" t="str">
            <v>Buje PVC de  3" X 2"  US</v>
          </cell>
          <cell r="C83" t="str">
            <v>Unid.</v>
          </cell>
          <cell r="D83">
            <v>37</v>
          </cell>
        </row>
        <row r="84">
          <cell r="A84">
            <v>19</v>
          </cell>
          <cell r="B84" t="str">
            <v>Tabla burra</v>
          </cell>
          <cell r="C84" t="str">
            <v>Unid.</v>
          </cell>
          <cell r="D84">
            <v>16</v>
          </cell>
        </row>
        <row r="85">
          <cell r="A85">
            <v>20</v>
          </cell>
          <cell r="B85" t="str">
            <v>Codo PVC 3" de 90º US</v>
          </cell>
          <cell r="C85" t="str">
            <v>Unid.</v>
          </cell>
          <cell r="D85">
            <v>73</v>
          </cell>
        </row>
        <row r="86">
          <cell r="A86">
            <v>21</v>
          </cell>
          <cell r="B86" t="str">
            <v>Codo PVC 2" de 90º US</v>
          </cell>
          <cell r="C86" t="str">
            <v>Unid.</v>
          </cell>
          <cell r="D86">
            <v>22</v>
          </cell>
        </row>
        <row r="87">
          <cell r="A87">
            <v>22</v>
          </cell>
          <cell r="B87" t="str">
            <v>Puntilla</v>
          </cell>
          <cell r="C87" t="str">
            <v>Lb</v>
          </cell>
          <cell r="D87">
            <v>4</v>
          </cell>
        </row>
        <row r="88">
          <cell r="A88">
            <v>23</v>
          </cell>
          <cell r="B88" t="str">
            <v>Polin</v>
          </cell>
          <cell r="C88" t="str">
            <v>Unid.</v>
          </cell>
          <cell r="D88">
            <v>14</v>
          </cell>
        </row>
        <row r="89">
          <cell r="A89">
            <v>24</v>
          </cell>
          <cell r="B89" t="str">
            <v>Unión de reparación PVC 3" UM</v>
          </cell>
          <cell r="C89" t="str">
            <v>Unid.</v>
          </cell>
          <cell r="D89">
            <v>72</v>
          </cell>
        </row>
        <row r="90">
          <cell r="A90">
            <v>25</v>
          </cell>
          <cell r="B90" t="str">
            <v>Unión de reparación PVC 2" UM</v>
          </cell>
          <cell r="C90" t="str">
            <v>Unid.</v>
          </cell>
          <cell r="D90">
            <v>44</v>
          </cell>
        </row>
        <row r="91">
          <cell r="A91">
            <v>26</v>
          </cell>
          <cell r="B91" t="str">
            <v>Valvula control de 3" sello de bronce</v>
          </cell>
          <cell r="C91" t="str">
            <v>Unid.</v>
          </cell>
          <cell r="D91">
            <v>1360</v>
          </cell>
        </row>
        <row r="92">
          <cell r="A92">
            <v>27</v>
          </cell>
          <cell r="B92" t="str">
            <v>Valvula control de 2" sello de bronce</v>
          </cell>
          <cell r="C92" t="str">
            <v>Unid.</v>
          </cell>
          <cell r="D92">
            <v>1020</v>
          </cell>
        </row>
        <row r="93">
          <cell r="A93">
            <v>28</v>
          </cell>
          <cell r="B93" t="str">
            <v>Hidrante HF tipo Milan de 3"</v>
          </cell>
          <cell r="C93" t="str">
            <v>Unid.</v>
          </cell>
          <cell r="D93">
            <v>4114</v>
          </cell>
        </row>
        <row r="94">
          <cell r="A94">
            <v>29</v>
          </cell>
          <cell r="B94" t="str">
            <v>Tee PVC de 4"x 4"x 3"  UM</v>
          </cell>
          <cell r="C94" t="str">
            <v>Unid.</v>
          </cell>
          <cell r="D94">
            <v>38</v>
          </cell>
        </row>
        <row r="95">
          <cell r="A95">
            <v>30</v>
          </cell>
          <cell r="B95" t="str">
            <v>Tubería PVC RDE 13,5 de 1/2"</v>
          </cell>
          <cell r="C95" t="str">
            <v>Ml</v>
          </cell>
          <cell r="D95">
            <v>5</v>
          </cell>
        </row>
        <row r="96">
          <cell r="A96">
            <v>31</v>
          </cell>
          <cell r="B96" t="str">
            <v>Adaptador macho PVC de 1/2"</v>
          </cell>
          <cell r="C96" t="str">
            <v>Unid.</v>
          </cell>
          <cell r="D96">
            <v>1</v>
          </cell>
        </row>
        <row r="97">
          <cell r="A97">
            <v>32</v>
          </cell>
          <cell r="B97" t="str">
            <v>Adaptador hembra PVC de 1/2"</v>
          </cell>
          <cell r="C97" t="str">
            <v>Unid.</v>
          </cell>
          <cell r="D97">
            <v>1</v>
          </cell>
        </row>
        <row r="98">
          <cell r="A98">
            <v>33</v>
          </cell>
          <cell r="B98" t="str">
            <v>Valvula de bola de 1/2" TP</v>
          </cell>
          <cell r="C98" t="str">
            <v>Unid.</v>
          </cell>
          <cell r="D98">
            <v>16</v>
          </cell>
        </row>
        <row r="99">
          <cell r="A99">
            <v>34</v>
          </cell>
          <cell r="B99" t="str">
            <v>Micromedidor de velocidad de 1/2"</v>
          </cell>
          <cell r="C99" t="str">
            <v>Unid.</v>
          </cell>
          <cell r="D99">
            <v>188</v>
          </cell>
        </row>
        <row r="100">
          <cell r="A100">
            <v>35</v>
          </cell>
          <cell r="B100" t="str">
            <v>Cajilla de cemento para anden</v>
          </cell>
          <cell r="C100" t="str">
            <v>Unid.</v>
          </cell>
          <cell r="D100">
            <v>30</v>
          </cell>
        </row>
        <row r="101">
          <cell r="A101">
            <v>36</v>
          </cell>
          <cell r="B101" t="str">
            <v xml:space="preserve">Tapa HF para cajilla </v>
          </cell>
          <cell r="C101" t="str">
            <v>Unid.</v>
          </cell>
          <cell r="D101">
            <v>30</v>
          </cell>
        </row>
        <row r="102">
          <cell r="A102">
            <v>37</v>
          </cell>
          <cell r="B102" t="str">
            <v>Tee PVC de 3"  US</v>
          </cell>
          <cell r="C102" t="str">
            <v>Unid.</v>
          </cell>
          <cell r="D102">
            <v>38</v>
          </cell>
        </row>
        <row r="103">
          <cell r="A103">
            <v>38</v>
          </cell>
          <cell r="B103" t="str">
            <v>Tee PVC de 2"  US</v>
          </cell>
          <cell r="C103" t="str">
            <v>Unid.</v>
          </cell>
          <cell r="D103">
            <v>38</v>
          </cell>
        </row>
        <row r="104">
          <cell r="A104">
            <v>39</v>
          </cell>
          <cell r="B104" t="str">
            <v>Codo HG de 1/2" X 90</v>
          </cell>
          <cell r="C104" t="str">
            <v>Unid.</v>
          </cell>
          <cell r="D104">
            <v>1</v>
          </cell>
        </row>
        <row r="105">
          <cell r="A105">
            <v>40</v>
          </cell>
          <cell r="B105" t="str">
            <v>Unión HG de 1/2"</v>
          </cell>
          <cell r="C105" t="str">
            <v>Unid.</v>
          </cell>
          <cell r="D105">
            <v>1</v>
          </cell>
        </row>
        <row r="106">
          <cell r="A106">
            <v>41</v>
          </cell>
          <cell r="B106" t="str">
            <v>Llave terminal metalica de 1/2" TP</v>
          </cell>
          <cell r="C106" t="str">
            <v>Unid.</v>
          </cell>
          <cell r="D106">
            <v>31</v>
          </cell>
        </row>
        <row r="107">
          <cell r="A107">
            <v>42</v>
          </cell>
          <cell r="B107" t="str">
            <v>Collar derivador de PVC 3" X 1/2"</v>
          </cell>
          <cell r="C107" t="str">
            <v>Unid.</v>
          </cell>
          <cell r="D107">
            <v>28</v>
          </cell>
        </row>
        <row r="108">
          <cell r="A108">
            <v>43</v>
          </cell>
          <cell r="B108" t="str">
            <v>Collar derivador de PVC 2" X 1/2"</v>
          </cell>
          <cell r="C108" t="str">
            <v>Unid.</v>
          </cell>
          <cell r="D108">
            <v>14</v>
          </cell>
        </row>
        <row r="109">
          <cell r="A109">
            <v>44</v>
          </cell>
          <cell r="B109" t="str">
            <v>Cruz H.F de 3"x 2"</v>
          </cell>
          <cell r="C109" t="str">
            <v>Unid.</v>
          </cell>
          <cell r="D109">
            <v>282</v>
          </cell>
        </row>
        <row r="110">
          <cell r="A110">
            <v>45</v>
          </cell>
          <cell r="B110" t="str">
            <v>Cruz H.F de 3"x 3"</v>
          </cell>
          <cell r="C110" t="str">
            <v>Unid.</v>
          </cell>
          <cell r="D110">
            <v>343</v>
          </cell>
        </row>
        <row r="111">
          <cell r="A111">
            <v>46</v>
          </cell>
          <cell r="B111" t="str">
            <v>Cruz H.F de 2"x 2"</v>
          </cell>
          <cell r="C111" t="str">
            <v>Unid.</v>
          </cell>
          <cell r="D111">
            <v>194</v>
          </cell>
        </row>
        <row r="112">
          <cell r="A112">
            <v>47</v>
          </cell>
          <cell r="B112" t="str">
            <v>Unión de reparación PVC 4" UM</v>
          </cell>
          <cell r="C112" t="str">
            <v>Unid.</v>
          </cell>
          <cell r="D112">
            <v>111</v>
          </cell>
        </row>
        <row r="113">
          <cell r="A113">
            <v>48</v>
          </cell>
        </row>
        <row r="114">
          <cell r="A114">
            <v>49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LOCALIZACION"/>
      <sheetName val="CTO BOCA 300 PSI"/>
      <sheetName val="CTO CICLOP "/>
      <sheetName val="AC 3 D 8&quot;"/>
      <sheetName val="AC 1 D 2"/>
      <sheetName val="AC 5 D 8"/>
      <sheetName val="REJILLA"/>
      <sheetName val="PVC BOC 4&quot; "/>
      <sheetName val="ADAPTADOR 4&quot;"/>
      <sheetName val="VAL CORT 4"/>
      <sheetName val="UN ION 4&quot;"/>
      <sheetName val="SUMINISTRO TUB 4"/>
      <sheetName val="INSTALACION TUB 4&quot;"/>
      <sheetName val="INST TUB 3&quot;"/>
      <sheetName val="INST TUB 2 1,2 - 2&quot;"/>
      <sheetName val="INST TUB 1 1,2&quot; - 1 1,4&quot;"/>
      <sheetName val="INST TUB 1&quot; - 3,4&quot;"/>
      <sheetName val="INST TUB 1,2&quot;"/>
      <sheetName val="localizacion des"/>
      <sheetName val="CTO DESAR"/>
      <sheetName val="CTO 2000PSI SOLADO"/>
      <sheetName val="PTE IMP Y ESMALT"/>
    </sheetNames>
    <sheetDataSet>
      <sheetData sheetId="0" refreshError="1">
        <row r="1">
          <cell r="A1" t="str">
            <v>REFERENCIA</v>
          </cell>
          <cell r="I1" t="str">
            <v>REFERENCIA</v>
          </cell>
          <cell r="J1" t="str">
            <v>DESCRIPCION</v>
          </cell>
          <cell r="K1" t="str">
            <v>UND</v>
          </cell>
          <cell r="L1" t="str">
            <v>VR/ UNIT</v>
          </cell>
        </row>
        <row r="2">
          <cell r="I2">
            <v>1</v>
          </cell>
          <cell r="J2" t="str">
            <v>MORTERO 1:4</v>
          </cell>
          <cell r="K2" t="str">
            <v>M3</v>
          </cell>
          <cell r="L2">
            <v>279503</v>
          </cell>
        </row>
        <row r="3">
          <cell r="I3">
            <v>2</v>
          </cell>
          <cell r="J3" t="str">
            <v xml:space="preserve">CONSTRUCCION DE BOCATOMA EN CON CONCRETO 3000 PSI A TODO COSTO. </v>
          </cell>
          <cell r="K3" t="str">
            <v>M3</v>
          </cell>
          <cell r="L3">
            <v>490001</v>
          </cell>
        </row>
        <row r="4">
          <cell r="I4">
            <v>3</v>
          </cell>
          <cell r="J4" t="str">
            <v>REJILLA DE .80*.40 CON BARROTES DE 5/8" LISAS, SEPARADAS CADA 10 mm</v>
          </cell>
          <cell r="K4" t="str">
            <v>UN</v>
          </cell>
          <cell r="L4">
            <v>250000</v>
          </cell>
        </row>
        <row r="5">
          <cell r="F5" t="str">
            <v>OFICIAL</v>
          </cell>
          <cell r="G5">
            <v>15000</v>
          </cell>
          <cell r="I5">
            <v>4</v>
          </cell>
          <cell r="J5" t="str">
            <v>PAÑETE IMPERMEABILIZADO Y ESMALTADO</v>
          </cell>
          <cell r="K5" t="str">
            <v>M2</v>
          </cell>
          <cell r="L5">
            <v>20000</v>
          </cell>
        </row>
        <row r="6">
          <cell r="F6" t="str">
            <v>AYUDANTE</v>
          </cell>
          <cell r="G6">
            <v>10000</v>
          </cell>
          <cell r="I6">
            <v>5</v>
          </cell>
          <cell r="J6" t="str">
            <v>FORMALETA</v>
          </cell>
          <cell r="K6" t="str">
            <v>M3</v>
          </cell>
          <cell r="L6">
            <v>36695</v>
          </cell>
        </row>
        <row r="7">
          <cell r="G7">
            <v>0</v>
          </cell>
          <cell r="I7">
            <v>6</v>
          </cell>
          <cell r="J7" t="str">
            <v>EXCAVACION</v>
          </cell>
          <cell r="K7" t="str">
            <v>M3</v>
          </cell>
          <cell r="L7">
            <v>12950</v>
          </cell>
        </row>
        <row r="8">
          <cell r="G8">
            <v>0.05</v>
          </cell>
          <cell r="I8">
            <v>7</v>
          </cell>
        </row>
        <row r="9">
          <cell r="G9">
            <v>0.05</v>
          </cell>
          <cell r="I9">
            <v>8</v>
          </cell>
        </row>
        <row r="10">
          <cell r="G10">
            <v>0.85</v>
          </cell>
          <cell r="I10">
            <v>9</v>
          </cell>
        </row>
        <row r="11">
          <cell r="I11">
            <v>10</v>
          </cell>
        </row>
        <row r="12">
          <cell r="I12">
            <v>11</v>
          </cell>
        </row>
        <row r="13">
          <cell r="I13">
            <v>12</v>
          </cell>
        </row>
        <row r="14">
          <cell r="I14">
            <v>13</v>
          </cell>
        </row>
        <row r="15">
          <cell r="I15">
            <v>14</v>
          </cell>
        </row>
        <row r="16">
          <cell r="I16">
            <v>15</v>
          </cell>
        </row>
        <row r="17">
          <cell r="I17">
            <v>16</v>
          </cell>
        </row>
        <row r="18">
          <cell r="I18">
            <v>17</v>
          </cell>
        </row>
        <row r="19">
          <cell r="I19">
            <v>18</v>
          </cell>
        </row>
        <row r="20">
          <cell r="I20">
            <v>19</v>
          </cell>
        </row>
        <row r="21">
          <cell r="I21">
            <v>20</v>
          </cell>
        </row>
        <row r="22">
          <cell r="I22">
            <v>21</v>
          </cell>
        </row>
        <row r="23">
          <cell r="I23">
            <v>22</v>
          </cell>
        </row>
        <row r="24">
          <cell r="I24">
            <v>23</v>
          </cell>
        </row>
        <row r="25">
          <cell r="I25">
            <v>24</v>
          </cell>
        </row>
        <row r="26">
          <cell r="I26">
            <v>25</v>
          </cell>
        </row>
        <row r="27">
          <cell r="I27">
            <v>26</v>
          </cell>
        </row>
        <row r="28">
          <cell r="I28">
            <v>27</v>
          </cell>
        </row>
        <row r="29">
          <cell r="I29">
            <v>28</v>
          </cell>
        </row>
        <row r="30">
          <cell r="I30">
            <v>29</v>
          </cell>
        </row>
        <row r="31">
          <cell r="I31">
            <v>30</v>
          </cell>
        </row>
        <row r="32">
          <cell r="I32">
            <v>31</v>
          </cell>
        </row>
        <row r="33">
          <cell r="I33">
            <v>32</v>
          </cell>
        </row>
        <row r="34">
          <cell r="I34">
            <v>33</v>
          </cell>
        </row>
        <row r="35">
          <cell r="I35">
            <v>34</v>
          </cell>
        </row>
        <row r="36">
          <cell r="I36">
            <v>35</v>
          </cell>
        </row>
        <row r="37">
          <cell r="I37">
            <v>36</v>
          </cell>
        </row>
        <row r="38">
          <cell r="I38">
            <v>37</v>
          </cell>
        </row>
        <row r="39">
          <cell r="I39">
            <v>38</v>
          </cell>
        </row>
        <row r="40">
          <cell r="I40">
            <v>39</v>
          </cell>
        </row>
        <row r="41">
          <cell r="I41">
            <v>40</v>
          </cell>
        </row>
        <row r="42">
          <cell r="I42">
            <v>41</v>
          </cell>
        </row>
        <row r="43">
          <cell r="I43">
            <v>42</v>
          </cell>
        </row>
        <row r="44">
          <cell r="I44">
            <v>43</v>
          </cell>
        </row>
        <row r="45">
          <cell r="I45">
            <v>44</v>
          </cell>
        </row>
        <row r="46">
          <cell r="I46">
            <v>45</v>
          </cell>
        </row>
        <row r="47">
          <cell r="I47">
            <v>46</v>
          </cell>
        </row>
        <row r="48">
          <cell r="I48">
            <v>47</v>
          </cell>
        </row>
        <row r="49">
          <cell r="I49">
            <v>48</v>
          </cell>
        </row>
        <row r="50">
          <cell r="I50">
            <v>49</v>
          </cell>
        </row>
        <row r="51">
          <cell r="I51">
            <v>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 val="Insum"/>
      <sheetName val="Apu"/>
      <sheetName val="Ppto"/>
      <sheetName val="PreciosApto"/>
      <sheetName val="InsAct"/>
      <sheetName val="Ejecut"/>
      <sheetName val="Hoja2"/>
      <sheetName val="Hoja3"/>
    </sheetNames>
    <sheetDataSet>
      <sheetData sheetId="0" refreshError="1"/>
      <sheetData sheetId="1" refreshError="1"/>
      <sheetData sheetId="2" refreshError="1">
        <row r="8">
          <cell r="N8" t="str">
            <v>Vr. MATERIALES</v>
          </cell>
          <cell r="O8" t="str">
            <v>Vr. M.O</v>
          </cell>
          <cell r="P8" t="str">
            <v>Vr. VARIOS</v>
          </cell>
          <cell r="Q8" t="str">
            <v>Vr. A.I.U</v>
          </cell>
          <cell r="R8" t="str">
            <v>EQUIPO</v>
          </cell>
          <cell r="S8" t="str">
            <v>REPOSICION</v>
          </cell>
          <cell r="T8" t="str">
            <v>REPUESTOS</v>
          </cell>
          <cell r="U8" t="str">
            <v>MANTENIMIENTO</v>
          </cell>
          <cell r="V8" t="str">
            <v>COMBUSTIBLE</v>
          </cell>
          <cell r="W8" t="str">
            <v>OPERADOR</v>
          </cell>
          <cell r="X8">
            <v>2288419024.0599999</v>
          </cell>
          <cell r="AA8" t="str">
            <v>Vr. MATERIALES</v>
          </cell>
          <cell r="AB8" t="str">
            <v>Vr. M.O</v>
          </cell>
          <cell r="AC8" t="str">
            <v>Vr. VARIOS</v>
          </cell>
        </row>
        <row r="9">
          <cell r="E9" t="str">
            <v>ITEM</v>
          </cell>
        </row>
        <row r="10">
          <cell r="D10" t="str">
            <v>TPCAMPA</v>
          </cell>
          <cell r="E10" t="str">
            <v>Campamento alquilado</v>
          </cell>
          <cell r="G10" t="str">
            <v>UN.</v>
          </cell>
          <cell r="H10" t="str">
            <v>Un</v>
          </cell>
          <cell r="I10" t="e">
            <v>#N/A</v>
          </cell>
          <cell r="K10">
            <v>0</v>
          </cell>
          <cell r="L10" t="e">
            <v>#N/A</v>
          </cell>
          <cell r="N10">
            <v>46364</v>
          </cell>
          <cell r="O10" t="e">
            <v>#N/A</v>
          </cell>
          <cell r="P10">
            <v>660000</v>
          </cell>
          <cell r="Q10" t="e">
            <v>#N/A</v>
          </cell>
          <cell r="X10" t="e">
            <v>#N/A</v>
          </cell>
          <cell r="Z10" t="e">
            <v>#VALUE!</v>
          </cell>
          <cell r="AA10" t="e">
            <v>#VALUE!</v>
          </cell>
          <cell r="AB10" t="e">
            <v>#VALUE!</v>
          </cell>
          <cell r="AC10" t="e">
            <v>#VALUE!</v>
          </cell>
        </row>
        <row r="12">
          <cell r="D12" t="str">
            <v>CODIGO</v>
          </cell>
          <cell r="E12" t="str">
            <v>DESCRIPCION</v>
          </cell>
          <cell r="F12" t="str">
            <v>UN</v>
          </cell>
          <cell r="G12" t="str">
            <v>CANT</v>
          </cell>
          <cell r="H12" t="str">
            <v>V/UNIT.</v>
          </cell>
          <cell r="I12" t="str">
            <v>V/TOTAL</v>
          </cell>
          <cell r="K12" t="str">
            <v>CANT TOTAL</v>
          </cell>
          <cell r="L12" t="str">
            <v>Vr TOTAL</v>
          </cell>
          <cell r="Y12" t="str">
            <v>CANT.</v>
          </cell>
          <cell r="Z12" t="str">
            <v>V/TOTAL</v>
          </cell>
        </row>
        <row r="13">
          <cell r="E13" t="str">
            <v>MATERIALES</v>
          </cell>
          <cell r="I13">
            <v>46364</v>
          </cell>
          <cell r="L13">
            <v>0</v>
          </cell>
          <cell r="Z13" t="e">
            <v>#VALUE!</v>
          </cell>
        </row>
        <row r="14">
          <cell r="D14" t="str">
            <v>MA25DURM</v>
          </cell>
          <cell r="E14" t="str">
            <v>Durmiente</v>
          </cell>
          <cell r="F14" t="str">
            <v>Un</v>
          </cell>
          <cell r="G14">
            <v>10</v>
          </cell>
          <cell r="H14">
            <v>2000</v>
          </cell>
          <cell r="I14">
            <v>20000</v>
          </cell>
          <cell r="J14">
            <v>0</v>
          </cell>
          <cell r="K14">
            <v>0</v>
          </cell>
          <cell r="L14">
            <v>0</v>
          </cell>
          <cell r="Y14" t="e">
            <v>#VALUE!</v>
          </cell>
          <cell r="Z14" t="e">
            <v>#VALUE!</v>
          </cell>
        </row>
        <row r="15">
          <cell r="D15" t="str">
            <v>MA19PC25</v>
          </cell>
          <cell r="E15" t="str">
            <v>Puntilla con cabeza 2,5"</v>
          </cell>
          <cell r="F15" t="str">
            <v>Lb</v>
          </cell>
          <cell r="G15">
            <v>4</v>
          </cell>
          <cell r="H15">
            <v>1216</v>
          </cell>
          <cell r="I15">
            <v>4864</v>
          </cell>
          <cell r="J15">
            <v>0</v>
          </cell>
          <cell r="K15">
            <v>0</v>
          </cell>
          <cell r="L15">
            <v>0</v>
          </cell>
          <cell r="Y15" t="e">
            <v>#VALUE!</v>
          </cell>
          <cell r="Z15" t="e">
            <v>#VALUE!</v>
          </cell>
        </row>
        <row r="16">
          <cell r="D16" t="str">
            <v>MA17CAND</v>
          </cell>
          <cell r="E16" t="str">
            <v>Candado</v>
          </cell>
          <cell r="F16" t="str">
            <v>Un</v>
          </cell>
          <cell r="G16">
            <v>1</v>
          </cell>
          <cell r="H16">
            <v>9000</v>
          </cell>
          <cell r="I16">
            <v>9000</v>
          </cell>
          <cell r="J16">
            <v>0</v>
          </cell>
          <cell r="K16">
            <v>0</v>
          </cell>
          <cell r="L16">
            <v>0</v>
          </cell>
          <cell r="Y16" t="e">
            <v>#VALUE!</v>
          </cell>
          <cell r="Z16" t="e">
            <v>#VALUE!</v>
          </cell>
        </row>
        <row r="17">
          <cell r="D17" t="str">
            <v>MA17CADE1</v>
          </cell>
          <cell r="E17" t="str">
            <v>Cadena 1"</v>
          </cell>
          <cell r="F17" t="str">
            <v>Ml</v>
          </cell>
          <cell r="G17">
            <v>5</v>
          </cell>
          <cell r="H17">
            <v>2500</v>
          </cell>
          <cell r="I17">
            <v>12500</v>
          </cell>
          <cell r="J17">
            <v>0</v>
          </cell>
          <cell r="K17">
            <v>0</v>
          </cell>
          <cell r="L17">
            <v>0</v>
          </cell>
          <cell r="Y17" t="e">
            <v>#VALUE!</v>
          </cell>
          <cell r="Z17" t="e">
            <v>#VALUE!</v>
          </cell>
        </row>
        <row r="20">
          <cell r="E20" t="str">
            <v>MANO DE OBRA</v>
          </cell>
          <cell r="I20" t="e">
            <v>#N/A</v>
          </cell>
          <cell r="L20" t="e">
            <v>#N/A</v>
          </cell>
          <cell r="Z20" t="e">
            <v>#VALUE!</v>
          </cell>
        </row>
        <row r="21">
          <cell r="D21" t="str">
            <v>MOTPICAMP</v>
          </cell>
          <cell r="E21" t="e">
            <v>#N/A</v>
          </cell>
          <cell r="F21" t="e">
            <v>#N/A</v>
          </cell>
          <cell r="G21">
            <v>1</v>
          </cell>
          <cell r="H21" t="e">
            <v>#N/A</v>
          </cell>
          <cell r="I21" t="e">
            <v>#N/A</v>
          </cell>
          <cell r="J21" t="e">
            <v>#N/A</v>
          </cell>
          <cell r="K21">
            <v>0</v>
          </cell>
          <cell r="L21" t="e">
            <v>#N/A</v>
          </cell>
          <cell r="Y21" t="e">
            <v>#VALUE!</v>
          </cell>
          <cell r="Z21" t="e">
            <v>#VALUE!</v>
          </cell>
        </row>
        <row r="23">
          <cell r="E23" t="str">
            <v>VARIOS</v>
          </cell>
          <cell r="I23">
            <v>660000</v>
          </cell>
          <cell r="L23">
            <v>0</v>
          </cell>
          <cell r="Z23" t="e">
            <v>#VALUE!</v>
          </cell>
        </row>
        <row r="24">
          <cell r="D24" t="str">
            <v>AL03CAMPA</v>
          </cell>
          <cell r="E24" t="str">
            <v>Alquiler campamento</v>
          </cell>
          <cell r="F24" t="str">
            <v>mes</v>
          </cell>
          <cell r="G24">
            <v>7</v>
          </cell>
          <cell r="H24">
            <v>80000</v>
          </cell>
          <cell r="I24">
            <v>560000</v>
          </cell>
          <cell r="J24">
            <v>0</v>
          </cell>
          <cell r="K24">
            <v>0</v>
          </cell>
          <cell r="L24">
            <v>0</v>
          </cell>
          <cell r="Y24" t="e">
            <v>#VALUE!</v>
          </cell>
          <cell r="Z24" t="e">
            <v>#VALUE!</v>
          </cell>
        </row>
        <row r="25">
          <cell r="D25" t="str">
            <v>TC60TCAMP</v>
          </cell>
          <cell r="E25" t="str">
            <v>Transporte campamento</v>
          </cell>
          <cell r="F25" t="str">
            <v>Un</v>
          </cell>
          <cell r="G25">
            <v>1</v>
          </cell>
          <cell r="H25">
            <v>100000</v>
          </cell>
          <cell r="I25">
            <v>100000</v>
          </cell>
          <cell r="J25">
            <v>0</v>
          </cell>
          <cell r="K25">
            <v>0</v>
          </cell>
          <cell r="L25">
            <v>0</v>
          </cell>
          <cell r="Y25" t="e">
            <v>#VALUE!</v>
          </cell>
          <cell r="Z25" t="e">
            <v>#VALUE!</v>
          </cell>
        </row>
        <row r="27">
          <cell r="E27" t="str">
            <v>SUBTOTAL</v>
          </cell>
          <cell r="I27" t="e">
            <v>#N/A</v>
          </cell>
          <cell r="L27" t="e">
            <v>#N/A</v>
          </cell>
          <cell r="Z27" t="e">
            <v>#VALUE!</v>
          </cell>
        </row>
        <row r="28">
          <cell r="E28" t="str">
            <v>A.I.U</v>
          </cell>
          <cell r="I28" t="e">
            <v>#N/A</v>
          </cell>
          <cell r="L28" t="e">
            <v>#N/A</v>
          </cell>
          <cell r="Z28" t="e">
            <v>#N/A</v>
          </cell>
        </row>
        <row r="29">
          <cell r="D29" t="str">
            <v>AIUAADMON</v>
          </cell>
          <cell r="E29" t="str">
            <v>Admon</v>
          </cell>
          <cell r="F29">
            <v>0</v>
          </cell>
          <cell r="I29" t="e">
            <v>#N/A</v>
          </cell>
          <cell r="J29">
            <v>0</v>
          </cell>
          <cell r="L29" t="e">
            <v>#N/A</v>
          </cell>
          <cell r="Z29" t="e">
            <v>#N/A</v>
          </cell>
        </row>
        <row r="30">
          <cell r="D30" t="str">
            <v>AIUAIMPRE</v>
          </cell>
          <cell r="E30" t="str">
            <v>Imprevistos</v>
          </cell>
          <cell r="F30">
            <v>0</v>
          </cell>
          <cell r="I30" t="e">
            <v>#N/A</v>
          </cell>
          <cell r="J30">
            <v>0</v>
          </cell>
          <cell r="L30" t="e">
            <v>#N/A</v>
          </cell>
          <cell r="Z30" t="e">
            <v>#N/A</v>
          </cell>
        </row>
        <row r="31">
          <cell r="D31" t="str">
            <v>AIUAUTILI</v>
          </cell>
          <cell r="E31" t="str">
            <v>Utilidad</v>
          </cell>
          <cell r="F31">
            <v>0</v>
          </cell>
          <cell r="I31" t="e">
            <v>#N/A</v>
          </cell>
          <cell r="J31">
            <v>0</v>
          </cell>
          <cell r="L31" t="e">
            <v>#N/A</v>
          </cell>
          <cell r="Z31" t="e">
            <v>#N/A</v>
          </cell>
        </row>
        <row r="32">
          <cell r="D32" t="str">
            <v>AIUAIVAUTI</v>
          </cell>
          <cell r="E32" t="str">
            <v>IVA utilidad</v>
          </cell>
          <cell r="F32">
            <v>0</v>
          </cell>
          <cell r="I32" t="e">
            <v>#N/A</v>
          </cell>
          <cell r="J32">
            <v>0</v>
          </cell>
          <cell r="L32" t="e">
            <v>#N/A</v>
          </cell>
          <cell r="Z32" t="e">
            <v>#N/A</v>
          </cell>
        </row>
        <row r="34">
          <cell r="E34" t="str">
            <v>ITEM</v>
          </cell>
        </row>
        <row r="35">
          <cell r="D35" t="str">
            <v>TPCAMP</v>
          </cell>
          <cell r="E35" t="str">
            <v xml:space="preserve">Campamento </v>
          </cell>
          <cell r="G35" t="str">
            <v>UN.</v>
          </cell>
          <cell r="H35" t="str">
            <v>M2</v>
          </cell>
          <cell r="I35" t="e">
            <v>#N/A</v>
          </cell>
          <cell r="K35">
            <v>0</v>
          </cell>
          <cell r="L35" t="e">
            <v>#N/A</v>
          </cell>
          <cell r="N35">
            <v>4205.4799999999996</v>
          </cell>
          <cell r="O35" t="e">
            <v>#N/A</v>
          </cell>
          <cell r="P35" t="e">
            <v>#N/A</v>
          </cell>
          <cell r="Q35" t="e">
            <v>#N/A</v>
          </cell>
          <cell r="X35" t="e">
            <v>#N/A</v>
          </cell>
          <cell r="Z35" t="e">
            <v>#VALUE!</v>
          </cell>
          <cell r="AA35" t="e">
            <v>#VALUE!</v>
          </cell>
          <cell r="AB35" t="e">
            <v>#VALUE!</v>
          </cell>
          <cell r="AC35" t="e">
            <v>#VALUE!</v>
          </cell>
        </row>
        <row r="37">
          <cell r="D37" t="str">
            <v>CODIGO</v>
          </cell>
          <cell r="E37" t="str">
            <v>DESCRIPCION</v>
          </cell>
          <cell r="F37" t="str">
            <v>UN</v>
          </cell>
          <cell r="G37" t="str">
            <v>CANT</v>
          </cell>
          <cell r="H37" t="str">
            <v>V/UNIT.</v>
          </cell>
          <cell r="I37" t="str">
            <v>V/TOTAL</v>
          </cell>
          <cell r="K37" t="str">
            <v>CANT TOTAL</v>
          </cell>
          <cell r="L37" t="str">
            <v>Vr TOTAL</v>
          </cell>
          <cell r="Y37" t="str">
            <v>CANT.</v>
          </cell>
          <cell r="Z37" t="str">
            <v>V/TOTAL</v>
          </cell>
        </row>
        <row r="38">
          <cell r="E38" t="str">
            <v>MATERIALES</v>
          </cell>
          <cell r="I38">
            <v>4205.4799999999996</v>
          </cell>
          <cell r="L38">
            <v>0</v>
          </cell>
          <cell r="Z38" t="e">
            <v>#VALUE!</v>
          </cell>
        </row>
        <row r="39">
          <cell r="D39" t="str">
            <v>MA25DURM</v>
          </cell>
          <cell r="E39" t="str">
            <v>Durmiente</v>
          </cell>
          <cell r="F39" t="str">
            <v>Un</v>
          </cell>
          <cell r="G39">
            <v>2</v>
          </cell>
          <cell r="H39">
            <v>2000</v>
          </cell>
          <cell r="I39">
            <v>4000</v>
          </cell>
          <cell r="J39">
            <v>0</v>
          </cell>
          <cell r="K39">
            <v>0</v>
          </cell>
          <cell r="L39">
            <v>0</v>
          </cell>
          <cell r="Y39" t="e">
            <v>#VALUE!</v>
          </cell>
          <cell r="Z39" t="e">
            <v>#VALUE!</v>
          </cell>
        </row>
        <row r="40">
          <cell r="D40" t="str">
            <v>MA19PC25</v>
          </cell>
          <cell r="E40" t="str">
            <v>Puntilla con cabeza 2,5"</v>
          </cell>
          <cell r="F40" t="str">
            <v>Lb</v>
          </cell>
          <cell r="G40">
            <v>0.03</v>
          </cell>
          <cell r="H40">
            <v>1216</v>
          </cell>
          <cell r="I40">
            <v>36.479999999999997</v>
          </cell>
          <cell r="J40">
            <v>0</v>
          </cell>
          <cell r="K40">
            <v>0</v>
          </cell>
          <cell r="L40">
            <v>0</v>
          </cell>
          <cell r="Y40" t="e">
            <v>#VALUE!</v>
          </cell>
          <cell r="Z40" t="e">
            <v>#VALUE!</v>
          </cell>
        </row>
        <row r="41">
          <cell r="D41" t="str">
            <v>MA17CAND</v>
          </cell>
          <cell r="E41" t="str">
            <v>Candado</v>
          </cell>
          <cell r="F41" t="str">
            <v>Un</v>
          </cell>
          <cell r="G41">
            <v>1.6E-2</v>
          </cell>
          <cell r="H41">
            <v>9000</v>
          </cell>
          <cell r="I41">
            <v>144</v>
          </cell>
          <cell r="J41">
            <v>0</v>
          </cell>
          <cell r="K41">
            <v>0</v>
          </cell>
          <cell r="L41">
            <v>0</v>
          </cell>
          <cell r="Y41" t="e">
            <v>#VALUE!</v>
          </cell>
          <cell r="Z41" t="e">
            <v>#VALUE!</v>
          </cell>
        </row>
        <row r="42">
          <cell r="D42" t="str">
            <v>MA17CADE1</v>
          </cell>
          <cell r="E42" t="str">
            <v>Cadena 1"</v>
          </cell>
          <cell r="F42" t="str">
            <v>Ml</v>
          </cell>
          <cell r="G42">
            <v>0.01</v>
          </cell>
          <cell r="H42">
            <v>2500</v>
          </cell>
          <cell r="I42">
            <v>25</v>
          </cell>
          <cell r="J42">
            <v>0</v>
          </cell>
          <cell r="K42">
            <v>0</v>
          </cell>
          <cell r="L42">
            <v>0</v>
          </cell>
          <cell r="Y42" t="e">
            <v>#VALUE!</v>
          </cell>
          <cell r="Z42" t="e">
            <v>#VALUE!</v>
          </cell>
        </row>
        <row r="45">
          <cell r="E45" t="str">
            <v>MANO DE OBRA</v>
          </cell>
          <cell r="I45" t="e">
            <v>#N/A</v>
          </cell>
          <cell r="L45" t="e">
            <v>#N/A</v>
          </cell>
          <cell r="Z45" t="e">
            <v>#VALUE!</v>
          </cell>
        </row>
        <row r="46">
          <cell r="D46" t="str">
            <v>MOTPICAMP</v>
          </cell>
          <cell r="E46" t="e">
            <v>#N/A</v>
          </cell>
          <cell r="F46" t="e">
            <v>#N/A</v>
          </cell>
          <cell r="G46">
            <v>0</v>
          </cell>
          <cell r="H46" t="e">
            <v>#N/A</v>
          </cell>
          <cell r="I46" t="e">
            <v>#N/A</v>
          </cell>
          <cell r="J46" t="e">
            <v>#N/A</v>
          </cell>
          <cell r="K46">
            <v>0</v>
          </cell>
          <cell r="L46" t="e">
            <v>#N/A</v>
          </cell>
          <cell r="Y46" t="e">
            <v>#VALUE!</v>
          </cell>
          <cell r="Z46" t="e">
            <v>#VALUE!</v>
          </cell>
        </row>
        <row r="48">
          <cell r="E48" t="str">
            <v>VARIOS</v>
          </cell>
          <cell r="I48" t="e">
            <v>#N/A</v>
          </cell>
          <cell r="L48" t="e">
            <v>#N/A</v>
          </cell>
          <cell r="Z48" t="e">
            <v>#VALUE!</v>
          </cell>
        </row>
        <row r="49">
          <cell r="D49" t="str">
            <v>TC03CAMP</v>
          </cell>
          <cell r="E49" t="e">
            <v>#N/A</v>
          </cell>
          <cell r="F49" t="e">
            <v>#N/A</v>
          </cell>
          <cell r="G49">
            <v>1</v>
          </cell>
          <cell r="H49" t="e">
            <v>#N/A</v>
          </cell>
          <cell r="I49" t="e">
            <v>#N/A</v>
          </cell>
          <cell r="J49" t="e">
            <v>#N/A</v>
          </cell>
          <cell r="K49">
            <v>0</v>
          </cell>
          <cell r="L49" t="e">
            <v>#N/A</v>
          </cell>
          <cell r="Y49" t="e">
            <v>#VALUE!</v>
          </cell>
          <cell r="Z49" t="e">
            <v>#VALUE!</v>
          </cell>
        </row>
        <row r="52">
          <cell r="E52" t="str">
            <v>SUBTOTAL</v>
          </cell>
          <cell r="I52" t="e">
            <v>#N/A</v>
          </cell>
          <cell r="L52" t="e">
            <v>#N/A</v>
          </cell>
          <cell r="Z52" t="e">
            <v>#VALUE!</v>
          </cell>
        </row>
        <row r="53">
          <cell r="E53" t="str">
            <v>A.I.U</v>
          </cell>
          <cell r="I53" t="e">
            <v>#N/A</v>
          </cell>
          <cell r="L53" t="e">
            <v>#N/A</v>
          </cell>
          <cell r="Z53" t="e">
            <v>#N/A</v>
          </cell>
        </row>
        <row r="54">
          <cell r="D54" t="str">
            <v>AIUAADMON</v>
          </cell>
          <cell r="E54" t="str">
            <v>Admon</v>
          </cell>
          <cell r="F54">
            <v>0</v>
          </cell>
          <cell r="I54" t="e">
            <v>#N/A</v>
          </cell>
          <cell r="J54">
            <v>0</v>
          </cell>
          <cell r="L54" t="e">
            <v>#N/A</v>
          </cell>
          <cell r="Z54" t="e">
            <v>#N/A</v>
          </cell>
        </row>
        <row r="55">
          <cell r="D55" t="str">
            <v>AIUAIMPRE</v>
          </cell>
          <cell r="E55" t="str">
            <v>Imprevistos</v>
          </cell>
          <cell r="F55">
            <v>0</v>
          </cell>
          <cell r="I55" t="e">
            <v>#N/A</v>
          </cell>
          <cell r="J55">
            <v>0</v>
          </cell>
          <cell r="L55" t="e">
            <v>#N/A</v>
          </cell>
          <cell r="Z55" t="e">
            <v>#N/A</v>
          </cell>
        </row>
        <row r="56">
          <cell r="D56" t="str">
            <v>AIUAUTILI</v>
          </cell>
          <cell r="E56" t="str">
            <v>Utilidad</v>
          </cell>
          <cell r="F56">
            <v>0</v>
          </cell>
          <cell r="I56" t="e">
            <v>#N/A</v>
          </cell>
          <cell r="J56">
            <v>0</v>
          </cell>
          <cell r="L56" t="e">
            <v>#N/A</v>
          </cell>
          <cell r="Z56" t="e">
            <v>#N/A</v>
          </cell>
        </row>
        <row r="57">
          <cell r="D57" t="str">
            <v>AIUAIVAUTI</v>
          </cell>
          <cell r="E57" t="str">
            <v>IVA utilidad</v>
          </cell>
          <cell r="F57">
            <v>0</v>
          </cell>
          <cell r="I57" t="e">
            <v>#N/A</v>
          </cell>
          <cell r="J57">
            <v>0</v>
          </cell>
          <cell r="L57" t="e">
            <v>#N/A</v>
          </cell>
          <cell r="Z57" t="e">
            <v>#N/A</v>
          </cell>
        </row>
        <row r="59">
          <cell r="E59" t="str">
            <v>ITEM</v>
          </cell>
        </row>
        <row r="60">
          <cell r="D60" t="str">
            <v>TPCLZ</v>
          </cell>
          <cell r="E60" t="str">
            <v>Cerramiento Lámina de Zinc H=2,00 m</v>
          </cell>
          <cell r="G60" t="str">
            <v>UN.</v>
          </cell>
          <cell r="H60" t="str">
            <v>Ml</v>
          </cell>
          <cell r="I60" t="e">
            <v>#N/A</v>
          </cell>
          <cell r="K60">
            <v>0</v>
          </cell>
          <cell r="L60" t="e">
            <v>#N/A</v>
          </cell>
          <cell r="N60" t="e">
            <v>#N/A</v>
          </cell>
          <cell r="O60">
            <v>2000</v>
          </cell>
          <cell r="P60" t="e">
            <v>#N/A</v>
          </cell>
          <cell r="Q60" t="e">
            <v>#N/A</v>
          </cell>
          <cell r="X60" t="e">
            <v>#N/A</v>
          </cell>
          <cell r="Z60" t="e">
            <v>#VALUE!</v>
          </cell>
          <cell r="AA60" t="e">
            <v>#VALUE!</v>
          </cell>
          <cell r="AB60" t="e">
            <v>#VALUE!</v>
          </cell>
          <cell r="AC60" t="e">
            <v>#VALUE!</v>
          </cell>
        </row>
        <row r="62">
          <cell r="D62" t="str">
            <v>CODIGO</v>
          </cell>
          <cell r="E62" t="str">
            <v>DESCRIPCION</v>
          </cell>
          <cell r="F62" t="str">
            <v>UN</v>
          </cell>
          <cell r="G62" t="str">
            <v>CANT</v>
          </cell>
          <cell r="H62" t="str">
            <v>V/UNIT.</v>
          </cell>
          <cell r="I62" t="str">
            <v>V/TOTAL</v>
          </cell>
          <cell r="K62" t="str">
            <v>CANT TOTAL</v>
          </cell>
          <cell r="L62" t="str">
            <v>Vr TOTAL</v>
          </cell>
          <cell r="Y62" t="str">
            <v>CANT.</v>
          </cell>
          <cell r="Z62" t="str">
            <v>V/TOTAL</v>
          </cell>
        </row>
        <row r="63">
          <cell r="E63" t="str">
            <v>MATERIALES</v>
          </cell>
          <cell r="I63" t="e">
            <v>#N/A</v>
          </cell>
          <cell r="L63" t="e">
            <v>#N/A</v>
          </cell>
          <cell r="Z63" t="e">
            <v>#VALUE!</v>
          </cell>
        </row>
        <row r="64">
          <cell r="D64" t="str">
            <v>MA29TZ</v>
          </cell>
          <cell r="E64" t="e">
            <v>#N/A</v>
          </cell>
          <cell r="F64" t="e">
            <v>#N/A</v>
          </cell>
          <cell r="G64">
            <v>1.5</v>
          </cell>
          <cell r="H64" t="e">
            <v>#N/A</v>
          </cell>
          <cell r="I64" t="e">
            <v>#N/A</v>
          </cell>
          <cell r="J64" t="e">
            <v>#N/A</v>
          </cell>
          <cell r="K64">
            <v>0</v>
          </cell>
          <cell r="L64" t="e">
            <v>#N/A</v>
          </cell>
          <cell r="Y64" t="e">
            <v>#VALUE!</v>
          </cell>
          <cell r="Z64" t="e">
            <v>#VALUE!</v>
          </cell>
        </row>
        <row r="65">
          <cell r="D65" t="str">
            <v>MA19PC25</v>
          </cell>
          <cell r="E65" t="str">
            <v>Puntilla con cabeza 2,5"</v>
          </cell>
          <cell r="F65" t="str">
            <v>Lb</v>
          </cell>
          <cell r="G65">
            <v>0.05</v>
          </cell>
          <cell r="H65">
            <v>1216</v>
          </cell>
          <cell r="I65">
            <v>60.800000000000004</v>
          </cell>
          <cell r="J65">
            <v>0</v>
          </cell>
          <cell r="K65">
            <v>0</v>
          </cell>
          <cell r="L65">
            <v>0</v>
          </cell>
          <cell r="Y65" t="e">
            <v>#VALUE!</v>
          </cell>
          <cell r="Z65" t="e">
            <v>#VALUE!</v>
          </cell>
        </row>
        <row r="66">
          <cell r="D66" t="str">
            <v>MA25VL6</v>
          </cell>
          <cell r="E66" t="str">
            <v>Vara Limaton 6m Diametro 12-15</v>
          </cell>
          <cell r="F66" t="str">
            <v>Un</v>
          </cell>
          <cell r="G66">
            <v>0.5</v>
          </cell>
          <cell r="H66">
            <v>18560</v>
          </cell>
          <cell r="I66">
            <v>9280</v>
          </cell>
          <cell r="J66">
            <v>0</v>
          </cell>
          <cell r="K66">
            <v>0</v>
          </cell>
          <cell r="L66">
            <v>0</v>
          </cell>
          <cell r="Y66" t="e">
            <v>#VALUE!</v>
          </cell>
          <cell r="Z66" t="e">
            <v>#VALUE!</v>
          </cell>
        </row>
        <row r="67">
          <cell r="D67" t="str">
            <v>MA29CTZ</v>
          </cell>
          <cell r="E67" t="e">
            <v>#N/A</v>
          </cell>
          <cell r="F67" t="e">
            <v>#N/A</v>
          </cell>
          <cell r="G67">
            <v>0.09</v>
          </cell>
          <cell r="H67" t="e">
            <v>#N/A</v>
          </cell>
          <cell r="I67" t="e">
            <v>#N/A</v>
          </cell>
          <cell r="J67" t="e">
            <v>#N/A</v>
          </cell>
          <cell r="K67">
            <v>0</v>
          </cell>
          <cell r="L67" t="e">
            <v>#N/A</v>
          </cell>
          <cell r="Y67" t="e">
            <v>#VALUE!</v>
          </cell>
          <cell r="Z67" t="e">
            <v>#VALUE!</v>
          </cell>
        </row>
        <row r="70">
          <cell r="E70" t="str">
            <v>MANO DE OBRA</v>
          </cell>
          <cell r="I70">
            <v>2000</v>
          </cell>
          <cell r="L70">
            <v>0</v>
          </cell>
          <cell r="Z70" t="e">
            <v>#VALUE!</v>
          </cell>
        </row>
        <row r="71">
          <cell r="D71" t="str">
            <v>MOTPCZ</v>
          </cell>
          <cell r="E71" t="str">
            <v>M.O. Cerramiento Teja Zinc</v>
          </cell>
          <cell r="F71" t="str">
            <v>Ml</v>
          </cell>
          <cell r="G71">
            <v>1</v>
          </cell>
          <cell r="H71">
            <v>2000</v>
          </cell>
          <cell r="I71">
            <v>2000</v>
          </cell>
          <cell r="J71">
            <v>0</v>
          </cell>
          <cell r="K71">
            <v>0</v>
          </cell>
          <cell r="L71">
            <v>0</v>
          </cell>
          <cell r="Y71" t="e">
            <v>#VALUE!</v>
          </cell>
          <cell r="Z71" t="e">
            <v>#VALUE!</v>
          </cell>
        </row>
        <row r="73">
          <cell r="E73" t="str">
            <v>VARIOS</v>
          </cell>
          <cell r="I73" t="e">
            <v>#N/A</v>
          </cell>
          <cell r="L73" t="e">
            <v>#N/A</v>
          </cell>
          <cell r="Z73" t="e">
            <v>#VALUE!</v>
          </cell>
        </row>
        <row r="74">
          <cell r="D74" t="str">
            <v>TC46VTEJ</v>
          </cell>
          <cell r="E74" t="e">
            <v>#N/A</v>
          </cell>
          <cell r="F74" t="e">
            <v>#N/A</v>
          </cell>
          <cell r="G74">
            <v>2</v>
          </cell>
          <cell r="H74" t="e">
            <v>#N/A</v>
          </cell>
          <cell r="I74" t="e">
            <v>#N/A</v>
          </cell>
          <cell r="J74" t="e">
            <v>#N/A</v>
          </cell>
          <cell r="K74">
            <v>0</v>
          </cell>
          <cell r="L74" t="e">
            <v>#N/A</v>
          </cell>
          <cell r="Y74" t="e">
            <v>#VALUE!</v>
          </cell>
          <cell r="Z74" t="e">
            <v>#VALUE!</v>
          </cell>
        </row>
        <row r="75">
          <cell r="D75" t="str">
            <v>TC07H500</v>
          </cell>
          <cell r="E75" t="str">
            <v>Herramienta y Varios</v>
          </cell>
          <cell r="F75" t="str">
            <v>Gb</v>
          </cell>
          <cell r="G75">
            <v>1</v>
          </cell>
          <cell r="H75">
            <v>500</v>
          </cell>
          <cell r="I75">
            <v>500</v>
          </cell>
          <cell r="J75">
            <v>0</v>
          </cell>
          <cell r="K75">
            <v>0</v>
          </cell>
          <cell r="L75">
            <v>0</v>
          </cell>
          <cell r="Y75" t="e">
            <v>#VALUE!</v>
          </cell>
          <cell r="Z75" t="e">
            <v>#VALUE!</v>
          </cell>
        </row>
        <row r="77">
          <cell r="E77" t="str">
            <v>SUBTOTAL</v>
          </cell>
          <cell r="I77" t="e">
            <v>#N/A</v>
          </cell>
          <cell r="L77" t="e">
            <v>#N/A</v>
          </cell>
          <cell r="Z77" t="e">
            <v>#VALUE!</v>
          </cell>
        </row>
        <row r="78">
          <cell r="E78" t="str">
            <v>A.I.U</v>
          </cell>
          <cell r="I78" t="e">
            <v>#N/A</v>
          </cell>
          <cell r="L78" t="e">
            <v>#N/A</v>
          </cell>
          <cell r="Z78" t="e">
            <v>#N/A</v>
          </cell>
        </row>
        <row r="79">
          <cell r="D79" t="str">
            <v>AIUAADMON</v>
          </cell>
          <cell r="E79" t="str">
            <v>Admon</v>
          </cell>
          <cell r="F79">
            <v>0</v>
          </cell>
          <cell r="I79" t="e">
            <v>#N/A</v>
          </cell>
          <cell r="J79">
            <v>0</v>
          </cell>
          <cell r="L79" t="e">
            <v>#N/A</v>
          </cell>
          <cell r="Z79" t="e">
            <v>#N/A</v>
          </cell>
        </row>
        <row r="80">
          <cell r="D80" t="str">
            <v>AIUAIMPRE</v>
          </cell>
          <cell r="E80" t="str">
            <v>Imprevistos</v>
          </cell>
          <cell r="F80">
            <v>0</v>
          </cell>
          <cell r="I80" t="e">
            <v>#N/A</v>
          </cell>
          <cell r="J80">
            <v>0</v>
          </cell>
          <cell r="L80" t="e">
            <v>#N/A</v>
          </cell>
          <cell r="Z80" t="e">
            <v>#N/A</v>
          </cell>
        </row>
        <row r="81">
          <cell r="D81" t="str">
            <v>AIUAUTILI</v>
          </cell>
          <cell r="E81" t="str">
            <v>Utilidad</v>
          </cell>
          <cell r="F81">
            <v>0</v>
          </cell>
          <cell r="I81" t="e">
            <v>#N/A</v>
          </cell>
          <cell r="J81">
            <v>0</v>
          </cell>
          <cell r="L81" t="e">
            <v>#N/A</v>
          </cell>
          <cell r="Z81" t="e">
            <v>#N/A</v>
          </cell>
        </row>
        <row r="82">
          <cell r="D82" t="str">
            <v>AIUAIVAUTI</v>
          </cell>
          <cell r="E82" t="str">
            <v>IVA utilidad</v>
          </cell>
          <cell r="F82">
            <v>0</v>
          </cell>
          <cell r="I82" t="e">
            <v>#N/A</v>
          </cell>
          <cell r="J82">
            <v>0</v>
          </cell>
          <cell r="L82" t="e">
            <v>#N/A</v>
          </cell>
          <cell r="Z82" t="e">
            <v>#N/A</v>
          </cell>
        </row>
        <row r="84">
          <cell r="E84" t="str">
            <v>ITEM</v>
          </cell>
        </row>
        <row r="85">
          <cell r="D85" t="str">
            <v>TPCMP</v>
          </cell>
          <cell r="E85" t="str">
            <v>Cerramiento Malla Protección</v>
          </cell>
          <cell r="G85" t="str">
            <v>UN.</v>
          </cell>
          <cell r="H85" t="str">
            <v>Ml</v>
          </cell>
          <cell r="I85" t="e">
            <v>#N/A</v>
          </cell>
          <cell r="K85">
            <v>0</v>
          </cell>
          <cell r="L85" t="e">
            <v>#N/A</v>
          </cell>
          <cell r="N85" t="e">
            <v>#N/A</v>
          </cell>
          <cell r="O85">
            <v>2000</v>
          </cell>
          <cell r="P85">
            <v>500</v>
          </cell>
          <cell r="Q85" t="e">
            <v>#N/A</v>
          </cell>
          <cell r="X85" t="e">
            <v>#N/A</v>
          </cell>
          <cell r="Z85" t="e">
            <v>#VALUE!</v>
          </cell>
          <cell r="AA85" t="e">
            <v>#VALUE!</v>
          </cell>
          <cell r="AB85" t="e">
            <v>#VALUE!</v>
          </cell>
          <cell r="AC85" t="e">
            <v>#VALUE!</v>
          </cell>
        </row>
        <row r="87">
          <cell r="D87" t="str">
            <v>CODIGO</v>
          </cell>
          <cell r="E87" t="str">
            <v>DESCRIPCION</v>
          </cell>
          <cell r="F87" t="str">
            <v>UN</v>
          </cell>
          <cell r="G87" t="str">
            <v>CANT</v>
          </cell>
          <cell r="H87" t="str">
            <v>V/UNIT.</v>
          </cell>
          <cell r="I87" t="str">
            <v>V/TOTAL</v>
          </cell>
          <cell r="K87" t="str">
            <v>CANT TOTAL</v>
          </cell>
          <cell r="L87" t="str">
            <v>Vr TOTAL</v>
          </cell>
          <cell r="Y87" t="str">
            <v>CANT.</v>
          </cell>
          <cell r="Z87" t="str">
            <v>V/TOTAL</v>
          </cell>
        </row>
        <row r="88">
          <cell r="E88" t="str">
            <v>MATERIALES</v>
          </cell>
          <cell r="I88" t="e">
            <v>#N/A</v>
          </cell>
          <cell r="L88" t="e">
            <v>#N/A</v>
          </cell>
          <cell r="Z88" t="e">
            <v>#VALUE!</v>
          </cell>
        </row>
        <row r="89">
          <cell r="D89" t="str">
            <v>MA17MP</v>
          </cell>
          <cell r="E89" t="e">
            <v>#N/A</v>
          </cell>
          <cell r="F89" t="e">
            <v>#N/A</v>
          </cell>
          <cell r="G89">
            <v>4</v>
          </cell>
          <cell r="H89" t="e">
            <v>#N/A</v>
          </cell>
          <cell r="I89" t="e">
            <v>#N/A</v>
          </cell>
          <cell r="J89" t="e">
            <v>#N/A</v>
          </cell>
          <cell r="K89">
            <v>0</v>
          </cell>
          <cell r="L89" t="e">
            <v>#N/A</v>
          </cell>
          <cell r="Y89" t="e">
            <v>#VALUE!</v>
          </cell>
          <cell r="Z89" t="e">
            <v>#VALUE!</v>
          </cell>
        </row>
        <row r="90">
          <cell r="D90" t="str">
            <v>MA19PC25</v>
          </cell>
          <cell r="E90" t="str">
            <v>Puntilla con cabeza 2,5"</v>
          </cell>
          <cell r="F90" t="str">
            <v>Lb</v>
          </cell>
          <cell r="G90">
            <v>0.05</v>
          </cell>
          <cell r="H90">
            <v>1216</v>
          </cell>
          <cell r="I90">
            <v>60.800000000000004</v>
          </cell>
          <cell r="J90">
            <v>0</v>
          </cell>
          <cell r="K90">
            <v>0</v>
          </cell>
          <cell r="L90">
            <v>0</v>
          </cell>
          <cell r="Y90" t="e">
            <v>#VALUE!</v>
          </cell>
          <cell r="Z90" t="e">
            <v>#VALUE!</v>
          </cell>
        </row>
        <row r="91">
          <cell r="D91" t="str">
            <v>MA25VC6</v>
          </cell>
          <cell r="E91" t="str">
            <v>Vara de Corredor 6 ml</v>
          </cell>
          <cell r="F91" t="str">
            <v>Un</v>
          </cell>
          <cell r="G91">
            <v>0.34</v>
          </cell>
          <cell r="H91">
            <v>6900</v>
          </cell>
          <cell r="I91">
            <v>2346</v>
          </cell>
          <cell r="J91">
            <v>0</v>
          </cell>
          <cell r="K91">
            <v>0</v>
          </cell>
          <cell r="L91">
            <v>0</v>
          </cell>
          <cell r="Y91" t="e">
            <v>#VALUE!</v>
          </cell>
          <cell r="Z91" t="e">
            <v>#VALUE!</v>
          </cell>
        </row>
        <row r="92">
          <cell r="D92" t="str">
            <v>MA17APU</v>
          </cell>
          <cell r="E92" t="e">
            <v>#N/A</v>
          </cell>
          <cell r="F92" t="e">
            <v>#N/A</v>
          </cell>
          <cell r="G92">
            <v>2.7E-2</v>
          </cell>
          <cell r="H92" t="e">
            <v>#N/A</v>
          </cell>
          <cell r="I92" t="e">
            <v>#N/A</v>
          </cell>
          <cell r="J92" t="e">
            <v>#N/A</v>
          </cell>
          <cell r="K92">
            <v>0</v>
          </cell>
          <cell r="L92" t="e">
            <v>#N/A</v>
          </cell>
          <cell r="Y92" t="e">
            <v>#VALUE!</v>
          </cell>
          <cell r="Z92" t="e">
            <v>#VALUE!</v>
          </cell>
        </row>
        <row r="93">
          <cell r="D93" t="str">
            <v>MA17GAP</v>
          </cell>
          <cell r="E93" t="e">
            <v>#N/A</v>
          </cell>
          <cell r="F93" t="e">
            <v>#N/A</v>
          </cell>
          <cell r="G93">
            <v>0.03</v>
          </cell>
          <cell r="H93" t="e">
            <v>#N/A</v>
          </cell>
          <cell r="I93" t="e">
            <v>#N/A</v>
          </cell>
          <cell r="J93" t="e">
            <v>#N/A</v>
          </cell>
          <cell r="K93">
            <v>0</v>
          </cell>
          <cell r="L93" t="e">
            <v>#N/A</v>
          </cell>
          <cell r="Y93" t="e">
            <v>#VALUE!</v>
          </cell>
          <cell r="Z93" t="e">
            <v>#VALUE!</v>
          </cell>
        </row>
        <row r="94">
          <cell r="I94">
            <v>0</v>
          </cell>
          <cell r="J94">
            <v>0</v>
          </cell>
          <cell r="K94">
            <v>0</v>
          </cell>
          <cell r="L94">
            <v>0</v>
          </cell>
          <cell r="Z94">
            <v>0</v>
          </cell>
        </row>
        <row r="95">
          <cell r="E95" t="str">
            <v>MANO DE OBRA</v>
          </cell>
          <cell r="I95">
            <v>2000</v>
          </cell>
          <cell r="L95">
            <v>0</v>
          </cell>
          <cell r="Z95" t="e">
            <v>#VALUE!</v>
          </cell>
        </row>
        <row r="96">
          <cell r="D96" t="str">
            <v>MOTPCMP</v>
          </cell>
          <cell r="E96" t="str">
            <v>M.O. Cerramiento Malla Protección</v>
          </cell>
          <cell r="F96" t="str">
            <v>Ml</v>
          </cell>
          <cell r="G96">
            <v>1</v>
          </cell>
          <cell r="H96">
            <v>2000</v>
          </cell>
          <cell r="I96">
            <v>2000</v>
          </cell>
          <cell r="J96">
            <v>0</v>
          </cell>
          <cell r="K96">
            <v>0</v>
          </cell>
          <cell r="L96">
            <v>0</v>
          </cell>
          <cell r="Y96" t="e">
            <v>#VALUE!</v>
          </cell>
          <cell r="Z96" t="e">
            <v>#VALUE!</v>
          </cell>
        </row>
        <row r="98">
          <cell r="E98" t="str">
            <v>VARIOS</v>
          </cell>
          <cell r="I98">
            <v>500</v>
          </cell>
          <cell r="L98">
            <v>0</v>
          </cell>
          <cell r="Z98" t="e">
            <v>#VALUE!</v>
          </cell>
        </row>
        <row r="99">
          <cell r="D99" t="str">
            <v>TC07H500</v>
          </cell>
          <cell r="E99" t="str">
            <v>Herramienta y Varios</v>
          </cell>
          <cell r="F99" t="str">
            <v>Gb</v>
          </cell>
          <cell r="G99">
            <v>1</v>
          </cell>
          <cell r="H99">
            <v>500</v>
          </cell>
          <cell r="I99">
            <v>500</v>
          </cell>
          <cell r="J99">
            <v>0</v>
          </cell>
          <cell r="K99">
            <v>0</v>
          </cell>
          <cell r="L99">
            <v>0</v>
          </cell>
          <cell r="Y99" t="e">
            <v>#VALUE!</v>
          </cell>
          <cell r="Z99" t="e">
            <v>#VALUE!</v>
          </cell>
        </row>
        <row r="102">
          <cell r="E102" t="str">
            <v>SUBTOTAL</v>
          </cell>
          <cell r="I102" t="e">
            <v>#N/A</v>
          </cell>
          <cell r="L102" t="e">
            <v>#N/A</v>
          </cell>
          <cell r="Z102" t="e">
            <v>#VALUE!</v>
          </cell>
        </row>
        <row r="103">
          <cell r="E103" t="str">
            <v>A.I.U</v>
          </cell>
          <cell r="I103" t="e">
            <v>#N/A</v>
          </cell>
          <cell r="L103" t="e">
            <v>#N/A</v>
          </cell>
          <cell r="Z103" t="e">
            <v>#N/A</v>
          </cell>
        </row>
        <row r="104">
          <cell r="D104" t="str">
            <v>AIUAADMON</v>
          </cell>
          <cell r="E104" t="str">
            <v>Admon</v>
          </cell>
          <cell r="F104">
            <v>0</v>
          </cell>
          <cell r="I104" t="e">
            <v>#N/A</v>
          </cell>
          <cell r="J104">
            <v>0</v>
          </cell>
          <cell r="L104" t="e">
            <v>#N/A</v>
          </cell>
          <cell r="Z104" t="e">
            <v>#N/A</v>
          </cell>
        </row>
        <row r="105">
          <cell r="D105" t="str">
            <v>AIUAIMPRE</v>
          </cell>
          <cell r="E105" t="str">
            <v>Imprevistos</v>
          </cell>
          <cell r="F105">
            <v>0</v>
          </cell>
          <cell r="I105" t="e">
            <v>#N/A</v>
          </cell>
          <cell r="J105">
            <v>0</v>
          </cell>
          <cell r="L105" t="e">
            <v>#N/A</v>
          </cell>
          <cell r="Z105" t="e">
            <v>#N/A</v>
          </cell>
        </row>
        <row r="106">
          <cell r="D106" t="str">
            <v>AIUAUTILI</v>
          </cell>
          <cell r="E106" t="str">
            <v>Utilidad</v>
          </cell>
          <cell r="F106">
            <v>0</v>
          </cell>
          <cell r="I106" t="e">
            <v>#N/A</v>
          </cell>
          <cell r="J106">
            <v>0</v>
          </cell>
          <cell r="L106" t="e">
            <v>#N/A</v>
          </cell>
          <cell r="Z106" t="e">
            <v>#N/A</v>
          </cell>
        </row>
        <row r="107">
          <cell r="D107" t="str">
            <v>AIUAIVAUTI</v>
          </cell>
          <cell r="E107" t="str">
            <v>IVA utilidad</v>
          </cell>
          <cell r="F107">
            <v>0</v>
          </cell>
          <cell r="I107" t="e">
            <v>#N/A</v>
          </cell>
          <cell r="J107">
            <v>0</v>
          </cell>
          <cell r="L107" t="e">
            <v>#N/A</v>
          </cell>
          <cell r="Z107" t="e">
            <v>#N/A</v>
          </cell>
        </row>
        <row r="110">
          <cell r="E110" t="str">
            <v>ITEM</v>
          </cell>
        </row>
        <row r="111">
          <cell r="D111" t="str">
            <v>MTEMRT</v>
          </cell>
          <cell r="E111" t="str">
            <v>Excavacion Manual y Relleno Tuberia</v>
          </cell>
          <cell r="G111" t="str">
            <v>UN.</v>
          </cell>
          <cell r="H111" t="str">
            <v>M3</v>
          </cell>
          <cell r="I111">
            <v>7280</v>
          </cell>
          <cell r="K111">
            <v>0</v>
          </cell>
          <cell r="L111">
            <v>0</v>
          </cell>
          <cell r="N111">
            <v>0</v>
          </cell>
          <cell r="O111">
            <v>6500</v>
          </cell>
          <cell r="P111">
            <v>780</v>
          </cell>
          <cell r="Q111">
            <v>0</v>
          </cell>
          <cell r="X111">
            <v>0</v>
          </cell>
          <cell r="Z111" t="e">
            <v>#VALUE!</v>
          </cell>
          <cell r="AA111">
            <v>0</v>
          </cell>
          <cell r="AB111" t="e">
            <v>#VALUE!</v>
          </cell>
          <cell r="AC111" t="e">
            <v>#VALUE!</v>
          </cell>
        </row>
        <row r="113">
          <cell r="D113" t="str">
            <v>CODIGO</v>
          </cell>
          <cell r="E113" t="str">
            <v>DESCRIPCION</v>
          </cell>
          <cell r="F113" t="str">
            <v>UN</v>
          </cell>
          <cell r="G113" t="str">
            <v>CANT</v>
          </cell>
          <cell r="H113" t="str">
            <v>V/UNIT.</v>
          </cell>
          <cell r="I113" t="str">
            <v>V/TOTAL</v>
          </cell>
          <cell r="K113" t="str">
            <v>CANT TOTAL</v>
          </cell>
          <cell r="L113" t="str">
            <v>Vr TOTAL</v>
          </cell>
          <cell r="Y113" t="str">
            <v>CANT.</v>
          </cell>
          <cell r="Z113" t="str">
            <v>V/TOTAL</v>
          </cell>
        </row>
        <row r="114">
          <cell r="E114" t="str">
            <v>MATERIALES</v>
          </cell>
          <cell r="I114">
            <v>0</v>
          </cell>
          <cell r="L114">
            <v>0</v>
          </cell>
          <cell r="Z114">
            <v>0</v>
          </cell>
        </row>
        <row r="118">
          <cell r="E118" t="str">
            <v>MANO DE OBRA</v>
          </cell>
          <cell r="I118">
            <v>6500</v>
          </cell>
          <cell r="L118">
            <v>0</v>
          </cell>
          <cell r="Z118" t="e">
            <v>#VALUE!</v>
          </cell>
        </row>
        <row r="119">
          <cell r="D119" t="str">
            <v>MOMTEM</v>
          </cell>
          <cell r="E119" t="str">
            <v>Excavacion a Mano</v>
          </cell>
          <cell r="F119" t="str">
            <v>M3</v>
          </cell>
          <cell r="G119">
            <v>1</v>
          </cell>
          <cell r="H119">
            <v>4500</v>
          </cell>
          <cell r="I119">
            <v>4500</v>
          </cell>
          <cell r="J119">
            <v>0</v>
          </cell>
          <cell r="K119">
            <v>0</v>
          </cell>
          <cell r="L119">
            <v>0</v>
          </cell>
          <cell r="Y119" t="e">
            <v>#VALUE!</v>
          </cell>
          <cell r="Z119" t="e">
            <v>#VALUE!</v>
          </cell>
        </row>
        <row r="120">
          <cell r="D120" t="str">
            <v>MOMTRETU</v>
          </cell>
          <cell r="E120" t="str">
            <v xml:space="preserve">Recubrimiento Tuberia </v>
          </cell>
          <cell r="F120" t="str">
            <v>M3</v>
          </cell>
          <cell r="G120">
            <v>1</v>
          </cell>
          <cell r="H120">
            <v>2000</v>
          </cell>
          <cell r="I120">
            <v>2000</v>
          </cell>
          <cell r="J120">
            <v>0</v>
          </cell>
          <cell r="K120">
            <v>0</v>
          </cell>
          <cell r="L120">
            <v>0</v>
          </cell>
          <cell r="Y120" t="e">
            <v>#VALUE!</v>
          </cell>
          <cell r="Z120" t="e">
            <v>#VALUE!</v>
          </cell>
        </row>
        <row r="121">
          <cell r="E121" t="str">
            <v>VARIOS</v>
          </cell>
          <cell r="I121">
            <v>780</v>
          </cell>
          <cell r="L121">
            <v>0</v>
          </cell>
          <cell r="Z121" t="e">
            <v>#VALUE!</v>
          </cell>
        </row>
        <row r="122">
          <cell r="D122" t="str">
            <v>AL04APIS</v>
          </cell>
          <cell r="E122" t="str">
            <v>Apisonador</v>
          </cell>
          <cell r="F122" t="str">
            <v>Dia</v>
          </cell>
          <cell r="G122">
            <v>0.01</v>
          </cell>
          <cell r="H122">
            <v>33000</v>
          </cell>
          <cell r="I122">
            <v>330</v>
          </cell>
          <cell r="J122">
            <v>0</v>
          </cell>
          <cell r="K122">
            <v>0</v>
          </cell>
          <cell r="L122">
            <v>0</v>
          </cell>
          <cell r="Y122" t="e">
            <v>#VALUE!</v>
          </cell>
          <cell r="Z122" t="e">
            <v>#VALUE!</v>
          </cell>
        </row>
        <row r="123">
          <cell r="D123" t="str">
            <v>TC07h450</v>
          </cell>
          <cell r="E123" t="str">
            <v>Herramienta</v>
          </cell>
          <cell r="F123" t="str">
            <v>Gb</v>
          </cell>
          <cell r="G123">
            <v>1</v>
          </cell>
          <cell r="H123">
            <v>450</v>
          </cell>
          <cell r="I123">
            <v>450</v>
          </cell>
          <cell r="J123">
            <v>0</v>
          </cell>
          <cell r="K123">
            <v>0</v>
          </cell>
          <cell r="L123">
            <v>0</v>
          </cell>
          <cell r="Y123" t="e">
            <v>#VALUE!</v>
          </cell>
          <cell r="Z123" t="e">
            <v>#VALUE!</v>
          </cell>
        </row>
        <row r="125">
          <cell r="E125" t="str">
            <v>SUBTOTAL</v>
          </cell>
          <cell r="I125">
            <v>7280</v>
          </cell>
          <cell r="L125">
            <v>0</v>
          </cell>
          <cell r="Z125" t="e">
            <v>#VALUE!</v>
          </cell>
        </row>
        <row r="126">
          <cell r="E126" t="str">
            <v>A.I.U</v>
          </cell>
          <cell r="I126">
            <v>0</v>
          </cell>
          <cell r="L126">
            <v>0</v>
          </cell>
          <cell r="Z126">
            <v>0</v>
          </cell>
        </row>
        <row r="127">
          <cell r="D127" t="str">
            <v>AIUAADMON</v>
          </cell>
          <cell r="E127" t="str">
            <v>Admon</v>
          </cell>
          <cell r="F127">
            <v>0</v>
          </cell>
          <cell r="I127">
            <v>0</v>
          </cell>
          <cell r="J127">
            <v>0</v>
          </cell>
          <cell r="L127">
            <v>0</v>
          </cell>
          <cell r="Z127">
            <v>0</v>
          </cell>
        </row>
        <row r="128">
          <cell r="D128" t="str">
            <v>AIUAIMPRE</v>
          </cell>
          <cell r="E128" t="str">
            <v>Imprevistos</v>
          </cell>
          <cell r="F128">
            <v>0</v>
          </cell>
          <cell r="I128">
            <v>0</v>
          </cell>
          <cell r="J128">
            <v>0</v>
          </cell>
          <cell r="L128">
            <v>0</v>
          </cell>
          <cell r="Z128">
            <v>0</v>
          </cell>
        </row>
        <row r="129">
          <cell r="D129" t="str">
            <v>AIUAUTILI</v>
          </cell>
          <cell r="E129" t="str">
            <v>Utilidad</v>
          </cell>
          <cell r="F129">
            <v>0</v>
          </cell>
          <cell r="I129">
            <v>0</v>
          </cell>
          <cell r="J129">
            <v>0</v>
          </cell>
          <cell r="L129">
            <v>0</v>
          </cell>
          <cell r="Z129">
            <v>0</v>
          </cell>
        </row>
        <row r="130">
          <cell r="D130" t="str">
            <v>AIUAIVAUTI</v>
          </cell>
          <cell r="E130" t="str">
            <v>IVA utilidad</v>
          </cell>
          <cell r="F130">
            <v>0</v>
          </cell>
          <cell r="I130">
            <v>0</v>
          </cell>
          <cell r="J130">
            <v>0</v>
          </cell>
          <cell r="L130">
            <v>0</v>
          </cell>
          <cell r="Z130">
            <v>0</v>
          </cell>
        </row>
        <row r="132">
          <cell r="E132" t="str">
            <v>ITEM</v>
          </cell>
        </row>
        <row r="133">
          <cell r="D133" t="str">
            <v>MTERETROG</v>
          </cell>
          <cell r="E133" t="str">
            <v>Excavación Retro Oruga Grande</v>
          </cell>
          <cell r="G133" t="str">
            <v>UN.</v>
          </cell>
          <cell r="H133" t="str">
            <v>Hr</v>
          </cell>
          <cell r="I133">
            <v>90000</v>
          </cell>
          <cell r="K133">
            <v>0</v>
          </cell>
          <cell r="L133">
            <v>0</v>
          </cell>
          <cell r="N133">
            <v>0</v>
          </cell>
          <cell r="O133">
            <v>0</v>
          </cell>
          <cell r="P133">
            <v>90000</v>
          </cell>
          <cell r="Q133">
            <v>0</v>
          </cell>
          <cell r="X133">
            <v>0</v>
          </cell>
          <cell r="Z133" t="e">
            <v>#VALUE!</v>
          </cell>
          <cell r="AA133">
            <v>0</v>
          </cell>
          <cell r="AB133">
            <v>0</v>
          </cell>
          <cell r="AC133" t="e">
            <v>#VALUE!</v>
          </cell>
        </row>
        <row r="135">
          <cell r="D135" t="str">
            <v>CODIGO</v>
          </cell>
          <cell r="E135" t="str">
            <v>DESCRIPCION</v>
          </cell>
          <cell r="F135" t="str">
            <v>UN</v>
          </cell>
          <cell r="G135" t="str">
            <v>CANT</v>
          </cell>
          <cell r="H135" t="str">
            <v>V/UNIT.</v>
          </cell>
          <cell r="I135" t="str">
            <v>V/TOTAL</v>
          </cell>
          <cell r="K135" t="str">
            <v>CANT TOTAL</v>
          </cell>
          <cell r="L135" t="str">
            <v>Vr TOTAL</v>
          </cell>
          <cell r="Y135" t="str">
            <v>CANT.</v>
          </cell>
          <cell r="Z135" t="str">
            <v>V/TOTAL</v>
          </cell>
        </row>
        <row r="136">
          <cell r="E136" t="str">
            <v>HERRAMIENTA</v>
          </cell>
          <cell r="I136">
            <v>0</v>
          </cell>
          <cell r="L136">
            <v>0</v>
          </cell>
          <cell r="Z136">
            <v>0</v>
          </cell>
        </row>
        <row r="137">
          <cell r="I137">
            <v>0</v>
          </cell>
          <cell r="J137">
            <v>0</v>
          </cell>
          <cell r="K137">
            <v>0</v>
          </cell>
          <cell r="L137">
            <v>0</v>
          </cell>
          <cell r="Z137">
            <v>0</v>
          </cell>
        </row>
        <row r="139">
          <cell r="E139" t="str">
            <v>MANO DE OBRA</v>
          </cell>
          <cell r="I139">
            <v>0</v>
          </cell>
          <cell r="L139">
            <v>0</v>
          </cell>
          <cell r="Z139">
            <v>0</v>
          </cell>
        </row>
        <row r="140">
          <cell r="I140">
            <v>0</v>
          </cell>
          <cell r="J140">
            <v>0</v>
          </cell>
          <cell r="K140">
            <v>0</v>
          </cell>
          <cell r="L140">
            <v>0</v>
          </cell>
          <cell r="Z140">
            <v>0</v>
          </cell>
        </row>
        <row r="142">
          <cell r="E142" t="str">
            <v>VARIOS</v>
          </cell>
          <cell r="I142">
            <v>90000</v>
          </cell>
          <cell r="L142">
            <v>0</v>
          </cell>
          <cell r="Z142" t="e">
            <v>#VALUE!</v>
          </cell>
        </row>
        <row r="143">
          <cell r="D143" t="str">
            <v>AL04RETROG</v>
          </cell>
          <cell r="E143" t="str">
            <v>Retro Oruga 320</v>
          </cell>
          <cell r="F143" t="str">
            <v>Hr</v>
          </cell>
          <cell r="G143">
            <v>1</v>
          </cell>
          <cell r="H143">
            <v>90000</v>
          </cell>
          <cell r="I143">
            <v>90000</v>
          </cell>
          <cell r="J143">
            <v>0</v>
          </cell>
          <cell r="K143">
            <v>0</v>
          </cell>
          <cell r="L143">
            <v>0</v>
          </cell>
          <cell r="Y143" t="e">
            <v>#VALUE!</v>
          </cell>
          <cell r="Z143" t="e">
            <v>#VALUE!</v>
          </cell>
        </row>
        <row r="145">
          <cell r="E145" t="str">
            <v>SUBTOTAL</v>
          </cell>
          <cell r="I145">
            <v>90000</v>
          </cell>
          <cell r="L145">
            <v>0</v>
          </cell>
          <cell r="Z145" t="e">
            <v>#VALUE!</v>
          </cell>
        </row>
        <row r="146">
          <cell r="E146" t="str">
            <v>A.I.U</v>
          </cell>
          <cell r="I146">
            <v>0</v>
          </cell>
          <cell r="L146">
            <v>0</v>
          </cell>
          <cell r="Z146">
            <v>0</v>
          </cell>
        </row>
        <row r="147">
          <cell r="D147" t="str">
            <v>AIUAADMON</v>
          </cell>
          <cell r="E147" t="str">
            <v>Admon</v>
          </cell>
          <cell r="F147">
            <v>0</v>
          </cell>
          <cell r="I147">
            <v>0</v>
          </cell>
          <cell r="J147">
            <v>0</v>
          </cell>
          <cell r="L147">
            <v>0</v>
          </cell>
          <cell r="Z147">
            <v>0</v>
          </cell>
        </row>
        <row r="148">
          <cell r="D148" t="str">
            <v>AIUAIMPRE</v>
          </cell>
          <cell r="E148" t="str">
            <v>Imprevistos</v>
          </cell>
          <cell r="F148">
            <v>0</v>
          </cell>
          <cell r="I148">
            <v>0</v>
          </cell>
          <cell r="J148">
            <v>0</v>
          </cell>
          <cell r="L148">
            <v>0</v>
          </cell>
          <cell r="Z148">
            <v>0</v>
          </cell>
        </row>
        <row r="149">
          <cell r="D149" t="str">
            <v>AIUAUTILI</v>
          </cell>
          <cell r="E149" t="str">
            <v>Utilidad</v>
          </cell>
          <cell r="F149">
            <v>0</v>
          </cell>
          <cell r="I149">
            <v>0</v>
          </cell>
          <cell r="J149">
            <v>0</v>
          </cell>
          <cell r="L149">
            <v>0</v>
          </cell>
          <cell r="Z149">
            <v>0</v>
          </cell>
        </row>
        <row r="150">
          <cell r="D150" t="str">
            <v>AIUAIVAUTI</v>
          </cell>
          <cell r="E150" t="str">
            <v>IVA utilidad</v>
          </cell>
          <cell r="F150">
            <v>0</v>
          </cell>
          <cell r="I150">
            <v>0</v>
          </cell>
          <cell r="J150">
            <v>0</v>
          </cell>
          <cell r="L150">
            <v>0</v>
          </cell>
          <cell r="Z150">
            <v>0</v>
          </cell>
        </row>
        <row r="152">
          <cell r="E152" t="str">
            <v>ITEM</v>
          </cell>
        </row>
        <row r="153">
          <cell r="D153" t="str">
            <v>MTERETRO</v>
          </cell>
          <cell r="E153" t="str">
            <v>Excavación Retro Oruga</v>
          </cell>
          <cell r="G153" t="str">
            <v>UN.</v>
          </cell>
          <cell r="H153" t="str">
            <v>Hr</v>
          </cell>
          <cell r="I153">
            <v>60000</v>
          </cell>
          <cell r="K153">
            <v>0</v>
          </cell>
          <cell r="L153">
            <v>0</v>
          </cell>
          <cell r="N153">
            <v>0</v>
          </cell>
          <cell r="O153">
            <v>0</v>
          </cell>
          <cell r="P153">
            <v>60000</v>
          </cell>
          <cell r="Q153">
            <v>0</v>
          </cell>
          <cell r="X153">
            <v>0</v>
          </cell>
          <cell r="Z153" t="e">
            <v>#VALUE!</v>
          </cell>
          <cell r="AA153">
            <v>0</v>
          </cell>
          <cell r="AB153">
            <v>0</v>
          </cell>
          <cell r="AC153" t="e">
            <v>#VALUE!</v>
          </cell>
        </row>
        <row r="155">
          <cell r="D155" t="str">
            <v>CODIGO</v>
          </cell>
          <cell r="E155" t="str">
            <v>DESCRIPCION</v>
          </cell>
          <cell r="F155" t="str">
            <v>UN</v>
          </cell>
          <cell r="G155" t="str">
            <v>CANT</v>
          </cell>
          <cell r="H155" t="str">
            <v>V/UNIT.</v>
          </cell>
          <cell r="I155" t="str">
            <v>V/TOTAL</v>
          </cell>
          <cell r="K155" t="str">
            <v>CANT TOTAL</v>
          </cell>
          <cell r="L155" t="str">
            <v>Vr TOTAL</v>
          </cell>
          <cell r="Y155" t="str">
            <v>CANT.</v>
          </cell>
          <cell r="Z155" t="str">
            <v>V/TOTAL</v>
          </cell>
        </row>
        <row r="156">
          <cell r="E156" t="str">
            <v>HERRAMIENTA</v>
          </cell>
          <cell r="I156">
            <v>0</v>
          </cell>
          <cell r="L156">
            <v>0</v>
          </cell>
          <cell r="Z156">
            <v>0</v>
          </cell>
        </row>
        <row r="157">
          <cell r="I157">
            <v>0</v>
          </cell>
          <cell r="J157">
            <v>0</v>
          </cell>
          <cell r="K157">
            <v>0</v>
          </cell>
          <cell r="L157">
            <v>0</v>
          </cell>
          <cell r="Z157">
            <v>0</v>
          </cell>
        </row>
        <row r="159">
          <cell r="E159" t="str">
            <v>MANO DE OBRA</v>
          </cell>
          <cell r="I159">
            <v>0</v>
          </cell>
          <cell r="L159">
            <v>0</v>
          </cell>
          <cell r="Z159">
            <v>0</v>
          </cell>
        </row>
        <row r="160">
          <cell r="I160">
            <v>0</v>
          </cell>
          <cell r="J160">
            <v>0</v>
          </cell>
          <cell r="K160">
            <v>0</v>
          </cell>
          <cell r="L160">
            <v>0</v>
          </cell>
          <cell r="Z160">
            <v>0</v>
          </cell>
        </row>
        <row r="162">
          <cell r="E162" t="str">
            <v>VARIOS</v>
          </cell>
          <cell r="I162">
            <v>60000</v>
          </cell>
          <cell r="L162">
            <v>0</v>
          </cell>
          <cell r="Z162" t="e">
            <v>#VALUE!</v>
          </cell>
        </row>
        <row r="163">
          <cell r="D163" t="str">
            <v>AL04RETROE</v>
          </cell>
          <cell r="E163" t="str">
            <v>Retro Oruga</v>
          </cell>
          <cell r="F163" t="str">
            <v>Hr</v>
          </cell>
          <cell r="G163">
            <v>1</v>
          </cell>
          <cell r="H163">
            <v>60000</v>
          </cell>
          <cell r="I163">
            <v>60000</v>
          </cell>
          <cell r="J163">
            <v>0</v>
          </cell>
          <cell r="K163">
            <v>0</v>
          </cell>
          <cell r="L163">
            <v>0</v>
          </cell>
          <cell r="Y163" t="e">
            <v>#VALUE!</v>
          </cell>
          <cell r="Z163" t="e">
            <v>#VALUE!</v>
          </cell>
        </row>
        <row r="165">
          <cell r="E165" t="str">
            <v>SUBTOTAL</v>
          </cell>
          <cell r="I165">
            <v>60000</v>
          </cell>
          <cell r="L165">
            <v>0</v>
          </cell>
          <cell r="Z165" t="e">
            <v>#VALUE!</v>
          </cell>
        </row>
        <row r="166">
          <cell r="E166" t="str">
            <v>A.I.U</v>
          </cell>
          <cell r="I166">
            <v>0</v>
          </cell>
          <cell r="L166">
            <v>0</v>
          </cell>
          <cell r="Z166">
            <v>0</v>
          </cell>
        </row>
        <row r="167">
          <cell r="D167" t="str">
            <v>AIUAADMON</v>
          </cell>
          <cell r="E167" t="str">
            <v>Admon</v>
          </cell>
          <cell r="F167">
            <v>0</v>
          </cell>
          <cell r="I167">
            <v>0</v>
          </cell>
          <cell r="J167">
            <v>0</v>
          </cell>
          <cell r="L167">
            <v>0</v>
          </cell>
          <cell r="Z167">
            <v>0</v>
          </cell>
        </row>
        <row r="168">
          <cell r="D168" t="str">
            <v>AIUAIMPRE</v>
          </cell>
          <cell r="E168" t="str">
            <v>Imprevistos</v>
          </cell>
          <cell r="F168">
            <v>0</v>
          </cell>
          <cell r="I168">
            <v>0</v>
          </cell>
          <cell r="J168">
            <v>0</v>
          </cell>
          <cell r="L168">
            <v>0</v>
          </cell>
          <cell r="Z168">
            <v>0</v>
          </cell>
        </row>
        <row r="169">
          <cell r="D169" t="str">
            <v>AIUAUTILI</v>
          </cell>
          <cell r="E169" t="str">
            <v>Utilidad</v>
          </cell>
          <cell r="F169">
            <v>0</v>
          </cell>
          <cell r="I169">
            <v>0</v>
          </cell>
          <cell r="J169">
            <v>0</v>
          </cell>
          <cell r="L169">
            <v>0</v>
          </cell>
          <cell r="Z169">
            <v>0</v>
          </cell>
        </row>
        <row r="170">
          <cell r="D170" t="str">
            <v>AIUAIVAUTI</v>
          </cell>
          <cell r="E170" t="str">
            <v>IVA utilidad</v>
          </cell>
          <cell r="F170">
            <v>0</v>
          </cell>
          <cell r="I170">
            <v>0</v>
          </cell>
          <cell r="J170">
            <v>0</v>
          </cell>
          <cell r="L170">
            <v>0</v>
          </cell>
          <cell r="Z170">
            <v>0</v>
          </cell>
        </row>
        <row r="172">
          <cell r="E172" t="str">
            <v>ITEM</v>
          </cell>
        </row>
        <row r="173">
          <cell r="D173" t="str">
            <v>MTRETUREMA</v>
          </cell>
          <cell r="E173" t="str">
            <v>Recubrimento Tuberia en Recebo a Mano</v>
          </cell>
          <cell r="G173" t="str">
            <v>UN.</v>
          </cell>
          <cell r="H173" t="str">
            <v>M3</v>
          </cell>
          <cell r="I173">
            <v>29260</v>
          </cell>
          <cell r="K173">
            <v>7270.15</v>
          </cell>
          <cell r="L173">
            <v>212724589</v>
          </cell>
          <cell r="N173">
            <v>24510</v>
          </cell>
          <cell r="O173">
            <v>2000</v>
          </cell>
          <cell r="P173">
            <v>2750</v>
          </cell>
          <cell r="Q173">
            <v>0</v>
          </cell>
          <cell r="X173">
            <v>212724589</v>
          </cell>
          <cell r="Z173" t="e">
            <v>#N/A</v>
          </cell>
          <cell r="AA173" t="e">
            <v>#VALUE!</v>
          </cell>
          <cell r="AB173" t="e">
            <v>#VALUE!</v>
          </cell>
          <cell r="AC173" t="e">
            <v>#N/A</v>
          </cell>
        </row>
        <row r="175">
          <cell r="D175" t="str">
            <v>CODIGO</v>
          </cell>
          <cell r="E175" t="str">
            <v>DESCRIPCION</v>
          </cell>
          <cell r="F175" t="str">
            <v>UN</v>
          </cell>
          <cell r="G175" t="str">
            <v>CANT</v>
          </cell>
          <cell r="H175" t="str">
            <v>V/UNIT.</v>
          </cell>
          <cell r="I175" t="str">
            <v>V/TOTAL</v>
          </cell>
          <cell r="K175" t="str">
            <v>CANT TOTAL</v>
          </cell>
          <cell r="L175" t="str">
            <v>Vr TOTAL</v>
          </cell>
          <cell r="Y175" t="str">
            <v>CANT.</v>
          </cell>
          <cell r="Z175" t="str">
            <v>V/TOTAL</v>
          </cell>
        </row>
        <row r="176">
          <cell r="E176" t="str">
            <v>MATERIALES</v>
          </cell>
          <cell r="I176">
            <v>24510</v>
          </cell>
          <cell r="L176">
            <v>178191376.5</v>
          </cell>
          <cell r="Z176" t="e">
            <v>#VALUE!</v>
          </cell>
        </row>
        <row r="177">
          <cell r="D177" t="str">
            <v>MA02RMC</v>
          </cell>
          <cell r="E177" t="str">
            <v>Recebo en Cantera</v>
          </cell>
          <cell r="F177" t="str">
            <v>M3</v>
          </cell>
          <cell r="G177">
            <v>1.25</v>
          </cell>
          <cell r="H177">
            <v>6000</v>
          </cell>
          <cell r="I177">
            <v>7500</v>
          </cell>
          <cell r="J177">
            <v>0</v>
          </cell>
          <cell r="K177">
            <v>9087.6875</v>
          </cell>
          <cell r="L177">
            <v>54526125</v>
          </cell>
          <cell r="Y177" t="e">
            <v>#VALUE!</v>
          </cell>
          <cell r="Z177" t="e">
            <v>#VALUE!</v>
          </cell>
        </row>
        <row r="178">
          <cell r="D178" t="str">
            <v>TC09TR</v>
          </cell>
          <cell r="E178" t="str">
            <v>Transporte Recebo</v>
          </cell>
          <cell r="F178" t="str">
            <v>Vj</v>
          </cell>
          <cell r="G178">
            <v>0.21</v>
          </cell>
          <cell r="H178">
            <v>81000</v>
          </cell>
          <cell r="I178">
            <v>17010</v>
          </cell>
          <cell r="J178">
            <v>0</v>
          </cell>
          <cell r="K178">
            <v>1526.7314999999999</v>
          </cell>
          <cell r="L178">
            <v>123665251.49999999</v>
          </cell>
          <cell r="Y178" t="e">
            <v>#VALUE!</v>
          </cell>
          <cell r="Z178" t="e">
            <v>#VALUE!</v>
          </cell>
        </row>
        <row r="180">
          <cell r="E180" t="str">
            <v>MANO DE OBRA</v>
          </cell>
          <cell r="I180">
            <v>2000</v>
          </cell>
          <cell r="L180">
            <v>14540300</v>
          </cell>
          <cell r="Z180" t="e">
            <v>#VALUE!</v>
          </cell>
        </row>
        <row r="181">
          <cell r="D181" t="str">
            <v>MOMTRETU</v>
          </cell>
          <cell r="E181" t="str">
            <v xml:space="preserve">Recubrimiento Tuberia </v>
          </cell>
          <cell r="F181" t="str">
            <v>M3</v>
          </cell>
          <cell r="G181">
            <v>1</v>
          </cell>
          <cell r="H181">
            <v>2000</v>
          </cell>
          <cell r="I181">
            <v>2000</v>
          </cell>
          <cell r="J181">
            <v>0</v>
          </cell>
          <cell r="K181">
            <v>7270.15</v>
          </cell>
          <cell r="L181">
            <v>14540300</v>
          </cell>
          <cell r="Y181" t="e">
            <v>#VALUE!</v>
          </cell>
          <cell r="Z181" t="e">
            <v>#VALUE!</v>
          </cell>
        </row>
        <row r="183">
          <cell r="E183" t="str">
            <v>VARIOS</v>
          </cell>
          <cell r="I183">
            <v>2750</v>
          </cell>
          <cell r="L183">
            <v>19992912.5</v>
          </cell>
          <cell r="Z183" t="e">
            <v>#N/A</v>
          </cell>
        </row>
        <row r="184">
          <cell r="D184" t="str">
            <v>AL04BENIT</v>
          </cell>
          <cell r="E184" t="str">
            <v>Benitin</v>
          </cell>
          <cell r="F184" t="str">
            <v>Dia</v>
          </cell>
          <cell r="G184">
            <v>1.6E-2</v>
          </cell>
          <cell r="H184">
            <v>150000</v>
          </cell>
          <cell r="I184">
            <v>2400</v>
          </cell>
          <cell r="J184">
            <v>0</v>
          </cell>
          <cell r="K184">
            <v>116.3224</v>
          </cell>
          <cell r="L184">
            <v>17448360</v>
          </cell>
          <cell r="Y184" t="e">
            <v>#N/A</v>
          </cell>
          <cell r="Z184" t="e">
            <v>#N/A</v>
          </cell>
        </row>
        <row r="185">
          <cell r="D185" t="str">
            <v>TC07H150</v>
          </cell>
          <cell r="E185" t="str">
            <v>Herramienta</v>
          </cell>
          <cell r="F185" t="str">
            <v>Gb</v>
          </cell>
          <cell r="G185">
            <v>1</v>
          </cell>
          <cell r="H185">
            <v>350</v>
          </cell>
          <cell r="I185">
            <v>350</v>
          </cell>
          <cell r="J185">
            <v>0</v>
          </cell>
          <cell r="K185">
            <v>7270.15</v>
          </cell>
          <cell r="L185">
            <v>2544552.5</v>
          </cell>
          <cell r="Y185" t="e">
            <v>#N/A</v>
          </cell>
          <cell r="Z185" t="e">
            <v>#N/A</v>
          </cell>
        </row>
        <row r="186">
          <cell r="E186" t="str">
            <v>SUBTOTAL</v>
          </cell>
          <cell r="I186">
            <v>29260</v>
          </cell>
          <cell r="L186">
            <v>212724589</v>
          </cell>
          <cell r="Z186" t="e">
            <v>#N/A</v>
          </cell>
        </row>
        <row r="187">
          <cell r="E187" t="str">
            <v>A.I.U</v>
          </cell>
          <cell r="I187">
            <v>0</v>
          </cell>
          <cell r="L187">
            <v>0</v>
          </cell>
          <cell r="Z187">
            <v>0</v>
          </cell>
        </row>
        <row r="188">
          <cell r="D188" t="str">
            <v>AIUAADMON</v>
          </cell>
          <cell r="E188" t="str">
            <v>Admon</v>
          </cell>
          <cell r="F188">
            <v>0</v>
          </cell>
          <cell r="I188">
            <v>0</v>
          </cell>
          <cell r="J188">
            <v>0</v>
          </cell>
          <cell r="L188">
            <v>0</v>
          </cell>
          <cell r="Z188">
            <v>0</v>
          </cell>
        </row>
        <row r="189">
          <cell r="D189" t="str">
            <v>AIUAIMPRE</v>
          </cell>
          <cell r="E189" t="str">
            <v>Imprevistos</v>
          </cell>
          <cell r="F189">
            <v>0</v>
          </cell>
          <cell r="I189">
            <v>0</v>
          </cell>
          <cell r="J189">
            <v>0</v>
          </cell>
          <cell r="L189">
            <v>0</v>
          </cell>
          <cell r="Z189">
            <v>0</v>
          </cell>
        </row>
        <row r="190">
          <cell r="D190" t="str">
            <v>AIUAUTILI</v>
          </cell>
          <cell r="E190" t="str">
            <v>Utilidad</v>
          </cell>
          <cell r="F190">
            <v>0</v>
          </cell>
          <cell r="I190">
            <v>0</v>
          </cell>
          <cell r="J190">
            <v>0</v>
          </cell>
          <cell r="L190">
            <v>0</v>
          </cell>
          <cell r="Z190">
            <v>0</v>
          </cell>
        </row>
        <row r="191">
          <cell r="D191" t="str">
            <v>AIUAIVAUTI</v>
          </cell>
          <cell r="E191" t="str">
            <v>IVA utilidad</v>
          </cell>
          <cell r="F191">
            <v>0</v>
          </cell>
          <cell r="I191">
            <v>0</v>
          </cell>
          <cell r="J191">
            <v>0</v>
          </cell>
          <cell r="L191">
            <v>0</v>
          </cell>
          <cell r="Z191">
            <v>0</v>
          </cell>
        </row>
        <row r="193">
          <cell r="E193" t="str">
            <v>ITEM</v>
          </cell>
        </row>
        <row r="194">
          <cell r="D194" t="str">
            <v>MTRTRI</v>
          </cell>
          <cell r="E194" t="str">
            <v>Relleno Gravilla o Triturado</v>
          </cell>
          <cell r="G194" t="str">
            <v>UN.</v>
          </cell>
          <cell r="H194" t="str">
            <v>M3</v>
          </cell>
          <cell r="I194">
            <v>29070</v>
          </cell>
          <cell r="K194">
            <v>4144</v>
          </cell>
          <cell r="L194">
            <v>120466080</v>
          </cell>
          <cell r="N194">
            <v>29070</v>
          </cell>
          <cell r="O194">
            <v>0</v>
          </cell>
          <cell r="P194">
            <v>0</v>
          </cell>
          <cell r="Q194">
            <v>0</v>
          </cell>
          <cell r="X194">
            <v>120466080</v>
          </cell>
          <cell r="Z194" t="e">
            <v>#N/A</v>
          </cell>
          <cell r="AA194" t="e">
            <v>#N/A</v>
          </cell>
          <cell r="AB194">
            <v>0</v>
          </cell>
          <cell r="AC194">
            <v>0</v>
          </cell>
        </row>
        <row r="196">
          <cell r="D196" t="str">
            <v>CODIGO</v>
          </cell>
          <cell r="E196" t="str">
            <v>DESCRIPCION</v>
          </cell>
          <cell r="F196" t="str">
            <v>UN</v>
          </cell>
          <cell r="G196" t="str">
            <v>CANT</v>
          </cell>
          <cell r="H196" t="str">
            <v>V/UNIT.</v>
          </cell>
          <cell r="I196" t="str">
            <v>V/TOTAL</v>
          </cell>
          <cell r="K196" t="str">
            <v>CANT TOTAL</v>
          </cell>
          <cell r="L196" t="str">
            <v>Vr TOTAL</v>
          </cell>
          <cell r="Y196" t="str">
            <v>CANT.</v>
          </cell>
          <cell r="Z196" t="str">
            <v>V/TOTAL</v>
          </cell>
        </row>
        <row r="197">
          <cell r="E197" t="str">
            <v>MATERIALES</v>
          </cell>
          <cell r="I197">
            <v>29070</v>
          </cell>
          <cell r="L197">
            <v>120466080</v>
          </cell>
          <cell r="Z197" t="e">
            <v>#N/A</v>
          </cell>
        </row>
        <row r="198">
          <cell r="D198" t="str">
            <v>MA02TRITU</v>
          </cell>
          <cell r="E198" t="str">
            <v>Triturado</v>
          </cell>
          <cell r="F198" t="str">
            <v>m3</v>
          </cell>
          <cell r="G198">
            <v>1.02</v>
          </cell>
          <cell r="H198">
            <v>28500</v>
          </cell>
          <cell r="I198">
            <v>29070</v>
          </cell>
          <cell r="J198">
            <v>0</v>
          </cell>
          <cell r="K198">
            <v>4226.88</v>
          </cell>
          <cell r="L198">
            <v>120466080</v>
          </cell>
          <cell r="Y198" t="e">
            <v>#N/A</v>
          </cell>
          <cell r="Z198" t="e">
            <v>#N/A</v>
          </cell>
        </row>
        <row r="199">
          <cell r="I199">
            <v>0</v>
          </cell>
          <cell r="J199">
            <v>0</v>
          </cell>
          <cell r="K199">
            <v>0</v>
          </cell>
          <cell r="L199">
            <v>0</v>
          </cell>
          <cell r="Y199">
            <v>0</v>
          </cell>
          <cell r="Z199">
            <v>0</v>
          </cell>
        </row>
        <row r="201">
          <cell r="E201" t="str">
            <v>MANO DE OBRA</v>
          </cell>
          <cell r="I201">
            <v>0</v>
          </cell>
          <cell r="L201">
            <v>0</v>
          </cell>
          <cell r="Z201">
            <v>0</v>
          </cell>
        </row>
        <row r="202">
          <cell r="I202">
            <v>0</v>
          </cell>
          <cell r="J202">
            <v>0</v>
          </cell>
          <cell r="K202">
            <v>0</v>
          </cell>
          <cell r="L202">
            <v>0</v>
          </cell>
          <cell r="Y202">
            <v>0</v>
          </cell>
          <cell r="Z202">
            <v>0</v>
          </cell>
        </row>
        <row r="204">
          <cell r="E204" t="str">
            <v>VARIOS</v>
          </cell>
          <cell r="I204">
            <v>0</v>
          </cell>
          <cell r="L204">
            <v>0</v>
          </cell>
          <cell r="Z204">
            <v>0</v>
          </cell>
        </row>
        <row r="205">
          <cell r="I205">
            <v>0</v>
          </cell>
          <cell r="J205">
            <v>0</v>
          </cell>
          <cell r="K205">
            <v>0</v>
          </cell>
          <cell r="L205">
            <v>0</v>
          </cell>
          <cell r="Y205">
            <v>0</v>
          </cell>
          <cell r="Z205">
            <v>0</v>
          </cell>
        </row>
        <row r="206">
          <cell r="I206">
            <v>0</v>
          </cell>
          <cell r="J206">
            <v>0</v>
          </cell>
          <cell r="K206">
            <v>0</v>
          </cell>
          <cell r="L206">
            <v>0</v>
          </cell>
          <cell r="Y206">
            <v>0</v>
          </cell>
          <cell r="Z206">
            <v>0</v>
          </cell>
        </row>
        <row r="207">
          <cell r="E207" t="str">
            <v>SUBTOTAL</v>
          </cell>
          <cell r="I207">
            <v>29070</v>
          </cell>
          <cell r="L207">
            <v>120466080</v>
          </cell>
          <cell r="Z207" t="e">
            <v>#N/A</v>
          </cell>
        </row>
        <row r="208">
          <cell r="E208" t="str">
            <v>A.I.U</v>
          </cell>
          <cell r="I208">
            <v>0</v>
          </cell>
          <cell r="L208">
            <v>0</v>
          </cell>
          <cell r="Z208">
            <v>0</v>
          </cell>
        </row>
        <row r="209">
          <cell r="D209" t="str">
            <v>AIUAADMON</v>
          </cell>
          <cell r="E209" t="str">
            <v>Admon</v>
          </cell>
          <cell r="F209">
            <v>0</v>
          </cell>
          <cell r="I209">
            <v>0</v>
          </cell>
          <cell r="J209">
            <v>0</v>
          </cell>
          <cell r="L209">
            <v>0</v>
          </cell>
          <cell r="Z209">
            <v>0</v>
          </cell>
        </row>
        <row r="210">
          <cell r="D210" t="str">
            <v>AIUAIMPRE</v>
          </cell>
          <cell r="E210" t="str">
            <v>Imprevistos</v>
          </cell>
          <cell r="F210">
            <v>0</v>
          </cell>
          <cell r="I210">
            <v>0</v>
          </cell>
          <cell r="J210">
            <v>0</v>
          </cell>
          <cell r="L210">
            <v>0</v>
          </cell>
          <cell r="Z210">
            <v>0</v>
          </cell>
        </row>
        <row r="211">
          <cell r="D211" t="str">
            <v>AIUAUTILI</v>
          </cell>
          <cell r="E211" t="str">
            <v>Utilidad</v>
          </cell>
          <cell r="F211">
            <v>0</v>
          </cell>
          <cell r="I211">
            <v>0</v>
          </cell>
          <cell r="J211">
            <v>0</v>
          </cell>
          <cell r="L211">
            <v>0</v>
          </cell>
          <cell r="Z211">
            <v>0</v>
          </cell>
        </row>
        <row r="212">
          <cell r="D212" t="str">
            <v>AIUAIVAUTI</v>
          </cell>
          <cell r="E212" t="str">
            <v>IVA utilidad</v>
          </cell>
          <cell r="F212">
            <v>0</v>
          </cell>
          <cell r="I212">
            <v>0</v>
          </cell>
          <cell r="J212">
            <v>0</v>
          </cell>
          <cell r="L212">
            <v>0</v>
          </cell>
          <cell r="Z212">
            <v>0</v>
          </cell>
        </row>
        <row r="214">
          <cell r="E214" t="str">
            <v>ITEM</v>
          </cell>
        </row>
        <row r="215">
          <cell r="D215" t="str">
            <v>MTRRM</v>
          </cell>
          <cell r="E215" t="str">
            <v>Relleno Recebo a Mano</v>
          </cell>
          <cell r="G215" t="str">
            <v>UN.</v>
          </cell>
          <cell r="H215" t="str">
            <v>M3</v>
          </cell>
          <cell r="I215">
            <v>30330</v>
          </cell>
          <cell r="K215">
            <v>2758.85</v>
          </cell>
          <cell r="L215">
            <v>83675920.5</v>
          </cell>
          <cell r="N215">
            <v>24510</v>
          </cell>
          <cell r="O215">
            <v>4000</v>
          </cell>
          <cell r="P215">
            <v>1820</v>
          </cell>
          <cell r="Q215">
            <v>0</v>
          </cell>
          <cell r="X215">
            <v>83675920.5</v>
          </cell>
          <cell r="Z215" t="e">
            <v>#VALUE!</v>
          </cell>
          <cell r="AA215" t="e">
            <v>#VALUE!</v>
          </cell>
          <cell r="AB215" t="e">
            <v>#VALUE!</v>
          </cell>
          <cell r="AC215" t="e">
            <v>#VALUE!</v>
          </cell>
        </row>
        <row r="217">
          <cell r="D217" t="str">
            <v>CODIGO</v>
          </cell>
          <cell r="E217" t="str">
            <v>DESCRIPCION</v>
          </cell>
          <cell r="F217" t="str">
            <v>UN</v>
          </cell>
          <cell r="G217" t="str">
            <v>CANT</v>
          </cell>
          <cell r="H217" t="str">
            <v>V/UNIT.</v>
          </cell>
          <cell r="I217" t="str">
            <v>V/TOTAL</v>
          </cell>
          <cell r="K217" t="str">
            <v>CANT TOTAL</v>
          </cell>
          <cell r="L217" t="str">
            <v>Vr TOTAL</v>
          </cell>
          <cell r="Y217" t="str">
            <v>CANT.</v>
          </cell>
          <cell r="Z217" t="str">
            <v>V/TOTAL</v>
          </cell>
        </row>
        <row r="218">
          <cell r="E218" t="str">
            <v>MATERIALES</v>
          </cell>
          <cell r="I218">
            <v>24510</v>
          </cell>
          <cell r="L218">
            <v>67619413.5</v>
          </cell>
          <cell r="Z218" t="e">
            <v>#VALUE!</v>
          </cell>
        </row>
        <row r="219">
          <cell r="D219" t="str">
            <v>MA02RMC</v>
          </cell>
          <cell r="E219" t="str">
            <v>Recebo en Cantera</v>
          </cell>
          <cell r="F219" t="str">
            <v>M3</v>
          </cell>
          <cell r="G219">
            <v>1.25</v>
          </cell>
          <cell r="H219">
            <v>6000</v>
          </cell>
          <cell r="I219">
            <v>7500</v>
          </cell>
          <cell r="J219">
            <v>0</v>
          </cell>
          <cell r="K219">
            <v>3448.5625</v>
          </cell>
          <cell r="L219">
            <v>20691375</v>
          </cell>
          <cell r="Y219" t="e">
            <v>#VALUE!</v>
          </cell>
          <cell r="Z219" t="e">
            <v>#VALUE!</v>
          </cell>
        </row>
        <row r="220">
          <cell r="D220" t="str">
            <v>TC09TR</v>
          </cell>
          <cell r="E220" t="str">
            <v>Transporte Recebo</v>
          </cell>
          <cell r="F220" t="str">
            <v>Vj</v>
          </cell>
          <cell r="G220">
            <v>0.21</v>
          </cell>
          <cell r="H220">
            <v>81000</v>
          </cell>
          <cell r="I220">
            <v>17010</v>
          </cell>
          <cell r="J220">
            <v>0</v>
          </cell>
          <cell r="K220">
            <v>579.35849999999994</v>
          </cell>
          <cell r="L220">
            <v>46928038.499999993</v>
          </cell>
          <cell r="Y220" t="e">
            <v>#VALUE!</v>
          </cell>
          <cell r="Z220" t="e">
            <v>#VALUE!</v>
          </cell>
        </row>
        <row r="222">
          <cell r="E222" t="str">
            <v>MANO DE OBRA</v>
          </cell>
          <cell r="I222">
            <v>4000</v>
          </cell>
          <cell r="L222">
            <v>11035400</v>
          </cell>
          <cell r="Z222" t="e">
            <v>#VALUE!</v>
          </cell>
        </row>
        <row r="223">
          <cell r="D223" t="str">
            <v>MOMTRRM</v>
          </cell>
          <cell r="E223" t="str">
            <v>Relleno Receno a Mano</v>
          </cell>
          <cell r="F223" t="str">
            <v>M3</v>
          </cell>
          <cell r="G223">
            <v>1</v>
          </cell>
          <cell r="H223">
            <v>4000</v>
          </cell>
          <cell r="I223">
            <v>4000</v>
          </cell>
          <cell r="J223">
            <v>0</v>
          </cell>
          <cell r="K223">
            <v>2758.85</v>
          </cell>
          <cell r="L223">
            <v>11035400</v>
          </cell>
          <cell r="Y223" t="e">
            <v>#VALUE!</v>
          </cell>
          <cell r="Z223" t="e">
            <v>#VALUE!</v>
          </cell>
        </row>
        <row r="225">
          <cell r="E225" t="str">
            <v>VARIOS</v>
          </cell>
          <cell r="I225">
            <v>1820</v>
          </cell>
          <cell r="L225">
            <v>5021107</v>
          </cell>
          <cell r="Z225" t="e">
            <v>#VALUE!</v>
          </cell>
        </row>
        <row r="226">
          <cell r="D226" t="str">
            <v>AL04APIS</v>
          </cell>
          <cell r="E226" t="str">
            <v>Apisonador</v>
          </cell>
          <cell r="F226" t="str">
            <v>Dia</v>
          </cell>
          <cell r="G226">
            <v>0.04</v>
          </cell>
          <cell r="H226">
            <v>33000</v>
          </cell>
          <cell r="I226">
            <v>1320</v>
          </cell>
          <cell r="J226">
            <v>0</v>
          </cell>
          <cell r="K226">
            <v>110.354</v>
          </cell>
          <cell r="L226">
            <v>3641682</v>
          </cell>
          <cell r="Y226" t="e">
            <v>#VALUE!</v>
          </cell>
          <cell r="Z226" t="e">
            <v>#VALUE!</v>
          </cell>
        </row>
        <row r="227">
          <cell r="D227" t="str">
            <v>TC07H500</v>
          </cell>
          <cell r="E227" t="str">
            <v>Herramienta y Varios</v>
          </cell>
          <cell r="F227" t="str">
            <v>Gb</v>
          </cell>
          <cell r="G227">
            <v>1</v>
          </cell>
          <cell r="H227">
            <v>500</v>
          </cell>
          <cell r="I227">
            <v>500</v>
          </cell>
          <cell r="J227">
            <v>0</v>
          </cell>
          <cell r="K227">
            <v>2758.85</v>
          </cell>
          <cell r="L227">
            <v>1379425</v>
          </cell>
          <cell r="Y227" t="e">
            <v>#VALUE!</v>
          </cell>
          <cell r="Z227" t="e">
            <v>#VALUE!</v>
          </cell>
        </row>
        <row r="228">
          <cell r="E228" t="str">
            <v>SUBTOTAL</v>
          </cell>
          <cell r="I228">
            <v>30330</v>
          </cell>
          <cell r="L228">
            <v>83675920.5</v>
          </cell>
          <cell r="Z228" t="e">
            <v>#VALUE!</v>
          </cell>
        </row>
        <row r="229">
          <cell r="E229" t="str">
            <v>A.I.U</v>
          </cell>
          <cell r="I229">
            <v>0</v>
          </cell>
          <cell r="L229">
            <v>0</v>
          </cell>
          <cell r="Z229">
            <v>0</v>
          </cell>
        </row>
        <row r="230">
          <cell r="D230" t="str">
            <v>AIUAADMON</v>
          </cell>
          <cell r="E230" t="str">
            <v>Admon</v>
          </cell>
          <cell r="F230">
            <v>0</v>
          </cell>
          <cell r="I230">
            <v>0</v>
          </cell>
          <cell r="J230">
            <v>0</v>
          </cell>
          <cell r="L230">
            <v>0</v>
          </cell>
          <cell r="Z230">
            <v>0</v>
          </cell>
        </row>
        <row r="231">
          <cell r="D231" t="str">
            <v>AIUAIMPRE</v>
          </cell>
          <cell r="E231" t="str">
            <v>Imprevistos</v>
          </cell>
          <cell r="F231">
            <v>0</v>
          </cell>
          <cell r="I231">
            <v>0</v>
          </cell>
          <cell r="J231">
            <v>0</v>
          </cell>
          <cell r="L231">
            <v>0</v>
          </cell>
          <cell r="Z231">
            <v>0</v>
          </cell>
        </row>
        <row r="232">
          <cell r="D232" t="str">
            <v>AIUAUTILI</v>
          </cell>
          <cell r="E232" t="str">
            <v>Utilidad</v>
          </cell>
          <cell r="F232">
            <v>0</v>
          </cell>
          <cell r="I232">
            <v>0</v>
          </cell>
          <cell r="J232">
            <v>0</v>
          </cell>
          <cell r="L232">
            <v>0</v>
          </cell>
          <cell r="Z232">
            <v>0</v>
          </cell>
        </row>
        <row r="233">
          <cell r="D233" t="str">
            <v>AIUAIVAUTI</v>
          </cell>
          <cell r="E233" t="str">
            <v>IVA utilidad</v>
          </cell>
          <cell r="F233">
            <v>0</v>
          </cell>
          <cell r="I233">
            <v>0</v>
          </cell>
          <cell r="J233">
            <v>0</v>
          </cell>
          <cell r="L233">
            <v>0</v>
          </cell>
          <cell r="Z233">
            <v>0</v>
          </cell>
        </row>
        <row r="235">
          <cell r="E235" t="str">
            <v>ITEM</v>
          </cell>
        </row>
        <row r="236">
          <cell r="D236" t="str">
            <v>MTRMEX</v>
          </cell>
          <cell r="E236" t="str">
            <v>Retiro Material de Excavacion</v>
          </cell>
          <cell r="G236" t="str">
            <v>UN.</v>
          </cell>
          <cell r="H236" t="str">
            <v>M3</v>
          </cell>
          <cell r="I236">
            <v>11090</v>
          </cell>
          <cell r="K236">
            <v>22649</v>
          </cell>
          <cell r="L236">
            <v>251177410</v>
          </cell>
          <cell r="N236">
            <v>0</v>
          </cell>
          <cell r="O236">
            <v>0</v>
          </cell>
          <cell r="P236">
            <v>11090</v>
          </cell>
          <cell r="Q236">
            <v>0</v>
          </cell>
          <cell r="X236">
            <v>251177410</v>
          </cell>
          <cell r="Z236" t="e">
            <v>#N/A</v>
          </cell>
          <cell r="AA236">
            <v>0</v>
          </cell>
          <cell r="AB236">
            <v>0</v>
          </cell>
          <cell r="AC236" t="e">
            <v>#N/A</v>
          </cell>
        </row>
        <row r="238">
          <cell r="D238" t="str">
            <v>CODIGO</v>
          </cell>
          <cell r="E238" t="str">
            <v>DESCRIPCION</v>
          </cell>
          <cell r="F238" t="str">
            <v>UN</v>
          </cell>
          <cell r="G238" t="str">
            <v>CANT</v>
          </cell>
          <cell r="H238" t="str">
            <v>V/UNIT.</v>
          </cell>
          <cell r="I238" t="str">
            <v>V/TOTAL</v>
          </cell>
          <cell r="K238" t="str">
            <v>CANT TOTAL</v>
          </cell>
          <cell r="L238" t="str">
            <v>Vr TOTAL</v>
          </cell>
          <cell r="Y238" t="str">
            <v>CANT.</v>
          </cell>
          <cell r="Z238" t="str">
            <v>V/TOTAL</v>
          </cell>
        </row>
        <row r="239">
          <cell r="E239" t="str">
            <v>MATERIALES</v>
          </cell>
          <cell r="I239">
            <v>0</v>
          </cell>
          <cell r="L239">
            <v>0</v>
          </cell>
          <cell r="Z239">
            <v>0</v>
          </cell>
        </row>
        <row r="242">
          <cell r="E242" t="str">
            <v>MANO DE OBRA</v>
          </cell>
          <cell r="I242">
            <v>0</v>
          </cell>
          <cell r="L242">
            <v>0</v>
          </cell>
          <cell r="Z242">
            <v>0</v>
          </cell>
        </row>
        <row r="245">
          <cell r="E245" t="str">
            <v>VARIOS</v>
          </cell>
          <cell r="I245">
            <v>11090</v>
          </cell>
          <cell r="L245">
            <v>251177410</v>
          </cell>
          <cell r="Z245" t="e">
            <v>#N/A</v>
          </cell>
        </row>
        <row r="246">
          <cell r="D246" t="str">
            <v>TC09VOLN</v>
          </cell>
          <cell r="E246" t="str">
            <v>Volqueta</v>
          </cell>
          <cell r="F246" t="str">
            <v>M3</v>
          </cell>
          <cell r="G246">
            <v>1.3</v>
          </cell>
          <cell r="H246">
            <v>6667</v>
          </cell>
          <cell r="I246">
            <v>8667</v>
          </cell>
          <cell r="J246">
            <v>0</v>
          </cell>
          <cell r="K246">
            <v>29443.7</v>
          </cell>
          <cell r="L246">
            <v>196301147.90000001</v>
          </cell>
          <cell r="N246">
            <v>0.16666666666666666</v>
          </cell>
          <cell r="Y246" t="e">
            <v>#N/A</v>
          </cell>
          <cell r="Z246" t="e">
            <v>#N/A</v>
          </cell>
          <cell r="AA246">
            <v>0.16666666666666666</v>
          </cell>
        </row>
        <row r="247">
          <cell r="D247" t="str">
            <v>TC09BOT</v>
          </cell>
          <cell r="E247" t="str">
            <v>Botadero</v>
          </cell>
          <cell r="F247" t="str">
            <v>Vj</v>
          </cell>
          <cell r="G247">
            <v>0.3029</v>
          </cell>
          <cell r="H247">
            <v>8000</v>
          </cell>
          <cell r="I247">
            <v>2423</v>
          </cell>
          <cell r="J247">
            <v>0</v>
          </cell>
          <cell r="K247">
            <v>6860.3820999999998</v>
          </cell>
          <cell r="L247">
            <v>54883056.799999997</v>
          </cell>
          <cell r="Y247" t="e">
            <v>#N/A</v>
          </cell>
          <cell r="Z247" t="e">
            <v>#N/A</v>
          </cell>
        </row>
        <row r="248">
          <cell r="E248" t="str">
            <v>SUBTOTAL</v>
          </cell>
          <cell r="I248">
            <v>11090</v>
          </cell>
          <cell r="L248">
            <v>251177410</v>
          </cell>
          <cell r="Z248" t="e">
            <v>#N/A</v>
          </cell>
        </row>
        <row r="249">
          <cell r="E249" t="str">
            <v>A.I.U</v>
          </cell>
          <cell r="I249">
            <v>0</v>
          </cell>
          <cell r="L249">
            <v>0</v>
          </cell>
          <cell r="Z249">
            <v>0</v>
          </cell>
        </row>
        <row r="250">
          <cell r="D250" t="str">
            <v>AIUAADMON</v>
          </cell>
          <cell r="E250" t="str">
            <v>Admon</v>
          </cell>
          <cell r="F250">
            <v>0</v>
          </cell>
          <cell r="I250">
            <v>0</v>
          </cell>
          <cell r="J250">
            <v>0</v>
          </cell>
          <cell r="L250">
            <v>0</v>
          </cell>
          <cell r="Z250">
            <v>0</v>
          </cell>
        </row>
        <row r="251">
          <cell r="D251" t="str">
            <v>AIUAIMPRE</v>
          </cell>
          <cell r="E251" t="str">
            <v>Imprevistos</v>
          </cell>
          <cell r="F251">
            <v>0</v>
          </cell>
          <cell r="I251">
            <v>0</v>
          </cell>
          <cell r="J251">
            <v>0</v>
          </cell>
          <cell r="L251">
            <v>0</v>
          </cell>
          <cell r="Z251">
            <v>0</v>
          </cell>
        </row>
        <row r="252">
          <cell r="D252" t="str">
            <v>AIUAUTILI</v>
          </cell>
          <cell r="E252" t="str">
            <v>Utilidad</v>
          </cell>
          <cell r="F252">
            <v>0</v>
          </cell>
          <cell r="I252">
            <v>0</v>
          </cell>
          <cell r="J252">
            <v>0</v>
          </cell>
          <cell r="L252">
            <v>0</v>
          </cell>
          <cell r="Z252">
            <v>0</v>
          </cell>
        </row>
        <row r="253">
          <cell r="D253" t="str">
            <v>AIUAIVAUTI</v>
          </cell>
          <cell r="E253" t="str">
            <v>IVA utilidad</v>
          </cell>
          <cell r="F253">
            <v>0</v>
          </cell>
          <cell r="I253">
            <v>0</v>
          </cell>
          <cell r="J253">
            <v>0</v>
          </cell>
          <cell r="L253">
            <v>0</v>
          </cell>
          <cell r="Z253">
            <v>0</v>
          </cell>
        </row>
        <row r="255">
          <cell r="D255" t="str">
            <v>MTEXRGTU</v>
          </cell>
          <cell r="E255" t="str">
            <v>Excavacion Mecanica Retro 320 Tuberia</v>
          </cell>
          <cell r="G255" t="str">
            <v>UN.</v>
          </cell>
          <cell r="H255" t="str">
            <v>M3</v>
          </cell>
          <cell r="I255">
            <v>3060</v>
          </cell>
          <cell r="K255">
            <v>9100</v>
          </cell>
          <cell r="L255">
            <v>27846000</v>
          </cell>
          <cell r="N255">
            <v>0</v>
          </cell>
          <cell r="O255">
            <v>0</v>
          </cell>
          <cell r="P255">
            <v>3060</v>
          </cell>
          <cell r="Q255">
            <v>0</v>
          </cell>
          <cell r="X255">
            <v>27846000</v>
          </cell>
          <cell r="Z255" t="e">
            <v>#N/A</v>
          </cell>
          <cell r="AA255">
            <v>0</v>
          </cell>
          <cell r="AB255">
            <v>0</v>
          </cell>
          <cell r="AC255" t="e">
            <v>#N/A</v>
          </cell>
        </row>
        <row r="257">
          <cell r="D257" t="str">
            <v>CODIGO</v>
          </cell>
          <cell r="E257" t="str">
            <v>DESCRIPCION</v>
          </cell>
          <cell r="F257" t="str">
            <v>UN</v>
          </cell>
          <cell r="G257" t="str">
            <v>CANT</v>
          </cell>
          <cell r="H257" t="str">
            <v>V/UNIT.</v>
          </cell>
          <cell r="I257" t="str">
            <v>V/TOTAL</v>
          </cell>
          <cell r="K257" t="str">
            <v>CANT TOTAL</v>
          </cell>
          <cell r="L257" t="str">
            <v>Vr TOTAL</v>
          </cell>
          <cell r="Y257" t="str">
            <v>CANT.</v>
          </cell>
          <cell r="Z257" t="str">
            <v>V/TOTAL</v>
          </cell>
        </row>
        <row r="258">
          <cell r="E258" t="str">
            <v>HERRAMIENTA</v>
          </cell>
          <cell r="I258">
            <v>0</v>
          </cell>
          <cell r="L258">
            <v>0</v>
          </cell>
          <cell r="Z258">
            <v>0</v>
          </cell>
        </row>
        <row r="259">
          <cell r="I259">
            <v>0</v>
          </cell>
          <cell r="J259">
            <v>0</v>
          </cell>
          <cell r="K259">
            <v>0</v>
          </cell>
          <cell r="L259">
            <v>0</v>
          </cell>
          <cell r="Z259">
            <v>0</v>
          </cell>
        </row>
        <row r="261">
          <cell r="E261" t="str">
            <v>MANO DE OBRA</v>
          </cell>
          <cell r="I261">
            <v>0</v>
          </cell>
          <cell r="L261">
            <v>0</v>
          </cell>
          <cell r="Z261">
            <v>0</v>
          </cell>
        </row>
        <row r="262">
          <cell r="I262">
            <v>0</v>
          </cell>
          <cell r="J262">
            <v>0</v>
          </cell>
          <cell r="K262">
            <v>0</v>
          </cell>
          <cell r="L262">
            <v>0</v>
          </cell>
          <cell r="Z262">
            <v>0</v>
          </cell>
        </row>
        <row r="264">
          <cell r="E264" t="str">
            <v>VARIOS</v>
          </cell>
          <cell r="I264">
            <v>3060</v>
          </cell>
          <cell r="L264">
            <v>27846000</v>
          </cell>
          <cell r="Z264" t="e">
            <v>#N/A</v>
          </cell>
        </row>
        <row r="265">
          <cell r="D265" t="str">
            <v>AL04RETROG</v>
          </cell>
          <cell r="E265" t="str">
            <v>Retro Oruga 320</v>
          </cell>
          <cell r="F265" t="str">
            <v>Hr</v>
          </cell>
          <cell r="G265">
            <v>3.4000000000000002E-2</v>
          </cell>
          <cell r="H265">
            <v>90000</v>
          </cell>
          <cell r="I265">
            <v>3060</v>
          </cell>
          <cell r="J265">
            <v>0</v>
          </cell>
          <cell r="K265">
            <v>309.40000000000003</v>
          </cell>
          <cell r="L265">
            <v>27846000.000000004</v>
          </cell>
          <cell r="Y265" t="e">
            <v>#N/A</v>
          </cell>
          <cell r="Z265" t="e">
            <v>#N/A</v>
          </cell>
        </row>
        <row r="267">
          <cell r="E267" t="str">
            <v>SUBTOTAL</v>
          </cell>
          <cell r="I267">
            <v>3060</v>
          </cell>
          <cell r="L267">
            <v>27846000</v>
          </cell>
          <cell r="Z267" t="e">
            <v>#N/A</v>
          </cell>
        </row>
        <row r="268">
          <cell r="E268" t="str">
            <v>A.I.U</v>
          </cell>
          <cell r="I268">
            <v>0</v>
          </cell>
          <cell r="L268">
            <v>0</v>
          </cell>
          <cell r="Z268">
            <v>0</v>
          </cell>
        </row>
        <row r="269">
          <cell r="D269" t="str">
            <v>AIUAADMON</v>
          </cell>
          <cell r="E269" t="str">
            <v>Admon</v>
          </cell>
          <cell r="F269">
            <v>0</v>
          </cell>
          <cell r="I269">
            <v>0</v>
          </cell>
          <cell r="J269">
            <v>0</v>
          </cell>
          <cell r="L269">
            <v>0</v>
          </cell>
          <cell r="Z269">
            <v>0</v>
          </cell>
        </row>
        <row r="270">
          <cell r="D270" t="str">
            <v>AIUAIMPRE</v>
          </cell>
          <cell r="E270" t="str">
            <v>Imprevistos</v>
          </cell>
          <cell r="F270">
            <v>0</v>
          </cell>
          <cell r="I270">
            <v>0</v>
          </cell>
          <cell r="J270">
            <v>0</v>
          </cell>
          <cell r="L270">
            <v>0</v>
          </cell>
          <cell r="Z270">
            <v>0</v>
          </cell>
        </row>
        <row r="271">
          <cell r="D271" t="str">
            <v>AIUAUTILI</v>
          </cell>
          <cell r="E271" t="str">
            <v>Utilidad</v>
          </cell>
          <cell r="F271">
            <v>0</v>
          </cell>
          <cell r="I271">
            <v>0</v>
          </cell>
          <cell r="J271">
            <v>0</v>
          </cell>
          <cell r="L271">
            <v>0</v>
          </cell>
          <cell r="Z271">
            <v>0</v>
          </cell>
        </row>
        <row r="272">
          <cell r="D272" t="str">
            <v>AIUAIVAUTI</v>
          </cell>
          <cell r="E272" t="str">
            <v>IVA utilidad</v>
          </cell>
          <cell r="F272">
            <v>0</v>
          </cell>
          <cell r="I272">
            <v>0</v>
          </cell>
          <cell r="J272">
            <v>0</v>
          </cell>
          <cell r="L272">
            <v>0</v>
          </cell>
          <cell r="Z272">
            <v>0</v>
          </cell>
        </row>
        <row r="274">
          <cell r="D274" t="str">
            <v>MTEXRMTU</v>
          </cell>
          <cell r="E274" t="str">
            <v>Excavacion Mecanica Retro 200 Tuberia</v>
          </cell>
          <cell r="G274" t="str">
            <v>UN.</v>
          </cell>
          <cell r="H274" t="str">
            <v>M3</v>
          </cell>
          <cell r="I274">
            <v>3180</v>
          </cell>
          <cell r="K274">
            <v>10016</v>
          </cell>
          <cell r="L274">
            <v>31850880</v>
          </cell>
          <cell r="N274">
            <v>0</v>
          </cell>
          <cell r="O274">
            <v>0</v>
          </cell>
          <cell r="P274">
            <v>3180</v>
          </cell>
          <cell r="Q274">
            <v>0</v>
          </cell>
          <cell r="X274">
            <v>31850880</v>
          </cell>
          <cell r="Z274" t="e">
            <v>#N/A</v>
          </cell>
          <cell r="AA274">
            <v>0</v>
          </cell>
          <cell r="AB274">
            <v>0</v>
          </cell>
          <cell r="AC274" t="e">
            <v>#N/A</v>
          </cell>
        </row>
        <row r="276">
          <cell r="D276" t="str">
            <v>CODIGO</v>
          </cell>
          <cell r="E276" t="str">
            <v>DESCRIPCION</v>
          </cell>
          <cell r="F276" t="str">
            <v>UN</v>
          </cell>
          <cell r="G276" t="str">
            <v>CANT</v>
          </cell>
          <cell r="H276" t="str">
            <v>V/UNIT.</v>
          </cell>
          <cell r="I276" t="str">
            <v>V/TOTAL</v>
          </cell>
          <cell r="K276" t="str">
            <v>CANT TOTAL</v>
          </cell>
          <cell r="L276" t="str">
            <v>Vr TOTAL</v>
          </cell>
          <cell r="Y276" t="str">
            <v>CANT.</v>
          </cell>
          <cell r="Z276" t="str">
            <v>V/TOTAL</v>
          </cell>
        </row>
        <row r="277">
          <cell r="E277" t="str">
            <v>HERRAMIENTA</v>
          </cell>
          <cell r="I277">
            <v>0</v>
          </cell>
          <cell r="L277">
            <v>0</v>
          </cell>
          <cell r="Z277">
            <v>0</v>
          </cell>
        </row>
        <row r="278">
          <cell r="I278">
            <v>0</v>
          </cell>
          <cell r="J278">
            <v>0</v>
          </cell>
          <cell r="K278">
            <v>0</v>
          </cell>
          <cell r="L278">
            <v>0</v>
          </cell>
          <cell r="Z278">
            <v>0</v>
          </cell>
        </row>
        <row r="280">
          <cell r="E280" t="str">
            <v>MANO DE OBRA</v>
          </cell>
          <cell r="I280">
            <v>0</v>
          </cell>
          <cell r="L280">
            <v>0</v>
          </cell>
          <cell r="Z280">
            <v>0</v>
          </cell>
        </row>
        <row r="281">
          <cell r="I281">
            <v>0</v>
          </cell>
          <cell r="J281">
            <v>0</v>
          </cell>
          <cell r="K281">
            <v>0</v>
          </cell>
          <cell r="L281">
            <v>0</v>
          </cell>
          <cell r="Z281">
            <v>0</v>
          </cell>
        </row>
        <row r="283">
          <cell r="E283" t="str">
            <v>VARIOS</v>
          </cell>
          <cell r="I283">
            <v>3180</v>
          </cell>
          <cell r="L283">
            <v>31850880</v>
          </cell>
          <cell r="Z283" t="e">
            <v>#N/A</v>
          </cell>
        </row>
        <row r="284">
          <cell r="D284" t="str">
            <v>AL04RETROE</v>
          </cell>
          <cell r="E284" t="str">
            <v>Retro Oruga</v>
          </cell>
          <cell r="F284" t="str">
            <v>Hr</v>
          </cell>
          <cell r="G284">
            <v>5.2999999999999999E-2</v>
          </cell>
          <cell r="H284">
            <v>60000</v>
          </cell>
          <cell r="I284">
            <v>3180</v>
          </cell>
          <cell r="J284">
            <v>0</v>
          </cell>
          <cell r="K284">
            <v>530.84799999999996</v>
          </cell>
          <cell r="L284">
            <v>31850879.999999996</v>
          </cell>
          <cell r="Y284" t="e">
            <v>#N/A</v>
          </cell>
          <cell r="Z284" t="e">
            <v>#N/A</v>
          </cell>
        </row>
        <row r="285">
          <cell r="H285">
            <v>112</v>
          </cell>
        </row>
        <row r="286">
          <cell r="E286" t="str">
            <v>SUBTOTAL</v>
          </cell>
          <cell r="I286">
            <v>3180</v>
          </cell>
          <cell r="L286">
            <v>31850880</v>
          </cell>
          <cell r="Z286" t="e">
            <v>#N/A</v>
          </cell>
        </row>
        <row r="287">
          <cell r="E287" t="str">
            <v>A.I.U</v>
          </cell>
          <cell r="I287">
            <v>0</v>
          </cell>
          <cell r="L287">
            <v>0</v>
          </cell>
          <cell r="Z287">
            <v>0</v>
          </cell>
        </row>
        <row r="288">
          <cell r="D288" t="str">
            <v>AIUAADMON</v>
          </cell>
          <cell r="E288" t="str">
            <v>Admon</v>
          </cell>
          <cell r="F288">
            <v>0</v>
          </cell>
          <cell r="I288">
            <v>0</v>
          </cell>
          <cell r="J288">
            <v>0</v>
          </cell>
          <cell r="L288">
            <v>0</v>
          </cell>
          <cell r="Z288">
            <v>0</v>
          </cell>
        </row>
        <row r="289">
          <cell r="D289" t="str">
            <v>AIUAIMPRE</v>
          </cell>
          <cell r="E289" t="str">
            <v>Imprevistos</v>
          </cell>
          <cell r="F289">
            <v>0</v>
          </cell>
          <cell r="I289">
            <v>0</v>
          </cell>
          <cell r="J289">
            <v>0</v>
          </cell>
          <cell r="L289">
            <v>0</v>
          </cell>
          <cell r="Z289">
            <v>0</v>
          </cell>
        </row>
        <row r="290">
          <cell r="D290" t="str">
            <v>AIUAUTILI</v>
          </cell>
          <cell r="E290" t="str">
            <v>Utilidad</v>
          </cell>
          <cell r="F290">
            <v>0</v>
          </cell>
          <cell r="I290">
            <v>0</v>
          </cell>
          <cell r="J290">
            <v>0</v>
          </cell>
          <cell r="L290">
            <v>0</v>
          </cell>
          <cell r="Z290">
            <v>0</v>
          </cell>
        </row>
        <row r="291">
          <cell r="D291" t="str">
            <v>AIUAIVAUTI</v>
          </cell>
          <cell r="E291" t="str">
            <v>IVA utilidad</v>
          </cell>
          <cell r="F291">
            <v>0</v>
          </cell>
          <cell r="I291">
            <v>0</v>
          </cell>
          <cell r="J291">
            <v>0</v>
          </cell>
          <cell r="L291">
            <v>0</v>
          </cell>
          <cell r="Z291">
            <v>0</v>
          </cell>
        </row>
        <row r="293">
          <cell r="E293" t="str">
            <v>ITEM</v>
          </cell>
        </row>
        <row r="294">
          <cell r="D294" t="str">
            <v>MTRAJO</v>
          </cell>
          <cell r="E294" t="e">
            <v>#N/A</v>
          </cell>
          <cell r="G294" t="str">
            <v>UN.</v>
          </cell>
          <cell r="H294" t="e">
            <v>#N/A</v>
          </cell>
          <cell r="I294" t="e">
            <v>#N/A</v>
          </cell>
          <cell r="K294">
            <v>0</v>
          </cell>
          <cell r="L294" t="e">
            <v>#N/A</v>
          </cell>
          <cell r="N294" t="e">
            <v>#N/A</v>
          </cell>
          <cell r="O294">
            <v>2800</v>
          </cell>
          <cell r="P294">
            <v>0</v>
          </cell>
          <cell r="Q294" t="e">
            <v>#N/A</v>
          </cell>
          <cell r="X294" t="e">
            <v>#N/A</v>
          </cell>
          <cell r="Z294" t="e">
            <v>#VALUE!</v>
          </cell>
          <cell r="AA294" t="e">
            <v>#VALUE!</v>
          </cell>
          <cell r="AB294" t="e">
            <v>#VALUE!</v>
          </cell>
          <cell r="AC294">
            <v>0</v>
          </cell>
        </row>
        <row r="296">
          <cell r="D296" t="str">
            <v>CODIGO</v>
          </cell>
          <cell r="E296" t="str">
            <v>DESCRIPCION</v>
          </cell>
          <cell r="F296" t="str">
            <v>UN</v>
          </cell>
          <cell r="G296" t="str">
            <v>CANT</v>
          </cell>
          <cell r="H296" t="str">
            <v>V/UNIT.</v>
          </cell>
          <cell r="I296" t="str">
            <v>V/TOTAL</v>
          </cell>
          <cell r="K296" t="str">
            <v>CANT TOTAL</v>
          </cell>
          <cell r="L296" t="str">
            <v>Vr TOTAL</v>
          </cell>
          <cell r="Y296" t="str">
            <v>CANT.</v>
          </cell>
          <cell r="Z296" t="str">
            <v>V/TOTAL</v>
          </cell>
        </row>
        <row r="297">
          <cell r="E297" t="str">
            <v>MATERIALES</v>
          </cell>
          <cell r="I297" t="e">
            <v>#N/A</v>
          </cell>
          <cell r="L297" t="e">
            <v>#N/A</v>
          </cell>
          <cell r="Z297" t="e">
            <v>#VALUE!</v>
          </cell>
        </row>
        <row r="298">
          <cell r="D298" t="str">
            <v>MA02RA</v>
          </cell>
          <cell r="E298" t="e">
            <v>#N/A</v>
          </cell>
          <cell r="F298" t="e">
            <v>#N/A</v>
          </cell>
          <cell r="G298">
            <v>1</v>
          </cell>
          <cell r="H298" t="e">
            <v>#N/A</v>
          </cell>
          <cell r="I298" t="e">
            <v>#N/A</v>
          </cell>
          <cell r="J298" t="e">
            <v>#N/A</v>
          </cell>
          <cell r="K298">
            <v>0</v>
          </cell>
          <cell r="L298" t="e">
            <v>#N/A</v>
          </cell>
          <cell r="Y298" t="e">
            <v>#VALUE!</v>
          </cell>
          <cell r="Z298" t="e">
            <v>#VALUE!</v>
          </cell>
        </row>
        <row r="300">
          <cell r="E300" t="str">
            <v>MANO DE OBRA</v>
          </cell>
          <cell r="I300">
            <v>2800</v>
          </cell>
          <cell r="L300">
            <v>0</v>
          </cell>
          <cell r="Z300" t="e">
            <v>#VALUE!</v>
          </cell>
        </row>
        <row r="301">
          <cell r="D301" t="str">
            <v>MOVIIRA</v>
          </cell>
          <cell r="E301" t="str">
            <v>Instalacion Rajon</v>
          </cell>
          <cell r="F301" t="str">
            <v>m3</v>
          </cell>
          <cell r="G301">
            <v>1</v>
          </cell>
          <cell r="H301">
            <v>2800</v>
          </cell>
          <cell r="I301">
            <v>2800</v>
          </cell>
          <cell r="J301">
            <v>0</v>
          </cell>
          <cell r="K301">
            <v>0</v>
          </cell>
          <cell r="L301">
            <v>0</v>
          </cell>
          <cell r="Y301" t="e">
            <v>#VALUE!</v>
          </cell>
          <cell r="Z301" t="e">
            <v>#VALUE!</v>
          </cell>
        </row>
        <row r="303">
          <cell r="E303" t="str">
            <v>VARIOS</v>
          </cell>
          <cell r="I303">
            <v>0</v>
          </cell>
          <cell r="L303">
            <v>0</v>
          </cell>
          <cell r="Z303">
            <v>0</v>
          </cell>
        </row>
        <row r="304">
          <cell r="I304">
            <v>0</v>
          </cell>
          <cell r="J304">
            <v>0</v>
          </cell>
          <cell r="K304">
            <v>0</v>
          </cell>
          <cell r="L304">
            <v>0</v>
          </cell>
          <cell r="Z304">
            <v>0</v>
          </cell>
        </row>
        <row r="306">
          <cell r="E306" t="str">
            <v>SUBTOTAL</v>
          </cell>
          <cell r="I306" t="e">
            <v>#N/A</v>
          </cell>
          <cell r="L306" t="e">
            <v>#N/A</v>
          </cell>
          <cell r="Z306" t="e">
            <v>#VALUE!</v>
          </cell>
        </row>
        <row r="307">
          <cell r="E307" t="str">
            <v>A.I.U</v>
          </cell>
          <cell r="I307" t="e">
            <v>#N/A</v>
          </cell>
          <cell r="L307" t="e">
            <v>#N/A</v>
          </cell>
          <cell r="Z307" t="e">
            <v>#N/A</v>
          </cell>
        </row>
        <row r="308">
          <cell r="D308" t="str">
            <v>AIUAADMON</v>
          </cell>
          <cell r="E308" t="str">
            <v>Admon</v>
          </cell>
          <cell r="F308">
            <v>0</v>
          </cell>
          <cell r="I308" t="e">
            <v>#N/A</v>
          </cell>
          <cell r="J308">
            <v>0</v>
          </cell>
          <cell r="L308" t="e">
            <v>#N/A</v>
          </cell>
          <cell r="Z308" t="e">
            <v>#N/A</v>
          </cell>
        </row>
        <row r="309">
          <cell r="D309" t="str">
            <v>AIUAIMPRE</v>
          </cell>
          <cell r="E309" t="str">
            <v>Imprevistos</v>
          </cell>
          <cell r="F309">
            <v>0</v>
          </cell>
          <cell r="I309" t="e">
            <v>#N/A</v>
          </cell>
          <cell r="J309">
            <v>0</v>
          </cell>
          <cell r="L309" t="e">
            <v>#N/A</v>
          </cell>
          <cell r="Z309" t="e">
            <v>#N/A</v>
          </cell>
        </row>
        <row r="310">
          <cell r="D310" t="str">
            <v>AIUAUTILI</v>
          </cell>
          <cell r="E310" t="str">
            <v>Utilidad</v>
          </cell>
          <cell r="F310">
            <v>0</v>
          </cell>
          <cell r="I310" t="e">
            <v>#N/A</v>
          </cell>
          <cell r="J310">
            <v>0</v>
          </cell>
          <cell r="L310" t="e">
            <v>#N/A</v>
          </cell>
          <cell r="Z310" t="e">
            <v>#N/A</v>
          </cell>
        </row>
        <row r="311">
          <cell r="D311" t="str">
            <v>AIUAIVAUTI</v>
          </cell>
          <cell r="E311" t="str">
            <v>IVA utilidad</v>
          </cell>
          <cell r="F311">
            <v>0</v>
          </cell>
          <cell r="I311" t="e">
            <v>#N/A</v>
          </cell>
          <cell r="J311">
            <v>0</v>
          </cell>
          <cell r="L311" t="e">
            <v>#N/A</v>
          </cell>
          <cell r="Z311" t="e">
            <v>#N/A</v>
          </cell>
        </row>
        <row r="314">
          <cell r="E314" t="str">
            <v>ITEM</v>
          </cell>
        </row>
        <row r="315">
          <cell r="D315" t="str">
            <v>ANICBOX</v>
          </cell>
          <cell r="E315" t="str">
            <v>Inst. Concretos y Constr. Box Coulvert</v>
          </cell>
          <cell r="G315" t="str">
            <v>UN.</v>
          </cell>
          <cell r="H315" t="str">
            <v>M3</v>
          </cell>
          <cell r="I315">
            <v>96923</v>
          </cell>
          <cell r="K315">
            <v>214</v>
          </cell>
          <cell r="L315">
            <v>20741522</v>
          </cell>
          <cell r="N315">
            <v>5523</v>
          </cell>
          <cell r="O315">
            <v>78000</v>
          </cell>
          <cell r="P315">
            <v>13400</v>
          </cell>
          <cell r="Q315">
            <v>0</v>
          </cell>
          <cell r="X315">
            <v>20741522</v>
          </cell>
          <cell r="Y315" t="str">
            <v>M3</v>
          </cell>
          <cell r="Z315" t="e">
            <v>#N/A</v>
          </cell>
          <cell r="AA315" t="e">
            <v>#N/A</v>
          </cell>
          <cell r="AB315" t="e">
            <v>#N/A</v>
          </cell>
          <cell r="AC315" t="e">
            <v>#N/A</v>
          </cell>
        </row>
        <row r="317">
          <cell r="D317" t="str">
            <v>CODIGO</v>
          </cell>
          <cell r="E317" t="str">
            <v>DESCRIPCION</v>
          </cell>
          <cell r="F317" t="str">
            <v>UN</v>
          </cell>
          <cell r="G317" t="str">
            <v>CANT</v>
          </cell>
          <cell r="H317" t="str">
            <v>V/UNIT.</v>
          </cell>
          <cell r="I317" t="str">
            <v>V/TOTAL</v>
          </cell>
          <cell r="K317" t="str">
            <v>CANT TOTAL</v>
          </cell>
          <cell r="L317" t="str">
            <v>Vr TOTAL</v>
          </cell>
          <cell r="Y317" t="str">
            <v>CANT.</v>
          </cell>
          <cell r="Z317" t="str">
            <v>V/TOTAL</v>
          </cell>
        </row>
        <row r="318">
          <cell r="E318" t="str">
            <v>MATERIALES</v>
          </cell>
          <cell r="I318">
            <v>5523</v>
          </cell>
          <cell r="L318">
            <v>1181922</v>
          </cell>
          <cell r="Z318" t="e">
            <v>#N/A</v>
          </cell>
        </row>
        <row r="319">
          <cell r="D319" t="str">
            <v>MA19PC3</v>
          </cell>
          <cell r="E319" t="str">
            <v>Puntilla con cabeza 3"</v>
          </cell>
          <cell r="F319" t="str">
            <v>Lb</v>
          </cell>
          <cell r="G319">
            <v>0.5</v>
          </cell>
          <cell r="H319">
            <v>1216</v>
          </cell>
          <cell r="I319">
            <v>608</v>
          </cell>
          <cell r="J319">
            <v>0</v>
          </cell>
          <cell r="K319">
            <v>107</v>
          </cell>
          <cell r="L319">
            <v>130112</v>
          </cell>
          <cell r="Y319" t="e">
            <v>#N/A</v>
          </cell>
          <cell r="Z319" t="e">
            <v>#N/A</v>
          </cell>
        </row>
        <row r="320">
          <cell r="D320" t="str">
            <v>MA19PC25</v>
          </cell>
          <cell r="E320" t="str">
            <v>Puntilla con cabeza 2,5"</v>
          </cell>
          <cell r="F320" t="str">
            <v>Lb</v>
          </cell>
          <cell r="G320">
            <v>0.2</v>
          </cell>
          <cell r="H320">
            <v>1216</v>
          </cell>
          <cell r="I320">
            <v>243</v>
          </cell>
          <cell r="J320">
            <v>0</v>
          </cell>
          <cell r="K320">
            <v>42.800000000000004</v>
          </cell>
          <cell r="L320">
            <v>52044.800000000003</v>
          </cell>
          <cell r="Y320" t="e">
            <v>#N/A</v>
          </cell>
          <cell r="Z320" t="e">
            <v>#N/A</v>
          </cell>
        </row>
        <row r="321">
          <cell r="D321" t="str">
            <v>MA01AN18</v>
          </cell>
          <cell r="E321" t="str">
            <v>Alambre Negro</v>
          </cell>
          <cell r="F321" t="str">
            <v>Kg</v>
          </cell>
          <cell r="G321">
            <v>1.8</v>
          </cell>
          <cell r="H321">
            <v>1940</v>
          </cell>
          <cell r="I321">
            <v>3492</v>
          </cell>
          <cell r="J321">
            <v>0</v>
          </cell>
          <cell r="K321">
            <v>385.2</v>
          </cell>
          <cell r="L321">
            <v>747288</v>
          </cell>
          <cell r="Y321" t="e">
            <v>#N/A</v>
          </cell>
          <cell r="Z321" t="e">
            <v>#N/A</v>
          </cell>
        </row>
        <row r="322">
          <cell r="D322" t="str">
            <v>MA01A3</v>
          </cell>
          <cell r="E322" t="str">
            <v>Acero A-3</v>
          </cell>
          <cell r="F322" t="str">
            <v>Kg</v>
          </cell>
          <cell r="G322">
            <v>0.25</v>
          </cell>
          <cell r="H322">
            <v>1404</v>
          </cell>
          <cell r="I322">
            <v>351</v>
          </cell>
          <cell r="J322">
            <v>0</v>
          </cell>
          <cell r="K322">
            <v>53.5</v>
          </cell>
          <cell r="L322">
            <v>75114</v>
          </cell>
          <cell r="Y322" t="e">
            <v>#N/A</v>
          </cell>
          <cell r="Z322" t="e">
            <v>#N/A</v>
          </cell>
        </row>
        <row r="323">
          <cell r="D323" t="str">
            <v>MA25TB20</v>
          </cell>
          <cell r="E323" t="str">
            <v>Tabla Burra 20 cm</v>
          </cell>
          <cell r="F323" t="str">
            <v>Un</v>
          </cell>
          <cell r="G323">
            <v>0.13</v>
          </cell>
          <cell r="H323">
            <v>6380</v>
          </cell>
          <cell r="I323">
            <v>829</v>
          </cell>
          <cell r="J323">
            <v>0</v>
          </cell>
          <cell r="K323">
            <v>27.82</v>
          </cell>
          <cell r="L323">
            <v>177491.6</v>
          </cell>
          <cell r="Y323" t="e">
            <v>#N/A</v>
          </cell>
          <cell r="Z323" t="e">
            <v>#N/A</v>
          </cell>
        </row>
        <row r="325">
          <cell r="I325">
            <v>0</v>
          </cell>
          <cell r="J325">
            <v>0</v>
          </cell>
          <cell r="K325">
            <v>0</v>
          </cell>
          <cell r="L325">
            <v>0</v>
          </cell>
          <cell r="Z325">
            <v>0</v>
          </cell>
        </row>
        <row r="326">
          <cell r="E326" t="str">
            <v>MANO DE OBRA</v>
          </cell>
          <cell r="I326">
            <v>78000</v>
          </cell>
          <cell r="L326">
            <v>16692000</v>
          </cell>
          <cell r="Z326" t="e">
            <v>#N/A</v>
          </cell>
        </row>
        <row r="327">
          <cell r="D327" t="str">
            <v>MOANBOX</v>
          </cell>
          <cell r="E327" t="str">
            <v>Concreto Box-Coulvert</v>
          </cell>
          <cell r="F327" t="str">
            <v>m3</v>
          </cell>
          <cell r="G327">
            <v>1</v>
          </cell>
          <cell r="H327">
            <v>78000</v>
          </cell>
          <cell r="I327">
            <v>78000</v>
          </cell>
          <cell r="J327">
            <v>0</v>
          </cell>
          <cell r="K327">
            <v>214</v>
          </cell>
          <cell r="L327">
            <v>16692000</v>
          </cell>
          <cell r="Y327" t="e">
            <v>#N/A</v>
          </cell>
          <cell r="Z327" t="e">
            <v>#N/A</v>
          </cell>
        </row>
        <row r="328">
          <cell r="I328">
            <v>0</v>
          </cell>
          <cell r="J328">
            <v>0</v>
          </cell>
          <cell r="K328">
            <v>0</v>
          </cell>
          <cell r="L328">
            <v>0</v>
          </cell>
          <cell r="Z328">
            <v>0</v>
          </cell>
        </row>
        <row r="329">
          <cell r="E329" t="str">
            <v>VARIOS</v>
          </cell>
          <cell r="I329">
            <v>13400</v>
          </cell>
          <cell r="L329">
            <v>2867600</v>
          </cell>
          <cell r="Z329" t="e">
            <v>#N/A</v>
          </cell>
        </row>
        <row r="330">
          <cell r="D330" t="str">
            <v>TC07H800</v>
          </cell>
          <cell r="E330" t="str">
            <v>Herramienta Menor</v>
          </cell>
          <cell r="F330" t="str">
            <v>Gb</v>
          </cell>
          <cell r="G330">
            <v>1</v>
          </cell>
          <cell r="H330">
            <v>800</v>
          </cell>
          <cell r="I330">
            <v>800</v>
          </cell>
          <cell r="J330">
            <v>0</v>
          </cell>
          <cell r="K330">
            <v>214</v>
          </cell>
          <cell r="L330">
            <v>171200</v>
          </cell>
          <cell r="Y330" t="e">
            <v>#N/A</v>
          </cell>
          <cell r="Z330" t="e">
            <v>#N/A</v>
          </cell>
        </row>
        <row r="331">
          <cell r="D331" t="str">
            <v>AL07VCG</v>
          </cell>
          <cell r="E331" t="str">
            <v>Vibrador para concretos a Gasolina</v>
          </cell>
          <cell r="F331" t="str">
            <v>Hr</v>
          </cell>
          <cell r="G331">
            <v>0.08</v>
          </cell>
          <cell r="H331">
            <v>45000</v>
          </cell>
          <cell r="I331">
            <v>3600</v>
          </cell>
          <cell r="J331">
            <v>0</v>
          </cell>
          <cell r="K331">
            <v>17.12</v>
          </cell>
          <cell r="L331">
            <v>770400</v>
          </cell>
          <cell r="Y331" t="e">
            <v>#N/A</v>
          </cell>
          <cell r="Z331" t="e">
            <v>#N/A</v>
          </cell>
        </row>
        <row r="332">
          <cell r="D332" t="str">
            <v>AL04FORBO</v>
          </cell>
          <cell r="E332" t="str">
            <v>Formaleta Box-Coulvert</v>
          </cell>
          <cell r="F332" t="str">
            <v>m2</v>
          </cell>
          <cell r="G332">
            <v>2</v>
          </cell>
          <cell r="H332">
            <v>4500</v>
          </cell>
          <cell r="I332">
            <v>9000</v>
          </cell>
          <cell r="J332">
            <v>0</v>
          </cell>
          <cell r="K332">
            <v>428</v>
          </cell>
          <cell r="L332">
            <v>1926000</v>
          </cell>
          <cell r="Y332" t="e">
            <v>#N/A</v>
          </cell>
          <cell r="Z332" t="e">
            <v>#N/A</v>
          </cell>
        </row>
        <row r="333">
          <cell r="E333" t="str">
            <v>SUBTOTAL</v>
          </cell>
          <cell r="I333">
            <v>96923</v>
          </cell>
          <cell r="L333">
            <v>20741522</v>
          </cell>
          <cell r="Z333" t="e">
            <v>#N/A</v>
          </cell>
        </row>
        <row r="334">
          <cell r="E334" t="str">
            <v>A.I.U</v>
          </cell>
          <cell r="I334">
            <v>0</v>
          </cell>
          <cell r="L334">
            <v>0</v>
          </cell>
          <cell r="Z334">
            <v>0</v>
          </cell>
        </row>
        <row r="335">
          <cell r="D335" t="str">
            <v>AIUAADMON</v>
          </cell>
          <cell r="E335" t="str">
            <v>Admon</v>
          </cell>
          <cell r="F335">
            <v>0</v>
          </cell>
          <cell r="I335">
            <v>0</v>
          </cell>
          <cell r="J335">
            <v>0</v>
          </cell>
          <cell r="L335">
            <v>0</v>
          </cell>
          <cell r="Z335">
            <v>0</v>
          </cell>
        </row>
        <row r="336">
          <cell r="D336" t="str">
            <v>AIUAIMPRE</v>
          </cell>
          <cell r="E336" t="str">
            <v>Imprevistos</v>
          </cell>
          <cell r="F336">
            <v>0</v>
          </cell>
          <cell r="I336">
            <v>0</v>
          </cell>
          <cell r="J336">
            <v>0</v>
          </cell>
          <cell r="L336">
            <v>0</v>
          </cell>
          <cell r="Z336">
            <v>0</v>
          </cell>
        </row>
        <row r="337">
          <cell r="D337" t="str">
            <v>AIUAUTILI</v>
          </cell>
          <cell r="E337" t="str">
            <v>Utilidad</v>
          </cell>
          <cell r="F337">
            <v>0</v>
          </cell>
          <cell r="I337">
            <v>0</v>
          </cell>
          <cell r="J337">
            <v>0</v>
          </cell>
          <cell r="L337">
            <v>0</v>
          </cell>
          <cell r="Z337">
            <v>0</v>
          </cell>
        </row>
        <row r="338">
          <cell r="D338" t="str">
            <v>AIUAIVAUTI</v>
          </cell>
          <cell r="E338" t="str">
            <v>IVA utilidad</v>
          </cell>
          <cell r="F338">
            <v>0</v>
          </cell>
          <cell r="I338">
            <v>0</v>
          </cell>
          <cell r="J338">
            <v>0</v>
          </cell>
          <cell r="L338">
            <v>0</v>
          </cell>
          <cell r="Z338">
            <v>0</v>
          </cell>
        </row>
        <row r="340">
          <cell r="E340" t="str">
            <v>ITEM</v>
          </cell>
        </row>
        <row r="341">
          <cell r="D341" t="str">
            <v>ANICCA</v>
          </cell>
          <cell r="E341" t="str">
            <v>Inst. Concretos y Constr. Camaras y Cajas</v>
          </cell>
          <cell r="G341" t="str">
            <v>UN.</v>
          </cell>
          <cell r="H341" t="str">
            <v>M3</v>
          </cell>
          <cell r="I341">
            <v>75194</v>
          </cell>
          <cell r="K341">
            <v>483</v>
          </cell>
          <cell r="L341">
            <v>36318702</v>
          </cell>
          <cell r="N341">
            <v>3794</v>
          </cell>
          <cell r="O341">
            <v>60000</v>
          </cell>
          <cell r="P341">
            <v>11400</v>
          </cell>
          <cell r="Q341">
            <v>0</v>
          </cell>
          <cell r="X341">
            <v>36318702</v>
          </cell>
          <cell r="Y341" t="str">
            <v>M3</v>
          </cell>
          <cell r="Z341" t="e">
            <v>#N/A</v>
          </cell>
          <cell r="AA341" t="e">
            <v>#N/A</v>
          </cell>
          <cell r="AB341" t="e">
            <v>#N/A</v>
          </cell>
          <cell r="AC341" t="e">
            <v>#N/A</v>
          </cell>
        </row>
        <row r="343">
          <cell r="D343" t="str">
            <v>CODIGO</v>
          </cell>
          <cell r="E343" t="str">
            <v>DESCRIPCION</v>
          </cell>
          <cell r="F343" t="str">
            <v>UN</v>
          </cell>
          <cell r="G343" t="str">
            <v>CANT</v>
          </cell>
          <cell r="H343" t="str">
            <v>V/UNIT.</v>
          </cell>
          <cell r="I343" t="str">
            <v>V/TOTAL</v>
          </cell>
          <cell r="K343" t="str">
            <v>CANT TOTAL</v>
          </cell>
          <cell r="L343" t="str">
            <v>Vr TOTAL</v>
          </cell>
          <cell r="Y343" t="str">
            <v>CANT.</v>
          </cell>
          <cell r="Z343" t="str">
            <v>V/TOTAL</v>
          </cell>
        </row>
        <row r="344">
          <cell r="E344" t="str">
            <v>MATERIALES</v>
          </cell>
          <cell r="I344">
            <v>3794</v>
          </cell>
          <cell r="L344">
            <v>1832502</v>
          </cell>
          <cell r="Z344" t="e">
            <v>#N/A</v>
          </cell>
        </row>
        <row r="345">
          <cell r="D345" t="str">
            <v>MA19PC3</v>
          </cell>
          <cell r="E345" t="str">
            <v>Puntilla con cabeza 3"</v>
          </cell>
          <cell r="F345" t="str">
            <v>Lb</v>
          </cell>
          <cell r="G345">
            <v>0.3</v>
          </cell>
          <cell r="H345">
            <v>1216</v>
          </cell>
          <cell r="I345">
            <v>365</v>
          </cell>
          <cell r="J345">
            <v>0</v>
          </cell>
          <cell r="K345">
            <v>144.9</v>
          </cell>
          <cell r="L345">
            <v>176198.39999999999</v>
          </cell>
          <cell r="Y345" t="e">
            <v>#N/A</v>
          </cell>
          <cell r="Z345" t="e">
            <v>#N/A</v>
          </cell>
        </row>
        <row r="346">
          <cell r="D346" t="str">
            <v>MA19PC25</v>
          </cell>
          <cell r="E346" t="str">
            <v>Puntilla con cabeza 2,5"</v>
          </cell>
          <cell r="F346" t="str">
            <v>Lb</v>
          </cell>
          <cell r="G346">
            <v>0.15</v>
          </cell>
          <cell r="H346">
            <v>1216</v>
          </cell>
          <cell r="I346">
            <v>182</v>
          </cell>
          <cell r="J346">
            <v>0</v>
          </cell>
          <cell r="K346">
            <v>72.45</v>
          </cell>
          <cell r="L346">
            <v>88099.199999999997</v>
          </cell>
          <cell r="Y346" t="e">
            <v>#N/A</v>
          </cell>
          <cell r="Z346" t="e">
            <v>#N/A</v>
          </cell>
        </row>
        <row r="347">
          <cell r="D347" t="str">
            <v>MA01AN18</v>
          </cell>
          <cell r="E347" t="str">
            <v>Alambre Negro</v>
          </cell>
          <cell r="F347" t="str">
            <v>Kg</v>
          </cell>
          <cell r="G347">
            <v>1.2</v>
          </cell>
          <cell r="H347">
            <v>1940</v>
          </cell>
          <cell r="I347">
            <v>2328</v>
          </cell>
          <cell r="J347">
            <v>0</v>
          </cell>
          <cell r="K347">
            <v>579.6</v>
          </cell>
          <cell r="L347">
            <v>1124424</v>
          </cell>
          <cell r="Y347" t="e">
            <v>#N/A</v>
          </cell>
          <cell r="Z347" t="e">
            <v>#N/A</v>
          </cell>
        </row>
        <row r="348">
          <cell r="D348" t="str">
            <v>MA01A3</v>
          </cell>
          <cell r="E348" t="str">
            <v>Acero A-3</v>
          </cell>
          <cell r="F348" t="str">
            <v>Kg</v>
          </cell>
          <cell r="G348">
            <v>0.2</v>
          </cell>
          <cell r="H348">
            <v>1404</v>
          </cell>
          <cell r="I348">
            <v>281</v>
          </cell>
          <cell r="J348">
            <v>0</v>
          </cell>
          <cell r="K348">
            <v>96.600000000000009</v>
          </cell>
          <cell r="L348">
            <v>135626.40000000002</v>
          </cell>
          <cell r="Y348" t="e">
            <v>#N/A</v>
          </cell>
          <cell r="Z348" t="e">
            <v>#N/A</v>
          </cell>
        </row>
        <row r="349">
          <cell r="D349" t="str">
            <v>MA25TB20</v>
          </cell>
          <cell r="E349" t="str">
            <v>Tabla Burra 20 cm</v>
          </cell>
          <cell r="F349" t="str">
            <v>Un</v>
          </cell>
          <cell r="G349">
            <v>0.1</v>
          </cell>
          <cell r="H349">
            <v>6380</v>
          </cell>
          <cell r="I349">
            <v>638</v>
          </cell>
          <cell r="J349">
            <v>0</v>
          </cell>
          <cell r="K349">
            <v>48.300000000000004</v>
          </cell>
          <cell r="L349">
            <v>308154</v>
          </cell>
          <cell r="Y349" t="e">
            <v>#N/A</v>
          </cell>
          <cell r="Z349" t="e">
            <v>#N/A</v>
          </cell>
        </row>
        <row r="351">
          <cell r="I351">
            <v>0</v>
          </cell>
          <cell r="J351">
            <v>0</v>
          </cell>
          <cell r="K351">
            <v>0</v>
          </cell>
          <cell r="L351">
            <v>0</v>
          </cell>
          <cell r="Z351">
            <v>0</v>
          </cell>
        </row>
        <row r="352">
          <cell r="E352" t="str">
            <v>MANO DE OBRA</v>
          </cell>
          <cell r="I352">
            <v>60000</v>
          </cell>
          <cell r="L352">
            <v>28980000</v>
          </cell>
          <cell r="Z352" t="e">
            <v>#N/A</v>
          </cell>
        </row>
        <row r="353">
          <cell r="D353" t="str">
            <v>MOANCACON</v>
          </cell>
          <cell r="E353" t="str">
            <v>Camara en Concreto</v>
          </cell>
          <cell r="F353" t="str">
            <v>m3</v>
          </cell>
          <cell r="G353">
            <v>1</v>
          </cell>
          <cell r="H353">
            <v>60000</v>
          </cell>
          <cell r="I353">
            <v>60000</v>
          </cell>
          <cell r="J353">
            <v>0</v>
          </cell>
          <cell r="K353">
            <v>483</v>
          </cell>
          <cell r="L353">
            <v>28980000</v>
          </cell>
          <cell r="Y353" t="e">
            <v>#N/A</v>
          </cell>
          <cell r="Z353" t="e">
            <v>#N/A</v>
          </cell>
        </row>
        <row r="354">
          <cell r="I354">
            <v>0</v>
          </cell>
          <cell r="J354">
            <v>0</v>
          </cell>
          <cell r="K354">
            <v>0</v>
          </cell>
          <cell r="L354">
            <v>0</v>
          </cell>
          <cell r="Z354">
            <v>0</v>
          </cell>
        </row>
        <row r="355">
          <cell r="E355" t="str">
            <v>VARIOS</v>
          </cell>
          <cell r="I355">
            <v>11400</v>
          </cell>
          <cell r="L355">
            <v>5506200</v>
          </cell>
          <cell r="Z355" t="e">
            <v>#N/A</v>
          </cell>
        </row>
        <row r="356">
          <cell r="D356" t="str">
            <v>TC07H800</v>
          </cell>
          <cell r="E356" t="str">
            <v>Herramienta Menor</v>
          </cell>
          <cell r="F356" t="str">
            <v>Gb</v>
          </cell>
          <cell r="G356">
            <v>1</v>
          </cell>
          <cell r="H356">
            <v>800</v>
          </cell>
          <cell r="I356">
            <v>800</v>
          </cell>
          <cell r="J356">
            <v>0</v>
          </cell>
          <cell r="K356">
            <v>483</v>
          </cell>
          <cell r="L356">
            <v>386400</v>
          </cell>
          <cell r="Y356" t="e">
            <v>#N/A</v>
          </cell>
          <cell r="Z356" t="e">
            <v>#N/A</v>
          </cell>
        </row>
        <row r="357">
          <cell r="D357" t="str">
            <v>AL07VCG</v>
          </cell>
          <cell r="E357" t="str">
            <v>Vibrador para concretos a Gasolina</v>
          </cell>
          <cell r="F357" t="str">
            <v>Hr</v>
          </cell>
          <cell r="G357">
            <v>0.08</v>
          </cell>
          <cell r="H357">
            <v>45000</v>
          </cell>
          <cell r="I357">
            <v>3600</v>
          </cell>
          <cell r="J357">
            <v>0</v>
          </cell>
          <cell r="K357">
            <v>38.64</v>
          </cell>
          <cell r="L357">
            <v>1738800</v>
          </cell>
          <cell r="Y357" t="e">
            <v>#N/A</v>
          </cell>
          <cell r="Z357" t="e">
            <v>#N/A</v>
          </cell>
        </row>
        <row r="358">
          <cell r="D358" t="str">
            <v>AL04FORCA</v>
          </cell>
          <cell r="E358" t="str">
            <v>Formaleta Camaras</v>
          </cell>
          <cell r="F358" t="str">
            <v>m2</v>
          </cell>
          <cell r="G358">
            <v>2</v>
          </cell>
          <cell r="H358">
            <v>3500</v>
          </cell>
          <cell r="I358">
            <v>7000</v>
          </cell>
          <cell r="J358">
            <v>0</v>
          </cell>
          <cell r="K358">
            <v>966</v>
          </cell>
          <cell r="L358">
            <v>3381000</v>
          </cell>
          <cell r="Y358" t="e">
            <v>#N/A</v>
          </cell>
          <cell r="Z358" t="e">
            <v>#N/A</v>
          </cell>
        </row>
        <row r="359">
          <cell r="E359" t="str">
            <v>SUBTOTAL</v>
          </cell>
          <cell r="I359">
            <v>75194</v>
          </cell>
          <cell r="L359">
            <v>36318702</v>
          </cell>
          <cell r="Z359" t="e">
            <v>#N/A</v>
          </cell>
        </row>
        <row r="360">
          <cell r="E360" t="str">
            <v>A.I.U</v>
          </cell>
          <cell r="I360">
            <v>0</v>
          </cell>
          <cell r="L360">
            <v>0</v>
          </cell>
          <cell r="Z360">
            <v>0</v>
          </cell>
        </row>
        <row r="361">
          <cell r="D361" t="str">
            <v>AIUAADMON</v>
          </cell>
          <cell r="E361" t="str">
            <v>Admon</v>
          </cell>
          <cell r="F361">
            <v>0</v>
          </cell>
          <cell r="I361">
            <v>0</v>
          </cell>
          <cell r="J361">
            <v>0</v>
          </cell>
          <cell r="L361">
            <v>0</v>
          </cell>
          <cell r="Z361">
            <v>0</v>
          </cell>
        </row>
        <row r="362">
          <cell r="D362" t="str">
            <v>AIUAIMPRE</v>
          </cell>
          <cell r="E362" t="str">
            <v>Imprevistos</v>
          </cell>
          <cell r="F362">
            <v>0</v>
          </cell>
          <cell r="I362">
            <v>0</v>
          </cell>
          <cell r="J362">
            <v>0</v>
          </cell>
          <cell r="L362">
            <v>0</v>
          </cell>
          <cell r="Z362">
            <v>0</v>
          </cell>
        </row>
        <row r="363">
          <cell r="D363" t="str">
            <v>AIUAUTILI</v>
          </cell>
          <cell r="E363" t="str">
            <v>Utilidad</v>
          </cell>
          <cell r="F363">
            <v>0</v>
          </cell>
          <cell r="I363">
            <v>0</v>
          </cell>
          <cell r="J363">
            <v>0</v>
          </cell>
          <cell r="L363">
            <v>0</v>
          </cell>
          <cell r="Z363">
            <v>0</v>
          </cell>
        </row>
        <row r="364">
          <cell r="D364" t="str">
            <v>AIUAIVAUTI</v>
          </cell>
          <cell r="E364" t="str">
            <v>IVA utilidad</v>
          </cell>
          <cell r="F364">
            <v>0</v>
          </cell>
          <cell r="I364">
            <v>0</v>
          </cell>
          <cell r="J364">
            <v>0</v>
          </cell>
          <cell r="L364">
            <v>0</v>
          </cell>
          <cell r="Z364">
            <v>0</v>
          </cell>
        </row>
        <row r="366">
          <cell r="E366" t="str">
            <v>ITEM</v>
          </cell>
        </row>
        <row r="367">
          <cell r="D367" t="str">
            <v>ANITC12</v>
          </cell>
          <cell r="E367" t="str">
            <v xml:space="preserve">Instalación Tuberia Concreto  Ø 12" </v>
          </cell>
          <cell r="G367" t="str">
            <v>UN.</v>
          </cell>
          <cell r="H367" t="str">
            <v>Ml</v>
          </cell>
          <cell r="I367">
            <v>4028</v>
          </cell>
          <cell r="K367">
            <v>1358</v>
          </cell>
          <cell r="L367">
            <v>5470024</v>
          </cell>
          <cell r="N367">
            <v>218</v>
          </cell>
          <cell r="O367">
            <v>3750</v>
          </cell>
          <cell r="P367">
            <v>60</v>
          </cell>
          <cell r="Q367">
            <v>0</v>
          </cell>
          <cell r="X367">
            <v>5470024</v>
          </cell>
          <cell r="Z367" t="e">
            <v>#N/A</v>
          </cell>
          <cell r="AA367" t="e">
            <v>#N/A</v>
          </cell>
          <cell r="AB367" t="e">
            <v>#N/A</v>
          </cell>
          <cell r="AC367" t="e">
            <v>#N/A</v>
          </cell>
        </row>
        <row r="369">
          <cell r="D369" t="str">
            <v>CODIGO</v>
          </cell>
          <cell r="E369" t="str">
            <v>DESCRIPCION</v>
          </cell>
          <cell r="F369" t="str">
            <v>UN</v>
          </cell>
          <cell r="G369" t="str">
            <v>CANT</v>
          </cell>
          <cell r="H369" t="str">
            <v>V/UNIT.</v>
          </cell>
          <cell r="I369" t="str">
            <v>V/TOTAL</v>
          </cell>
          <cell r="K369" t="str">
            <v>CANT TOTAL</v>
          </cell>
          <cell r="L369" t="str">
            <v>Vr TOTAL</v>
          </cell>
          <cell r="Y369" t="str">
            <v>CANT.</v>
          </cell>
          <cell r="Z369" t="str">
            <v>V/TOTAL</v>
          </cell>
        </row>
        <row r="370">
          <cell r="E370" t="str">
            <v>MATERIALES</v>
          </cell>
          <cell r="I370">
            <v>218</v>
          </cell>
          <cell r="L370">
            <v>296044</v>
          </cell>
          <cell r="Z370" t="e">
            <v>#N/A</v>
          </cell>
        </row>
        <row r="373">
          <cell r="D373" t="str">
            <v>MA27LUBRI</v>
          </cell>
          <cell r="E373" t="str">
            <v>Lubricante</v>
          </cell>
          <cell r="F373" t="str">
            <v>lb</v>
          </cell>
          <cell r="G373">
            <v>0.02</v>
          </cell>
          <cell r="H373">
            <v>10890.543999999998</v>
          </cell>
          <cell r="I373">
            <v>218</v>
          </cell>
          <cell r="J373">
            <v>0</v>
          </cell>
          <cell r="K373">
            <v>27.16</v>
          </cell>
          <cell r="L373">
            <v>295787.17503999994</v>
          </cell>
          <cell r="Y373" t="e">
            <v>#N/A</v>
          </cell>
          <cell r="Z373" t="e">
            <v>#N/A</v>
          </cell>
        </row>
        <row r="374">
          <cell r="E374" t="str">
            <v>MANO DE OBRA</v>
          </cell>
          <cell r="I374">
            <v>3750</v>
          </cell>
          <cell r="L374">
            <v>5092500</v>
          </cell>
          <cell r="Z374" t="e">
            <v>#N/A</v>
          </cell>
        </row>
        <row r="375">
          <cell r="D375" t="str">
            <v>MOANIT12</v>
          </cell>
          <cell r="E375" t="str">
            <v>Inst. Tuberia Ø 12"</v>
          </cell>
          <cell r="F375" t="str">
            <v>ml</v>
          </cell>
          <cell r="G375">
            <v>1</v>
          </cell>
          <cell r="H375">
            <v>3750</v>
          </cell>
          <cell r="I375">
            <v>3750</v>
          </cell>
          <cell r="J375">
            <v>0</v>
          </cell>
          <cell r="K375">
            <v>1358</v>
          </cell>
          <cell r="L375">
            <v>5092500</v>
          </cell>
          <cell r="Y375" t="e">
            <v>#N/A</v>
          </cell>
          <cell r="Z375" t="e">
            <v>#N/A</v>
          </cell>
        </row>
        <row r="377">
          <cell r="E377" t="str">
            <v>VARIOS</v>
          </cell>
          <cell r="I377">
            <v>60</v>
          </cell>
          <cell r="L377">
            <v>81480</v>
          </cell>
          <cell r="Z377" t="e">
            <v>#N/A</v>
          </cell>
        </row>
        <row r="378">
          <cell r="D378" t="str">
            <v>TC07HINT</v>
          </cell>
          <cell r="E378" t="str">
            <v>Herramienta Menor</v>
          </cell>
          <cell r="F378" t="str">
            <v>ML"</v>
          </cell>
          <cell r="G378">
            <v>12</v>
          </cell>
          <cell r="H378">
            <v>5</v>
          </cell>
          <cell r="I378">
            <v>60</v>
          </cell>
          <cell r="J378">
            <v>0</v>
          </cell>
          <cell r="K378">
            <v>16296</v>
          </cell>
          <cell r="L378">
            <v>81480</v>
          </cell>
          <cell r="Y378" t="e">
            <v>#N/A</v>
          </cell>
          <cell r="Z378" t="e">
            <v>#N/A</v>
          </cell>
        </row>
        <row r="379">
          <cell r="E379" t="str">
            <v>SUBTOTAL</v>
          </cell>
          <cell r="I379">
            <v>4028</v>
          </cell>
          <cell r="L379">
            <v>5470024</v>
          </cell>
          <cell r="Z379" t="e">
            <v>#N/A</v>
          </cell>
        </row>
        <row r="380">
          <cell r="E380" t="str">
            <v>A.I.U</v>
          </cell>
          <cell r="I380">
            <v>0</v>
          </cell>
          <cell r="L380">
            <v>0</v>
          </cell>
          <cell r="Z380" t="e">
            <v>#REF!</v>
          </cell>
        </row>
        <row r="381">
          <cell r="D381" t="str">
            <v>AIUAADMON</v>
          </cell>
          <cell r="E381" t="str">
            <v>Admon</v>
          </cell>
          <cell r="F381">
            <v>0</v>
          </cell>
          <cell r="I381">
            <v>0</v>
          </cell>
          <cell r="J381">
            <v>0</v>
          </cell>
          <cell r="L381">
            <v>0</v>
          </cell>
          <cell r="Z381">
            <v>0</v>
          </cell>
        </row>
        <row r="382">
          <cell r="D382" t="str">
            <v>AIUAIMPRE</v>
          </cell>
          <cell r="E382" t="str">
            <v>Imprevistos</v>
          </cell>
          <cell r="F382">
            <v>0</v>
          </cell>
          <cell r="I382">
            <v>0</v>
          </cell>
          <cell r="J382">
            <v>0</v>
          </cell>
          <cell r="L382">
            <v>0</v>
          </cell>
          <cell r="Z382" t="e">
            <v>#REF!</v>
          </cell>
        </row>
        <row r="383">
          <cell r="D383" t="str">
            <v>AIUAUTILI</v>
          </cell>
          <cell r="E383" t="str">
            <v>Utilidad</v>
          </cell>
          <cell r="F383">
            <v>0</v>
          </cell>
          <cell r="I383">
            <v>0</v>
          </cell>
          <cell r="J383">
            <v>0</v>
          </cell>
          <cell r="L383">
            <v>0</v>
          </cell>
          <cell r="Z383" t="e">
            <v>#REF!</v>
          </cell>
        </row>
        <row r="384">
          <cell r="D384" t="str">
            <v>AIUAIVAUTI</v>
          </cell>
          <cell r="E384" t="str">
            <v>IVA utilidad</v>
          </cell>
          <cell r="F384">
            <v>0</v>
          </cell>
          <cell r="I384">
            <v>0</v>
          </cell>
          <cell r="J384">
            <v>0</v>
          </cell>
          <cell r="L384">
            <v>0</v>
          </cell>
          <cell r="Z384" t="e">
            <v>#REF!</v>
          </cell>
        </row>
        <row r="386">
          <cell r="E386" t="str">
            <v>ITEM</v>
          </cell>
        </row>
        <row r="387">
          <cell r="D387" t="str">
            <v>ANITC18</v>
          </cell>
          <cell r="E387" t="str">
            <v xml:space="preserve">Instalación Tuberia Concreto  Ø 14-18" </v>
          </cell>
          <cell r="G387" t="str">
            <v>UN.</v>
          </cell>
          <cell r="H387" t="str">
            <v>Ml</v>
          </cell>
          <cell r="I387">
            <v>5048</v>
          </cell>
          <cell r="K387">
            <v>87.04</v>
          </cell>
          <cell r="L387">
            <v>439377.92000000004</v>
          </cell>
          <cell r="N387">
            <v>218</v>
          </cell>
          <cell r="O387">
            <v>4680</v>
          </cell>
          <cell r="P387">
            <v>150</v>
          </cell>
          <cell r="Q387">
            <v>0</v>
          </cell>
          <cell r="X387">
            <v>439377.92000000004</v>
          </cell>
          <cell r="Y387" t="str">
            <v>Ml</v>
          </cell>
          <cell r="Z387" t="e">
            <v>#N/A</v>
          </cell>
          <cell r="AA387" t="e">
            <v>#N/A</v>
          </cell>
          <cell r="AB387" t="e">
            <v>#N/A</v>
          </cell>
          <cell r="AC387" t="e">
            <v>#N/A</v>
          </cell>
        </row>
        <row r="389">
          <cell r="D389" t="str">
            <v>CODIGO</v>
          </cell>
          <cell r="E389" t="str">
            <v>DESCRIPCION</v>
          </cell>
          <cell r="F389" t="str">
            <v>UN</v>
          </cell>
          <cell r="G389" t="str">
            <v>CANT</v>
          </cell>
          <cell r="H389" t="str">
            <v>V/UNIT.</v>
          </cell>
          <cell r="I389" t="str">
            <v>V/TOTAL</v>
          </cell>
          <cell r="K389" t="str">
            <v>CANT TOTAL</v>
          </cell>
          <cell r="L389" t="str">
            <v>Vr TOTAL</v>
          </cell>
          <cell r="Y389" t="str">
            <v>CANT.</v>
          </cell>
          <cell r="Z389" t="str">
            <v>V/TOTAL</v>
          </cell>
        </row>
        <row r="390">
          <cell r="E390" t="str">
            <v>MATERIALES</v>
          </cell>
          <cell r="I390">
            <v>218</v>
          </cell>
          <cell r="L390">
            <v>18974.72</v>
          </cell>
          <cell r="Z390" t="e">
            <v>#N/A</v>
          </cell>
        </row>
        <row r="391">
          <cell r="I391">
            <v>0</v>
          </cell>
          <cell r="J391">
            <v>0</v>
          </cell>
          <cell r="K391">
            <v>0</v>
          </cell>
          <cell r="L391">
            <v>0</v>
          </cell>
          <cell r="Y391">
            <v>0</v>
          </cell>
          <cell r="Z391">
            <v>0</v>
          </cell>
        </row>
        <row r="392">
          <cell r="I392">
            <v>0</v>
          </cell>
          <cell r="J392">
            <v>0</v>
          </cell>
          <cell r="K392">
            <v>0</v>
          </cell>
          <cell r="L392">
            <v>0</v>
          </cell>
          <cell r="Y392">
            <v>0</v>
          </cell>
          <cell r="Z392">
            <v>0</v>
          </cell>
        </row>
        <row r="393">
          <cell r="I393">
            <v>0</v>
          </cell>
          <cell r="J393">
            <v>0</v>
          </cell>
          <cell r="K393">
            <v>0</v>
          </cell>
          <cell r="L393">
            <v>0</v>
          </cell>
          <cell r="Y393">
            <v>0</v>
          </cell>
          <cell r="Z393">
            <v>0</v>
          </cell>
        </row>
        <row r="394">
          <cell r="D394" t="str">
            <v>MA27LUBRI</v>
          </cell>
          <cell r="E394" t="str">
            <v>Lubricante</v>
          </cell>
          <cell r="F394" t="str">
            <v>lb</v>
          </cell>
          <cell r="G394">
            <v>0.02</v>
          </cell>
          <cell r="H394">
            <v>10890.543999999998</v>
          </cell>
          <cell r="I394">
            <v>218</v>
          </cell>
          <cell r="J394">
            <v>0</v>
          </cell>
          <cell r="K394">
            <v>1.7408000000000001</v>
          </cell>
          <cell r="L394">
            <v>18958.258995199998</v>
          </cell>
          <cell r="Y394" t="e">
            <v>#N/A</v>
          </cell>
          <cell r="Z394" t="e">
            <v>#N/A</v>
          </cell>
        </row>
        <row r="395">
          <cell r="E395" t="str">
            <v>MANO DE OBRA</v>
          </cell>
          <cell r="I395">
            <v>4680</v>
          </cell>
          <cell r="L395">
            <v>407347.20000000001</v>
          </cell>
          <cell r="Z395" t="e">
            <v>#N/A</v>
          </cell>
        </row>
        <row r="396">
          <cell r="D396" t="str">
            <v>MOANIT18</v>
          </cell>
          <cell r="E396" t="str">
            <v>Inst. Tuberia Ø 14-18"</v>
          </cell>
          <cell r="F396" t="str">
            <v>ml</v>
          </cell>
          <cell r="G396">
            <v>1</v>
          </cell>
          <cell r="H396">
            <v>4680</v>
          </cell>
          <cell r="I396">
            <v>4680</v>
          </cell>
          <cell r="J396">
            <v>0</v>
          </cell>
          <cell r="K396">
            <v>87.04</v>
          </cell>
          <cell r="L396">
            <v>407347.20000000001</v>
          </cell>
          <cell r="Y396" t="e">
            <v>#N/A</v>
          </cell>
          <cell r="Z396" t="e">
            <v>#N/A</v>
          </cell>
        </row>
        <row r="398">
          <cell r="E398" t="str">
            <v>VARIOS</v>
          </cell>
          <cell r="I398">
            <v>150</v>
          </cell>
          <cell r="L398">
            <v>13056.000000000002</v>
          </cell>
          <cell r="Z398" t="e">
            <v>#N/A</v>
          </cell>
        </row>
        <row r="399">
          <cell r="I399">
            <v>0</v>
          </cell>
          <cell r="J399">
            <v>0</v>
          </cell>
          <cell r="K399">
            <v>0</v>
          </cell>
          <cell r="L399">
            <v>0</v>
          </cell>
          <cell r="Y399">
            <v>0</v>
          </cell>
          <cell r="Z399">
            <v>0</v>
          </cell>
        </row>
        <row r="400">
          <cell r="D400" t="str">
            <v>TC07HINT</v>
          </cell>
          <cell r="E400" t="str">
            <v>Herramienta Menor</v>
          </cell>
          <cell r="F400" t="str">
            <v>ML"</v>
          </cell>
          <cell r="G400">
            <v>30</v>
          </cell>
          <cell r="H400">
            <v>5</v>
          </cell>
          <cell r="I400">
            <v>150</v>
          </cell>
          <cell r="J400">
            <v>0</v>
          </cell>
          <cell r="K400">
            <v>2611.2000000000003</v>
          </cell>
          <cell r="L400">
            <v>13056.000000000002</v>
          </cell>
          <cell r="Y400" t="e">
            <v>#N/A</v>
          </cell>
          <cell r="Z400" t="e">
            <v>#N/A</v>
          </cell>
        </row>
        <row r="401">
          <cell r="E401" t="str">
            <v>SUBTOTAL</v>
          </cell>
          <cell r="I401">
            <v>5048</v>
          </cell>
          <cell r="L401">
            <v>439377.92000000004</v>
          </cell>
          <cell r="Z401" t="e">
            <v>#N/A</v>
          </cell>
        </row>
        <row r="402">
          <cell r="E402" t="str">
            <v>A.I.U</v>
          </cell>
          <cell r="I402">
            <v>0</v>
          </cell>
          <cell r="L402">
            <v>0</v>
          </cell>
          <cell r="Z402">
            <v>0</v>
          </cell>
        </row>
        <row r="403">
          <cell r="D403" t="str">
            <v>AIUAADMON</v>
          </cell>
          <cell r="E403" t="str">
            <v>Admon</v>
          </cell>
          <cell r="F403">
            <v>0</v>
          </cell>
          <cell r="I403">
            <v>0</v>
          </cell>
          <cell r="J403">
            <v>0</v>
          </cell>
          <cell r="L403">
            <v>0</v>
          </cell>
          <cell r="Z403">
            <v>0</v>
          </cell>
        </row>
        <row r="404">
          <cell r="D404" t="str">
            <v>AIUAIMPRE</v>
          </cell>
          <cell r="E404" t="str">
            <v>Imprevistos</v>
          </cell>
          <cell r="F404">
            <v>0</v>
          </cell>
          <cell r="I404">
            <v>0</v>
          </cell>
          <cell r="J404">
            <v>0</v>
          </cell>
          <cell r="L404">
            <v>0</v>
          </cell>
          <cell r="Z404">
            <v>0</v>
          </cell>
        </row>
        <row r="405">
          <cell r="D405" t="str">
            <v>AIUAUTILI</v>
          </cell>
          <cell r="E405" t="str">
            <v>Utilidad</v>
          </cell>
          <cell r="F405">
            <v>0</v>
          </cell>
          <cell r="I405">
            <v>0</v>
          </cell>
          <cell r="J405">
            <v>0</v>
          </cell>
          <cell r="L405">
            <v>0</v>
          </cell>
          <cell r="Z405">
            <v>0</v>
          </cell>
        </row>
        <row r="406">
          <cell r="D406" t="str">
            <v>AIUAIVAUTI</v>
          </cell>
          <cell r="E406" t="str">
            <v>IVA utilidad</v>
          </cell>
          <cell r="F406">
            <v>0</v>
          </cell>
          <cell r="I406">
            <v>0</v>
          </cell>
          <cell r="J406">
            <v>0</v>
          </cell>
          <cell r="L406">
            <v>0</v>
          </cell>
          <cell r="Z406">
            <v>0</v>
          </cell>
        </row>
        <row r="408">
          <cell r="E408" t="str">
            <v>ITEM</v>
          </cell>
        </row>
        <row r="409">
          <cell r="D409" t="str">
            <v>ANITC30</v>
          </cell>
          <cell r="E409" t="str">
            <v xml:space="preserve">Instalación Tuberia Concreto  Ø 27-30" </v>
          </cell>
          <cell r="G409" t="str">
            <v>UN.</v>
          </cell>
          <cell r="H409" t="str">
            <v>Ml</v>
          </cell>
          <cell r="I409">
            <v>19968</v>
          </cell>
          <cell r="K409">
            <v>106</v>
          </cell>
          <cell r="L409">
            <v>2116608</v>
          </cell>
          <cell r="N409">
            <v>218</v>
          </cell>
          <cell r="O409">
            <v>10000</v>
          </cell>
          <cell r="P409">
            <v>9750</v>
          </cell>
          <cell r="Q409">
            <v>0</v>
          </cell>
          <cell r="X409">
            <v>2116608</v>
          </cell>
          <cell r="Y409" t="str">
            <v>Ml</v>
          </cell>
          <cell r="Z409" t="e">
            <v>#N/A</v>
          </cell>
          <cell r="AA409" t="e">
            <v>#N/A</v>
          </cell>
          <cell r="AB409" t="e">
            <v>#N/A</v>
          </cell>
          <cell r="AC409" t="e">
            <v>#N/A</v>
          </cell>
        </row>
        <row r="411">
          <cell r="D411" t="str">
            <v>CODIGO</v>
          </cell>
          <cell r="E411" t="str">
            <v>DESCRIPCION</v>
          </cell>
          <cell r="F411" t="str">
            <v>UN</v>
          </cell>
          <cell r="G411" t="str">
            <v>CANT</v>
          </cell>
          <cell r="H411" t="str">
            <v>V/UNIT.</v>
          </cell>
          <cell r="I411" t="str">
            <v>V/TOTAL</v>
          </cell>
          <cell r="K411" t="str">
            <v>CANT TOTAL</v>
          </cell>
          <cell r="L411" t="str">
            <v>Vr TOTAL</v>
          </cell>
          <cell r="Y411" t="str">
            <v>CANT.</v>
          </cell>
          <cell r="Z411" t="str">
            <v>V/TOTAL</v>
          </cell>
        </row>
        <row r="412">
          <cell r="E412" t="str">
            <v>MATERIALES</v>
          </cell>
          <cell r="I412">
            <v>218</v>
          </cell>
          <cell r="L412">
            <v>23108</v>
          </cell>
          <cell r="Z412" t="e">
            <v>#N/A</v>
          </cell>
        </row>
        <row r="413">
          <cell r="I413">
            <v>0</v>
          </cell>
          <cell r="J413">
            <v>0</v>
          </cell>
          <cell r="K413">
            <v>0</v>
          </cell>
          <cell r="L413">
            <v>0</v>
          </cell>
          <cell r="Y413">
            <v>0</v>
          </cell>
          <cell r="Z413">
            <v>0</v>
          </cell>
        </row>
        <row r="414">
          <cell r="I414">
            <v>0</v>
          </cell>
          <cell r="J414">
            <v>0</v>
          </cell>
          <cell r="K414">
            <v>0</v>
          </cell>
          <cell r="L414">
            <v>0</v>
          </cell>
          <cell r="Y414">
            <v>0</v>
          </cell>
          <cell r="Z414">
            <v>0</v>
          </cell>
        </row>
        <row r="415">
          <cell r="I415">
            <v>0</v>
          </cell>
          <cell r="J415">
            <v>0</v>
          </cell>
          <cell r="K415">
            <v>0</v>
          </cell>
          <cell r="L415">
            <v>0</v>
          </cell>
          <cell r="Y415">
            <v>0</v>
          </cell>
          <cell r="Z415">
            <v>0</v>
          </cell>
        </row>
        <row r="416">
          <cell r="D416" t="str">
            <v>MA27LUBRI</v>
          </cell>
          <cell r="E416" t="str">
            <v>Lubricante</v>
          </cell>
          <cell r="F416" t="str">
            <v>lb</v>
          </cell>
          <cell r="G416">
            <v>0.02</v>
          </cell>
          <cell r="H416">
            <v>10890.543999999998</v>
          </cell>
          <cell r="I416">
            <v>218</v>
          </cell>
          <cell r="J416">
            <v>0</v>
          </cell>
          <cell r="K416">
            <v>2.12</v>
          </cell>
          <cell r="L416">
            <v>23087.953279999998</v>
          </cell>
          <cell r="Y416" t="e">
            <v>#N/A</v>
          </cell>
          <cell r="Z416" t="e">
            <v>#N/A</v>
          </cell>
        </row>
        <row r="417">
          <cell r="E417" t="str">
            <v>MANO DE OBRA</v>
          </cell>
          <cell r="I417">
            <v>10000</v>
          </cell>
          <cell r="L417">
            <v>1060000</v>
          </cell>
          <cell r="Z417" t="e">
            <v>#N/A</v>
          </cell>
        </row>
        <row r="418">
          <cell r="D418" t="str">
            <v>MOANIT30</v>
          </cell>
          <cell r="E418" t="str">
            <v>Inst. Tuberia Ø 27-30"</v>
          </cell>
          <cell r="F418" t="str">
            <v>ml</v>
          </cell>
          <cell r="G418">
            <v>1</v>
          </cell>
          <cell r="H418">
            <v>10000</v>
          </cell>
          <cell r="I418">
            <v>10000</v>
          </cell>
          <cell r="J418">
            <v>0</v>
          </cell>
          <cell r="K418">
            <v>106</v>
          </cell>
          <cell r="L418">
            <v>1060000</v>
          </cell>
          <cell r="Y418" t="e">
            <v>#N/A</v>
          </cell>
          <cell r="Z418" t="e">
            <v>#N/A</v>
          </cell>
        </row>
        <row r="420">
          <cell r="E420" t="str">
            <v>VARIOS</v>
          </cell>
          <cell r="I420">
            <v>9750</v>
          </cell>
          <cell r="L420">
            <v>1033500</v>
          </cell>
          <cell r="Z420" t="e">
            <v>#N/A</v>
          </cell>
        </row>
        <row r="421">
          <cell r="D421" t="str">
            <v>AL04RETRO</v>
          </cell>
          <cell r="E421" t="str">
            <v>Retro Oruga</v>
          </cell>
          <cell r="F421" t="str">
            <v>Hr</v>
          </cell>
          <cell r="G421">
            <v>0.16</v>
          </cell>
          <cell r="H421">
            <v>60000</v>
          </cell>
          <cell r="I421">
            <v>9600</v>
          </cell>
          <cell r="J421">
            <v>0</v>
          </cell>
          <cell r="K421">
            <v>16.96</v>
          </cell>
          <cell r="L421">
            <v>1017600</v>
          </cell>
          <cell r="Y421" t="e">
            <v>#N/A</v>
          </cell>
          <cell r="Z421" t="e">
            <v>#N/A</v>
          </cell>
        </row>
        <row r="422">
          <cell r="D422" t="str">
            <v>TC07HINT</v>
          </cell>
          <cell r="E422" t="str">
            <v>Herramienta Menor</v>
          </cell>
          <cell r="F422" t="str">
            <v>ML"</v>
          </cell>
          <cell r="G422">
            <v>30</v>
          </cell>
          <cell r="H422">
            <v>5</v>
          </cell>
          <cell r="I422">
            <v>150</v>
          </cell>
          <cell r="J422">
            <v>0</v>
          </cell>
          <cell r="K422">
            <v>3180</v>
          </cell>
          <cell r="L422">
            <v>15900</v>
          </cell>
          <cell r="Y422" t="e">
            <v>#N/A</v>
          </cell>
          <cell r="Z422" t="e">
            <v>#N/A</v>
          </cell>
        </row>
        <row r="423">
          <cell r="E423" t="str">
            <v>SUBTOTAL</v>
          </cell>
          <cell r="I423">
            <v>19968</v>
          </cell>
          <cell r="L423">
            <v>2116608</v>
          </cell>
          <cell r="Z423" t="e">
            <v>#N/A</v>
          </cell>
        </row>
        <row r="424">
          <cell r="E424" t="str">
            <v>A.I.U</v>
          </cell>
          <cell r="I424">
            <v>0</v>
          </cell>
          <cell r="L424">
            <v>0</v>
          </cell>
          <cell r="Z424">
            <v>0</v>
          </cell>
        </row>
        <row r="425">
          <cell r="D425" t="str">
            <v>AIUAADMON</v>
          </cell>
          <cell r="E425" t="str">
            <v>Admon</v>
          </cell>
          <cell r="F425">
            <v>0</v>
          </cell>
          <cell r="I425">
            <v>0</v>
          </cell>
          <cell r="J425">
            <v>0</v>
          </cell>
          <cell r="L425">
            <v>0</v>
          </cell>
          <cell r="Z425">
            <v>0</v>
          </cell>
        </row>
        <row r="426">
          <cell r="D426" t="str">
            <v>AIUAIMPRE</v>
          </cell>
          <cell r="E426" t="str">
            <v>Imprevistos</v>
          </cell>
          <cell r="F426">
            <v>0</v>
          </cell>
          <cell r="I426">
            <v>0</v>
          </cell>
          <cell r="J426">
            <v>0</v>
          </cell>
          <cell r="L426">
            <v>0</v>
          </cell>
          <cell r="Z426">
            <v>0</v>
          </cell>
        </row>
        <row r="427">
          <cell r="D427" t="str">
            <v>AIUAUTILI</v>
          </cell>
          <cell r="E427" t="str">
            <v>Utilidad</v>
          </cell>
          <cell r="F427">
            <v>0</v>
          </cell>
          <cell r="I427">
            <v>0</v>
          </cell>
          <cell r="J427">
            <v>0</v>
          </cell>
          <cell r="L427">
            <v>0</v>
          </cell>
          <cell r="Z427">
            <v>0</v>
          </cell>
        </row>
        <row r="428">
          <cell r="D428" t="str">
            <v>AIUAIVAUTI</v>
          </cell>
          <cell r="E428" t="str">
            <v>IVA utilidad</v>
          </cell>
          <cell r="F428">
            <v>0</v>
          </cell>
          <cell r="I428">
            <v>0</v>
          </cell>
          <cell r="J428">
            <v>0</v>
          </cell>
          <cell r="L428">
            <v>0</v>
          </cell>
          <cell r="Z428">
            <v>0</v>
          </cell>
        </row>
        <row r="430">
          <cell r="E430" t="str">
            <v>ITEM</v>
          </cell>
        </row>
        <row r="431">
          <cell r="D431" t="str">
            <v>ANITC40</v>
          </cell>
          <cell r="E431" t="str">
            <v xml:space="preserve">Instalación Tuberia Concreto  Ø 36-40" </v>
          </cell>
          <cell r="G431" t="str">
            <v>UN.</v>
          </cell>
          <cell r="H431" t="str">
            <v>Ml</v>
          </cell>
          <cell r="I431">
            <v>23945</v>
          </cell>
          <cell r="K431">
            <v>137</v>
          </cell>
          <cell r="L431">
            <v>3280465</v>
          </cell>
          <cell r="N431">
            <v>545</v>
          </cell>
          <cell r="O431">
            <v>11200</v>
          </cell>
          <cell r="P431">
            <v>12200</v>
          </cell>
          <cell r="Q431">
            <v>0</v>
          </cell>
          <cell r="X431">
            <v>3280465</v>
          </cell>
          <cell r="Y431" t="str">
            <v>Ml</v>
          </cell>
          <cell r="Z431" t="e">
            <v>#N/A</v>
          </cell>
          <cell r="AA431" t="e">
            <v>#N/A</v>
          </cell>
          <cell r="AB431" t="e">
            <v>#N/A</v>
          </cell>
          <cell r="AC431" t="e">
            <v>#N/A</v>
          </cell>
        </row>
        <row r="433">
          <cell r="D433" t="str">
            <v>CODIGO</v>
          </cell>
          <cell r="E433" t="str">
            <v>DESCRIPCION</v>
          </cell>
          <cell r="F433" t="str">
            <v>UN</v>
          </cell>
          <cell r="G433" t="str">
            <v>CANT</v>
          </cell>
          <cell r="H433" t="str">
            <v>V/UNIT.</v>
          </cell>
          <cell r="I433" t="str">
            <v>V/TOTAL</v>
          </cell>
          <cell r="K433" t="str">
            <v>CANT TOTAL</v>
          </cell>
          <cell r="L433" t="str">
            <v>Vr TOTAL</v>
          </cell>
          <cell r="Y433" t="str">
            <v>CANT.</v>
          </cell>
          <cell r="Z433" t="str">
            <v>V/TOTAL</v>
          </cell>
        </row>
        <row r="434">
          <cell r="E434" t="str">
            <v>MATERIALES</v>
          </cell>
          <cell r="I434">
            <v>545</v>
          </cell>
          <cell r="L434">
            <v>74665</v>
          </cell>
          <cell r="Z434" t="e">
            <v>#N/A</v>
          </cell>
        </row>
        <row r="435">
          <cell r="I435">
            <v>0</v>
          </cell>
          <cell r="J435">
            <v>0</v>
          </cell>
          <cell r="K435">
            <v>0</v>
          </cell>
          <cell r="L435">
            <v>0</v>
          </cell>
          <cell r="Y435">
            <v>0</v>
          </cell>
          <cell r="Z435">
            <v>0</v>
          </cell>
        </row>
        <row r="436">
          <cell r="I436">
            <v>0</v>
          </cell>
          <cell r="J436">
            <v>0</v>
          </cell>
          <cell r="K436">
            <v>0</v>
          </cell>
          <cell r="L436">
            <v>0</v>
          </cell>
          <cell r="Y436">
            <v>0</v>
          </cell>
          <cell r="Z436">
            <v>0</v>
          </cell>
        </row>
        <row r="437">
          <cell r="I437">
            <v>0</v>
          </cell>
          <cell r="J437">
            <v>0</v>
          </cell>
          <cell r="K437">
            <v>0</v>
          </cell>
          <cell r="L437">
            <v>0</v>
          </cell>
          <cell r="Y437">
            <v>0</v>
          </cell>
          <cell r="Z437">
            <v>0</v>
          </cell>
        </row>
        <row r="438">
          <cell r="D438" t="str">
            <v>MA27LUBRI</v>
          </cell>
          <cell r="E438" t="str">
            <v>Lubricante</v>
          </cell>
          <cell r="F438" t="str">
            <v>lb</v>
          </cell>
          <cell r="G438">
            <v>0.05</v>
          </cell>
          <cell r="H438">
            <v>10890.543999999998</v>
          </cell>
          <cell r="I438">
            <v>545</v>
          </cell>
          <cell r="J438">
            <v>0</v>
          </cell>
          <cell r="K438">
            <v>6.8500000000000005</v>
          </cell>
          <cell r="L438">
            <v>74600.2264</v>
          </cell>
          <cell r="Y438" t="e">
            <v>#N/A</v>
          </cell>
          <cell r="Z438" t="e">
            <v>#N/A</v>
          </cell>
        </row>
        <row r="439">
          <cell r="E439" t="str">
            <v>MANO DE OBRA</v>
          </cell>
          <cell r="I439">
            <v>11200</v>
          </cell>
          <cell r="L439">
            <v>1534400</v>
          </cell>
          <cell r="Z439" t="e">
            <v>#N/A</v>
          </cell>
        </row>
        <row r="440">
          <cell r="D440" t="str">
            <v>MOANIT40</v>
          </cell>
          <cell r="E440" t="str">
            <v>Inst. Tuberia Ø 36-40"</v>
          </cell>
          <cell r="F440" t="str">
            <v>ml</v>
          </cell>
          <cell r="G440">
            <v>1</v>
          </cell>
          <cell r="H440">
            <v>11200</v>
          </cell>
          <cell r="I440">
            <v>11200</v>
          </cell>
          <cell r="J440">
            <v>0</v>
          </cell>
          <cell r="K440">
            <v>137</v>
          </cell>
          <cell r="L440">
            <v>1534400</v>
          </cell>
          <cell r="Y440" t="e">
            <v>#N/A</v>
          </cell>
          <cell r="Z440" t="e">
            <v>#N/A</v>
          </cell>
        </row>
        <row r="442">
          <cell r="E442" t="str">
            <v>VARIOS</v>
          </cell>
          <cell r="I442">
            <v>12200</v>
          </cell>
          <cell r="L442">
            <v>1671400</v>
          </cell>
          <cell r="Z442" t="e">
            <v>#N/A</v>
          </cell>
        </row>
        <row r="443">
          <cell r="D443" t="str">
            <v>AL04RETRO</v>
          </cell>
          <cell r="E443" t="str">
            <v>Retro Oruga</v>
          </cell>
          <cell r="F443" t="str">
            <v>Hr</v>
          </cell>
          <cell r="G443">
            <v>0.2</v>
          </cell>
          <cell r="H443">
            <v>60000</v>
          </cell>
          <cell r="I443">
            <v>12000</v>
          </cell>
          <cell r="J443">
            <v>0</v>
          </cell>
          <cell r="K443">
            <v>27.400000000000002</v>
          </cell>
          <cell r="L443">
            <v>1644000.0000000002</v>
          </cell>
          <cell r="Y443" t="e">
            <v>#N/A</v>
          </cell>
          <cell r="Z443" t="e">
            <v>#N/A</v>
          </cell>
        </row>
        <row r="444">
          <cell r="D444" t="str">
            <v>TC07HINT</v>
          </cell>
          <cell r="E444" t="str">
            <v>Herramienta Menor</v>
          </cell>
          <cell r="F444" t="str">
            <v>ML"</v>
          </cell>
          <cell r="G444">
            <v>40</v>
          </cell>
          <cell r="H444">
            <v>5</v>
          </cell>
          <cell r="I444">
            <v>200</v>
          </cell>
          <cell r="J444">
            <v>0</v>
          </cell>
          <cell r="K444">
            <v>5480</v>
          </cell>
          <cell r="L444">
            <v>27400</v>
          </cell>
          <cell r="Y444" t="e">
            <v>#N/A</v>
          </cell>
          <cell r="Z444" t="e">
            <v>#N/A</v>
          </cell>
        </row>
        <row r="445">
          <cell r="E445" t="str">
            <v>SUBTOTAL</v>
          </cell>
          <cell r="I445">
            <v>23945</v>
          </cell>
          <cell r="L445">
            <v>3280465</v>
          </cell>
          <cell r="Z445" t="e">
            <v>#N/A</v>
          </cell>
        </row>
        <row r="446">
          <cell r="E446" t="str">
            <v>A.I.U</v>
          </cell>
          <cell r="I446">
            <v>0</v>
          </cell>
          <cell r="L446">
            <v>0</v>
          </cell>
          <cell r="Z446">
            <v>0</v>
          </cell>
        </row>
        <row r="447">
          <cell r="D447" t="str">
            <v>AIUAADMON</v>
          </cell>
          <cell r="E447" t="str">
            <v>Admon</v>
          </cell>
          <cell r="F447">
            <v>0</v>
          </cell>
          <cell r="I447">
            <v>0</v>
          </cell>
          <cell r="J447">
            <v>0</v>
          </cell>
          <cell r="L447">
            <v>0</v>
          </cell>
          <cell r="Z447">
            <v>0</v>
          </cell>
        </row>
        <row r="448">
          <cell r="D448" t="str">
            <v>AIUAIMPRE</v>
          </cell>
          <cell r="E448" t="str">
            <v>Imprevistos</v>
          </cell>
          <cell r="F448">
            <v>0</v>
          </cell>
          <cell r="I448">
            <v>0</v>
          </cell>
          <cell r="J448">
            <v>0</v>
          </cell>
          <cell r="L448">
            <v>0</v>
          </cell>
          <cell r="Z448">
            <v>0</v>
          </cell>
        </row>
        <row r="449">
          <cell r="D449" t="str">
            <v>AIUAUTILI</v>
          </cell>
          <cell r="E449" t="str">
            <v>Utilidad</v>
          </cell>
          <cell r="F449">
            <v>0</v>
          </cell>
          <cell r="I449">
            <v>0</v>
          </cell>
          <cell r="J449">
            <v>0</v>
          </cell>
          <cell r="L449">
            <v>0</v>
          </cell>
          <cell r="Z449">
            <v>0</v>
          </cell>
        </row>
        <row r="450">
          <cell r="D450" t="str">
            <v>AIUAIVAUTI</v>
          </cell>
          <cell r="E450" t="str">
            <v>IVA utilidad</v>
          </cell>
          <cell r="F450">
            <v>0</v>
          </cell>
          <cell r="I450">
            <v>0</v>
          </cell>
          <cell r="J450">
            <v>0</v>
          </cell>
          <cell r="L450">
            <v>0</v>
          </cell>
          <cell r="Z450">
            <v>0</v>
          </cell>
        </row>
        <row r="452">
          <cell r="E452" t="str">
            <v>ITEM</v>
          </cell>
        </row>
        <row r="453">
          <cell r="D453" t="str">
            <v>ANITC56</v>
          </cell>
          <cell r="E453" t="str">
            <v>Instalación Tuberia Concreto  Ø 1,40 m</v>
          </cell>
          <cell r="G453" t="str">
            <v>UN.</v>
          </cell>
          <cell r="H453" t="str">
            <v>Ml</v>
          </cell>
          <cell r="I453">
            <v>26433</v>
          </cell>
          <cell r="K453">
            <v>170</v>
          </cell>
          <cell r="L453">
            <v>4493610</v>
          </cell>
          <cell r="N453">
            <v>653</v>
          </cell>
          <cell r="O453">
            <v>13500</v>
          </cell>
          <cell r="P453">
            <v>12280</v>
          </cell>
          <cell r="Q453">
            <v>0</v>
          </cell>
          <cell r="X453">
            <v>4493610</v>
          </cell>
          <cell r="Y453" t="str">
            <v>Ml</v>
          </cell>
          <cell r="Z453" t="e">
            <v>#N/A</v>
          </cell>
          <cell r="AA453" t="e">
            <v>#N/A</v>
          </cell>
          <cell r="AB453" t="e">
            <v>#N/A</v>
          </cell>
          <cell r="AC453" t="e">
            <v>#N/A</v>
          </cell>
        </row>
        <row r="455">
          <cell r="D455" t="str">
            <v>CODIGO</v>
          </cell>
          <cell r="E455" t="str">
            <v>DESCRIPCION</v>
          </cell>
          <cell r="F455" t="str">
            <v>UN</v>
          </cell>
          <cell r="G455" t="str">
            <v>CANT</v>
          </cell>
          <cell r="H455" t="str">
            <v>V/UNIT.</v>
          </cell>
          <cell r="I455" t="str">
            <v>V/TOTAL</v>
          </cell>
          <cell r="K455" t="str">
            <v>CANT TOTAL</v>
          </cell>
          <cell r="L455" t="str">
            <v>Vr TOTAL</v>
          </cell>
          <cell r="Y455" t="str">
            <v>CANT.</v>
          </cell>
          <cell r="Z455" t="str">
            <v>V/TOTAL</v>
          </cell>
        </row>
        <row r="456">
          <cell r="E456" t="str">
            <v>MATERIALES</v>
          </cell>
          <cell r="I456">
            <v>653</v>
          </cell>
          <cell r="L456">
            <v>111010</v>
          </cell>
          <cell r="Z456" t="e">
            <v>#N/A</v>
          </cell>
        </row>
        <row r="459">
          <cell r="D459" t="str">
            <v>MA27LUBRI</v>
          </cell>
          <cell r="E459" t="str">
            <v>Lubricante</v>
          </cell>
          <cell r="F459" t="str">
            <v>lb</v>
          </cell>
          <cell r="G459">
            <v>0.06</v>
          </cell>
          <cell r="H459">
            <v>10890.543999999998</v>
          </cell>
          <cell r="I459">
            <v>653</v>
          </cell>
          <cell r="J459">
            <v>0</v>
          </cell>
          <cell r="K459">
            <v>10.199999999999999</v>
          </cell>
          <cell r="L459">
            <v>111083.54879999998</v>
          </cell>
          <cell r="Y459" t="e">
            <v>#N/A</v>
          </cell>
          <cell r="Z459" t="e">
            <v>#N/A</v>
          </cell>
        </row>
        <row r="460">
          <cell r="E460" t="str">
            <v>MANO DE OBRA</v>
          </cell>
          <cell r="I460">
            <v>13500</v>
          </cell>
          <cell r="L460">
            <v>2295000</v>
          </cell>
          <cell r="Z460" t="e">
            <v>#N/A</v>
          </cell>
        </row>
        <row r="461">
          <cell r="D461" t="str">
            <v>MOANIT56</v>
          </cell>
          <cell r="E461" t="str">
            <v>Inst. Tuberia Ø 1,40 m</v>
          </cell>
          <cell r="F461" t="str">
            <v>ml</v>
          </cell>
          <cell r="G461">
            <v>1</v>
          </cell>
          <cell r="H461">
            <v>13500</v>
          </cell>
          <cell r="I461">
            <v>13500</v>
          </cell>
          <cell r="J461">
            <v>0</v>
          </cell>
          <cell r="K461">
            <v>170</v>
          </cell>
          <cell r="L461">
            <v>2295000</v>
          </cell>
          <cell r="Y461" t="e">
            <v>#N/A</v>
          </cell>
          <cell r="Z461" t="e">
            <v>#N/A</v>
          </cell>
        </row>
        <row r="463">
          <cell r="E463" t="str">
            <v>VARIOS</v>
          </cell>
          <cell r="I463">
            <v>12280</v>
          </cell>
          <cell r="L463">
            <v>2087600</v>
          </cell>
          <cell r="Z463" t="e">
            <v>#N/A</v>
          </cell>
        </row>
        <row r="464">
          <cell r="D464" t="str">
            <v>AL04RETRO</v>
          </cell>
          <cell r="E464" t="str">
            <v>Retro Oruga</v>
          </cell>
          <cell r="F464" t="str">
            <v>Hr</v>
          </cell>
          <cell r="G464">
            <v>0.2</v>
          </cell>
          <cell r="H464">
            <v>60000</v>
          </cell>
          <cell r="I464">
            <v>12000</v>
          </cell>
          <cell r="J464">
            <v>0</v>
          </cell>
          <cell r="K464">
            <v>34</v>
          </cell>
          <cell r="L464">
            <v>2040000</v>
          </cell>
          <cell r="Y464" t="e">
            <v>#N/A</v>
          </cell>
          <cell r="Z464" t="e">
            <v>#N/A</v>
          </cell>
        </row>
        <row r="465">
          <cell r="D465" t="str">
            <v>TC07HINT</v>
          </cell>
          <cell r="E465" t="str">
            <v>Herramienta Menor</v>
          </cell>
          <cell r="F465" t="str">
            <v>ML"</v>
          </cell>
          <cell r="G465">
            <v>56</v>
          </cell>
          <cell r="H465">
            <v>5</v>
          </cell>
          <cell r="I465">
            <v>280</v>
          </cell>
          <cell r="J465">
            <v>0</v>
          </cell>
          <cell r="K465">
            <v>9520</v>
          </cell>
          <cell r="L465">
            <v>47600</v>
          </cell>
          <cell r="Y465" t="e">
            <v>#N/A</v>
          </cell>
          <cell r="Z465" t="e">
            <v>#N/A</v>
          </cell>
        </row>
        <row r="466">
          <cell r="E466" t="str">
            <v>SUBTOTAL</v>
          </cell>
          <cell r="I466">
            <v>26433</v>
          </cell>
          <cell r="L466">
            <v>4493610</v>
          </cell>
          <cell r="Z466" t="e">
            <v>#N/A</v>
          </cell>
        </row>
        <row r="467">
          <cell r="E467" t="str">
            <v>A.I.U</v>
          </cell>
          <cell r="I467">
            <v>0</v>
          </cell>
          <cell r="L467">
            <v>0</v>
          </cell>
          <cell r="Z467">
            <v>0</v>
          </cell>
        </row>
        <row r="468">
          <cell r="D468" t="str">
            <v>AIUAADMON</v>
          </cell>
          <cell r="E468" t="str">
            <v>Admon</v>
          </cell>
          <cell r="F468">
            <v>0</v>
          </cell>
          <cell r="I468">
            <v>0</v>
          </cell>
          <cell r="J468">
            <v>0</v>
          </cell>
          <cell r="L468">
            <v>0</v>
          </cell>
          <cell r="Z468">
            <v>0</v>
          </cell>
        </row>
        <row r="469">
          <cell r="D469" t="str">
            <v>AIUAIMPRE</v>
          </cell>
          <cell r="E469" t="str">
            <v>Imprevistos</v>
          </cell>
          <cell r="F469">
            <v>0</v>
          </cell>
          <cell r="I469">
            <v>0</v>
          </cell>
          <cell r="J469">
            <v>0</v>
          </cell>
          <cell r="L469">
            <v>0</v>
          </cell>
          <cell r="Z469">
            <v>0</v>
          </cell>
        </row>
        <row r="470">
          <cell r="D470" t="str">
            <v>AIUAUTILI</v>
          </cell>
          <cell r="E470" t="str">
            <v>Utilidad</v>
          </cell>
          <cell r="F470">
            <v>0</v>
          </cell>
          <cell r="I470">
            <v>0</v>
          </cell>
          <cell r="J470">
            <v>0</v>
          </cell>
          <cell r="L470">
            <v>0</v>
          </cell>
          <cell r="Z470">
            <v>0</v>
          </cell>
        </row>
        <row r="471">
          <cell r="D471" t="str">
            <v>AIUAIVAUTI</v>
          </cell>
          <cell r="E471" t="str">
            <v>IVA utilidad</v>
          </cell>
          <cell r="F471">
            <v>0</v>
          </cell>
          <cell r="I471">
            <v>0</v>
          </cell>
          <cell r="J471">
            <v>0</v>
          </cell>
          <cell r="L471">
            <v>0</v>
          </cell>
          <cell r="Z471">
            <v>0</v>
          </cell>
        </row>
        <row r="473">
          <cell r="E473" t="str">
            <v>ITEM</v>
          </cell>
        </row>
        <row r="474">
          <cell r="D474" t="str">
            <v>ANITC72</v>
          </cell>
          <cell r="E474" t="str">
            <v>Instalación Tuberia Concreto  Ø 1,80 m</v>
          </cell>
          <cell r="G474" t="str">
            <v>UN.</v>
          </cell>
          <cell r="H474" t="str">
            <v>Ml</v>
          </cell>
          <cell r="I474">
            <v>37333</v>
          </cell>
          <cell r="K474">
            <v>130</v>
          </cell>
          <cell r="L474">
            <v>4853290</v>
          </cell>
          <cell r="N474">
            <v>653</v>
          </cell>
          <cell r="O474">
            <v>14720</v>
          </cell>
          <cell r="P474">
            <v>21960</v>
          </cell>
          <cell r="Q474">
            <v>0</v>
          </cell>
          <cell r="X474">
            <v>4853290</v>
          </cell>
          <cell r="Y474" t="str">
            <v>Ml</v>
          </cell>
          <cell r="Z474" t="e">
            <v>#N/A</v>
          </cell>
          <cell r="AA474" t="e">
            <v>#N/A</v>
          </cell>
          <cell r="AB474" t="e">
            <v>#N/A</v>
          </cell>
          <cell r="AC474" t="e">
            <v>#N/A</v>
          </cell>
        </row>
        <row r="476">
          <cell r="D476" t="str">
            <v>CODIGO</v>
          </cell>
          <cell r="E476" t="str">
            <v>DESCRIPCION</v>
          </cell>
          <cell r="F476" t="str">
            <v>UN</v>
          </cell>
          <cell r="G476" t="str">
            <v>CANT</v>
          </cell>
          <cell r="H476" t="str">
            <v>V/UNIT.</v>
          </cell>
          <cell r="I476" t="str">
            <v>V/TOTAL</v>
          </cell>
          <cell r="K476" t="str">
            <v>CANT TOTAL</v>
          </cell>
          <cell r="L476" t="str">
            <v>Vr TOTAL</v>
          </cell>
          <cell r="Y476" t="str">
            <v>CANT.</v>
          </cell>
          <cell r="Z476" t="str">
            <v>V/TOTAL</v>
          </cell>
        </row>
        <row r="477">
          <cell r="E477" t="str">
            <v>MATERIALES</v>
          </cell>
          <cell r="I477">
            <v>653</v>
          </cell>
          <cell r="L477">
            <v>84890</v>
          </cell>
          <cell r="Z477" t="e">
            <v>#N/A</v>
          </cell>
        </row>
        <row r="480">
          <cell r="D480" t="str">
            <v>MA27LUBRI</v>
          </cell>
          <cell r="E480" t="str">
            <v>Lubricante</v>
          </cell>
          <cell r="F480" t="str">
            <v>lb</v>
          </cell>
          <cell r="G480">
            <v>0.06</v>
          </cell>
          <cell r="H480">
            <v>10890.543999999998</v>
          </cell>
          <cell r="I480">
            <v>653</v>
          </cell>
          <cell r="J480">
            <v>0</v>
          </cell>
          <cell r="K480">
            <v>7.8</v>
          </cell>
          <cell r="L480">
            <v>84946.243199999983</v>
          </cell>
          <cell r="Y480" t="e">
            <v>#N/A</v>
          </cell>
          <cell r="Z480" t="e">
            <v>#N/A</v>
          </cell>
        </row>
        <row r="481">
          <cell r="E481" t="str">
            <v>MANO DE OBRA</v>
          </cell>
          <cell r="I481">
            <v>14720</v>
          </cell>
          <cell r="L481">
            <v>1913600</v>
          </cell>
          <cell r="Z481" t="e">
            <v>#N/A</v>
          </cell>
        </row>
        <row r="482">
          <cell r="D482" t="str">
            <v>MOANIT72</v>
          </cell>
          <cell r="E482" t="str">
            <v>Inst. Tuberia Ø 1,80 m</v>
          </cell>
          <cell r="F482" t="str">
            <v>ml</v>
          </cell>
          <cell r="G482">
            <v>1</v>
          </cell>
          <cell r="H482">
            <v>14720</v>
          </cell>
          <cell r="I482">
            <v>14720</v>
          </cell>
          <cell r="J482">
            <v>0</v>
          </cell>
          <cell r="K482">
            <v>130</v>
          </cell>
          <cell r="L482">
            <v>1913600</v>
          </cell>
          <cell r="Y482" t="e">
            <v>#N/A</v>
          </cell>
          <cell r="Z482" t="e">
            <v>#N/A</v>
          </cell>
        </row>
        <row r="484">
          <cell r="E484" t="str">
            <v>VARIOS</v>
          </cell>
          <cell r="I484">
            <v>21960</v>
          </cell>
          <cell r="L484">
            <v>2854800</v>
          </cell>
          <cell r="Z484" t="e">
            <v>#N/A</v>
          </cell>
        </row>
        <row r="485">
          <cell r="D485" t="str">
            <v>AL04RETROG</v>
          </cell>
          <cell r="E485" t="str">
            <v>Retro Oruga 320</v>
          </cell>
          <cell r="F485" t="str">
            <v>Hr</v>
          </cell>
          <cell r="G485">
            <v>0.24</v>
          </cell>
          <cell r="H485">
            <v>90000</v>
          </cell>
          <cell r="I485">
            <v>21600</v>
          </cell>
          <cell r="J485">
            <v>0</v>
          </cell>
          <cell r="K485">
            <v>31.2</v>
          </cell>
          <cell r="L485">
            <v>2808000</v>
          </cell>
          <cell r="Y485" t="e">
            <v>#N/A</v>
          </cell>
          <cell r="Z485" t="e">
            <v>#N/A</v>
          </cell>
        </row>
        <row r="486">
          <cell r="D486" t="str">
            <v>TC07HINT</v>
          </cell>
          <cell r="E486" t="str">
            <v>Herramienta Menor</v>
          </cell>
          <cell r="F486" t="str">
            <v>ML"</v>
          </cell>
          <cell r="G486">
            <v>72</v>
          </cell>
          <cell r="H486">
            <v>5</v>
          </cell>
          <cell r="I486">
            <v>360</v>
          </cell>
          <cell r="J486">
            <v>0</v>
          </cell>
          <cell r="K486">
            <v>9360</v>
          </cell>
          <cell r="L486">
            <v>46800</v>
          </cell>
          <cell r="Y486" t="e">
            <v>#N/A</v>
          </cell>
          <cell r="Z486" t="e">
            <v>#N/A</v>
          </cell>
        </row>
        <row r="487">
          <cell r="E487" t="str">
            <v>SUBTOTAL</v>
          </cell>
          <cell r="I487">
            <v>37333</v>
          </cell>
          <cell r="L487">
            <v>4853290</v>
          </cell>
          <cell r="Z487" t="e">
            <v>#N/A</v>
          </cell>
        </row>
        <row r="488">
          <cell r="E488" t="str">
            <v>A.I.U</v>
          </cell>
          <cell r="I488">
            <v>0</v>
          </cell>
          <cell r="L488">
            <v>0</v>
          </cell>
          <cell r="Z488">
            <v>0</v>
          </cell>
        </row>
        <row r="489">
          <cell r="D489" t="str">
            <v>AIUAADMON</v>
          </cell>
          <cell r="E489" t="str">
            <v>Admon</v>
          </cell>
          <cell r="F489">
            <v>0</v>
          </cell>
          <cell r="I489">
            <v>0</v>
          </cell>
          <cell r="J489">
            <v>0</v>
          </cell>
          <cell r="L489">
            <v>0</v>
          </cell>
          <cell r="Z489">
            <v>0</v>
          </cell>
        </row>
        <row r="490">
          <cell r="D490" t="str">
            <v>AIUAIMPRE</v>
          </cell>
          <cell r="E490" t="str">
            <v>Imprevistos</v>
          </cell>
          <cell r="F490">
            <v>0</v>
          </cell>
          <cell r="I490">
            <v>0</v>
          </cell>
          <cell r="J490">
            <v>0</v>
          </cell>
          <cell r="L490">
            <v>0</v>
          </cell>
          <cell r="Z490">
            <v>0</v>
          </cell>
        </row>
        <row r="491">
          <cell r="D491" t="str">
            <v>AIUAUTILI</v>
          </cell>
          <cell r="E491" t="str">
            <v>Utilidad</v>
          </cell>
          <cell r="F491">
            <v>0</v>
          </cell>
          <cell r="I491">
            <v>0</v>
          </cell>
          <cell r="J491">
            <v>0</v>
          </cell>
          <cell r="L491">
            <v>0</v>
          </cell>
          <cell r="Z491">
            <v>0</v>
          </cell>
        </row>
        <row r="492">
          <cell r="D492" t="str">
            <v>AIUAIVAUTI</v>
          </cell>
          <cell r="E492" t="str">
            <v>IVA utilidad</v>
          </cell>
          <cell r="F492">
            <v>0</v>
          </cell>
          <cell r="I492">
            <v>0</v>
          </cell>
          <cell r="J492">
            <v>0</v>
          </cell>
          <cell r="L492">
            <v>0</v>
          </cell>
          <cell r="Z492">
            <v>0</v>
          </cell>
        </row>
        <row r="494">
          <cell r="E494" t="str">
            <v>ITEM</v>
          </cell>
        </row>
        <row r="495">
          <cell r="D495" t="str">
            <v>ANITC80</v>
          </cell>
          <cell r="E495" t="str">
            <v>Instalación Tuberia Concreto  Ø 2,00 m</v>
          </cell>
          <cell r="G495" t="str">
            <v>UN.</v>
          </cell>
          <cell r="H495" t="str">
            <v>Ml</v>
          </cell>
          <cell r="I495">
            <v>46413</v>
          </cell>
          <cell r="K495">
            <v>675</v>
          </cell>
          <cell r="L495">
            <v>31328775</v>
          </cell>
          <cell r="N495">
            <v>653</v>
          </cell>
          <cell r="O495">
            <v>18400</v>
          </cell>
          <cell r="P495">
            <v>27360</v>
          </cell>
          <cell r="Q495">
            <v>0</v>
          </cell>
          <cell r="X495">
            <v>31328775</v>
          </cell>
          <cell r="Y495" t="str">
            <v>Ml</v>
          </cell>
          <cell r="Z495" t="e">
            <v>#N/A</v>
          </cell>
          <cell r="AA495" t="e">
            <v>#N/A</v>
          </cell>
          <cell r="AB495" t="e">
            <v>#N/A</v>
          </cell>
          <cell r="AC495" t="e">
            <v>#N/A</v>
          </cell>
        </row>
        <row r="497">
          <cell r="D497" t="str">
            <v>CODIGO</v>
          </cell>
          <cell r="E497" t="str">
            <v>DESCRIPCION</v>
          </cell>
          <cell r="F497" t="str">
            <v>UN</v>
          </cell>
          <cell r="G497" t="str">
            <v>CANT</v>
          </cell>
          <cell r="H497" t="str">
            <v>V/UNIT.</v>
          </cell>
          <cell r="I497" t="str">
            <v>V/TOTAL</v>
          </cell>
          <cell r="K497" t="str">
            <v>CANT TOTAL</v>
          </cell>
          <cell r="L497" t="str">
            <v>Vr TOTAL</v>
          </cell>
          <cell r="Y497" t="str">
            <v>CANT.</v>
          </cell>
          <cell r="Z497" t="str">
            <v>V/TOTAL</v>
          </cell>
        </row>
        <row r="498">
          <cell r="E498" t="str">
            <v>MATERIALES</v>
          </cell>
          <cell r="I498">
            <v>653</v>
          </cell>
          <cell r="L498">
            <v>440775</v>
          </cell>
          <cell r="Z498" t="e">
            <v>#N/A</v>
          </cell>
        </row>
        <row r="501">
          <cell r="D501" t="str">
            <v>MA27LUBRI</v>
          </cell>
          <cell r="E501" t="str">
            <v>Lubricante</v>
          </cell>
          <cell r="F501" t="str">
            <v>lb</v>
          </cell>
          <cell r="G501">
            <v>0.06</v>
          </cell>
          <cell r="H501">
            <v>10890.543999999998</v>
          </cell>
          <cell r="I501">
            <v>653</v>
          </cell>
          <cell r="J501">
            <v>0</v>
          </cell>
          <cell r="K501">
            <v>40.5</v>
          </cell>
          <cell r="L501">
            <v>441067.03199999995</v>
          </cell>
          <cell r="Y501" t="e">
            <v>#N/A</v>
          </cell>
          <cell r="Z501" t="e">
            <v>#N/A</v>
          </cell>
        </row>
        <row r="502">
          <cell r="E502" t="str">
            <v>MANO DE OBRA</v>
          </cell>
          <cell r="I502">
            <v>18400</v>
          </cell>
          <cell r="L502">
            <v>12420000</v>
          </cell>
          <cell r="Z502" t="e">
            <v>#N/A</v>
          </cell>
        </row>
        <row r="503">
          <cell r="D503" t="str">
            <v>MOANIT80</v>
          </cell>
          <cell r="E503" t="str">
            <v>Inst. Tuberia Ø 2,00 m</v>
          </cell>
          <cell r="F503" t="str">
            <v>ml</v>
          </cell>
          <cell r="G503">
            <v>1</v>
          </cell>
          <cell r="H503">
            <v>18400</v>
          </cell>
          <cell r="I503">
            <v>18400</v>
          </cell>
          <cell r="J503">
            <v>0</v>
          </cell>
          <cell r="K503">
            <v>675</v>
          </cell>
          <cell r="L503">
            <v>12420000</v>
          </cell>
          <cell r="Y503" t="e">
            <v>#N/A</v>
          </cell>
          <cell r="Z503" t="e">
            <v>#N/A</v>
          </cell>
        </row>
        <row r="505">
          <cell r="E505" t="str">
            <v>VARIOS</v>
          </cell>
          <cell r="I505">
            <v>27360</v>
          </cell>
          <cell r="L505">
            <v>18468000</v>
          </cell>
          <cell r="Z505" t="e">
            <v>#N/A</v>
          </cell>
        </row>
        <row r="506">
          <cell r="D506" t="str">
            <v>AL04RETROG</v>
          </cell>
          <cell r="E506" t="str">
            <v>Retro Oruga 320</v>
          </cell>
          <cell r="F506" t="str">
            <v>Hr</v>
          </cell>
          <cell r="G506">
            <v>0.3</v>
          </cell>
          <cell r="H506">
            <v>90000</v>
          </cell>
          <cell r="I506">
            <v>27000</v>
          </cell>
          <cell r="J506">
            <v>0</v>
          </cell>
          <cell r="K506">
            <v>202.5</v>
          </cell>
          <cell r="L506">
            <v>18225000</v>
          </cell>
          <cell r="Y506" t="e">
            <v>#N/A</v>
          </cell>
          <cell r="Z506" t="e">
            <v>#N/A</v>
          </cell>
        </row>
        <row r="507">
          <cell r="D507" t="str">
            <v>TC07HINT</v>
          </cell>
          <cell r="E507" t="str">
            <v>Herramienta Menor</v>
          </cell>
          <cell r="F507" t="str">
            <v>ML"</v>
          </cell>
          <cell r="G507">
            <v>72</v>
          </cell>
          <cell r="H507">
            <v>5</v>
          </cell>
          <cell r="I507">
            <v>360</v>
          </cell>
          <cell r="J507">
            <v>0</v>
          </cell>
          <cell r="K507">
            <v>48600</v>
          </cell>
          <cell r="L507">
            <v>243000</v>
          </cell>
          <cell r="Y507" t="e">
            <v>#N/A</v>
          </cell>
          <cell r="Z507" t="e">
            <v>#N/A</v>
          </cell>
        </row>
        <row r="508">
          <cell r="E508" t="str">
            <v>SUBTOTAL</v>
          </cell>
          <cell r="I508">
            <v>46413</v>
          </cell>
          <cell r="L508">
            <v>31328775</v>
          </cell>
          <cell r="Z508" t="e">
            <v>#N/A</v>
          </cell>
        </row>
        <row r="509">
          <cell r="E509" t="str">
            <v>A.I.U</v>
          </cell>
          <cell r="I509">
            <v>0</v>
          </cell>
          <cell r="L509">
            <v>0</v>
          </cell>
          <cell r="Z509">
            <v>0</v>
          </cell>
        </row>
        <row r="510">
          <cell r="D510" t="str">
            <v>AIUAADMON</v>
          </cell>
          <cell r="E510" t="str">
            <v>Admon</v>
          </cell>
          <cell r="F510">
            <v>0</v>
          </cell>
          <cell r="I510">
            <v>0</v>
          </cell>
          <cell r="J510">
            <v>0</v>
          </cell>
          <cell r="L510">
            <v>0</v>
          </cell>
          <cell r="Z510">
            <v>0</v>
          </cell>
        </row>
        <row r="511">
          <cell r="D511" t="str">
            <v>AIUAIMPRE</v>
          </cell>
          <cell r="E511" t="str">
            <v>Imprevistos</v>
          </cell>
          <cell r="F511">
            <v>0</v>
          </cell>
          <cell r="I511">
            <v>0</v>
          </cell>
          <cell r="J511">
            <v>0</v>
          </cell>
          <cell r="L511">
            <v>0</v>
          </cell>
          <cell r="Z511">
            <v>0</v>
          </cell>
        </row>
        <row r="512">
          <cell r="D512" t="str">
            <v>AIUAUTILI</v>
          </cell>
          <cell r="E512" t="str">
            <v>Utilidad</v>
          </cell>
          <cell r="F512">
            <v>0</v>
          </cell>
          <cell r="I512">
            <v>0</v>
          </cell>
          <cell r="J512">
            <v>0</v>
          </cell>
          <cell r="L512">
            <v>0</v>
          </cell>
          <cell r="Z512">
            <v>0</v>
          </cell>
        </row>
        <row r="513">
          <cell r="D513" t="str">
            <v>AIUAIVAUTI</v>
          </cell>
          <cell r="E513" t="str">
            <v>IVA utilidad</v>
          </cell>
          <cell r="F513">
            <v>0</v>
          </cell>
          <cell r="I513">
            <v>0</v>
          </cell>
          <cell r="J513">
            <v>0</v>
          </cell>
          <cell r="L513">
            <v>0</v>
          </cell>
          <cell r="Z513">
            <v>0</v>
          </cell>
        </row>
        <row r="515">
          <cell r="E515" t="str">
            <v>ITEM</v>
          </cell>
        </row>
        <row r="516">
          <cell r="D516" t="str">
            <v>ANITF12</v>
          </cell>
          <cell r="E516" t="str">
            <v xml:space="preserve">Instalación Tuberia Flexible  Ø 12" </v>
          </cell>
          <cell r="G516" t="str">
            <v>UN.</v>
          </cell>
          <cell r="H516" t="str">
            <v>Ml</v>
          </cell>
          <cell r="I516">
            <v>3825</v>
          </cell>
          <cell r="K516">
            <v>1173</v>
          </cell>
          <cell r="L516">
            <v>4486725</v>
          </cell>
          <cell r="N516">
            <v>185</v>
          </cell>
          <cell r="O516">
            <v>3190</v>
          </cell>
          <cell r="P516">
            <v>450</v>
          </cell>
          <cell r="Q516">
            <v>0</v>
          </cell>
          <cell r="X516">
            <v>4486725</v>
          </cell>
          <cell r="Y516" t="str">
            <v>Ml</v>
          </cell>
          <cell r="Z516" t="e">
            <v>#N/A</v>
          </cell>
          <cell r="AA516" t="e">
            <v>#N/A</v>
          </cell>
          <cell r="AB516" t="e">
            <v>#N/A</v>
          </cell>
          <cell r="AC516" t="e">
            <v>#N/A</v>
          </cell>
        </row>
        <row r="518">
          <cell r="D518" t="str">
            <v>CODIGO</v>
          </cell>
          <cell r="E518" t="str">
            <v>DESCRIPCION</v>
          </cell>
          <cell r="F518" t="str">
            <v>UN</v>
          </cell>
          <cell r="G518" t="str">
            <v>CANT</v>
          </cell>
          <cell r="H518" t="str">
            <v>V/UNIT.</v>
          </cell>
          <cell r="I518" t="str">
            <v>V/TOTAL</v>
          </cell>
          <cell r="K518" t="str">
            <v>CANT TOTAL</v>
          </cell>
          <cell r="L518" t="str">
            <v>Vr TOTAL</v>
          </cell>
          <cell r="Y518" t="str">
            <v>CANT.</v>
          </cell>
          <cell r="Z518" t="str">
            <v>V/TOTAL</v>
          </cell>
        </row>
        <row r="519">
          <cell r="E519" t="str">
            <v>MATERIALES</v>
          </cell>
          <cell r="I519">
            <v>185</v>
          </cell>
          <cell r="L519">
            <v>217005</v>
          </cell>
          <cell r="Z519" t="e">
            <v>#N/A</v>
          </cell>
        </row>
        <row r="520">
          <cell r="I520">
            <v>0</v>
          </cell>
          <cell r="J520">
            <v>0</v>
          </cell>
          <cell r="K520">
            <v>0</v>
          </cell>
          <cell r="L520">
            <v>0</v>
          </cell>
          <cell r="Y520">
            <v>0</v>
          </cell>
          <cell r="Z520">
            <v>0</v>
          </cell>
        </row>
        <row r="521">
          <cell r="D521" t="str">
            <v>MA27LUBRI</v>
          </cell>
          <cell r="E521" t="str">
            <v>Lubricante</v>
          </cell>
          <cell r="F521" t="str">
            <v>lb</v>
          </cell>
          <cell r="G521">
            <v>1.7000000000000001E-2</v>
          </cell>
          <cell r="H521">
            <v>10890.543999999998</v>
          </cell>
          <cell r="I521">
            <v>185</v>
          </cell>
          <cell r="J521">
            <v>0</v>
          </cell>
          <cell r="K521">
            <v>19.941000000000003</v>
          </cell>
          <cell r="L521">
            <v>217168.33790399999</v>
          </cell>
          <cell r="Y521" t="e">
            <v>#N/A</v>
          </cell>
          <cell r="Z521" t="e">
            <v>#N/A</v>
          </cell>
        </row>
        <row r="522">
          <cell r="I522">
            <v>0</v>
          </cell>
          <cell r="J522">
            <v>0</v>
          </cell>
          <cell r="K522">
            <v>0</v>
          </cell>
          <cell r="L522">
            <v>0</v>
          </cell>
          <cell r="Y522">
            <v>0</v>
          </cell>
          <cell r="Z522">
            <v>0</v>
          </cell>
        </row>
        <row r="524">
          <cell r="E524" t="str">
            <v>MANO DE OBRA</v>
          </cell>
          <cell r="I524">
            <v>3190</v>
          </cell>
          <cell r="L524">
            <v>3741870</v>
          </cell>
          <cell r="Z524" t="e">
            <v>#N/A</v>
          </cell>
        </row>
        <row r="525">
          <cell r="D525" t="str">
            <v>MOANITF12</v>
          </cell>
          <cell r="E525" t="str">
            <v>Inst. Tuberia Ø 12"</v>
          </cell>
          <cell r="F525" t="str">
            <v>ml</v>
          </cell>
          <cell r="G525">
            <v>1</v>
          </cell>
          <cell r="H525">
            <v>3190</v>
          </cell>
          <cell r="I525">
            <v>3190</v>
          </cell>
          <cell r="J525">
            <v>0</v>
          </cell>
          <cell r="K525">
            <v>1173</v>
          </cell>
          <cell r="L525">
            <v>3741870</v>
          </cell>
          <cell r="Y525" t="e">
            <v>#N/A</v>
          </cell>
          <cell r="Z525" t="e">
            <v>#N/A</v>
          </cell>
        </row>
        <row r="527">
          <cell r="E527" t="str">
            <v>VARIOS</v>
          </cell>
          <cell r="I527">
            <v>450</v>
          </cell>
          <cell r="L527">
            <v>527850</v>
          </cell>
          <cell r="Z527" t="e">
            <v>#N/A</v>
          </cell>
        </row>
        <row r="528">
          <cell r="D528" t="str">
            <v>TC07H400</v>
          </cell>
          <cell r="E528" t="str">
            <v>Herramienta y Varios</v>
          </cell>
          <cell r="F528" t="str">
            <v>Gb</v>
          </cell>
          <cell r="G528">
            <v>1</v>
          </cell>
          <cell r="H528">
            <v>450</v>
          </cell>
          <cell r="I528">
            <v>450</v>
          </cell>
          <cell r="J528">
            <v>0</v>
          </cell>
          <cell r="K528">
            <v>1173</v>
          </cell>
          <cell r="L528">
            <v>527850</v>
          </cell>
          <cell r="Y528" t="e">
            <v>#N/A</v>
          </cell>
          <cell r="Z528" t="e">
            <v>#N/A</v>
          </cell>
        </row>
        <row r="530">
          <cell r="E530" t="str">
            <v>SUBTOTAL</v>
          </cell>
          <cell r="I530">
            <v>3825</v>
          </cell>
          <cell r="L530">
            <v>4486725</v>
          </cell>
          <cell r="Z530" t="e">
            <v>#N/A</v>
          </cell>
        </row>
        <row r="531">
          <cell r="E531" t="str">
            <v>A.I.U</v>
          </cell>
          <cell r="I531">
            <v>0</v>
          </cell>
          <cell r="L531">
            <v>0</v>
          </cell>
          <cell r="Z531">
            <v>0</v>
          </cell>
        </row>
        <row r="532">
          <cell r="D532" t="str">
            <v>AIUAADMON</v>
          </cell>
          <cell r="E532" t="str">
            <v>Admon</v>
          </cell>
          <cell r="F532">
            <v>0</v>
          </cell>
          <cell r="I532">
            <v>0</v>
          </cell>
          <cell r="J532">
            <v>0</v>
          </cell>
          <cell r="L532">
            <v>0</v>
          </cell>
          <cell r="Z532">
            <v>0</v>
          </cell>
        </row>
        <row r="533">
          <cell r="D533" t="str">
            <v>AIUAIMPRE</v>
          </cell>
          <cell r="E533" t="str">
            <v>Imprevistos</v>
          </cell>
          <cell r="F533">
            <v>0</v>
          </cell>
          <cell r="I533">
            <v>0</v>
          </cell>
          <cell r="J533">
            <v>0</v>
          </cell>
          <cell r="L533">
            <v>0</v>
          </cell>
          <cell r="Z533">
            <v>0</v>
          </cell>
        </row>
        <row r="534">
          <cell r="D534" t="str">
            <v>AIUAUTILI</v>
          </cell>
          <cell r="E534" t="str">
            <v>Utilidad</v>
          </cell>
          <cell r="F534">
            <v>0</v>
          </cell>
          <cell r="I534">
            <v>0</v>
          </cell>
          <cell r="J534">
            <v>0</v>
          </cell>
          <cell r="L534">
            <v>0</v>
          </cell>
          <cell r="Z534">
            <v>0</v>
          </cell>
        </row>
        <row r="535">
          <cell r="D535" t="str">
            <v>AIUAIVAUTI</v>
          </cell>
          <cell r="E535" t="str">
            <v>IVA utilidad</v>
          </cell>
          <cell r="F535">
            <v>0</v>
          </cell>
          <cell r="I535">
            <v>0</v>
          </cell>
          <cell r="J535">
            <v>0</v>
          </cell>
          <cell r="L535">
            <v>0</v>
          </cell>
          <cell r="Z535">
            <v>0</v>
          </cell>
        </row>
        <row r="537">
          <cell r="E537" t="str">
            <v>ITEM</v>
          </cell>
        </row>
        <row r="538">
          <cell r="D538" t="str">
            <v>ANITF18</v>
          </cell>
          <cell r="E538" t="str">
            <v xml:space="preserve">Instalación Tuberia Flexible  Ø 14-18" </v>
          </cell>
          <cell r="G538" t="str">
            <v>UN.</v>
          </cell>
          <cell r="H538" t="str">
            <v>Ml</v>
          </cell>
          <cell r="I538">
            <v>5088</v>
          </cell>
          <cell r="K538">
            <v>522</v>
          </cell>
          <cell r="L538">
            <v>2655936</v>
          </cell>
          <cell r="N538">
            <v>218</v>
          </cell>
          <cell r="O538">
            <v>4420</v>
          </cell>
          <cell r="P538">
            <v>450</v>
          </cell>
          <cell r="Q538">
            <v>0</v>
          </cell>
          <cell r="X538">
            <v>2655936</v>
          </cell>
          <cell r="Y538" t="str">
            <v>Ml</v>
          </cell>
          <cell r="Z538" t="e">
            <v>#N/A</v>
          </cell>
          <cell r="AA538" t="e">
            <v>#N/A</v>
          </cell>
          <cell r="AB538" t="e">
            <v>#N/A</v>
          </cell>
          <cell r="AC538" t="e">
            <v>#N/A</v>
          </cell>
        </row>
        <row r="540">
          <cell r="D540" t="str">
            <v>CODIGO</v>
          </cell>
          <cell r="E540" t="str">
            <v>DESCRIPCION</v>
          </cell>
          <cell r="F540" t="str">
            <v>UN</v>
          </cell>
          <cell r="G540" t="str">
            <v>CANT</v>
          </cell>
          <cell r="H540" t="str">
            <v>V/UNIT.</v>
          </cell>
          <cell r="I540" t="str">
            <v>V/TOTAL</v>
          </cell>
          <cell r="K540" t="str">
            <v>CANT TOTAL</v>
          </cell>
          <cell r="L540" t="str">
            <v>Vr TOTAL</v>
          </cell>
          <cell r="Y540" t="str">
            <v>CANT.</v>
          </cell>
          <cell r="Z540" t="str">
            <v>V/TOTAL</v>
          </cell>
        </row>
        <row r="541">
          <cell r="E541" t="str">
            <v>MATERIALES</v>
          </cell>
          <cell r="I541">
            <v>218</v>
          </cell>
          <cell r="L541">
            <v>113796</v>
          </cell>
          <cell r="Z541" t="e">
            <v>#N/A</v>
          </cell>
        </row>
        <row r="542">
          <cell r="I542">
            <v>0</v>
          </cell>
          <cell r="J542">
            <v>0</v>
          </cell>
          <cell r="K542">
            <v>0</v>
          </cell>
          <cell r="L542">
            <v>0</v>
          </cell>
          <cell r="Y542">
            <v>0</v>
          </cell>
          <cell r="Z542">
            <v>0</v>
          </cell>
        </row>
        <row r="543">
          <cell r="D543" t="str">
            <v>MA27LUBRI</v>
          </cell>
          <cell r="E543" t="str">
            <v>Lubricante</v>
          </cell>
          <cell r="F543" t="str">
            <v>lb</v>
          </cell>
          <cell r="G543">
            <v>0.02</v>
          </cell>
          <cell r="H543">
            <v>10890.543999999998</v>
          </cell>
          <cell r="I543">
            <v>218</v>
          </cell>
          <cell r="J543">
            <v>0</v>
          </cell>
          <cell r="K543">
            <v>10.44</v>
          </cell>
          <cell r="L543">
            <v>113697.27935999997</v>
          </cell>
          <cell r="Y543" t="e">
            <v>#N/A</v>
          </cell>
          <cell r="Z543" t="e">
            <v>#N/A</v>
          </cell>
        </row>
        <row r="544">
          <cell r="I544">
            <v>0</v>
          </cell>
          <cell r="J544">
            <v>0</v>
          </cell>
          <cell r="K544">
            <v>0</v>
          </cell>
          <cell r="L544">
            <v>0</v>
          </cell>
          <cell r="Y544">
            <v>0</v>
          </cell>
          <cell r="Z544">
            <v>0</v>
          </cell>
        </row>
        <row r="546">
          <cell r="E546" t="str">
            <v>MANO DE OBRA</v>
          </cell>
          <cell r="I546">
            <v>4420</v>
          </cell>
          <cell r="L546">
            <v>2307240</v>
          </cell>
          <cell r="Z546" t="e">
            <v>#N/A</v>
          </cell>
        </row>
        <row r="547">
          <cell r="D547" t="str">
            <v>MOANITF18</v>
          </cell>
          <cell r="E547" t="str">
            <v>Inst. Tuberia Ø 14-18"</v>
          </cell>
          <cell r="F547" t="str">
            <v>ml</v>
          </cell>
          <cell r="G547">
            <v>1</v>
          </cell>
          <cell r="H547">
            <v>4420</v>
          </cell>
          <cell r="I547">
            <v>4420</v>
          </cell>
          <cell r="J547">
            <v>0</v>
          </cell>
          <cell r="K547">
            <v>522</v>
          </cell>
          <cell r="L547">
            <v>2307240</v>
          </cell>
          <cell r="Y547" t="e">
            <v>#N/A</v>
          </cell>
          <cell r="Z547" t="e">
            <v>#N/A</v>
          </cell>
        </row>
        <row r="549">
          <cell r="E549" t="str">
            <v>VARIOS</v>
          </cell>
          <cell r="I549">
            <v>450</v>
          </cell>
          <cell r="L549">
            <v>234900</v>
          </cell>
          <cell r="Z549" t="e">
            <v>#N/A</v>
          </cell>
        </row>
        <row r="550">
          <cell r="D550" t="str">
            <v>TC07H400</v>
          </cell>
          <cell r="E550" t="str">
            <v>Herramienta y Varios</v>
          </cell>
          <cell r="F550" t="str">
            <v>Gb</v>
          </cell>
          <cell r="G550">
            <v>1</v>
          </cell>
          <cell r="H550">
            <v>450</v>
          </cell>
          <cell r="I550">
            <v>450</v>
          </cell>
          <cell r="J550">
            <v>0</v>
          </cell>
          <cell r="K550">
            <v>522</v>
          </cell>
          <cell r="L550">
            <v>234900</v>
          </cell>
          <cell r="Y550" t="e">
            <v>#N/A</v>
          </cell>
          <cell r="Z550" t="e">
            <v>#N/A</v>
          </cell>
        </row>
        <row r="552">
          <cell r="E552" t="str">
            <v>SUBTOTAL</v>
          </cell>
          <cell r="I552">
            <v>5088</v>
          </cell>
          <cell r="L552">
            <v>2655936</v>
          </cell>
          <cell r="Z552" t="e">
            <v>#N/A</v>
          </cell>
        </row>
        <row r="553">
          <cell r="E553" t="str">
            <v>A.I.U</v>
          </cell>
          <cell r="I553">
            <v>0</v>
          </cell>
          <cell r="L553">
            <v>0</v>
          </cell>
          <cell r="Z553">
            <v>0</v>
          </cell>
        </row>
        <row r="554">
          <cell r="D554" t="str">
            <v>AIUAADMON</v>
          </cell>
          <cell r="E554" t="str">
            <v>Admon</v>
          </cell>
          <cell r="F554">
            <v>0</v>
          </cell>
          <cell r="I554">
            <v>0</v>
          </cell>
          <cell r="J554">
            <v>0</v>
          </cell>
          <cell r="L554">
            <v>0</v>
          </cell>
          <cell r="Z554">
            <v>0</v>
          </cell>
        </row>
        <row r="555">
          <cell r="D555" t="str">
            <v>AIUAIMPRE</v>
          </cell>
          <cell r="E555" t="str">
            <v>Imprevistos</v>
          </cell>
          <cell r="F555">
            <v>0</v>
          </cell>
          <cell r="I555">
            <v>0</v>
          </cell>
          <cell r="J555">
            <v>0</v>
          </cell>
          <cell r="L555">
            <v>0</v>
          </cell>
          <cell r="Z555">
            <v>0</v>
          </cell>
        </row>
        <row r="556">
          <cell r="D556" t="str">
            <v>AIUAUTILI</v>
          </cell>
          <cell r="E556" t="str">
            <v>Utilidad</v>
          </cell>
          <cell r="F556">
            <v>0</v>
          </cell>
          <cell r="I556">
            <v>0</v>
          </cell>
          <cell r="J556">
            <v>0</v>
          </cell>
          <cell r="L556">
            <v>0</v>
          </cell>
          <cell r="Z556">
            <v>0</v>
          </cell>
        </row>
        <row r="557">
          <cell r="D557" t="str">
            <v>AIUAIVAUTI</v>
          </cell>
          <cell r="E557" t="str">
            <v>IVA utilidad</v>
          </cell>
          <cell r="F557">
            <v>0</v>
          </cell>
          <cell r="I557">
            <v>0</v>
          </cell>
          <cell r="J557">
            <v>0</v>
          </cell>
          <cell r="L557">
            <v>0</v>
          </cell>
          <cell r="Z557">
            <v>0</v>
          </cell>
        </row>
        <row r="559">
          <cell r="E559" t="str">
            <v>ITEM</v>
          </cell>
        </row>
        <row r="560">
          <cell r="D560" t="str">
            <v>ANITF24</v>
          </cell>
          <cell r="E560" t="str">
            <v xml:space="preserve">Instalación Tuberia Flexible  Ø 20-24" </v>
          </cell>
          <cell r="G560" t="str">
            <v>UN.</v>
          </cell>
          <cell r="H560" t="str">
            <v>Ml</v>
          </cell>
          <cell r="I560">
            <v>6428</v>
          </cell>
          <cell r="K560">
            <v>0</v>
          </cell>
          <cell r="L560">
            <v>0</v>
          </cell>
          <cell r="N560">
            <v>218</v>
          </cell>
          <cell r="O560">
            <v>5760</v>
          </cell>
          <cell r="P560">
            <v>450</v>
          </cell>
          <cell r="Q560">
            <v>0</v>
          </cell>
          <cell r="X560">
            <v>0</v>
          </cell>
          <cell r="Y560" t="str">
            <v>Ml</v>
          </cell>
          <cell r="Z560" t="e">
            <v>#N/A</v>
          </cell>
          <cell r="AA560" t="e">
            <v>#N/A</v>
          </cell>
          <cell r="AB560" t="e">
            <v>#N/A</v>
          </cell>
          <cell r="AC560" t="e">
            <v>#N/A</v>
          </cell>
        </row>
        <row r="562">
          <cell r="D562" t="str">
            <v>CODIGO</v>
          </cell>
          <cell r="E562" t="str">
            <v>DESCRIPCION</v>
          </cell>
          <cell r="F562" t="str">
            <v>UN</v>
          </cell>
          <cell r="G562" t="str">
            <v>CANT</v>
          </cell>
          <cell r="H562" t="str">
            <v>V/UNIT.</v>
          </cell>
          <cell r="I562" t="str">
            <v>V/TOTAL</v>
          </cell>
          <cell r="K562" t="str">
            <v>CANT TOTAL</v>
          </cell>
          <cell r="L562" t="str">
            <v>Vr TOTAL</v>
          </cell>
          <cell r="Y562" t="str">
            <v>CANT.</v>
          </cell>
          <cell r="Z562" t="str">
            <v>V/TOTAL</v>
          </cell>
        </row>
        <row r="563">
          <cell r="E563" t="str">
            <v>MATERIALES</v>
          </cell>
          <cell r="I563">
            <v>218</v>
          </cell>
          <cell r="L563">
            <v>0</v>
          </cell>
          <cell r="Z563" t="e">
            <v>#N/A</v>
          </cell>
        </row>
        <row r="564">
          <cell r="D564" t="str">
            <v>MA27LUBRI</v>
          </cell>
          <cell r="E564" t="str">
            <v>Lubricante</v>
          </cell>
          <cell r="F564" t="str">
            <v>lb</v>
          </cell>
          <cell r="G564">
            <v>0.02</v>
          </cell>
          <cell r="H564">
            <v>10890.543999999998</v>
          </cell>
          <cell r="I564">
            <v>218</v>
          </cell>
          <cell r="J564">
            <v>0</v>
          </cell>
          <cell r="K564">
            <v>0</v>
          </cell>
          <cell r="L564">
            <v>0</v>
          </cell>
          <cell r="Y564" t="e">
            <v>#N/A</v>
          </cell>
          <cell r="Z564" t="e">
            <v>#N/A</v>
          </cell>
        </row>
        <row r="565">
          <cell r="I565">
            <v>0</v>
          </cell>
          <cell r="J565">
            <v>0</v>
          </cell>
          <cell r="K565">
            <v>0</v>
          </cell>
          <cell r="L565">
            <v>0</v>
          </cell>
          <cell r="Y565">
            <v>0</v>
          </cell>
          <cell r="Z565">
            <v>0</v>
          </cell>
        </row>
        <row r="566">
          <cell r="I566">
            <v>0</v>
          </cell>
          <cell r="J566">
            <v>0</v>
          </cell>
          <cell r="K566">
            <v>0</v>
          </cell>
          <cell r="L566">
            <v>0</v>
          </cell>
          <cell r="Y566">
            <v>0</v>
          </cell>
          <cell r="Z566">
            <v>0</v>
          </cell>
        </row>
        <row r="568">
          <cell r="E568" t="str">
            <v>MANO DE OBRA</v>
          </cell>
          <cell r="I568">
            <v>5760</v>
          </cell>
          <cell r="L568">
            <v>0</v>
          </cell>
          <cell r="Z568" t="e">
            <v>#N/A</v>
          </cell>
        </row>
        <row r="569">
          <cell r="D569" t="str">
            <v>MOANITF24</v>
          </cell>
          <cell r="E569" t="str">
            <v>Inst. Tuberia Ø 20-24"</v>
          </cell>
          <cell r="F569" t="str">
            <v>ml</v>
          </cell>
          <cell r="G569">
            <v>1</v>
          </cell>
          <cell r="H569">
            <v>5760</v>
          </cell>
          <cell r="I569">
            <v>5760</v>
          </cell>
          <cell r="J569">
            <v>0</v>
          </cell>
          <cell r="K569">
            <v>0</v>
          </cell>
          <cell r="L569">
            <v>0</v>
          </cell>
          <cell r="Y569" t="e">
            <v>#N/A</v>
          </cell>
          <cell r="Z569" t="e">
            <v>#N/A</v>
          </cell>
        </row>
        <row r="571">
          <cell r="E571" t="str">
            <v>VARIOS</v>
          </cell>
          <cell r="I571">
            <v>450</v>
          </cell>
          <cell r="L571">
            <v>0</v>
          </cell>
          <cell r="Z571" t="e">
            <v>#N/A</v>
          </cell>
        </row>
        <row r="572">
          <cell r="D572" t="str">
            <v>TC07H400</v>
          </cell>
          <cell r="E572" t="str">
            <v>Herramienta y Varios</v>
          </cell>
          <cell r="F572" t="str">
            <v>Gb</v>
          </cell>
          <cell r="G572">
            <v>1</v>
          </cell>
          <cell r="H572">
            <v>450</v>
          </cell>
          <cell r="I572">
            <v>450</v>
          </cell>
          <cell r="J572">
            <v>0</v>
          </cell>
          <cell r="K572">
            <v>0</v>
          </cell>
          <cell r="L572">
            <v>0</v>
          </cell>
          <cell r="Y572" t="e">
            <v>#N/A</v>
          </cell>
          <cell r="Z572" t="e">
            <v>#N/A</v>
          </cell>
        </row>
        <row r="574">
          <cell r="E574" t="str">
            <v>SUBTOTAL</v>
          </cell>
          <cell r="I574">
            <v>6428</v>
          </cell>
          <cell r="L574">
            <v>0</v>
          </cell>
          <cell r="Z574" t="e">
            <v>#N/A</v>
          </cell>
        </row>
        <row r="575">
          <cell r="E575" t="str">
            <v>A.I.U</v>
          </cell>
          <cell r="I575">
            <v>0</v>
          </cell>
          <cell r="L575">
            <v>0</v>
          </cell>
          <cell r="Z575">
            <v>0</v>
          </cell>
        </row>
        <row r="576">
          <cell r="D576" t="str">
            <v>AIUAADMON</v>
          </cell>
          <cell r="E576" t="str">
            <v>Admon</v>
          </cell>
          <cell r="F576">
            <v>0</v>
          </cell>
          <cell r="I576">
            <v>0</v>
          </cell>
          <cell r="J576">
            <v>0</v>
          </cell>
          <cell r="L576">
            <v>0</v>
          </cell>
          <cell r="Z576">
            <v>0</v>
          </cell>
        </row>
        <row r="577">
          <cell r="D577" t="str">
            <v>AIUAIMPRE</v>
          </cell>
          <cell r="E577" t="str">
            <v>Imprevistos</v>
          </cell>
          <cell r="F577">
            <v>0</v>
          </cell>
          <cell r="I577">
            <v>0</v>
          </cell>
          <cell r="J577">
            <v>0</v>
          </cell>
          <cell r="L577">
            <v>0</v>
          </cell>
          <cell r="Z577">
            <v>0</v>
          </cell>
        </row>
        <row r="578">
          <cell r="D578" t="str">
            <v>AIUAUTILI</v>
          </cell>
          <cell r="E578" t="str">
            <v>Utilidad</v>
          </cell>
          <cell r="F578">
            <v>0</v>
          </cell>
          <cell r="I578">
            <v>0</v>
          </cell>
          <cell r="J578">
            <v>0</v>
          </cell>
          <cell r="L578">
            <v>0</v>
          </cell>
          <cell r="Z578">
            <v>0</v>
          </cell>
        </row>
        <row r="579">
          <cell r="D579" t="str">
            <v>AIUAIVAUTI</v>
          </cell>
          <cell r="E579" t="str">
            <v>IVA utilidad</v>
          </cell>
          <cell r="F579">
            <v>0</v>
          </cell>
          <cell r="I579">
            <v>0</v>
          </cell>
          <cell r="J579">
            <v>0</v>
          </cell>
          <cell r="L579">
            <v>0</v>
          </cell>
          <cell r="Z579">
            <v>0</v>
          </cell>
        </row>
        <row r="581">
          <cell r="E581" t="str">
            <v>ITEM</v>
          </cell>
        </row>
        <row r="582">
          <cell r="D582" t="str">
            <v>ANSCRC130</v>
          </cell>
          <cell r="E582" t="str">
            <v>Suministro Tuberia Concreto TCR CL-1 30"</v>
          </cell>
          <cell r="G582" t="str">
            <v>UN.</v>
          </cell>
          <cell r="H582" t="str">
            <v>Ml</v>
          </cell>
          <cell r="I582">
            <v>168472</v>
          </cell>
          <cell r="K582">
            <v>105.3</v>
          </cell>
          <cell r="L582">
            <v>17740101.599999998</v>
          </cell>
          <cell r="N582">
            <v>160520</v>
          </cell>
          <cell r="O582">
            <v>0</v>
          </cell>
          <cell r="P582">
            <v>7952</v>
          </cell>
          <cell r="Q582">
            <v>0</v>
          </cell>
          <cell r="X582">
            <v>17740101.599999998</v>
          </cell>
          <cell r="Y582" t="str">
            <v>Ml</v>
          </cell>
          <cell r="Z582" t="e">
            <v>#N/A</v>
          </cell>
          <cell r="AA582" t="e">
            <v>#N/A</v>
          </cell>
          <cell r="AB582">
            <v>0</v>
          </cell>
          <cell r="AC582" t="e">
            <v>#N/A</v>
          </cell>
        </row>
        <row r="584">
          <cell r="D584" t="str">
            <v>CODIGO</v>
          </cell>
          <cell r="E584" t="str">
            <v>DESCRIPCION</v>
          </cell>
          <cell r="F584" t="str">
            <v>UN</v>
          </cell>
          <cell r="G584" t="str">
            <v>CANT</v>
          </cell>
          <cell r="H584" t="str">
            <v>V/UNIT.</v>
          </cell>
          <cell r="I584" t="str">
            <v>V/TOTAL</v>
          </cell>
          <cell r="K584" t="str">
            <v>CANT TOTAL</v>
          </cell>
          <cell r="L584" t="str">
            <v>Vr TOTAL</v>
          </cell>
          <cell r="Y584" t="str">
            <v>CANT.</v>
          </cell>
          <cell r="Z584" t="str">
            <v>V/TOTAL</v>
          </cell>
        </row>
        <row r="585">
          <cell r="E585" t="str">
            <v>MATERIALES</v>
          </cell>
          <cell r="I585">
            <v>160520</v>
          </cell>
          <cell r="L585">
            <v>16902756</v>
          </cell>
          <cell r="Z585" t="e">
            <v>#N/A</v>
          </cell>
        </row>
        <row r="586">
          <cell r="D586" t="str">
            <v>MA46TCRC130</v>
          </cell>
          <cell r="E586" t="str">
            <v>Tuberia concreto TCR CL-I 30"</v>
          </cell>
          <cell r="F586" t="str">
            <v>ml</v>
          </cell>
          <cell r="G586">
            <v>1</v>
          </cell>
          <cell r="H586">
            <v>160520</v>
          </cell>
          <cell r="I586">
            <v>160520</v>
          </cell>
          <cell r="J586">
            <v>0</v>
          </cell>
          <cell r="K586">
            <v>105.3</v>
          </cell>
          <cell r="L586">
            <v>16902756</v>
          </cell>
          <cell r="Y586" t="e">
            <v>#N/A</v>
          </cell>
          <cell r="Z586" t="e">
            <v>#N/A</v>
          </cell>
        </row>
        <row r="589">
          <cell r="E589" t="str">
            <v>MANO DE OBRA</v>
          </cell>
          <cell r="I589">
            <v>0</v>
          </cell>
          <cell r="L589">
            <v>0</v>
          </cell>
          <cell r="Z589">
            <v>0</v>
          </cell>
        </row>
        <row r="592">
          <cell r="E592" t="str">
            <v>VARIOS</v>
          </cell>
          <cell r="I592">
            <v>7952</v>
          </cell>
          <cell r="L592">
            <v>837345.6</v>
          </cell>
          <cell r="Z592" t="e">
            <v>#N/A</v>
          </cell>
        </row>
        <row r="593">
          <cell r="D593" t="str">
            <v>TC60TT</v>
          </cell>
          <cell r="E593" t="str">
            <v>Transporte Tuberia</v>
          </cell>
          <cell r="F593" t="str">
            <v>Kg</v>
          </cell>
          <cell r="G593">
            <v>568</v>
          </cell>
          <cell r="H593">
            <v>14</v>
          </cell>
          <cell r="I593">
            <v>7952</v>
          </cell>
          <cell r="J593">
            <v>0</v>
          </cell>
          <cell r="K593">
            <v>59810.400000000001</v>
          </cell>
          <cell r="L593">
            <v>837345.6</v>
          </cell>
          <cell r="Y593" t="e">
            <v>#N/A</v>
          </cell>
          <cell r="Z593" t="e">
            <v>#N/A</v>
          </cell>
        </row>
        <row r="594">
          <cell r="E594" t="str">
            <v>SUBTOTAL</v>
          </cell>
          <cell r="I594">
            <v>168472</v>
          </cell>
          <cell r="L594">
            <v>17740101.599999998</v>
          </cell>
          <cell r="Z594" t="e">
            <v>#N/A</v>
          </cell>
        </row>
        <row r="595">
          <cell r="E595" t="str">
            <v>A.I.U</v>
          </cell>
          <cell r="I595">
            <v>0</v>
          </cell>
          <cell r="L595">
            <v>0</v>
          </cell>
          <cell r="Z595">
            <v>0</v>
          </cell>
        </row>
        <row r="596">
          <cell r="D596" t="str">
            <v>AIUAADMON</v>
          </cell>
          <cell r="E596" t="str">
            <v>Admon</v>
          </cell>
          <cell r="F596">
            <v>0</v>
          </cell>
          <cell r="I596">
            <v>0</v>
          </cell>
          <cell r="J596">
            <v>0</v>
          </cell>
          <cell r="L596">
            <v>0</v>
          </cell>
          <cell r="Z596">
            <v>0</v>
          </cell>
        </row>
        <row r="597">
          <cell r="D597" t="str">
            <v>AIUAIMPRE</v>
          </cell>
          <cell r="E597" t="str">
            <v>Imprevistos</v>
          </cell>
          <cell r="F597">
            <v>0</v>
          </cell>
          <cell r="I597">
            <v>0</v>
          </cell>
          <cell r="J597">
            <v>0</v>
          </cell>
          <cell r="L597">
            <v>0</v>
          </cell>
          <cell r="Z597">
            <v>0</v>
          </cell>
        </row>
        <row r="598">
          <cell r="D598" t="str">
            <v>AIUAUTILI</v>
          </cell>
          <cell r="E598" t="str">
            <v>Utilidad</v>
          </cell>
          <cell r="F598">
            <v>0</v>
          </cell>
          <cell r="I598">
            <v>0</v>
          </cell>
          <cell r="J598">
            <v>0</v>
          </cell>
          <cell r="L598">
            <v>0</v>
          </cell>
          <cell r="Z598">
            <v>0</v>
          </cell>
        </row>
        <row r="599">
          <cell r="D599" t="str">
            <v>AIUAIVAUTI</v>
          </cell>
          <cell r="E599" t="str">
            <v>IVA utilidad</v>
          </cell>
          <cell r="F599">
            <v>0</v>
          </cell>
          <cell r="I599">
            <v>0</v>
          </cell>
          <cell r="J599">
            <v>0</v>
          </cell>
          <cell r="L599">
            <v>0</v>
          </cell>
          <cell r="Z599">
            <v>0</v>
          </cell>
        </row>
        <row r="601">
          <cell r="E601" t="str">
            <v>ITEM</v>
          </cell>
        </row>
        <row r="602">
          <cell r="D602" t="str">
            <v>ANSCRC136</v>
          </cell>
          <cell r="E602" t="str">
            <v>Suministro Tuberia Concreto TCR CL-1 36"</v>
          </cell>
          <cell r="G602" t="str">
            <v>UN.</v>
          </cell>
          <cell r="H602" t="str">
            <v>Ml</v>
          </cell>
          <cell r="I602">
            <v>218113</v>
          </cell>
          <cell r="K602">
            <v>0</v>
          </cell>
          <cell r="L602">
            <v>0</v>
          </cell>
          <cell r="N602">
            <v>205905</v>
          </cell>
          <cell r="O602">
            <v>0</v>
          </cell>
          <cell r="P602">
            <v>12208</v>
          </cell>
          <cell r="Q602">
            <v>0</v>
          </cell>
          <cell r="X602">
            <v>0</v>
          </cell>
          <cell r="Y602" t="str">
            <v>Ml</v>
          </cell>
          <cell r="Z602" t="e">
            <v>#N/A</v>
          </cell>
          <cell r="AA602" t="e">
            <v>#N/A</v>
          </cell>
          <cell r="AB602">
            <v>0</v>
          </cell>
          <cell r="AC602" t="e">
            <v>#N/A</v>
          </cell>
        </row>
        <row r="604">
          <cell r="D604" t="str">
            <v>CODIGO</v>
          </cell>
          <cell r="E604" t="str">
            <v>DESCRIPCION</v>
          </cell>
          <cell r="F604" t="str">
            <v>UN</v>
          </cell>
          <cell r="G604" t="str">
            <v>CANT</v>
          </cell>
          <cell r="H604" t="str">
            <v>V/UNIT.</v>
          </cell>
          <cell r="I604" t="str">
            <v>V/TOTAL</v>
          </cell>
          <cell r="K604" t="str">
            <v>CANT TOTAL</v>
          </cell>
          <cell r="L604" t="str">
            <v>Vr TOTAL</v>
          </cell>
          <cell r="Y604" t="str">
            <v>CANT.</v>
          </cell>
          <cell r="Z604" t="str">
            <v>V/TOTAL</v>
          </cell>
        </row>
        <row r="605">
          <cell r="E605" t="str">
            <v>MATERIALES</v>
          </cell>
          <cell r="I605">
            <v>205905</v>
          </cell>
          <cell r="L605">
            <v>0</v>
          </cell>
          <cell r="Z605" t="e">
            <v>#N/A</v>
          </cell>
        </row>
        <row r="606">
          <cell r="D606" t="str">
            <v>MA46TCRC136</v>
          </cell>
          <cell r="E606" t="str">
            <v>Tuberia concreto TCR CL-I 36"</v>
          </cell>
          <cell r="F606" t="str">
            <v>ml</v>
          </cell>
          <cell r="G606">
            <v>1</v>
          </cell>
          <cell r="H606">
            <v>205904.64000000001</v>
          </cell>
          <cell r="I606">
            <v>205905</v>
          </cell>
          <cell r="J606">
            <v>0</v>
          </cell>
          <cell r="K606">
            <v>0</v>
          </cell>
          <cell r="L606">
            <v>0</v>
          </cell>
          <cell r="Y606" t="e">
            <v>#N/A</v>
          </cell>
          <cell r="Z606" t="e">
            <v>#N/A</v>
          </cell>
        </row>
        <row r="609">
          <cell r="E609" t="str">
            <v>MANO DE OBRA</v>
          </cell>
          <cell r="I609">
            <v>0</v>
          </cell>
          <cell r="L609">
            <v>0</v>
          </cell>
          <cell r="Z609">
            <v>0</v>
          </cell>
        </row>
        <row r="612">
          <cell r="E612" t="str">
            <v>VARIOS</v>
          </cell>
          <cell r="I612">
            <v>12208</v>
          </cell>
          <cell r="L612">
            <v>0</v>
          </cell>
          <cell r="Z612" t="e">
            <v>#N/A</v>
          </cell>
        </row>
        <row r="613">
          <cell r="D613" t="str">
            <v>TC60TT</v>
          </cell>
          <cell r="E613" t="str">
            <v>Transporte Tuberia</v>
          </cell>
          <cell r="F613" t="str">
            <v>Kg</v>
          </cell>
          <cell r="G613">
            <v>872</v>
          </cell>
          <cell r="H613">
            <v>14</v>
          </cell>
          <cell r="I613">
            <v>12208</v>
          </cell>
          <cell r="J613">
            <v>0</v>
          </cell>
          <cell r="K613">
            <v>0</v>
          </cell>
          <cell r="L613">
            <v>0</v>
          </cell>
          <cell r="Y613" t="e">
            <v>#N/A</v>
          </cell>
          <cell r="Z613" t="e">
            <v>#N/A</v>
          </cell>
        </row>
        <row r="614">
          <cell r="E614" t="str">
            <v>SUBTOTAL</v>
          </cell>
          <cell r="I614">
            <v>218113</v>
          </cell>
          <cell r="L614">
            <v>0</v>
          </cell>
          <cell r="Z614" t="e">
            <v>#N/A</v>
          </cell>
        </row>
        <row r="615">
          <cell r="E615" t="str">
            <v>A.I.U</v>
          </cell>
          <cell r="I615">
            <v>0</v>
          </cell>
          <cell r="L615">
            <v>0</v>
          </cell>
          <cell r="Z615">
            <v>0</v>
          </cell>
        </row>
        <row r="616">
          <cell r="D616" t="str">
            <v>AIUAADMON</v>
          </cell>
          <cell r="E616" t="str">
            <v>Admon</v>
          </cell>
          <cell r="F616">
            <v>0</v>
          </cell>
          <cell r="I616">
            <v>0</v>
          </cell>
          <cell r="J616">
            <v>0</v>
          </cell>
          <cell r="L616">
            <v>0</v>
          </cell>
          <cell r="Z616">
            <v>0</v>
          </cell>
        </row>
        <row r="617">
          <cell r="D617" t="str">
            <v>AIUAIMPRE</v>
          </cell>
          <cell r="E617" t="str">
            <v>Imprevistos</v>
          </cell>
          <cell r="F617">
            <v>0</v>
          </cell>
          <cell r="I617">
            <v>0</v>
          </cell>
          <cell r="J617">
            <v>0</v>
          </cell>
          <cell r="L617">
            <v>0</v>
          </cell>
          <cell r="Z617">
            <v>0</v>
          </cell>
        </row>
        <row r="618">
          <cell r="D618" t="str">
            <v>AIUAUTILI</v>
          </cell>
          <cell r="E618" t="str">
            <v>Utilidad</v>
          </cell>
          <cell r="F618">
            <v>0</v>
          </cell>
          <cell r="I618">
            <v>0</v>
          </cell>
          <cell r="J618">
            <v>0</v>
          </cell>
          <cell r="L618">
            <v>0</v>
          </cell>
          <cell r="Z618">
            <v>0</v>
          </cell>
        </row>
        <row r="619">
          <cell r="D619" t="str">
            <v>AIUAIVAUTI</v>
          </cell>
          <cell r="E619" t="str">
            <v>IVA utilidad</v>
          </cell>
          <cell r="F619">
            <v>0</v>
          </cell>
          <cell r="I619">
            <v>0</v>
          </cell>
          <cell r="J619">
            <v>0</v>
          </cell>
          <cell r="L619">
            <v>0</v>
          </cell>
          <cell r="Z619">
            <v>0</v>
          </cell>
        </row>
        <row r="621">
          <cell r="E621" t="str">
            <v>ITEM</v>
          </cell>
        </row>
        <row r="622">
          <cell r="D622" t="str">
            <v>ANSCRC156</v>
          </cell>
          <cell r="E622" t="str">
            <v>Suministro Tuberia Concreto TCR CL-1 Ø 1,40 m</v>
          </cell>
          <cell r="G622" t="str">
            <v>UN.</v>
          </cell>
          <cell r="H622" t="str">
            <v>Ml</v>
          </cell>
          <cell r="I622">
            <v>444059</v>
          </cell>
          <cell r="K622">
            <v>6</v>
          </cell>
          <cell r="L622">
            <v>2664354</v>
          </cell>
          <cell r="N622">
            <v>420987</v>
          </cell>
          <cell r="O622">
            <v>0</v>
          </cell>
          <cell r="P622">
            <v>23072</v>
          </cell>
          <cell r="Q622">
            <v>0</v>
          </cell>
          <cell r="X622">
            <v>2664354</v>
          </cell>
          <cell r="Y622" t="str">
            <v>Ml</v>
          </cell>
          <cell r="Z622" t="e">
            <v>#N/A</v>
          </cell>
          <cell r="AA622" t="e">
            <v>#N/A</v>
          </cell>
          <cell r="AB622">
            <v>0</v>
          </cell>
          <cell r="AC622" t="e">
            <v>#N/A</v>
          </cell>
        </row>
        <row r="624">
          <cell r="D624" t="str">
            <v>CODIGO</v>
          </cell>
          <cell r="E624" t="str">
            <v>DESCRIPCION</v>
          </cell>
          <cell r="F624" t="str">
            <v>UN</v>
          </cell>
          <cell r="G624" t="str">
            <v>CANT</v>
          </cell>
          <cell r="H624" t="str">
            <v>V/UNIT.</v>
          </cell>
          <cell r="I624" t="str">
            <v>V/TOTAL</v>
          </cell>
          <cell r="K624" t="str">
            <v>CANT TOTAL</v>
          </cell>
          <cell r="L624" t="str">
            <v>Vr TOTAL</v>
          </cell>
          <cell r="Y624" t="str">
            <v>CANT.</v>
          </cell>
          <cell r="Z624" t="str">
            <v>V/TOTAL</v>
          </cell>
        </row>
        <row r="625">
          <cell r="E625" t="str">
            <v>MATERIALES</v>
          </cell>
          <cell r="I625">
            <v>420987</v>
          </cell>
          <cell r="L625">
            <v>2525922</v>
          </cell>
          <cell r="Z625" t="e">
            <v>#N/A</v>
          </cell>
        </row>
        <row r="626">
          <cell r="D626" t="str">
            <v>MA46TCRC156</v>
          </cell>
          <cell r="E626" t="str">
            <v>Tuberia concreto TCR CL-I 1,40 m</v>
          </cell>
          <cell r="F626" t="str">
            <v>ml</v>
          </cell>
          <cell r="G626">
            <v>1</v>
          </cell>
          <cell r="H626">
            <v>420987.2</v>
          </cell>
          <cell r="I626">
            <v>420987</v>
          </cell>
          <cell r="J626">
            <v>0</v>
          </cell>
          <cell r="K626">
            <v>6</v>
          </cell>
          <cell r="L626">
            <v>2525923.2000000002</v>
          </cell>
          <cell r="Y626" t="e">
            <v>#N/A</v>
          </cell>
          <cell r="Z626" t="e">
            <v>#N/A</v>
          </cell>
        </row>
        <row r="629">
          <cell r="E629" t="str">
            <v>MANO DE OBRA</v>
          </cell>
          <cell r="I629">
            <v>0</v>
          </cell>
          <cell r="L629">
            <v>0</v>
          </cell>
          <cell r="Z629">
            <v>0</v>
          </cell>
        </row>
        <row r="632">
          <cell r="E632" t="str">
            <v>VARIOS</v>
          </cell>
          <cell r="I632">
            <v>23072</v>
          </cell>
          <cell r="L632">
            <v>138432</v>
          </cell>
          <cell r="Z632" t="e">
            <v>#N/A</v>
          </cell>
        </row>
        <row r="633">
          <cell r="D633" t="str">
            <v>TC60TT</v>
          </cell>
          <cell r="E633" t="str">
            <v>Transporte Tuberia</v>
          </cell>
          <cell r="F633" t="str">
            <v>Kg</v>
          </cell>
          <cell r="G633">
            <v>1648</v>
          </cell>
          <cell r="H633">
            <v>14</v>
          </cell>
          <cell r="I633">
            <v>23072</v>
          </cell>
          <cell r="J633">
            <v>0</v>
          </cell>
          <cell r="K633">
            <v>9888</v>
          </cell>
          <cell r="L633">
            <v>138432</v>
          </cell>
          <cell r="Y633" t="e">
            <v>#N/A</v>
          </cell>
          <cell r="Z633" t="e">
            <v>#N/A</v>
          </cell>
        </row>
        <row r="634">
          <cell r="E634" t="str">
            <v>SUBTOTAL</v>
          </cell>
          <cell r="I634">
            <v>444059</v>
          </cell>
          <cell r="L634">
            <v>2664354</v>
          </cell>
          <cell r="Z634" t="e">
            <v>#N/A</v>
          </cell>
        </row>
        <row r="635">
          <cell r="E635" t="str">
            <v>A.I.U</v>
          </cell>
          <cell r="I635">
            <v>0</v>
          </cell>
          <cell r="L635">
            <v>0</v>
          </cell>
          <cell r="Z635">
            <v>0</v>
          </cell>
        </row>
        <row r="636">
          <cell r="D636" t="str">
            <v>AIUAADMON</v>
          </cell>
          <cell r="E636" t="str">
            <v>Admon</v>
          </cell>
          <cell r="F636">
            <v>0</v>
          </cell>
          <cell r="I636">
            <v>0</v>
          </cell>
          <cell r="J636">
            <v>0</v>
          </cell>
          <cell r="L636">
            <v>0</v>
          </cell>
          <cell r="Z636">
            <v>0</v>
          </cell>
        </row>
        <row r="637">
          <cell r="D637" t="str">
            <v>AIUAIMPRE</v>
          </cell>
          <cell r="E637" t="str">
            <v>Imprevistos</v>
          </cell>
          <cell r="F637">
            <v>0</v>
          </cell>
          <cell r="I637">
            <v>0</v>
          </cell>
          <cell r="J637">
            <v>0</v>
          </cell>
          <cell r="L637">
            <v>0</v>
          </cell>
          <cell r="Z637">
            <v>0</v>
          </cell>
        </row>
        <row r="638">
          <cell r="D638" t="str">
            <v>AIUAUTILI</v>
          </cell>
          <cell r="E638" t="str">
            <v>Utilidad</v>
          </cell>
          <cell r="F638">
            <v>0</v>
          </cell>
          <cell r="I638">
            <v>0</v>
          </cell>
          <cell r="J638">
            <v>0</v>
          </cell>
          <cell r="L638">
            <v>0</v>
          </cell>
          <cell r="Z638">
            <v>0</v>
          </cell>
        </row>
        <row r="639">
          <cell r="D639" t="str">
            <v>AIUAIVAUTI</v>
          </cell>
          <cell r="E639" t="str">
            <v>IVA utilidad</v>
          </cell>
          <cell r="F639">
            <v>0</v>
          </cell>
          <cell r="I639">
            <v>0</v>
          </cell>
          <cell r="J639">
            <v>0</v>
          </cell>
          <cell r="L639">
            <v>0</v>
          </cell>
          <cell r="Z639">
            <v>0</v>
          </cell>
        </row>
        <row r="641">
          <cell r="E641" t="str">
            <v>ITEM</v>
          </cell>
        </row>
        <row r="642">
          <cell r="D642" t="str">
            <v>ANSCRC180</v>
          </cell>
          <cell r="E642" t="str">
            <v>Suministro Tuberia Concreto TCR CL-1  Ø 2,00 m</v>
          </cell>
          <cell r="G642" t="str">
            <v>UN.</v>
          </cell>
          <cell r="H642" t="str">
            <v>Ml</v>
          </cell>
          <cell r="I642">
            <v>844768</v>
          </cell>
          <cell r="K642">
            <v>59</v>
          </cell>
          <cell r="L642">
            <v>49841312</v>
          </cell>
          <cell r="N642">
            <v>844768</v>
          </cell>
          <cell r="O642">
            <v>0</v>
          </cell>
          <cell r="P642">
            <v>0</v>
          </cell>
          <cell r="Q642">
            <v>0</v>
          </cell>
          <cell r="X642">
            <v>49841312</v>
          </cell>
          <cell r="Y642" t="str">
            <v>Ml</v>
          </cell>
          <cell r="Z642" t="e">
            <v>#N/A</v>
          </cell>
          <cell r="AA642" t="e">
            <v>#N/A</v>
          </cell>
          <cell r="AB642">
            <v>0</v>
          </cell>
          <cell r="AC642">
            <v>0</v>
          </cell>
        </row>
        <row r="644">
          <cell r="D644" t="str">
            <v>CODIGO</v>
          </cell>
          <cell r="E644" t="str">
            <v>DESCRIPCION</v>
          </cell>
          <cell r="F644" t="str">
            <v>UN</v>
          </cell>
          <cell r="G644" t="str">
            <v>CANT</v>
          </cell>
          <cell r="H644" t="str">
            <v>V/UNIT.</v>
          </cell>
          <cell r="I644" t="str">
            <v>V/TOTAL</v>
          </cell>
          <cell r="K644" t="str">
            <v>CANT TOTAL</v>
          </cell>
          <cell r="L644" t="str">
            <v>Vr TOTAL</v>
          </cell>
          <cell r="Y644" t="str">
            <v>CANT.</v>
          </cell>
          <cell r="Z644" t="str">
            <v>V/TOTAL</v>
          </cell>
        </row>
        <row r="645">
          <cell r="E645" t="str">
            <v>MATERIALES</v>
          </cell>
          <cell r="I645">
            <v>844768</v>
          </cell>
          <cell r="L645">
            <v>49841312</v>
          </cell>
          <cell r="Z645" t="e">
            <v>#N/A</v>
          </cell>
        </row>
        <row r="646">
          <cell r="D646" t="str">
            <v>MA46TCRC180</v>
          </cell>
          <cell r="E646" t="str">
            <v>Tuberia concreto TCR CL-I 2,00 m</v>
          </cell>
          <cell r="F646" t="str">
            <v>ml</v>
          </cell>
          <cell r="G646">
            <v>1</v>
          </cell>
          <cell r="H646">
            <v>844767.68</v>
          </cell>
          <cell r="I646">
            <v>844768</v>
          </cell>
          <cell r="J646">
            <v>0</v>
          </cell>
          <cell r="K646">
            <v>59</v>
          </cell>
          <cell r="L646">
            <v>49841293.120000005</v>
          </cell>
          <cell r="Y646" t="e">
            <v>#N/A</v>
          </cell>
          <cell r="Z646" t="e">
            <v>#N/A</v>
          </cell>
        </row>
        <row r="649">
          <cell r="E649" t="str">
            <v>MANO DE OBRA</v>
          </cell>
          <cell r="I649">
            <v>0</v>
          </cell>
          <cell r="L649">
            <v>0</v>
          </cell>
          <cell r="Z649">
            <v>0</v>
          </cell>
        </row>
        <row r="652">
          <cell r="E652" t="str">
            <v>VARIOS</v>
          </cell>
          <cell r="I652">
            <v>0</v>
          </cell>
          <cell r="L652">
            <v>0</v>
          </cell>
          <cell r="Z652">
            <v>0</v>
          </cell>
        </row>
        <row r="654">
          <cell r="E654" t="str">
            <v>SUBTOTAL</v>
          </cell>
          <cell r="I654">
            <v>844768</v>
          </cell>
          <cell r="L654">
            <v>49841312</v>
          </cell>
          <cell r="Z654" t="e">
            <v>#N/A</v>
          </cell>
        </row>
        <row r="655">
          <cell r="E655" t="str">
            <v>A.I.U</v>
          </cell>
          <cell r="I655">
            <v>0</v>
          </cell>
          <cell r="L655">
            <v>0</v>
          </cell>
          <cell r="Z655">
            <v>0</v>
          </cell>
        </row>
        <row r="656">
          <cell r="D656" t="str">
            <v>AIUAADMON</v>
          </cell>
          <cell r="E656" t="str">
            <v>Admon</v>
          </cell>
          <cell r="F656">
            <v>0</v>
          </cell>
          <cell r="I656">
            <v>0</v>
          </cell>
          <cell r="J656">
            <v>0</v>
          </cell>
          <cell r="L656">
            <v>0</v>
          </cell>
          <cell r="Z656">
            <v>0</v>
          </cell>
        </row>
        <row r="657">
          <cell r="D657" t="str">
            <v>AIUAIMPRE</v>
          </cell>
          <cell r="E657" t="str">
            <v>Imprevistos</v>
          </cell>
          <cell r="F657">
            <v>0</v>
          </cell>
          <cell r="I657">
            <v>0</v>
          </cell>
          <cell r="J657">
            <v>0</v>
          </cell>
          <cell r="L657">
            <v>0</v>
          </cell>
          <cell r="Z657">
            <v>0</v>
          </cell>
        </row>
        <row r="658">
          <cell r="D658" t="str">
            <v>AIUAUTILI</v>
          </cell>
          <cell r="E658" t="str">
            <v>Utilidad</v>
          </cell>
          <cell r="F658">
            <v>0</v>
          </cell>
          <cell r="I658">
            <v>0</v>
          </cell>
          <cell r="J658">
            <v>0</v>
          </cell>
          <cell r="L658">
            <v>0</v>
          </cell>
          <cell r="Z658">
            <v>0</v>
          </cell>
        </row>
        <row r="659">
          <cell r="D659" t="str">
            <v>AIUAIVAUTI</v>
          </cell>
          <cell r="E659" t="str">
            <v>IVA utilidad</v>
          </cell>
          <cell r="F659">
            <v>0</v>
          </cell>
          <cell r="I659">
            <v>0</v>
          </cell>
          <cell r="J659">
            <v>0</v>
          </cell>
          <cell r="L659">
            <v>0</v>
          </cell>
          <cell r="Z659">
            <v>0</v>
          </cell>
        </row>
        <row r="661">
          <cell r="D661" t="str">
            <v>ANSCRC236</v>
          </cell>
          <cell r="E661" t="str">
            <v>Suministro Tuberia Concreto TCR CL-2  Ø 36"</v>
          </cell>
          <cell r="G661" t="str">
            <v>UN.</v>
          </cell>
          <cell r="H661" t="str">
            <v>Ml</v>
          </cell>
          <cell r="I661">
            <v>209557</v>
          </cell>
          <cell r="K661">
            <v>136.53</v>
          </cell>
          <cell r="L661">
            <v>28610817.210000001</v>
          </cell>
          <cell r="N661">
            <v>209557</v>
          </cell>
          <cell r="O661">
            <v>0</v>
          </cell>
          <cell r="P661">
            <v>0</v>
          </cell>
          <cell r="Q661">
            <v>0</v>
          </cell>
          <cell r="X661">
            <v>28610817.210000001</v>
          </cell>
          <cell r="Y661" t="str">
            <v>Ml</v>
          </cell>
          <cell r="Z661" t="e">
            <v>#N/A</v>
          </cell>
          <cell r="AA661" t="e">
            <v>#N/A</v>
          </cell>
          <cell r="AB661">
            <v>0</v>
          </cell>
          <cell r="AC661">
            <v>0</v>
          </cell>
        </row>
        <row r="663">
          <cell r="D663" t="str">
            <v>CODIGO</v>
          </cell>
          <cell r="E663" t="str">
            <v>DESCRIPCION</v>
          </cell>
          <cell r="F663" t="str">
            <v>UN</v>
          </cell>
          <cell r="G663" t="str">
            <v>CANT</v>
          </cell>
          <cell r="H663" t="str">
            <v>V/UNIT.</v>
          </cell>
          <cell r="I663" t="str">
            <v>V/TOTAL</v>
          </cell>
          <cell r="K663" t="str">
            <v>CANT TOTAL</v>
          </cell>
          <cell r="L663" t="str">
            <v>Vr TOTAL</v>
          </cell>
          <cell r="Y663" t="str">
            <v>CANT.</v>
          </cell>
          <cell r="Z663" t="str">
            <v>V/TOTAL</v>
          </cell>
        </row>
        <row r="664">
          <cell r="E664" t="str">
            <v>MATERIALES</v>
          </cell>
          <cell r="I664">
            <v>209557</v>
          </cell>
          <cell r="L664">
            <v>28610817.210000001</v>
          </cell>
          <cell r="Z664" t="e">
            <v>#N/A</v>
          </cell>
        </row>
        <row r="665">
          <cell r="D665" t="str">
            <v>MA46TCRC236</v>
          </cell>
          <cell r="E665" t="str">
            <v>Tuberia concreto TCR CL-I 36"</v>
          </cell>
          <cell r="F665" t="str">
            <v>ml</v>
          </cell>
          <cell r="G665">
            <v>1</v>
          </cell>
          <cell r="H665">
            <v>209557.25</v>
          </cell>
          <cell r="I665">
            <v>209557</v>
          </cell>
          <cell r="J665">
            <v>0</v>
          </cell>
          <cell r="K665">
            <v>136.53</v>
          </cell>
          <cell r="L665">
            <v>28610851.342500001</v>
          </cell>
          <cell r="Y665" t="e">
            <v>#N/A</v>
          </cell>
          <cell r="Z665" t="e">
            <v>#N/A</v>
          </cell>
        </row>
        <row r="668">
          <cell r="E668" t="str">
            <v>MANO DE OBRA</v>
          </cell>
          <cell r="I668">
            <v>0</v>
          </cell>
          <cell r="L668">
            <v>0</v>
          </cell>
          <cell r="Z668">
            <v>0</v>
          </cell>
        </row>
        <row r="671">
          <cell r="E671" t="str">
            <v>VARIOS</v>
          </cell>
          <cell r="I671">
            <v>0</v>
          </cell>
          <cell r="L671">
            <v>0</v>
          </cell>
          <cell r="Z671">
            <v>0</v>
          </cell>
        </row>
        <row r="673">
          <cell r="E673" t="str">
            <v>SUBTOTAL</v>
          </cell>
          <cell r="I673">
            <v>209557</v>
          </cell>
          <cell r="L673">
            <v>28610817.210000001</v>
          </cell>
          <cell r="Z673" t="e">
            <v>#N/A</v>
          </cell>
        </row>
        <row r="674">
          <cell r="E674" t="str">
            <v>A.I.U</v>
          </cell>
          <cell r="I674">
            <v>0</v>
          </cell>
          <cell r="L674">
            <v>0</v>
          </cell>
          <cell r="Z674">
            <v>0</v>
          </cell>
        </row>
        <row r="675">
          <cell r="D675" t="str">
            <v>AIUAADMON</v>
          </cell>
          <cell r="E675" t="str">
            <v>Admon</v>
          </cell>
          <cell r="F675">
            <v>0</v>
          </cell>
          <cell r="I675">
            <v>0</v>
          </cell>
          <cell r="J675">
            <v>0</v>
          </cell>
          <cell r="L675">
            <v>0</v>
          </cell>
          <cell r="Z675">
            <v>0</v>
          </cell>
        </row>
        <row r="676">
          <cell r="D676" t="str">
            <v>AIUAIMPRE</v>
          </cell>
          <cell r="E676" t="str">
            <v>Imprevistos</v>
          </cell>
          <cell r="F676">
            <v>0</v>
          </cell>
          <cell r="I676">
            <v>0</v>
          </cell>
          <cell r="J676">
            <v>0</v>
          </cell>
          <cell r="L676">
            <v>0</v>
          </cell>
          <cell r="Z676">
            <v>0</v>
          </cell>
        </row>
        <row r="677">
          <cell r="D677" t="str">
            <v>AIUAUTILI</v>
          </cell>
          <cell r="E677" t="str">
            <v>Utilidad</v>
          </cell>
          <cell r="F677">
            <v>0</v>
          </cell>
          <cell r="I677">
            <v>0</v>
          </cell>
          <cell r="J677">
            <v>0</v>
          </cell>
          <cell r="L677">
            <v>0</v>
          </cell>
          <cell r="Z677">
            <v>0</v>
          </cell>
        </row>
        <row r="678">
          <cell r="D678" t="str">
            <v>AIUAIVAUTI</v>
          </cell>
          <cell r="E678" t="str">
            <v>IVA utilidad</v>
          </cell>
          <cell r="F678">
            <v>0</v>
          </cell>
          <cell r="I678">
            <v>0</v>
          </cell>
          <cell r="J678">
            <v>0</v>
          </cell>
          <cell r="L678">
            <v>0</v>
          </cell>
          <cell r="Z678">
            <v>0</v>
          </cell>
        </row>
        <row r="680">
          <cell r="D680" t="str">
            <v>ANSCRC256</v>
          </cell>
          <cell r="E680" t="str">
            <v>Suministro Tuberia Concreto TCR CL-2  Ø 1,40 m</v>
          </cell>
          <cell r="G680" t="str">
            <v>UN.</v>
          </cell>
          <cell r="H680" t="str">
            <v>Ml</v>
          </cell>
          <cell r="I680">
            <v>427372</v>
          </cell>
          <cell r="K680">
            <v>114</v>
          </cell>
          <cell r="L680">
            <v>48720408</v>
          </cell>
          <cell r="N680">
            <v>427372</v>
          </cell>
          <cell r="O680">
            <v>0</v>
          </cell>
          <cell r="P680">
            <v>0</v>
          </cell>
          <cell r="Q680">
            <v>0</v>
          </cell>
          <cell r="X680">
            <v>48720408</v>
          </cell>
          <cell r="Y680" t="str">
            <v>Ml</v>
          </cell>
          <cell r="Z680" t="e">
            <v>#N/A</v>
          </cell>
          <cell r="AA680" t="e">
            <v>#N/A</v>
          </cell>
          <cell r="AB680">
            <v>0</v>
          </cell>
          <cell r="AC680">
            <v>0</v>
          </cell>
        </row>
        <row r="682">
          <cell r="D682" t="str">
            <v>CODIGO</v>
          </cell>
          <cell r="E682" t="str">
            <v>DESCRIPCION</v>
          </cell>
          <cell r="F682" t="str">
            <v>UN</v>
          </cell>
          <cell r="G682" t="str">
            <v>CANT</v>
          </cell>
          <cell r="H682" t="str">
            <v>V/UNIT.</v>
          </cell>
          <cell r="I682" t="str">
            <v>V/TOTAL</v>
          </cell>
          <cell r="K682" t="str">
            <v>CANT TOTAL</v>
          </cell>
          <cell r="L682" t="str">
            <v>Vr TOTAL</v>
          </cell>
          <cell r="Y682" t="str">
            <v>CANT.</v>
          </cell>
          <cell r="Z682" t="str">
            <v>V/TOTAL</v>
          </cell>
        </row>
        <row r="683">
          <cell r="E683" t="str">
            <v>MATERIALES</v>
          </cell>
          <cell r="I683">
            <v>427372</v>
          </cell>
          <cell r="L683">
            <v>48720408</v>
          </cell>
          <cell r="Z683" t="e">
            <v>#N/A</v>
          </cell>
        </row>
        <row r="684">
          <cell r="D684" t="str">
            <v>MA46TCRC256</v>
          </cell>
          <cell r="E684" t="str">
            <v>Tuberia concreto TCR CL-II 1,40 m</v>
          </cell>
          <cell r="F684" t="str">
            <v>ml</v>
          </cell>
          <cell r="G684">
            <v>1</v>
          </cell>
          <cell r="H684">
            <v>427371.84</v>
          </cell>
          <cell r="I684">
            <v>427372</v>
          </cell>
          <cell r="J684">
            <v>0</v>
          </cell>
          <cell r="K684">
            <v>114</v>
          </cell>
          <cell r="L684">
            <v>48720389.760000005</v>
          </cell>
          <cell r="Y684" t="e">
            <v>#N/A</v>
          </cell>
          <cell r="Z684" t="e">
            <v>#N/A</v>
          </cell>
        </row>
        <row r="687">
          <cell r="E687" t="str">
            <v>MANO DE OBRA</v>
          </cell>
          <cell r="I687">
            <v>0</v>
          </cell>
          <cell r="L687">
            <v>0</v>
          </cell>
          <cell r="Z687">
            <v>0</v>
          </cell>
        </row>
        <row r="690">
          <cell r="E690" t="str">
            <v>VARIOS</v>
          </cell>
          <cell r="I690">
            <v>0</v>
          </cell>
          <cell r="L690">
            <v>0</v>
          </cell>
          <cell r="Z690">
            <v>0</v>
          </cell>
        </row>
        <row r="692">
          <cell r="E692" t="str">
            <v>SUBTOTAL</v>
          </cell>
          <cell r="I692">
            <v>427372</v>
          </cell>
          <cell r="L692">
            <v>48720408</v>
          </cell>
          <cell r="Z692" t="e">
            <v>#N/A</v>
          </cell>
        </row>
        <row r="693">
          <cell r="E693" t="str">
            <v>A.I.U</v>
          </cell>
          <cell r="I693">
            <v>0</v>
          </cell>
          <cell r="L693">
            <v>0</v>
          </cell>
          <cell r="Z693">
            <v>0</v>
          </cell>
        </row>
        <row r="694">
          <cell r="D694" t="str">
            <v>AIUAADMON</v>
          </cell>
          <cell r="E694" t="str">
            <v>Admon</v>
          </cell>
          <cell r="F694">
            <v>0</v>
          </cell>
          <cell r="I694">
            <v>0</v>
          </cell>
          <cell r="J694">
            <v>0</v>
          </cell>
          <cell r="L694">
            <v>0</v>
          </cell>
          <cell r="Z694">
            <v>0</v>
          </cell>
        </row>
        <row r="695">
          <cell r="D695" t="str">
            <v>AIUAIMPRE</v>
          </cell>
          <cell r="E695" t="str">
            <v>Imprevistos</v>
          </cell>
          <cell r="F695">
            <v>0</v>
          </cell>
          <cell r="I695">
            <v>0</v>
          </cell>
          <cell r="J695">
            <v>0</v>
          </cell>
          <cell r="L695">
            <v>0</v>
          </cell>
          <cell r="Z695">
            <v>0</v>
          </cell>
        </row>
        <row r="696">
          <cell r="D696" t="str">
            <v>AIUAUTILI</v>
          </cell>
          <cell r="E696" t="str">
            <v>Utilidad</v>
          </cell>
          <cell r="F696">
            <v>0</v>
          </cell>
          <cell r="I696">
            <v>0</v>
          </cell>
          <cell r="J696">
            <v>0</v>
          </cell>
          <cell r="L696">
            <v>0</v>
          </cell>
          <cell r="Z696">
            <v>0</v>
          </cell>
        </row>
        <row r="697">
          <cell r="D697" t="str">
            <v>AIUAIVAUTI</v>
          </cell>
          <cell r="E697" t="str">
            <v>IVA utilidad</v>
          </cell>
          <cell r="F697">
            <v>0</v>
          </cell>
          <cell r="I697">
            <v>0</v>
          </cell>
          <cell r="J697">
            <v>0</v>
          </cell>
          <cell r="L697">
            <v>0</v>
          </cell>
          <cell r="Z697">
            <v>0</v>
          </cell>
        </row>
        <row r="699">
          <cell r="D699" t="str">
            <v>ANSCRC272</v>
          </cell>
          <cell r="E699" t="str">
            <v>Suministro Tuberia Concreto TCR CL-2  Ø 1,80 m</v>
          </cell>
          <cell r="G699" t="str">
            <v>UN.</v>
          </cell>
          <cell r="H699" t="str">
            <v>Ml</v>
          </cell>
          <cell r="I699">
            <v>675974</v>
          </cell>
          <cell r="K699">
            <v>8.9499999999999993</v>
          </cell>
          <cell r="L699">
            <v>6049967.2999999998</v>
          </cell>
          <cell r="N699">
            <v>675974</v>
          </cell>
          <cell r="O699">
            <v>0</v>
          </cell>
          <cell r="P699">
            <v>0</v>
          </cell>
          <cell r="Q699">
            <v>0</v>
          </cell>
          <cell r="X699">
            <v>6049967.2999999998</v>
          </cell>
          <cell r="Y699" t="str">
            <v>Ml</v>
          </cell>
          <cell r="Z699" t="e">
            <v>#N/A</v>
          </cell>
          <cell r="AA699" t="e">
            <v>#N/A</v>
          </cell>
          <cell r="AB699">
            <v>0</v>
          </cell>
          <cell r="AC699">
            <v>0</v>
          </cell>
        </row>
        <row r="701">
          <cell r="D701" t="str">
            <v>CODIGO</v>
          </cell>
          <cell r="E701" t="str">
            <v>DESCRIPCION</v>
          </cell>
          <cell r="F701" t="str">
            <v>UN</v>
          </cell>
          <cell r="G701" t="str">
            <v>CANT</v>
          </cell>
          <cell r="H701" t="str">
            <v>V/UNIT.</v>
          </cell>
          <cell r="I701" t="str">
            <v>V/TOTAL</v>
          </cell>
          <cell r="K701" t="str">
            <v>CANT TOTAL</v>
          </cell>
          <cell r="L701" t="str">
            <v>Vr TOTAL</v>
          </cell>
          <cell r="Y701" t="str">
            <v>CANT.</v>
          </cell>
          <cell r="Z701" t="str">
            <v>V/TOTAL</v>
          </cell>
        </row>
        <row r="702">
          <cell r="E702" t="str">
            <v>MATERIALES</v>
          </cell>
          <cell r="I702">
            <v>675974</v>
          </cell>
          <cell r="L702">
            <v>6049967.2999999998</v>
          </cell>
          <cell r="Z702" t="e">
            <v>#N/A</v>
          </cell>
        </row>
        <row r="703">
          <cell r="D703" t="str">
            <v>MA46TCRC272</v>
          </cell>
          <cell r="E703" t="str">
            <v>Tuberia concreto TCR CL-II 1,80 m</v>
          </cell>
          <cell r="F703" t="str">
            <v>ml</v>
          </cell>
          <cell r="G703">
            <v>1</v>
          </cell>
          <cell r="H703">
            <v>675973.76</v>
          </cell>
          <cell r="I703">
            <v>675974</v>
          </cell>
          <cell r="J703">
            <v>0</v>
          </cell>
          <cell r="K703">
            <v>8.9499999999999993</v>
          </cell>
          <cell r="L703">
            <v>6049965.1519999998</v>
          </cell>
          <cell r="Y703" t="e">
            <v>#N/A</v>
          </cell>
          <cell r="Z703" t="e">
            <v>#N/A</v>
          </cell>
        </row>
        <row r="706">
          <cell r="E706" t="str">
            <v>MANO DE OBRA</v>
          </cell>
          <cell r="I706">
            <v>0</v>
          </cell>
          <cell r="L706">
            <v>0</v>
          </cell>
          <cell r="Z706">
            <v>0</v>
          </cell>
        </row>
        <row r="709">
          <cell r="E709" t="str">
            <v>VARIOS</v>
          </cell>
          <cell r="I709">
            <v>0</v>
          </cell>
          <cell r="L709">
            <v>0</v>
          </cell>
          <cell r="Z709">
            <v>0</v>
          </cell>
        </row>
        <row r="711">
          <cell r="E711" t="str">
            <v>SUBTOTAL</v>
          </cell>
          <cell r="I711">
            <v>675974</v>
          </cell>
          <cell r="L711">
            <v>6049967.2999999998</v>
          </cell>
          <cell r="Z711" t="e">
            <v>#N/A</v>
          </cell>
        </row>
        <row r="712">
          <cell r="E712" t="str">
            <v>A.I.U</v>
          </cell>
          <cell r="I712">
            <v>0</v>
          </cell>
          <cell r="L712">
            <v>0</v>
          </cell>
          <cell r="Z712">
            <v>0</v>
          </cell>
        </row>
        <row r="713">
          <cell r="D713" t="str">
            <v>AIUAADMON</v>
          </cell>
          <cell r="E713" t="str">
            <v>Admon</v>
          </cell>
          <cell r="F713">
            <v>0</v>
          </cell>
          <cell r="I713">
            <v>0</v>
          </cell>
          <cell r="J713">
            <v>0</v>
          </cell>
          <cell r="L713">
            <v>0</v>
          </cell>
          <cell r="Z713">
            <v>0</v>
          </cell>
        </row>
        <row r="714">
          <cell r="D714" t="str">
            <v>AIUAIMPRE</v>
          </cell>
          <cell r="E714" t="str">
            <v>Imprevistos</v>
          </cell>
          <cell r="F714">
            <v>0</v>
          </cell>
          <cell r="I714">
            <v>0</v>
          </cell>
          <cell r="J714">
            <v>0</v>
          </cell>
          <cell r="L714">
            <v>0</v>
          </cell>
          <cell r="Z714">
            <v>0</v>
          </cell>
        </row>
        <row r="715">
          <cell r="D715" t="str">
            <v>AIUAUTILI</v>
          </cell>
          <cell r="E715" t="str">
            <v>Utilidad</v>
          </cell>
          <cell r="F715">
            <v>0</v>
          </cell>
          <cell r="I715">
            <v>0</v>
          </cell>
          <cell r="J715">
            <v>0</v>
          </cell>
          <cell r="L715">
            <v>0</v>
          </cell>
          <cell r="Z715">
            <v>0</v>
          </cell>
        </row>
        <row r="716">
          <cell r="D716" t="str">
            <v>AIUAIVAUTI</v>
          </cell>
          <cell r="E716" t="str">
            <v>IVA utilidad</v>
          </cell>
          <cell r="F716">
            <v>0</v>
          </cell>
          <cell r="I716">
            <v>0</v>
          </cell>
          <cell r="J716">
            <v>0</v>
          </cell>
          <cell r="L716">
            <v>0</v>
          </cell>
          <cell r="Z716">
            <v>0</v>
          </cell>
        </row>
        <row r="718">
          <cell r="D718" t="str">
            <v>ANSCRC280</v>
          </cell>
          <cell r="E718" t="str">
            <v>Suministro Tuberia Concreto TCR CL-2  Ø 2,00 m</v>
          </cell>
          <cell r="G718" t="str">
            <v>UN.</v>
          </cell>
          <cell r="H718" t="str">
            <v>Ml</v>
          </cell>
          <cell r="I718">
            <v>848359</v>
          </cell>
          <cell r="K718">
            <v>374</v>
          </cell>
          <cell r="L718">
            <v>317286266</v>
          </cell>
          <cell r="N718">
            <v>848359</v>
          </cell>
          <cell r="O718">
            <v>0</v>
          </cell>
          <cell r="P718">
            <v>0</v>
          </cell>
          <cell r="Q718">
            <v>0</v>
          </cell>
          <cell r="X718">
            <v>317286266</v>
          </cell>
          <cell r="Y718" t="str">
            <v>Ml</v>
          </cell>
          <cell r="Z718" t="e">
            <v>#N/A</v>
          </cell>
          <cell r="AA718" t="e">
            <v>#N/A</v>
          </cell>
          <cell r="AB718">
            <v>0</v>
          </cell>
          <cell r="AC718">
            <v>0</v>
          </cell>
        </row>
        <row r="720">
          <cell r="D720" t="str">
            <v>CODIGO</v>
          </cell>
          <cell r="E720" t="str">
            <v>DESCRIPCION</v>
          </cell>
          <cell r="F720" t="str">
            <v>UN</v>
          </cell>
          <cell r="G720" t="str">
            <v>CANT</v>
          </cell>
          <cell r="H720" t="str">
            <v>V/UNIT.</v>
          </cell>
          <cell r="I720" t="str">
            <v>V/TOTAL</v>
          </cell>
          <cell r="K720" t="str">
            <v>CANT TOTAL</v>
          </cell>
          <cell r="L720" t="str">
            <v>Vr TOTAL</v>
          </cell>
          <cell r="Y720" t="str">
            <v>CANT.</v>
          </cell>
          <cell r="Z720" t="str">
            <v>V/TOTAL</v>
          </cell>
        </row>
        <row r="721">
          <cell r="E721" t="str">
            <v>MATERIALES</v>
          </cell>
          <cell r="I721">
            <v>848359</v>
          </cell>
          <cell r="L721">
            <v>317286266</v>
          </cell>
          <cell r="Z721" t="e">
            <v>#N/A</v>
          </cell>
        </row>
        <row r="722">
          <cell r="D722" t="str">
            <v>MA46TCRC280</v>
          </cell>
          <cell r="E722" t="str">
            <v>Tuberia concreto TCR CL-II 2,00 m</v>
          </cell>
          <cell r="F722" t="str">
            <v>ml</v>
          </cell>
          <cell r="G722">
            <v>1</v>
          </cell>
          <cell r="H722">
            <v>848359.04</v>
          </cell>
          <cell r="I722">
            <v>848359</v>
          </cell>
          <cell r="J722">
            <v>0</v>
          </cell>
          <cell r="K722">
            <v>374</v>
          </cell>
          <cell r="L722">
            <v>317286280.96000004</v>
          </cell>
          <cell r="Y722" t="e">
            <v>#N/A</v>
          </cell>
          <cell r="Z722" t="e">
            <v>#N/A</v>
          </cell>
        </row>
        <row r="725">
          <cell r="E725" t="str">
            <v>MANO DE OBRA</v>
          </cell>
          <cell r="I725">
            <v>0</v>
          </cell>
          <cell r="L725">
            <v>0</v>
          </cell>
          <cell r="Z725">
            <v>0</v>
          </cell>
        </row>
        <row r="728">
          <cell r="E728" t="str">
            <v>VARIOS</v>
          </cell>
          <cell r="I728">
            <v>0</v>
          </cell>
          <cell r="L728">
            <v>0</v>
          </cell>
          <cell r="Z728">
            <v>0</v>
          </cell>
        </row>
        <row r="730">
          <cell r="E730" t="str">
            <v>SUBTOTAL</v>
          </cell>
          <cell r="I730">
            <v>848359</v>
          </cell>
          <cell r="L730">
            <v>317286266</v>
          </cell>
          <cell r="Z730" t="e">
            <v>#N/A</v>
          </cell>
        </row>
        <row r="731">
          <cell r="E731" t="str">
            <v>A.I.U</v>
          </cell>
          <cell r="I731">
            <v>0</v>
          </cell>
          <cell r="L731">
            <v>0</v>
          </cell>
          <cell r="Z731">
            <v>0</v>
          </cell>
        </row>
        <row r="732">
          <cell r="D732" t="str">
            <v>AIUAADMON</v>
          </cell>
          <cell r="E732" t="str">
            <v>Admon</v>
          </cell>
          <cell r="F732">
            <v>0</v>
          </cell>
          <cell r="I732">
            <v>0</v>
          </cell>
          <cell r="J732">
            <v>0</v>
          </cell>
          <cell r="L732">
            <v>0</v>
          </cell>
          <cell r="Z732">
            <v>0</v>
          </cell>
        </row>
        <row r="733">
          <cell r="D733" t="str">
            <v>AIUAIMPRE</v>
          </cell>
          <cell r="E733" t="str">
            <v>Imprevistos</v>
          </cell>
          <cell r="F733">
            <v>0</v>
          </cell>
          <cell r="I733">
            <v>0</v>
          </cell>
          <cell r="J733">
            <v>0</v>
          </cell>
          <cell r="L733">
            <v>0</v>
          </cell>
          <cell r="Z733">
            <v>0</v>
          </cell>
        </row>
        <row r="734">
          <cell r="D734" t="str">
            <v>AIUAUTILI</v>
          </cell>
          <cell r="E734" t="str">
            <v>Utilidad</v>
          </cell>
          <cell r="F734">
            <v>0</v>
          </cell>
          <cell r="I734">
            <v>0</v>
          </cell>
          <cell r="J734">
            <v>0</v>
          </cell>
          <cell r="L734">
            <v>0</v>
          </cell>
          <cell r="Z734">
            <v>0</v>
          </cell>
        </row>
        <row r="735">
          <cell r="D735" t="str">
            <v>AIUAIVAUTI</v>
          </cell>
          <cell r="E735" t="str">
            <v>IVA utilidad</v>
          </cell>
          <cell r="F735">
            <v>0</v>
          </cell>
          <cell r="I735">
            <v>0</v>
          </cell>
          <cell r="J735">
            <v>0</v>
          </cell>
          <cell r="L735">
            <v>0</v>
          </cell>
          <cell r="Z735">
            <v>0</v>
          </cell>
        </row>
        <row r="737">
          <cell r="D737" t="str">
            <v>ANSCRC324</v>
          </cell>
          <cell r="E737" t="str">
            <v>Suministro Tuberia Concreto TCR CL-3  Ø 24"</v>
          </cell>
          <cell r="G737" t="str">
            <v>UN.</v>
          </cell>
          <cell r="H737" t="str">
            <v>Ml</v>
          </cell>
          <cell r="I737">
            <v>106560</v>
          </cell>
          <cell r="K737">
            <v>0</v>
          </cell>
          <cell r="L737">
            <v>0</v>
          </cell>
          <cell r="N737">
            <v>106560</v>
          </cell>
          <cell r="O737">
            <v>0</v>
          </cell>
          <cell r="P737">
            <v>0</v>
          </cell>
          <cell r="Q737">
            <v>0</v>
          </cell>
          <cell r="X737">
            <v>0</v>
          </cell>
          <cell r="Y737" t="str">
            <v>Ml</v>
          </cell>
          <cell r="Z737" t="e">
            <v>#N/A</v>
          </cell>
          <cell r="AA737" t="e">
            <v>#N/A</v>
          </cell>
          <cell r="AB737">
            <v>0</v>
          </cell>
          <cell r="AC737">
            <v>0</v>
          </cell>
        </row>
        <row r="739">
          <cell r="D739" t="str">
            <v>CODIGO</v>
          </cell>
          <cell r="E739" t="str">
            <v>DESCRIPCION</v>
          </cell>
          <cell r="F739" t="str">
            <v>UN</v>
          </cell>
          <cell r="G739" t="str">
            <v>CANT</v>
          </cell>
          <cell r="H739" t="str">
            <v>V/UNIT.</v>
          </cell>
          <cell r="I739" t="str">
            <v>V/TOTAL</v>
          </cell>
          <cell r="K739" t="str">
            <v>CANT TOTAL</v>
          </cell>
          <cell r="L739" t="str">
            <v>Vr TOTAL</v>
          </cell>
          <cell r="Y739" t="str">
            <v>CANT.</v>
          </cell>
          <cell r="Z739" t="str">
            <v>V/TOTAL</v>
          </cell>
        </row>
        <row r="740">
          <cell r="E740" t="str">
            <v>MATERIALES</v>
          </cell>
          <cell r="I740">
            <v>106560</v>
          </cell>
          <cell r="L740">
            <v>0</v>
          </cell>
          <cell r="Z740" t="e">
            <v>#N/A</v>
          </cell>
        </row>
        <row r="741">
          <cell r="D741" t="str">
            <v>MA46TCRC324</v>
          </cell>
          <cell r="E741" t="str">
            <v>Tuberia concreto TCR CL-III 24</v>
          </cell>
          <cell r="F741" t="str">
            <v>ml</v>
          </cell>
          <cell r="G741">
            <v>1</v>
          </cell>
          <cell r="H741">
            <v>106560</v>
          </cell>
          <cell r="I741">
            <v>106560</v>
          </cell>
          <cell r="J741">
            <v>0</v>
          </cell>
          <cell r="K741">
            <v>0</v>
          </cell>
          <cell r="L741">
            <v>0</v>
          </cell>
          <cell r="Y741" t="e">
            <v>#N/A</v>
          </cell>
          <cell r="Z741" t="e">
            <v>#N/A</v>
          </cell>
        </row>
        <row r="744">
          <cell r="E744" t="str">
            <v>MANO DE OBRA</v>
          </cell>
          <cell r="I744">
            <v>0</v>
          </cell>
          <cell r="L744">
            <v>0</v>
          </cell>
          <cell r="Z744">
            <v>0</v>
          </cell>
        </row>
        <row r="747">
          <cell r="E747" t="str">
            <v>VARIOS</v>
          </cell>
          <cell r="I747">
            <v>0</v>
          </cell>
          <cell r="L747">
            <v>0</v>
          </cell>
          <cell r="Z747">
            <v>0</v>
          </cell>
        </row>
        <row r="749">
          <cell r="E749" t="str">
            <v>SUBTOTAL</v>
          </cell>
          <cell r="I749">
            <v>106560</v>
          </cell>
          <cell r="L749">
            <v>0</v>
          </cell>
          <cell r="Z749" t="e">
            <v>#N/A</v>
          </cell>
        </row>
        <row r="750">
          <cell r="E750" t="str">
            <v>A.I.U</v>
          </cell>
          <cell r="I750">
            <v>0</v>
          </cell>
          <cell r="L750">
            <v>0</v>
          </cell>
          <cell r="Z750">
            <v>0</v>
          </cell>
        </row>
        <row r="751">
          <cell r="D751" t="str">
            <v>AIUAADMON</v>
          </cell>
          <cell r="E751" t="str">
            <v>Admon</v>
          </cell>
          <cell r="F751">
            <v>0</v>
          </cell>
          <cell r="I751">
            <v>0</v>
          </cell>
          <cell r="J751">
            <v>0</v>
          </cell>
          <cell r="L751">
            <v>0</v>
          </cell>
          <cell r="Z751">
            <v>0</v>
          </cell>
        </row>
        <row r="752">
          <cell r="D752" t="str">
            <v>AIUAIMPRE</v>
          </cell>
          <cell r="E752" t="str">
            <v>Imprevistos</v>
          </cell>
          <cell r="F752">
            <v>0</v>
          </cell>
          <cell r="I752">
            <v>0</v>
          </cell>
          <cell r="J752">
            <v>0</v>
          </cell>
          <cell r="L752">
            <v>0</v>
          </cell>
          <cell r="Z752">
            <v>0</v>
          </cell>
        </row>
        <row r="753">
          <cell r="D753" t="str">
            <v>AIUAUTILI</v>
          </cell>
          <cell r="E753" t="str">
            <v>Utilidad</v>
          </cell>
          <cell r="F753">
            <v>0</v>
          </cell>
          <cell r="I753">
            <v>0</v>
          </cell>
          <cell r="J753">
            <v>0</v>
          </cell>
          <cell r="L753">
            <v>0</v>
          </cell>
          <cell r="Z753">
            <v>0</v>
          </cell>
        </row>
        <row r="754">
          <cell r="D754" t="str">
            <v>AIUAIVAUTI</v>
          </cell>
          <cell r="E754" t="str">
            <v>IVA utilidad</v>
          </cell>
          <cell r="F754">
            <v>0</v>
          </cell>
          <cell r="I754">
            <v>0</v>
          </cell>
          <cell r="J754">
            <v>0</v>
          </cell>
          <cell r="L754">
            <v>0</v>
          </cell>
          <cell r="Z754">
            <v>0</v>
          </cell>
        </row>
        <row r="756">
          <cell r="D756" t="str">
            <v>ANSCRC327</v>
          </cell>
          <cell r="E756" t="str">
            <v>Suministro Tuberia Concreto TCR CL-3  Ø 27"</v>
          </cell>
          <cell r="G756" t="str">
            <v>UN.</v>
          </cell>
          <cell r="H756" t="str">
            <v>Ml</v>
          </cell>
          <cell r="I756">
            <v>141978</v>
          </cell>
          <cell r="K756">
            <v>0</v>
          </cell>
          <cell r="L756">
            <v>0</v>
          </cell>
          <cell r="N756">
            <v>141978</v>
          </cell>
          <cell r="O756">
            <v>0</v>
          </cell>
          <cell r="P756">
            <v>0</v>
          </cell>
          <cell r="Q756">
            <v>0</v>
          </cell>
          <cell r="X756">
            <v>0</v>
          </cell>
          <cell r="Y756" t="str">
            <v>Ml</v>
          </cell>
          <cell r="Z756" t="e">
            <v>#N/A</v>
          </cell>
          <cell r="AA756" t="e">
            <v>#N/A</v>
          </cell>
          <cell r="AB756">
            <v>0</v>
          </cell>
          <cell r="AC756">
            <v>0</v>
          </cell>
        </row>
        <row r="758">
          <cell r="D758" t="str">
            <v>CODIGO</v>
          </cell>
          <cell r="E758" t="str">
            <v>DESCRIPCION</v>
          </cell>
          <cell r="F758" t="str">
            <v>UN</v>
          </cell>
          <cell r="G758" t="str">
            <v>CANT</v>
          </cell>
          <cell r="H758" t="str">
            <v>V/UNIT.</v>
          </cell>
          <cell r="I758" t="str">
            <v>V/TOTAL</v>
          </cell>
          <cell r="K758" t="str">
            <v>CANT TOTAL</v>
          </cell>
          <cell r="L758" t="str">
            <v>Vr TOTAL</v>
          </cell>
          <cell r="Y758" t="str">
            <v>CANT.</v>
          </cell>
          <cell r="Z758" t="str">
            <v>V/TOTAL</v>
          </cell>
        </row>
        <row r="759">
          <cell r="E759" t="str">
            <v>MATERIALES</v>
          </cell>
          <cell r="I759">
            <v>141978</v>
          </cell>
          <cell r="L759">
            <v>0</v>
          </cell>
          <cell r="Z759" t="e">
            <v>#N/A</v>
          </cell>
        </row>
        <row r="760">
          <cell r="D760" t="str">
            <v>MA46TCRC327</v>
          </cell>
          <cell r="E760" t="str">
            <v>Tuberia concreto TCR CL-III 27</v>
          </cell>
          <cell r="F760" t="str">
            <v>ml</v>
          </cell>
          <cell r="G760">
            <v>1</v>
          </cell>
          <cell r="H760">
            <v>141977.97</v>
          </cell>
          <cell r="I760">
            <v>141978</v>
          </cell>
          <cell r="J760">
            <v>0</v>
          </cell>
          <cell r="K760">
            <v>0</v>
          </cell>
          <cell r="L760">
            <v>0</v>
          </cell>
          <cell r="Y760" t="e">
            <v>#N/A</v>
          </cell>
          <cell r="Z760" t="e">
            <v>#N/A</v>
          </cell>
        </row>
        <row r="763">
          <cell r="E763" t="str">
            <v>MANO DE OBRA</v>
          </cell>
          <cell r="I763">
            <v>0</v>
          </cell>
          <cell r="L763">
            <v>0</v>
          </cell>
          <cell r="Z763">
            <v>0</v>
          </cell>
        </row>
        <row r="766">
          <cell r="E766" t="str">
            <v>VARIOS</v>
          </cell>
          <cell r="I766">
            <v>0</v>
          </cell>
          <cell r="L766">
            <v>0</v>
          </cell>
          <cell r="Z766">
            <v>0</v>
          </cell>
        </row>
        <row r="768">
          <cell r="E768" t="str">
            <v>SUBTOTAL</v>
          </cell>
          <cell r="I768">
            <v>141978</v>
          </cell>
          <cell r="L768">
            <v>0</v>
          </cell>
          <cell r="Z768" t="e">
            <v>#N/A</v>
          </cell>
        </row>
        <row r="769">
          <cell r="E769" t="str">
            <v>A.I.U</v>
          </cell>
          <cell r="I769">
            <v>0</v>
          </cell>
          <cell r="L769">
            <v>0</v>
          </cell>
          <cell r="Z769">
            <v>0</v>
          </cell>
        </row>
        <row r="770">
          <cell r="D770" t="str">
            <v>AIUAADMON</v>
          </cell>
          <cell r="E770" t="str">
            <v>Admon</v>
          </cell>
          <cell r="F770">
            <v>0</v>
          </cell>
          <cell r="I770">
            <v>0</v>
          </cell>
          <cell r="J770">
            <v>0</v>
          </cell>
          <cell r="L770">
            <v>0</v>
          </cell>
          <cell r="Z770">
            <v>0</v>
          </cell>
        </row>
        <row r="771">
          <cell r="D771" t="str">
            <v>AIUAIMPRE</v>
          </cell>
          <cell r="E771" t="str">
            <v>Imprevistos</v>
          </cell>
          <cell r="F771">
            <v>0</v>
          </cell>
          <cell r="I771">
            <v>0</v>
          </cell>
          <cell r="J771">
            <v>0</v>
          </cell>
          <cell r="L771">
            <v>0</v>
          </cell>
          <cell r="Z771">
            <v>0</v>
          </cell>
        </row>
        <row r="772">
          <cell r="D772" t="str">
            <v>AIUAUTILI</v>
          </cell>
          <cell r="E772" t="str">
            <v>Utilidad</v>
          </cell>
          <cell r="F772">
            <v>0</v>
          </cell>
          <cell r="I772">
            <v>0</v>
          </cell>
          <cell r="J772">
            <v>0</v>
          </cell>
          <cell r="L772">
            <v>0</v>
          </cell>
          <cell r="Z772">
            <v>0</v>
          </cell>
        </row>
        <row r="773">
          <cell r="D773" t="str">
            <v>AIUAIVAUTI</v>
          </cell>
          <cell r="E773" t="str">
            <v>IVA utilidad</v>
          </cell>
          <cell r="F773">
            <v>0</v>
          </cell>
          <cell r="I773">
            <v>0</v>
          </cell>
          <cell r="J773">
            <v>0</v>
          </cell>
          <cell r="L773">
            <v>0</v>
          </cell>
          <cell r="Z773">
            <v>0</v>
          </cell>
        </row>
        <row r="775">
          <cell r="D775" t="str">
            <v>ANSCRC330</v>
          </cell>
          <cell r="E775" t="str">
            <v>Suministro Tuberia Concreto TCR CL-3  Ø 30"</v>
          </cell>
          <cell r="G775" t="str">
            <v>UN.</v>
          </cell>
          <cell r="H775" t="str">
            <v>Ml</v>
          </cell>
          <cell r="I775">
            <v>143608</v>
          </cell>
          <cell r="K775">
            <v>0</v>
          </cell>
          <cell r="L775">
            <v>0</v>
          </cell>
          <cell r="N775">
            <v>143608</v>
          </cell>
          <cell r="O775">
            <v>0</v>
          </cell>
          <cell r="P775">
            <v>0</v>
          </cell>
          <cell r="Q775">
            <v>0</v>
          </cell>
          <cell r="X775">
            <v>0</v>
          </cell>
          <cell r="Y775" t="str">
            <v>Ml</v>
          </cell>
          <cell r="Z775" t="e">
            <v>#N/A</v>
          </cell>
          <cell r="AA775" t="e">
            <v>#N/A</v>
          </cell>
          <cell r="AB775">
            <v>0</v>
          </cell>
          <cell r="AC775">
            <v>0</v>
          </cell>
        </row>
        <row r="777">
          <cell r="D777" t="str">
            <v>CODIGO</v>
          </cell>
          <cell r="E777" t="str">
            <v>DESCRIPCION</v>
          </cell>
          <cell r="F777" t="str">
            <v>UN</v>
          </cell>
          <cell r="G777" t="str">
            <v>CANT</v>
          </cell>
          <cell r="H777" t="str">
            <v>V/UNIT.</v>
          </cell>
          <cell r="I777" t="str">
            <v>V/TOTAL</v>
          </cell>
          <cell r="K777" t="str">
            <v>CANT TOTAL</v>
          </cell>
          <cell r="L777" t="str">
            <v>Vr TOTAL</v>
          </cell>
          <cell r="Y777" t="str">
            <v>CANT.</v>
          </cell>
          <cell r="Z777" t="str">
            <v>V/TOTAL</v>
          </cell>
        </row>
        <row r="778">
          <cell r="E778" t="str">
            <v>MATERIALES</v>
          </cell>
          <cell r="I778">
            <v>143608</v>
          </cell>
          <cell r="L778">
            <v>0</v>
          </cell>
          <cell r="Z778" t="e">
            <v>#N/A</v>
          </cell>
        </row>
        <row r="779">
          <cell r="D779" t="str">
            <v>MA46TCRC330</v>
          </cell>
          <cell r="E779" t="str">
            <v>Tuberia concreto TCR CL-III 30</v>
          </cell>
          <cell r="F779" t="str">
            <v>ml</v>
          </cell>
          <cell r="G779">
            <v>1</v>
          </cell>
          <cell r="H779">
            <v>143608</v>
          </cell>
          <cell r="I779">
            <v>143608</v>
          </cell>
          <cell r="J779">
            <v>0</v>
          </cell>
          <cell r="K779">
            <v>0</v>
          </cell>
          <cell r="L779">
            <v>0</v>
          </cell>
          <cell r="Y779" t="e">
            <v>#N/A</v>
          </cell>
          <cell r="Z779" t="e">
            <v>#N/A</v>
          </cell>
        </row>
        <row r="782">
          <cell r="E782" t="str">
            <v>MANO DE OBRA</v>
          </cell>
          <cell r="I782">
            <v>0</v>
          </cell>
          <cell r="L782">
            <v>0</v>
          </cell>
          <cell r="Z782">
            <v>0</v>
          </cell>
        </row>
        <row r="785">
          <cell r="E785" t="str">
            <v>VARIOS</v>
          </cell>
          <cell r="I785">
            <v>0</v>
          </cell>
          <cell r="L785">
            <v>0</v>
          </cell>
          <cell r="Z785">
            <v>0</v>
          </cell>
        </row>
        <row r="787">
          <cell r="E787" t="str">
            <v>SUBTOTAL</v>
          </cell>
          <cell r="I787">
            <v>143608</v>
          </cell>
          <cell r="L787">
            <v>0</v>
          </cell>
          <cell r="Z787" t="e">
            <v>#N/A</v>
          </cell>
        </row>
        <row r="788">
          <cell r="E788" t="str">
            <v>A.I.U</v>
          </cell>
          <cell r="I788">
            <v>0</v>
          </cell>
          <cell r="L788">
            <v>0</v>
          </cell>
          <cell r="Z788">
            <v>0</v>
          </cell>
        </row>
        <row r="789">
          <cell r="D789" t="str">
            <v>AIUAADMON</v>
          </cell>
          <cell r="E789" t="str">
            <v>Admon</v>
          </cell>
          <cell r="F789">
            <v>0</v>
          </cell>
          <cell r="I789">
            <v>0</v>
          </cell>
          <cell r="J789">
            <v>0</v>
          </cell>
          <cell r="L789">
            <v>0</v>
          </cell>
          <cell r="Z789">
            <v>0</v>
          </cell>
        </row>
        <row r="790">
          <cell r="D790" t="str">
            <v>AIUAIMPRE</v>
          </cell>
          <cell r="E790" t="str">
            <v>Imprevistos</v>
          </cell>
          <cell r="F790">
            <v>0</v>
          </cell>
          <cell r="I790">
            <v>0</v>
          </cell>
          <cell r="J790">
            <v>0</v>
          </cell>
          <cell r="L790">
            <v>0</v>
          </cell>
          <cell r="Z790">
            <v>0</v>
          </cell>
        </row>
        <row r="791">
          <cell r="D791" t="str">
            <v>AIUAUTILI</v>
          </cell>
          <cell r="E791" t="str">
            <v>Utilidad</v>
          </cell>
          <cell r="F791">
            <v>0</v>
          </cell>
          <cell r="I791">
            <v>0</v>
          </cell>
          <cell r="J791">
            <v>0</v>
          </cell>
          <cell r="L791">
            <v>0</v>
          </cell>
          <cell r="Z791">
            <v>0</v>
          </cell>
        </row>
        <row r="792">
          <cell r="D792" t="str">
            <v>AIUAIVAUTI</v>
          </cell>
          <cell r="E792" t="str">
            <v>IVA utilidad</v>
          </cell>
          <cell r="F792">
            <v>0</v>
          </cell>
          <cell r="I792">
            <v>0</v>
          </cell>
          <cell r="J792">
            <v>0</v>
          </cell>
          <cell r="L792">
            <v>0</v>
          </cell>
          <cell r="Z792">
            <v>0</v>
          </cell>
        </row>
        <row r="794">
          <cell r="D794" t="str">
            <v>ANSCRC336</v>
          </cell>
          <cell r="E794" t="str">
            <v>Suministro Tuberia Concreto TCR CL-3  Ø 36"</v>
          </cell>
          <cell r="G794" t="str">
            <v>UN.</v>
          </cell>
          <cell r="H794" t="str">
            <v>Ml</v>
          </cell>
          <cell r="I794">
            <v>186992</v>
          </cell>
          <cell r="K794">
            <v>0</v>
          </cell>
          <cell r="L794">
            <v>0</v>
          </cell>
          <cell r="N794">
            <v>186992</v>
          </cell>
          <cell r="O794">
            <v>0</v>
          </cell>
          <cell r="P794">
            <v>0</v>
          </cell>
          <cell r="Q794">
            <v>0</v>
          </cell>
          <cell r="X794">
            <v>0</v>
          </cell>
          <cell r="Y794" t="str">
            <v>Ml</v>
          </cell>
          <cell r="Z794" t="e">
            <v>#N/A</v>
          </cell>
          <cell r="AA794" t="e">
            <v>#N/A</v>
          </cell>
          <cell r="AB794">
            <v>0</v>
          </cell>
          <cell r="AC794">
            <v>0</v>
          </cell>
        </row>
        <row r="796">
          <cell r="D796" t="str">
            <v>CODIGO</v>
          </cell>
          <cell r="E796" t="str">
            <v>DESCRIPCION</v>
          </cell>
          <cell r="F796" t="str">
            <v>UN</v>
          </cell>
          <cell r="G796" t="str">
            <v>CANT</v>
          </cell>
          <cell r="H796" t="str">
            <v>V/UNIT.</v>
          </cell>
          <cell r="I796" t="str">
            <v>V/TOTAL</v>
          </cell>
          <cell r="K796" t="str">
            <v>CANT TOTAL</v>
          </cell>
          <cell r="L796" t="str">
            <v>Vr TOTAL</v>
          </cell>
          <cell r="Y796" t="str">
            <v>CANT.</v>
          </cell>
          <cell r="Z796" t="str">
            <v>V/TOTAL</v>
          </cell>
        </row>
        <row r="797">
          <cell r="E797" t="str">
            <v>MATERIALES</v>
          </cell>
          <cell r="I797">
            <v>186992</v>
          </cell>
          <cell r="L797">
            <v>0</v>
          </cell>
          <cell r="Z797" t="e">
            <v>#N/A</v>
          </cell>
        </row>
        <row r="798">
          <cell r="D798" t="str">
            <v>MA46TCRC336</v>
          </cell>
          <cell r="E798" t="str">
            <v>Tuberia concreto TCR CL-III 36</v>
          </cell>
          <cell r="F798" t="str">
            <v>ml</v>
          </cell>
          <cell r="G798">
            <v>1</v>
          </cell>
          <cell r="H798">
            <v>186992</v>
          </cell>
          <cell r="I798">
            <v>186992</v>
          </cell>
          <cell r="J798">
            <v>0</v>
          </cell>
          <cell r="K798">
            <v>0</v>
          </cell>
          <cell r="L798">
            <v>0</v>
          </cell>
          <cell r="Y798" t="e">
            <v>#N/A</v>
          </cell>
          <cell r="Z798" t="e">
            <v>#N/A</v>
          </cell>
        </row>
        <row r="801">
          <cell r="E801" t="str">
            <v>MANO DE OBRA</v>
          </cell>
          <cell r="I801">
            <v>0</v>
          </cell>
          <cell r="L801">
            <v>0</v>
          </cell>
          <cell r="Z801">
            <v>0</v>
          </cell>
        </row>
        <row r="804">
          <cell r="E804" t="str">
            <v>VARIOS</v>
          </cell>
          <cell r="I804">
            <v>0</v>
          </cell>
          <cell r="L804">
            <v>0</v>
          </cell>
          <cell r="Z804">
            <v>0</v>
          </cell>
        </row>
        <row r="806">
          <cell r="E806" t="str">
            <v>SUBTOTAL</v>
          </cell>
          <cell r="I806">
            <v>186992</v>
          </cell>
          <cell r="L806">
            <v>0</v>
          </cell>
          <cell r="Z806" t="e">
            <v>#N/A</v>
          </cell>
        </row>
        <row r="807">
          <cell r="E807" t="str">
            <v>A.I.U</v>
          </cell>
          <cell r="I807">
            <v>0</v>
          </cell>
          <cell r="L807">
            <v>0</v>
          </cell>
          <cell r="Z807">
            <v>0</v>
          </cell>
        </row>
        <row r="808">
          <cell r="D808" t="str">
            <v>AIUAADMON</v>
          </cell>
          <cell r="E808" t="str">
            <v>Admon</v>
          </cell>
          <cell r="F808">
            <v>0</v>
          </cell>
          <cell r="I808">
            <v>0</v>
          </cell>
          <cell r="J808">
            <v>0</v>
          </cell>
          <cell r="L808">
            <v>0</v>
          </cell>
          <cell r="Z808">
            <v>0</v>
          </cell>
        </row>
        <row r="809">
          <cell r="D809" t="str">
            <v>AIUAIMPRE</v>
          </cell>
          <cell r="E809" t="str">
            <v>Imprevistos</v>
          </cell>
          <cell r="F809">
            <v>0</v>
          </cell>
          <cell r="I809">
            <v>0</v>
          </cell>
          <cell r="J809">
            <v>0</v>
          </cell>
          <cell r="L809">
            <v>0</v>
          </cell>
          <cell r="Z809">
            <v>0</v>
          </cell>
        </row>
        <row r="810">
          <cell r="D810" t="str">
            <v>AIUAUTILI</v>
          </cell>
          <cell r="E810" t="str">
            <v>Utilidad</v>
          </cell>
          <cell r="F810">
            <v>0</v>
          </cell>
          <cell r="I810">
            <v>0</v>
          </cell>
          <cell r="J810">
            <v>0</v>
          </cell>
          <cell r="L810">
            <v>0</v>
          </cell>
          <cell r="Z810">
            <v>0</v>
          </cell>
        </row>
        <row r="811">
          <cell r="D811" t="str">
            <v>AIUAIVAUTI</v>
          </cell>
          <cell r="E811" t="str">
            <v>IVA utilidad</v>
          </cell>
          <cell r="F811">
            <v>0</v>
          </cell>
          <cell r="I811">
            <v>0</v>
          </cell>
          <cell r="J811">
            <v>0</v>
          </cell>
          <cell r="L811">
            <v>0</v>
          </cell>
          <cell r="Z811">
            <v>0</v>
          </cell>
        </row>
        <row r="813">
          <cell r="D813" t="str">
            <v>ANSCRC356</v>
          </cell>
          <cell r="E813" t="str">
            <v>Suministro Tuberia Concreto TCR CL-3  Ø 1,40 m</v>
          </cell>
          <cell r="G813" t="str">
            <v>UN.</v>
          </cell>
          <cell r="H813" t="str">
            <v>Ml</v>
          </cell>
          <cell r="I813">
            <v>447942</v>
          </cell>
          <cell r="K813">
            <v>49</v>
          </cell>
          <cell r="L813">
            <v>21949158</v>
          </cell>
          <cell r="N813">
            <v>447942</v>
          </cell>
          <cell r="O813">
            <v>0</v>
          </cell>
          <cell r="P813">
            <v>0</v>
          </cell>
          <cell r="Q813">
            <v>0</v>
          </cell>
          <cell r="X813">
            <v>21949158</v>
          </cell>
          <cell r="Y813" t="str">
            <v>Ml</v>
          </cell>
          <cell r="Z813" t="e">
            <v>#N/A</v>
          </cell>
          <cell r="AA813" t="e">
            <v>#N/A</v>
          </cell>
          <cell r="AB813">
            <v>0</v>
          </cell>
          <cell r="AC813">
            <v>0</v>
          </cell>
        </row>
        <row r="815">
          <cell r="D815" t="str">
            <v>CODIGO</v>
          </cell>
          <cell r="E815" t="str">
            <v>DESCRIPCION</v>
          </cell>
          <cell r="F815" t="str">
            <v>UN</v>
          </cell>
          <cell r="G815" t="str">
            <v>CANT</v>
          </cell>
          <cell r="H815" t="str">
            <v>V/UNIT.</v>
          </cell>
          <cell r="I815" t="str">
            <v>V/TOTAL</v>
          </cell>
          <cell r="K815" t="str">
            <v>CANT TOTAL</v>
          </cell>
          <cell r="L815" t="str">
            <v>Vr TOTAL</v>
          </cell>
          <cell r="Y815" t="str">
            <v>CANT.</v>
          </cell>
          <cell r="Z815" t="str">
            <v>V/TOTAL</v>
          </cell>
        </row>
        <row r="816">
          <cell r="E816" t="str">
            <v>MATERIALES</v>
          </cell>
          <cell r="I816">
            <v>447942</v>
          </cell>
          <cell r="L816">
            <v>21949158</v>
          </cell>
          <cell r="Z816" t="e">
            <v>#N/A</v>
          </cell>
        </row>
        <row r="817">
          <cell r="D817" t="str">
            <v>MA46TCRC356</v>
          </cell>
          <cell r="E817" t="str">
            <v>Tuberia concreto TCR CL-III 1,40 m</v>
          </cell>
          <cell r="F817" t="str">
            <v>ml</v>
          </cell>
          <cell r="G817">
            <v>1</v>
          </cell>
          <cell r="H817">
            <v>447942.35</v>
          </cell>
          <cell r="I817">
            <v>447942</v>
          </cell>
          <cell r="J817">
            <v>0</v>
          </cell>
          <cell r="K817">
            <v>49</v>
          </cell>
          <cell r="L817">
            <v>21949175.149999999</v>
          </cell>
          <cell r="Y817" t="e">
            <v>#N/A</v>
          </cell>
          <cell r="Z817" t="e">
            <v>#N/A</v>
          </cell>
        </row>
        <row r="820">
          <cell r="E820" t="str">
            <v>MANO DE OBRA</v>
          </cell>
          <cell r="I820">
            <v>0</v>
          </cell>
          <cell r="L820">
            <v>0</v>
          </cell>
          <cell r="Z820">
            <v>0</v>
          </cell>
        </row>
        <row r="823">
          <cell r="E823" t="str">
            <v>VARIOS</v>
          </cell>
          <cell r="I823">
            <v>0</v>
          </cell>
          <cell r="L823">
            <v>0</v>
          </cell>
          <cell r="Z823">
            <v>0</v>
          </cell>
        </row>
        <row r="825">
          <cell r="E825" t="str">
            <v>SUBTOTAL</v>
          </cell>
          <cell r="I825">
            <v>447942</v>
          </cell>
          <cell r="L825">
            <v>21949158</v>
          </cell>
          <cell r="Z825" t="e">
            <v>#N/A</v>
          </cell>
        </row>
        <row r="826">
          <cell r="E826" t="str">
            <v>A.I.U</v>
          </cell>
          <cell r="I826">
            <v>0</v>
          </cell>
          <cell r="L826">
            <v>0</v>
          </cell>
          <cell r="Z826">
            <v>0</v>
          </cell>
        </row>
        <row r="827">
          <cell r="D827" t="str">
            <v>AIUAADMON</v>
          </cell>
          <cell r="E827" t="str">
            <v>Admon</v>
          </cell>
          <cell r="F827">
            <v>0</v>
          </cell>
          <cell r="I827">
            <v>0</v>
          </cell>
          <cell r="J827">
            <v>0</v>
          </cell>
          <cell r="L827">
            <v>0</v>
          </cell>
          <cell r="Z827">
            <v>0</v>
          </cell>
        </row>
        <row r="828">
          <cell r="D828" t="str">
            <v>AIUAIMPRE</v>
          </cell>
          <cell r="E828" t="str">
            <v>Imprevistos</v>
          </cell>
          <cell r="F828">
            <v>0</v>
          </cell>
          <cell r="I828">
            <v>0</v>
          </cell>
          <cell r="J828">
            <v>0</v>
          </cell>
          <cell r="L828">
            <v>0</v>
          </cell>
          <cell r="Z828">
            <v>0</v>
          </cell>
        </row>
        <row r="829">
          <cell r="D829" t="str">
            <v>AIUAUTILI</v>
          </cell>
          <cell r="E829" t="str">
            <v>Utilidad</v>
          </cell>
          <cell r="F829">
            <v>0</v>
          </cell>
          <cell r="I829">
            <v>0</v>
          </cell>
          <cell r="J829">
            <v>0</v>
          </cell>
          <cell r="L829">
            <v>0</v>
          </cell>
          <cell r="Z829">
            <v>0</v>
          </cell>
        </row>
        <row r="830">
          <cell r="D830" t="str">
            <v>AIUAIVAUTI</v>
          </cell>
          <cell r="E830" t="str">
            <v>IVA utilidad</v>
          </cell>
          <cell r="F830">
            <v>0</v>
          </cell>
          <cell r="I830">
            <v>0</v>
          </cell>
          <cell r="J830">
            <v>0</v>
          </cell>
          <cell r="L830">
            <v>0</v>
          </cell>
          <cell r="Z830">
            <v>0</v>
          </cell>
        </row>
        <row r="832">
          <cell r="D832" t="str">
            <v>ANSCRC372</v>
          </cell>
          <cell r="E832" t="str">
            <v>Suministro Tuberia Concreto TCR CL-3  Ø 1,80 m</v>
          </cell>
          <cell r="G832" t="str">
            <v>UN.</v>
          </cell>
          <cell r="H832" t="str">
            <v>Ml</v>
          </cell>
          <cell r="I832">
            <v>748998</v>
          </cell>
          <cell r="K832">
            <v>58</v>
          </cell>
          <cell r="L832">
            <v>43441884</v>
          </cell>
          <cell r="N832">
            <v>748998</v>
          </cell>
          <cell r="O832">
            <v>0</v>
          </cell>
          <cell r="P832">
            <v>0</v>
          </cell>
          <cell r="Q832">
            <v>0</v>
          </cell>
          <cell r="X832">
            <v>43441884</v>
          </cell>
          <cell r="Y832" t="str">
            <v>Ml</v>
          </cell>
          <cell r="Z832" t="e">
            <v>#N/A</v>
          </cell>
          <cell r="AA832" t="e">
            <v>#N/A</v>
          </cell>
          <cell r="AB832">
            <v>0</v>
          </cell>
          <cell r="AC832">
            <v>0</v>
          </cell>
        </row>
        <row r="834">
          <cell r="D834" t="str">
            <v>CODIGO</v>
          </cell>
          <cell r="E834" t="str">
            <v>DESCRIPCION</v>
          </cell>
          <cell r="F834" t="str">
            <v>UN</v>
          </cell>
          <cell r="G834" t="str">
            <v>CANT</v>
          </cell>
          <cell r="H834" t="str">
            <v>V/UNIT.</v>
          </cell>
          <cell r="I834" t="str">
            <v>V/TOTAL</v>
          </cell>
          <cell r="K834" t="str">
            <v>CANT TOTAL</v>
          </cell>
          <cell r="L834" t="str">
            <v>Vr TOTAL</v>
          </cell>
          <cell r="Y834" t="str">
            <v>CANT.</v>
          </cell>
          <cell r="Z834" t="str">
            <v>V/TOTAL</v>
          </cell>
        </row>
        <row r="835">
          <cell r="E835" t="str">
            <v>MATERIALES</v>
          </cell>
          <cell r="I835">
            <v>748998</v>
          </cell>
          <cell r="L835">
            <v>43441884</v>
          </cell>
          <cell r="Z835" t="e">
            <v>#N/A</v>
          </cell>
        </row>
        <row r="836">
          <cell r="D836" t="str">
            <v>MA46TCRC372</v>
          </cell>
          <cell r="E836" t="str">
            <v>Tuberia concreto TCR CL-III 1,80 m</v>
          </cell>
          <cell r="F836" t="str">
            <v>ml</v>
          </cell>
          <cell r="G836">
            <v>1</v>
          </cell>
          <cell r="H836">
            <v>748998.08</v>
          </cell>
          <cell r="I836">
            <v>748998</v>
          </cell>
          <cell r="J836">
            <v>0</v>
          </cell>
          <cell r="K836">
            <v>58</v>
          </cell>
          <cell r="L836">
            <v>43441888.640000001</v>
          </cell>
          <cell r="Y836" t="e">
            <v>#N/A</v>
          </cell>
          <cell r="Z836" t="e">
            <v>#N/A</v>
          </cell>
        </row>
        <row r="839">
          <cell r="E839" t="str">
            <v>MANO DE OBRA</v>
          </cell>
          <cell r="I839">
            <v>0</v>
          </cell>
          <cell r="L839">
            <v>0</v>
          </cell>
          <cell r="Z839">
            <v>0</v>
          </cell>
        </row>
        <row r="842">
          <cell r="E842" t="str">
            <v>VARIOS</v>
          </cell>
          <cell r="I842">
            <v>0</v>
          </cell>
          <cell r="L842">
            <v>0</v>
          </cell>
          <cell r="Z842">
            <v>0</v>
          </cell>
        </row>
        <row r="844">
          <cell r="E844" t="str">
            <v>SUBTOTAL</v>
          </cell>
          <cell r="I844">
            <v>748998</v>
          </cell>
          <cell r="L844">
            <v>43441884</v>
          </cell>
          <cell r="Z844" t="e">
            <v>#N/A</v>
          </cell>
        </row>
        <row r="845">
          <cell r="E845" t="str">
            <v>A.I.U</v>
          </cell>
          <cell r="I845">
            <v>0</v>
          </cell>
          <cell r="L845">
            <v>0</v>
          </cell>
          <cell r="Z845">
            <v>0</v>
          </cell>
        </row>
        <row r="846">
          <cell r="D846" t="str">
            <v>AIUAADMON</v>
          </cell>
          <cell r="E846" t="str">
            <v>Admon</v>
          </cell>
          <cell r="F846">
            <v>0</v>
          </cell>
          <cell r="I846">
            <v>0</v>
          </cell>
          <cell r="J846">
            <v>0</v>
          </cell>
          <cell r="L846">
            <v>0</v>
          </cell>
          <cell r="Z846">
            <v>0</v>
          </cell>
        </row>
        <row r="847">
          <cell r="D847" t="str">
            <v>AIUAIMPRE</v>
          </cell>
          <cell r="E847" t="str">
            <v>Imprevistos</v>
          </cell>
          <cell r="F847">
            <v>0</v>
          </cell>
          <cell r="I847">
            <v>0</v>
          </cell>
          <cell r="J847">
            <v>0</v>
          </cell>
          <cell r="L847">
            <v>0</v>
          </cell>
          <cell r="Z847">
            <v>0</v>
          </cell>
        </row>
        <row r="848">
          <cell r="D848" t="str">
            <v>AIUAUTILI</v>
          </cell>
          <cell r="E848" t="str">
            <v>Utilidad</v>
          </cell>
          <cell r="F848">
            <v>0</v>
          </cell>
          <cell r="I848">
            <v>0</v>
          </cell>
          <cell r="J848">
            <v>0</v>
          </cell>
          <cell r="L848">
            <v>0</v>
          </cell>
          <cell r="Z848">
            <v>0</v>
          </cell>
        </row>
        <row r="849">
          <cell r="D849" t="str">
            <v>AIUAIVAUTI</v>
          </cell>
          <cell r="E849" t="str">
            <v>IVA utilidad</v>
          </cell>
          <cell r="F849">
            <v>0</v>
          </cell>
          <cell r="I849">
            <v>0</v>
          </cell>
          <cell r="J849">
            <v>0</v>
          </cell>
          <cell r="L849">
            <v>0</v>
          </cell>
          <cell r="Z849">
            <v>0</v>
          </cell>
        </row>
        <row r="851">
          <cell r="D851" t="str">
            <v>ANSCSC112</v>
          </cell>
          <cell r="E851" t="str">
            <v xml:space="preserve">Suministro Tuberia Concreto TCS-C1 Ø 12" </v>
          </cell>
          <cell r="G851" t="str">
            <v>UN.</v>
          </cell>
          <cell r="H851" t="str">
            <v>Ml</v>
          </cell>
          <cell r="I851">
            <v>21716</v>
          </cell>
          <cell r="K851">
            <v>1359</v>
          </cell>
          <cell r="L851">
            <v>29512044</v>
          </cell>
          <cell r="N851">
            <v>21716</v>
          </cell>
          <cell r="O851">
            <v>0</v>
          </cell>
          <cell r="P851">
            <v>0</v>
          </cell>
          <cell r="Q851">
            <v>0</v>
          </cell>
          <cell r="X851">
            <v>29512044</v>
          </cell>
          <cell r="Y851" t="str">
            <v>Ml</v>
          </cell>
          <cell r="Z851" t="e">
            <v>#N/A</v>
          </cell>
          <cell r="AA851" t="e">
            <v>#N/A</v>
          </cell>
          <cell r="AB851">
            <v>0</v>
          </cell>
          <cell r="AC851">
            <v>0</v>
          </cell>
        </row>
        <row r="853">
          <cell r="D853" t="str">
            <v>CODIGO</v>
          </cell>
          <cell r="E853" t="str">
            <v>DESCRIPCION</v>
          </cell>
          <cell r="F853" t="str">
            <v>UN</v>
          </cell>
          <cell r="G853" t="str">
            <v>CANT</v>
          </cell>
          <cell r="H853" t="str">
            <v>V/UNIT.</v>
          </cell>
          <cell r="I853" t="str">
            <v>V/TOTAL</v>
          </cell>
          <cell r="K853" t="str">
            <v>CANT TOTAL</v>
          </cell>
          <cell r="L853" t="str">
            <v>Vr TOTAL</v>
          </cell>
          <cell r="Y853" t="str">
            <v>CANT.</v>
          </cell>
          <cell r="Z853" t="str">
            <v>V/TOTAL</v>
          </cell>
        </row>
        <row r="854">
          <cell r="E854" t="str">
            <v>MATERIALES</v>
          </cell>
          <cell r="I854">
            <v>21716</v>
          </cell>
          <cell r="L854">
            <v>29512044</v>
          </cell>
          <cell r="Z854" t="e">
            <v>#N/A</v>
          </cell>
        </row>
        <row r="855">
          <cell r="D855" t="str">
            <v>MA46CSC112</v>
          </cell>
          <cell r="E855" t="str">
            <v>Tuberia concreto TCS-CL1 12</v>
          </cell>
          <cell r="F855" t="str">
            <v>ml</v>
          </cell>
          <cell r="G855">
            <v>1</v>
          </cell>
          <cell r="H855">
            <v>21716.36</v>
          </cell>
          <cell r="I855">
            <v>21716</v>
          </cell>
          <cell r="J855">
            <v>0</v>
          </cell>
          <cell r="K855">
            <v>1359</v>
          </cell>
          <cell r="L855">
            <v>29512533.240000002</v>
          </cell>
          <cell r="Y855" t="e">
            <v>#N/A</v>
          </cell>
          <cell r="Z855" t="e">
            <v>#N/A</v>
          </cell>
        </row>
        <row r="858">
          <cell r="E858" t="str">
            <v>MANO DE OBRA</v>
          </cell>
          <cell r="I858">
            <v>0</v>
          </cell>
          <cell r="L858">
            <v>0</v>
          </cell>
          <cell r="Z858">
            <v>0</v>
          </cell>
        </row>
        <row r="861">
          <cell r="E861" t="str">
            <v>VARIOS</v>
          </cell>
          <cell r="I861">
            <v>0</v>
          </cell>
          <cell r="L861">
            <v>0</v>
          </cell>
          <cell r="Z861">
            <v>0</v>
          </cell>
        </row>
        <row r="863">
          <cell r="E863" t="str">
            <v>SUBTOTAL</v>
          </cell>
          <cell r="I863">
            <v>21716</v>
          </cell>
          <cell r="L863">
            <v>29512044</v>
          </cell>
          <cell r="Z863" t="e">
            <v>#N/A</v>
          </cell>
        </row>
        <row r="864">
          <cell r="E864" t="str">
            <v>A.I.U</v>
          </cell>
          <cell r="I864">
            <v>0</v>
          </cell>
          <cell r="L864">
            <v>0</v>
          </cell>
          <cell r="Z864">
            <v>0</v>
          </cell>
        </row>
        <row r="865">
          <cell r="D865" t="str">
            <v>AIUAADMON</v>
          </cell>
          <cell r="E865" t="str">
            <v>Admon</v>
          </cell>
          <cell r="F865">
            <v>0</v>
          </cell>
          <cell r="I865">
            <v>0</v>
          </cell>
          <cell r="J865">
            <v>0</v>
          </cell>
          <cell r="L865">
            <v>0</v>
          </cell>
          <cell r="Z865">
            <v>0</v>
          </cell>
        </row>
        <row r="866">
          <cell r="D866" t="str">
            <v>AIUAIMPRE</v>
          </cell>
          <cell r="E866" t="str">
            <v>Imprevistos</v>
          </cell>
          <cell r="F866">
            <v>0</v>
          </cell>
          <cell r="I866">
            <v>0</v>
          </cell>
          <cell r="J866">
            <v>0</v>
          </cell>
          <cell r="L866">
            <v>0</v>
          </cell>
          <cell r="Z866">
            <v>0</v>
          </cell>
        </row>
        <row r="867">
          <cell r="D867" t="str">
            <v>AIUAUTILI</v>
          </cell>
          <cell r="E867" t="str">
            <v>Utilidad</v>
          </cell>
          <cell r="F867">
            <v>0</v>
          </cell>
          <cell r="I867">
            <v>0</v>
          </cell>
          <cell r="J867">
            <v>0</v>
          </cell>
          <cell r="L867">
            <v>0</v>
          </cell>
          <cell r="Z867">
            <v>0</v>
          </cell>
        </row>
        <row r="868">
          <cell r="D868" t="str">
            <v>AIUAIVAUTI</v>
          </cell>
          <cell r="E868" t="str">
            <v>IVA utilidad</v>
          </cell>
          <cell r="F868">
            <v>0</v>
          </cell>
          <cell r="I868">
            <v>0</v>
          </cell>
          <cell r="J868">
            <v>0</v>
          </cell>
          <cell r="L868">
            <v>0</v>
          </cell>
          <cell r="Z868">
            <v>0</v>
          </cell>
        </row>
        <row r="870">
          <cell r="D870" t="str">
            <v>ANSCSC114</v>
          </cell>
          <cell r="E870" t="str">
            <v xml:space="preserve">Suministro Tuberia Concreto TCS-C1 Ø 14" </v>
          </cell>
          <cell r="G870" t="str">
            <v>UN.</v>
          </cell>
          <cell r="H870" t="str">
            <v>Ml</v>
          </cell>
          <cell r="I870">
            <v>27399</v>
          </cell>
          <cell r="K870">
            <v>0</v>
          </cell>
          <cell r="L870">
            <v>0</v>
          </cell>
          <cell r="N870">
            <v>27399</v>
          </cell>
          <cell r="O870">
            <v>0</v>
          </cell>
          <cell r="P870">
            <v>0</v>
          </cell>
          <cell r="Q870">
            <v>0</v>
          </cell>
          <cell r="X870">
            <v>0</v>
          </cell>
          <cell r="Y870" t="str">
            <v>Ml</v>
          </cell>
          <cell r="Z870" t="e">
            <v>#N/A</v>
          </cell>
          <cell r="AA870" t="e">
            <v>#N/A</v>
          </cell>
          <cell r="AB870">
            <v>0</v>
          </cell>
          <cell r="AC870">
            <v>0</v>
          </cell>
        </row>
        <row r="872">
          <cell r="D872" t="str">
            <v>CODIGO</v>
          </cell>
          <cell r="E872" t="str">
            <v>DESCRIPCION</v>
          </cell>
          <cell r="F872" t="str">
            <v>UN</v>
          </cell>
          <cell r="G872" t="str">
            <v>CANT</v>
          </cell>
          <cell r="H872" t="str">
            <v>V/UNIT.</v>
          </cell>
          <cell r="I872" t="str">
            <v>V/TOTAL</v>
          </cell>
          <cell r="K872" t="str">
            <v>CANT TOTAL</v>
          </cell>
          <cell r="L872" t="str">
            <v>Vr TOTAL</v>
          </cell>
          <cell r="Y872" t="str">
            <v>CANT.</v>
          </cell>
          <cell r="Z872" t="str">
            <v>V/TOTAL</v>
          </cell>
        </row>
        <row r="873">
          <cell r="E873" t="str">
            <v>MATERIALES</v>
          </cell>
          <cell r="I873">
            <v>27399</v>
          </cell>
          <cell r="L873">
            <v>0</v>
          </cell>
          <cell r="Z873" t="e">
            <v>#N/A</v>
          </cell>
        </row>
        <row r="874">
          <cell r="D874" t="str">
            <v>MA46CSC114</v>
          </cell>
          <cell r="E874" t="str">
            <v>Tuberia concreto TCS-CL1 14</v>
          </cell>
          <cell r="F874" t="str">
            <v>ml</v>
          </cell>
          <cell r="G874">
            <v>1</v>
          </cell>
          <cell r="H874">
            <v>27398.62</v>
          </cell>
          <cell r="I874">
            <v>27399</v>
          </cell>
          <cell r="J874">
            <v>0</v>
          </cell>
          <cell r="K874">
            <v>0</v>
          </cell>
          <cell r="L874">
            <v>0</v>
          </cell>
          <cell r="Y874" t="e">
            <v>#N/A</v>
          </cell>
          <cell r="Z874" t="e">
            <v>#N/A</v>
          </cell>
        </row>
        <row r="877">
          <cell r="E877" t="str">
            <v>MANO DE OBRA</v>
          </cell>
          <cell r="I877">
            <v>0</v>
          </cell>
          <cell r="L877">
            <v>0</v>
          </cell>
          <cell r="Z877">
            <v>0</v>
          </cell>
        </row>
        <row r="880">
          <cell r="E880" t="str">
            <v>VARIOS</v>
          </cell>
          <cell r="I880">
            <v>0</v>
          </cell>
          <cell r="L880">
            <v>0</v>
          </cell>
          <cell r="Z880">
            <v>0</v>
          </cell>
        </row>
        <row r="882">
          <cell r="E882" t="str">
            <v>SUBTOTAL</v>
          </cell>
          <cell r="I882">
            <v>27399</v>
          </cell>
          <cell r="L882">
            <v>0</v>
          </cell>
          <cell r="Z882" t="e">
            <v>#N/A</v>
          </cell>
        </row>
        <row r="883">
          <cell r="E883" t="str">
            <v>A.I.U</v>
          </cell>
          <cell r="I883">
            <v>0</v>
          </cell>
          <cell r="L883">
            <v>0</v>
          </cell>
          <cell r="Z883">
            <v>0</v>
          </cell>
        </row>
        <row r="884">
          <cell r="D884" t="str">
            <v>AIUAADMON</v>
          </cell>
          <cell r="E884" t="str">
            <v>Admon</v>
          </cell>
          <cell r="F884">
            <v>0</v>
          </cell>
          <cell r="I884">
            <v>0</v>
          </cell>
          <cell r="J884">
            <v>0</v>
          </cell>
          <cell r="L884">
            <v>0</v>
          </cell>
          <cell r="Z884">
            <v>0</v>
          </cell>
        </row>
        <row r="885">
          <cell r="D885" t="str">
            <v>AIUAIMPRE</v>
          </cell>
          <cell r="E885" t="str">
            <v>Imprevistos</v>
          </cell>
          <cell r="F885">
            <v>0</v>
          </cell>
          <cell r="I885">
            <v>0</v>
          </cell>
          <cell r="J885">
            <v>0</v>
          </cell>
          <cell r="L885">
            <v>0</v>
          </cell>
          <cell r="Z885">
            <v>0</v>
          </cell>
        </row>
        <row r="886">
          <cell r="D886" t="str">
            <v>AIUAUTILI</v>
          </cell>
          <cell r="E886" t="str">
            <v>Utilidad</v>
          </cell>
          <cell r="F886">
            <v>0</v>
          </cell>
          <cell r="I886">
            <v>0</v>
          </cell>
          <cell r="J886">
            <v>0</v>
          </cell>
          <cell r="L886">
            <v>0</v>
          </cell>
          <cell r="Z886">
            <v>0</v>
          </cell>
        </row>
        <row r="887">
          <cell r="D887" t="str">
            <v>AIUAIVAUTI</v>
          </cell>
          <cell r="E887" t="str">
            <v>IVA utilidad</v>
          </cell>
          <cell r="F887">
            <v>0</v>
          </cell>
          <cell r="I887">
            <v>0</v>
          </cell>
          <cell r="J887">
            <v>0</v>
          </cell>
          <cell r="L887">
            <v>0</v>
          </cell>
          <cell r="Z887">
            <v>0</v>
          </cell>
        </row>
        <row r="889">
          <cell r="D889" t="str">
            <v>ANSCSC116</v>
          </cell>
          <cell r="E889" t="str">
            <v xml:space="preserve">Suministro Tuberia Concreto TCS-C1 Ø 16" </v>
          </cell>
          <cell r="G889" t="str">
            <v>UN.</v>
          </cell>
          <cell r="H889" t="str">
            <v>Ml</v>
          </cell>
          <cell r="I889">
            <v>47522</v>
          </cell>
          <cell r="K889">
            <v>87.04</v>
          </cell>
          <cell r="L889">
            <v>4136314.8800000004</v>
          </cell>
          <cell r="N889">
            <v>47522</v>
          </cell>
          <cell r="O889">
            <v>0</v>
          </cell>
          <cell r="P889">
            <v>0</v>
          </cell>
          <cell r="Q889">
            <v>0</v>
          </cell>
          <cell r="X889">
            <v>4136314.8800000004</v>
          </cell>
          <cell r="Y889" t="str">
            <v>Ml</v>
          </cell>
          <cell r="Z889" t="e">
            <v>#N/A</v>
          </cell>
          <cell r="AA889" t="e">
            <v>#N/A</v>
          </cell>
          <cell r="AB889">
            <v>0</v>
          </cell>
          <cell r="AC889">
            <v>0</v>
          </cell>
        </row>
        <row r="891">
          <cell r="D891" t="str">
            <v>CODIGO</v>
          </cell>
          <cell r="E891" t="str">
            <v>DESCRIPCION</v>
          </cell>
          <cell r="F891" t="str">
            <v>UN</v>
          </cell>
          <cell r="G891" t="str">
            <v>CANT</v>
          </cell>
          <cell r="H891" t="str">
            <v>V/UNIT.</v>
          </cell>
          <cell r="I891" t="str">
            <v>V/TOTAL</v>
          </cell>
          <cell r="K891" t="str">
            <v>CANT TOTAL</v>
          </cell>
          <cell r="L891" t="str">
            <v>Vr TOTAL</v>
          </cell>
          <cell r="Y891" t="str">
            <v>CANT.</v>
          </cell>
          <cell r="Z891" t="str">
            <v>V/TOTAL</v>
          </cell>
        </row>
        <row r="892">
          <cell r="E892" t="str">
            <v>MATERIALES</v>
          </cell>
          <cell r="I892">
            <v>47522</v>
          </cell>
          <cell r="L892">
            <v>4136314.8800000004</v>
          </cell>
          <cell r="Z892" t="e">
            <v>#N/A</v>
          </cell>
        </row>
        <row r="893">
          <cell r="D893" t="str">
            <v>MA46CSC116</v>
          </cell>
          <cell r="E893" t="str">
            <v>Tuberia concreto TCS-CL1 16</v>
          </cell>
          <cell r="F893" t="str">
            <v>ml</v>
          </cell>
          <cell r="G893">
            <v>1</v>
          </cell>
          <cell r="H893">
            <v>47522.3</v>
          </cell>
          <cell r="I893">
            <v>47522</v>
          </cell>
          <cell r="J893">
            <v>0</v>
          </cell>
          <cell r="K893">
            <v>87.04</v>
          </cell>
          <cell r="L893">
            <v>4136340.9920000006</v>
          </cell>
          <cell r="Y893" t="e">
            <v>#N/A</v>
          </cell>
          <cell r="Z893" t="e">
            <v>#N/A</v>
          </cell>
        </row>
        <row r="896">
          <cell r="E896" t="str">
            <v>MANO DE OBRA</v>
          </cell>
          <cell r="I896">
            <v>0</v>
          </cell>
          <cell r="L896">
            <v>0</v>
          </cell>
          <cell r="Z896">
            <v>0</v>
          </cell>
        </row>
        <row r="899">
          <cell r="E899" t="str">
            <v>VARIOS</v>
          </cell>
          <cell r="I899">
            <v>0</v>
          </cell>
          <cell r="L899">
            <v>0</v>
          </cell>
          <cell r="Z899">
            <v>0</v>
          </cell>
        </row>
        <row r="901">
          <cell r="E901" t="str">
            <v>SUBTOTAL</v>
          </cell>
          <cell r="I901">
            <v>47522</v>
          </cell>
          <cell r="L901">
            <v>4136314.8800000004</v>
          </cell>
          <cell r="Z901" t="e">
            <v>#N/A</v>
          </cell>
        </row>
        <row r="902">
          <cell r="E902" t="str">
            <v>A.I.U</v>
          </cell>
          <cell r="I902">
            <v>0</v>
          </cell>
          <cell r="L902">
            <v>0</v>
          </cell>
          <cell r="Z902">
            <v>0</v>
          </cell>
        </row>
        <row r="903">
          <cell r="D903" t="str">
            <v>AIUAADMON</v>
          </cell>
          <cell r="E903" t="str">
            <v>Admon</v>
          </cell>
          <cell r="F903">
            <v>0</v>
          </cell>
          <cell r="I903">
            <v>0</v>
          </cell>
          <cell r="J903">
            <v>0</v>
          </cell>
          <cell r="L903">
            <v>0</v>
          </cell>
          <cell r="Z903">
            <v>0</v>
          </cell>
        </row>
        <row r="904">
          <cell r="D904" t="str">
            <v>AIUAIMPRE</v>
          </cell>
          <cell r="E904" t="str">
            <v>Imprevistos</v>
          </cell>
          <cell r="F904">
            <v>0</v>
          </cell>
          <cell r="I904">
            <v>0</v>
          </cell>
          <cell r="J904">
            <v>0</v>
          </cell>
          <cell r="L904">
            <v>0</v>
          </cell>
          <cell r="Z904">
            <v>0</v>
          </cell>
        </row>
        <row r="905">
          <cell r="D905" t="str">
            <v>AIUAUTILI</v>
          </cell>
          <cell r="E905" t="str">
            <v>Utilidad</v>
          </cell>
          <cell r="F905">
            <v>0</v>
          </cell>
          <cell r="I905">
            <v>0</v>
          </cell>
          <cell r="J905">
            <v>0</v>
          </cell>
          <cell r="L905">
            <v>0</v>
          </cell>
          <cell r="Z905">
            <v>0</v>
          </cell>
        </row>
        <row r="906">
          <cell r="D906" t="str">
            <v>AIUAIVAUTI</v>
          </cell>
          <cell r="E906" t="str">
            <v>IVA utilidad</v>
          </cell>
          <cell r="F906">
            <v>0</v>
          </cell>
          <cell r="I906">
            <v>0</v>
          </cell>
          <cell r="J906">
            <v>0</v>
          </cell>
          <cell r="L906">
            <v>0</v>
          </cell>
          <cell r="Z906">
            <v>0</v>
          </cell>
        </row>
        <row r="908">
          <cell r="D908" t="str">
            <v>ANSCSC118</v>
          </cell>
          <cell r="E908" t="str">
            <v xml:space="preserve">Suministro Tuberia Concreto TCS-C1 Ø 18" </v>
          </cell>
          <cell r="G908" t="str">
            <v>UN.</v>
          </cell>
          <cell r="H908" t="str">
            <v>Ml</v>
          </cell>
          <cell r="I908">
            <v>67582</v>
          </cell>
          <cell r="K908">
            <v>0</v>
          </cell>
          <cell r="L908">
            <v>0</v>
          </cell>
          <cell r="N908">
            <v>67582</v>
          </cell>
          <cell r="O908">
            <v>0</v>
          </cell>
          <cell r="P908">
            <v>0</v>
          </cell>
          <cell r="Q908">
            <v>0</v>
          </cell>
          <cell r="X908">
            <v>0</v>
          </cell>
          <cell r="Y908" t="str">
            <v>Ml</v>
          </cell>
          <cell r="Z908" t="e">
            <v>#N/A</v>
          </cell>
          <cell r="AA908" t="e">
            <v>#N/A</v>
          </cell>
          <cell r="AB908">
            <v>0</v>
          </cell>
          <cell r="AC908">
            <v>0</v>
          </cell>
        </row>
        <row r="910">
          <cell r="D910" t="str">
            <v>CODIGO</v>
          </cell>
          <cell r="E910" t="str">
            <v>DESCRIPCION</v>
          </cell>
          <cell r="F910" t="str">
            <v>UN</v>
          </cell>
          <cell r="G910" t="str">
            <v>CANT</v>
          </cell>
          <cell r="H910" t="str">
            <v>V/UNIT.</v>
          </cell>
          <cell r="I910" t="str">
            <v>V/TOTAL</v>
          </cell>
          <cell r="K910" t="str">
            <v>CANT TOTAL</v>
          </cell>
          <cell r="L910" t="str">
            <v>Vr TOTAL</v>
          </cell>
          <cell r="Y910" t="str">
            <v>CANT.</v>
          </cell>
          <cell r="Z910" t="str">
            <v>V/TOTAL</v>
          </cell>
        </row>
        <row r="911">
          <cell r="E911" t="str">
            <v>MATERIALES</v>
          </cell>
          <cell r="I911">
            <v>67582</v>
          </cell>
          <cell r="L911">
            <v>0</v>
          </cell>
          <cell r="Z911" t="e">
            <v>#N/A</v>
          </cell>
        </row>
        <row r="912">
          <cell r="D912" t="str">
            <v>MA46CSC118</v>
          </cell>
          <cell r="E912" t="str">
            <v>Tuberia concreto TCS-CL1 18</v>
          </cell>
          <cell r="F912" t="str">
            <v>ml</v>
          </cell>
          <cell r="G912">
            <v>1</v>
          </cell>
          <cell r="H912">
            <v>67581.600000000006</v>
          </cell>
          <cell r="I912">
            <v>67582</v>
          </cell>
          <cell r="J912">
            <v>0</v>
          </cell>
          <cell r="K912">
            <v>0</v>
          </cell>
          <cell r="L912">
            <v>0</v>
          </cell>
          <cell r="Y912" t="e">
            <v>#N/A</v>
          </cell>
          <cell r="Z912" t="e">
            <v>#N/A</v>
          </cell>
        </row>
        <row r="915">
          <cell r="E915" t="str">
            <v>MANO DE OBRA</v>
          </cell>
          <cell r="I915">
            <v>0</v>
          </cell>
          <cell r="L915">
            <v>0</v>
          </cell>
          <cell r="Z915">
            <v>0</v>
          </cell>
        </row>
        <row r="918">
          <cell r="E918" t="str">
            <v>VARIOS</v>
          </cell>
          <cell r="I918">
            <v>0</v>
          </cell>
          <cell r="L918">
            <v>0</v>
          </cell>
          <cell r="Z918">
            <v>0</v>
          </cell>
        </row>
        <row r="920">
          <cell r="E920" t="str">
            <v>SUBTOTAL</v>
          </cell>
          <cell r="I920">
            <v>67582</v>
          </cell>
          <cell r="L920">
            <v>0</v>
          </cell>
          <cell r="Z920" t="e">
            <v>#N/A</v>
          </cell>
        </row>
        <row r="921">
          <cell r="E921" t="str">
            <v>A.I.U</v>
          </cell>
          <cell r="I921">
            <v>0</v>
          </cell>
          <cell r="L921">
            <v>0</v>
          </cell>
          <cell r="Z921">
            <v>0</v>
          </cell>
        </row>
        <row r="922">
          <cell r="D922" t="str">
            <v>AIUAADMON</v>
          </cell>
          <cell r="E922" t="str">
            <v>Admon</v>
          </cell>
          <cell r="F922">
            <v>0</v>
          </cell>
          <cell r="I922">
            <v>0</v>
          </cell>
          <cell r="J922">
            <v>0</v>
          </cell>
          <cell r="L922">
            <v>0</v>
          </cell>
          <cell r="Z922">
            <v>0</v>
          </cell>
        </row>
        <row r="923">
          <cell r="D923" t="str">
            <v>AIUAIMPRE</v>
          </cell>
          <cell r="E923" t="str">
            <v>Imprevistos</v>
          </cell>
          <cell r="F923">
            <v>0</v>
          </cell>
          <cell r="I923">
            <v>0</v>
          </cell>
          <cell r="J923">
            <v>0</v>
          </cell>
          <cell r="L923">
            <v>0</v>
          </cell>
          <cell r="Z923">
            <v>0</v>
          </cell>
        </row>
        <row r="924">
          <cell r="D924" t="str">
            <v>AIUAUTILI</v>
          </cell>
          <cell r="E924" t="str">
            <v>Utilidad</v>
          </cell>
          <cell r="F924">
            <v>0</v>
          </cell>
          <cell r="I924">
            <v>0</v>
          </cell>
          <cell r="J924">
            <v>0</v>
          </cell>
          <cell r="L924">
            <v>0</v>
          </cell>
          <cell r="Z924">
            <v>0</v>
          </cell>
        </row>
        <row r="925">
          <cell r="D925" t="str">
            <v>AIUAIVAUTI</v>
          </cell>
          <cell r="E925" t="str">
            <v>IVA utilidad</v>
          </cell>
          <cell r="F925">
            <v>0</v>
          </cell>
          <cell r="I925">
            <v>0</v>
          </cell>
          <cell r="J925">
            <v>0</v>
          </cell>
          <cell r="L925">
            <v>0</v>
          </cell>
          <cell r="Z925">
            <v>0</v>
          </cell>
        </row>
        <row r="927">
          <cell r="D927" t="str">
            <v>ANSCSC120</v>
          </cell>
          <cell r="E927" t="str">
            <v xml:space="preserve">Suministro Tuberia Concreto TCS-C1 Ø 20" </v>
          </cell>
          <cell r="G927" t="str">
            <v>UN.</v>
          </cell>
          <cell r="H927" t="str">
            <v>Ml</v>
          </cell>
          <cell r="I927">
            <v>60761</v>
          </cell>
          <cell r="K927">
            <v>0</v>
          </cell>
          <cell r="L927">
            <v>0</v>
          </cell>
          <cell r="N927">
            <v>60761</v>
          </cell>
          <cell r="O927">
            <v>0</v>
          </cell>
          <cell r="P927">
            <v>0</v>
          </cell>
          <cell r="Q927">
            <v>0</v>
          </cell>
          <cell r="X927">
            <v>0</v>
          </cell>
          <cell r="Y927" t="str">
            <v>Ml</v>
          </cell>
          <cell r="Z927" t="e">
            <v>#N/A</v>
          </cell>
          <cell r="AA927" t="e">
            <v>#N/A</v>
          </cell>
          <cell r="AB927">
            <v>0</v>
          </cell>
          <cell r="AC927">
            <v>0</v>
          </cell>
        </row>
        <row r="929">
          <cell r="D929" t="str">
            <v>CODIGO</v>
          </cell>
          <cell r="E929" t="str">
            <v>DESCRIPCION</v>
          </cell>
          <cell r="F929" t="str">
            <v>UN</v>
          </cell>
          <cell r="G929" t="str">
            <v>CANT</v>
          </cell>
          <cell r="H929" t="str">
            <v>V/UNIT.</v>
          </cell>
          <cell r="I929" t="str">
            <v>V/TOTAL</v>
          </cell>
          <cell r="K929" t="str">
            <v>CANT TOTAL</v>
          </cell>
          <cell r="L929" t="str">
            <v>Vr TOTAL</v>
          </cell>
          <cell r="Y929" t="str">
            <v>CANT.</v>
          </cell>
          <cell r="Z929" t="str">
            <v>V/TOTAL</v>
          </cell>
        </row>
        <row r="930">
          <cell r="E930" t="str">
            <v>MATERIALES</v>
          </cell>
          <cell r="I930">
            <v>60761</v>
          </cell>
          <cell r="L930">
            <v>0</v>
          </cell>
          <cell r="Z930" t="e">
            <v>#N/A</v>
          </cell>
        </row>
        <row r="931">
          <cell r="D931" t="str">
            <v>MA46CSC120</v>
          </cell>
          <cell r="E931" t="str">
            <v>Tuberia concreto TCS-C1 20</v>
          </cell>
          <cell r="F931" t="str">
            <v>ml</v>
          </cell>
          <cell r="G931">
            <v>1</v>
          </cell>
          <cell r="H931">
            <v>60760.800000000003</v>
          </cell>
          <cell r="I931">
            <v>60761</v>
          </cell>
          <cell r="J931">
            <v>0</v>
          </cell>
          <cell r="K931">
            <v>0</v>
          </cell>
          <cell r="L931">
            <v>0</v>
          </cell>
          <cell r="Y931" t="e">
            <v>#N/A</v>
          </cell>
          <cell r="Z931" t="e">
            <v>#N/A</v>
          </cell>
        </row>
        <row r="934">
          <cell r="E934" t="str">
            <v>MANO DE OBRA</v>
          </cell>
          <cell r="I934">
            <v>0</v>
          </cell>
          <cell r="L934">
            <v>0</v>
          </cell>
          <cell r="Z934">
            <v>0</v>
          </cell>
        </row>
        <row r="937">
          <cell r="E937" t="str">
            <v>VARIOS</v>
          </cell>
          <cell r="I937">
            <v>0</v>
          </cell>
          <cell r="L937">
            <v>0</v>
          </cell>
          <cell r="Z937">
            <v>0</v>
          </cell>
        </row>
        <row r="939">
          <cell r="E939" t="str">
            <v>SUBTOTAL</v>
          </cell>
          <cell r="I939">
            <v>60761</v>
          </cell>
          <cell r="L939">
            <v>0</v>
          </cell>
          <cell r="Z939" t="e">
            <v>#N/A</v>
          </cell>
        </row>
        <row r="940">
          <cell r="E940" t="str">
            <v>A.I.U</v>
          </cell>
          <cell r="I940">
            <v>0</v>
          </cell>
          <cell r="L940">
            <v>0</v>
          </cell>
          <cell r="Z940">
            <v>0</v>
          </cell>
        </row>
        <row r="941">
          <cell r="D941" t="str">
            <v>AIUAADMON</v>
          </cell>
          <cell r="E941" t="str">
            <v>Admon</v>
          </cell>
          <cell r="F941">
            <v>0</v>
          </cell>
          <cell r="I941">
            <v>0</v>
          </cell>
          <cell r="J941">
            <v>0</v>
          </cell>
          <cell r="L941">
            <v>0</v>
          </cell>
          <cell r="Z941">
            <v>0</v>
          </cell>
        </row>
        <row r="942">
          <cell r="D942" t="str">
            <v>AIUAIMPRE</v>
          </cell>
          <cell r="E942" t="str">
            <v>Imprevistos</v>
          </cell>
          <cell r="F942">
            <v>0</v>
          </cell>
          <cell r="I942">
            <v>0</v>
          </cell>
          <cell r="J942">
            <v>0</v>
          </cell>
          <cell r="L942">
            <v>0</v>
          </cell>
          <cell r="Z942">
            <v>0</v>
          </cell>
        </row>
        <row r="943">
          <cell r="D943" t="str">
            <v>AIUAUTILI</v>
          </cell>
          <cell r="E943" t="str">
            <v>Utilidad</v>
          </cell>
          <cell r="F943">
            <v>0</v>
          </cell>
          <cell r="I943">
            <v>0</v>
          </cell>
          <cell r="J943">
            <v>0</v>
          </cell>
          <cell r="L943">
            <v>0</v>
          </cell>
          <cell r="Z943">
            <v>0</v>
          </cell>
        </row>
        <row r="944">
          <cell r="D944" t="str">
            <v>AIUAIVAUTI</v>
          </cell>
          <cell r="E944" t="str">
            <v>IVA utilidad</v>
          </cell>
          <cell r="F944">
            <v>0</v>
          </cell>
          <cell r="I944">
            <v>0</v>
          </cell>
          <cell r="J944">
            <v>0</v>
          </cell>
          <cell r="L944">
            <v>0</v>
          </cell>
          <cell r="Z944">
            <v>0</v>
          </cell>
        </row>
        <row r="946">
          <cell r="E946" t="str">
            <v>ITEM</v>
          </cell>
        </row>
        <row r="947">
          <cell r="D947" t="str">
            <v>ANSTF12</v>
          </cell>
          <cell r="E947" t="str">
            <v xml:space="preserve">Suministro Tuberia Flexible  PS 57 Ø 12" </v>
          </cell>
          <cell r="G947" t="str">
            <v>UN.</v>
          </cell>
          <cell r="H947" t="str">
            <v>Ml</v>
          </cell>
          <cell r="I947">
            <v>28400</v>
          </cell>
          <cell r="K947">
            <v>1173</v>
          </cell>
          <cell r="L947">
            <v>33313200</v>
          </cell>
          <cell r="N947">
            <v>28400</v>
          </cell>
          <cell r="O947">
            <v>0</v>
          </cell>
          <cell r="P947">
            <v>0</v>
          </cell>
          <cell r="Q947">
            <v>0</v>
          </cell>
          <cell r="X947">
            <v>33313200</v>
          </cell>
          <cell r="Y947" t="str">
            <v>Ml</v>
          </cell>
          <cell r="Z947" t="e">
            <v>#N/A</v>
          </cell>
          <cell r="AA947" t="e">
            <v>#N/A</v>
          </cell>
          <cell r="AB947">
            <v>0</v>
          </cell>
          <cell r="AC947">
            <v>0</v>
          </cell>
        </row>
        <row r="949">
          <cell r="D949" t="str">
            <v>CODIGO</v>
          </cell>
          <cell r="E949" t="str">
            <v>DESCRIPCION</v>
          </cell>
          <cell r="F949" t="str">
            <v>UN</v>
          </cell>
          <cell r="G949" t="str">
            <v>CANT</v>
          </cell>
          <cell r="H949" t="str">
            <v>V/UNIT.</v>
          </cell>
          <cell r="I949" t="str">
            <v>V/TOTAL</v>
          </cell>
          <cell r="K949" t="str">
            <v>CANT TOTAL</v>
          </cell>
          <cell r="L949" t="str">
            <v>Vr TOTAL</v>
          </cell>
          <cell r="Y949" t="str">
            <v>CANT.</v>
          </cell>
          <cell r="Z949" t="str">
            <v>V/TOTAL</v>
          </cell>
        </row>
        <row r="950">
          <cell r="E950" t="str">
            <v>MATERIALES</v>
          </cell>
          <cell r="I950">
            <v>28400</v>
          </cell>
          <cell r="L950">
            <v>33313200</v>
          </cell>
          <cell r="Z950" t="e">
            <v>#N/A</v>
          </cell>
        </row>
        <row r="951">
          <cell r="D951" t="str">
            <v>MA44TF12</v>
          </cell>
          <cell r="E951" t="str">
            <v>Tuberia Flexible PS 57 12 "</v>
          </cell>
          <cell r="F951" t="str">
            <v>Ml</v>
          </cell>
          <cell r="G951">
            <v>1</v>
          </cell>
          <cell r="H951">
            <v>28400</v>
          </cell>
          <cell r="I951">
            <v>28400</v>
          </cell>
          <cell r="J951">
            <v>0</v>
          </cell>
          <cell r="K951">
            <v>1173</v>
          </cell>
          <cell r="L951">
            <v>33313200</v>
          </cell>
          <cell r="Y951" t="e">
            <v>#N/A</v>
          </cell>
          <cell r="Z951" t="e">
            <v>#N/A</v>
          </cell>
        </row>
        <row r="952">
          <cell r="I952">
            <v>0</v>
          </cell>
          <cell r="J952">
            <v>0</v>
          </cell>
          <cell r="K952">
            <v>0</v>
          </cell>
          <cell r="L952">
            <v>0</v>
          </cell>
          <cell r="Y952">
            <v>0</v>
          </cell>
          <cell r="Z952">
            <v>0</v>
          </cell>
        </row>
        <row r="953">
          <cell r="I953">
            <v>0</v>
          </cell>
          <cell r="J953">
            <v>0</v>
          </cell>
          <cell r="K953">
            <v>0</v>
          </cell>
          <cell r="L953">
            <v>0</v>
          </cell>
          <cell r="Y953">
            <v>0</v>
          </cell>
          <cell r="Z953">
            <v>0</v>
          </cell>
        </row>
        <row r="955">
          <cell r="E955" t="str">
            <v>MANO DE OBRA</v>
          </cell>
          <cell r="I955">
            <v>0</v>
          </cell>
          <cell r="L955">
            <v>0</v>
          </cell>
          <cell r="Z955">
            <v>0</v>
          </cell>
        </row>
        <row r="956">
          <cell r="I956">
            <v>0</v>
          </cell>
          <cell r="J956">
            <v>0</v>
          </cell>
          <cell r="K956">
            <v>0</v>
          </cell>
          <cell r="L956">
            <v>0</v>
          </cell>
          <cell r="Y956">
            <v>0</v>
          </cell>
          <cell r="Z956">
            <v>0</v>
          </cell>
        </row>
        <row r="958">
          <cell r="E958" t="str">
            <v>VARIOS</v>
          </cell>
          <cell r="I958">
            <v>0</v>
          </cell>
          <cell r="L958">
            <v>0</v>
          </cell>
          <cell r="Z958">
            <v>0</v>
          </cell>
        </row>
        <row r="959">
          <cell r="I959">
            <v>0</v>
          </cell>
          <cell r="J959">
            <v>0</v>
          </cell>
          <cell r="K959">
            <v>0</v>
          </cell>
          <cell r="L959">
            <v>0</v>
          </cell>
          <cell r="Y959">
            <v>0</v>
          </cell>
          <cell r="Z959">
            <v>0</v>
          </cell>
        </row>
        <row r="961">
          <cell r="E961" t="str">
            <v>SUBTOTAL</v>
          </cell>
          <cell r="I961">
            <v>28400</v>
          </cell>
          <cell r="L961">
            <v>33313200</v>
          </cell>
          <cell r="Z961" t="e">
            <v>#N/A</v>
          </cell>
        </row>
        <row r="962">
          <cell r="E962" t="str">
            <v>A.I.U</v>
          </cell>
          <cell r="I962">
            <v>0</v>
          </cell>
          <cell r="L962">
            <v>0</v>
          </cell>
          <cell r="Z962">
            <v>0</v>
          </cell>
        </row>
        <row r="963">
          <cell r="D963" t="str">
            <v>AIUAADMON</v>
          </cell>
          <cell r="E963" t="str">
            <v>Admon</v>
          </cell>
          <cell r="F963">
            <v>0</v>
          </cell>
          <cell r="I963">
            <v>0</v>
          </cell>
          <cell r="J963">
            <v>0</v>
          </cell>
          <cell r="L963">
            <v>0</v>
          </cell>
          <cell r="Z963">
            <v>0</v>
          </cell>
        </row>
        <row r="964">
          <cell r="D964" t="str">
            <v>AIUAIMPRE</v>
          </cell>
          <cell r="E964" t="str">
            <v>Imprevistos</v>
          </cell>
          <cell r="F964">
            <v>0</v>
          </cell>
          <cell r="I964">
            <v>0</v>
          </cell>
          <cell r="J964">
            <v>0</v>
          </cell>
          <cell r="L964">
            <v>0</v>
          </cell>
          <cell r="Z964">
            <v>0</v>
          </cell>
        </row>
        <row r="965">
          <cell r="D965" t="str">
            <v>AIUAUTILI</v>
          </cell>
          <cell r="E965" t="str">
            <v>Utilidad</v>
          </cell>
          <cell r="F965">
            <v>0</v>
          </cell>
          <cell r="I965">
            <v>0</v>
          </cell>
          <cell r="J965">
            <v>0</v>
          </cell>
          <cell r="L965">
            <v>0</v>
          </cell>
          <cell r="Z965">
            <v>0</v>
          </cell>
        </row>
        <row r="966">
          <cell r="D966" t="str">
            <v>AIUAIVAUTI</v>
          </cell>
          <cell r="E966" t="str">
            <v>IVA utilidad</v>
          </cell>
          <cell r="F966">
            <v>0</v>
          </cell>
          <cell r="I966">
            <v>0</v>
          </cell>
          <cell r="J966">
            <v>0</v>
          </cell>
          <cell r="L966">
            <v>0</v>
          </cell>
          <cell r="Z966">
            <v>0</v>
          </cell>
        </row>
        <row r="968">
          <cell r="E968" t="str">
            <v>ITEM</v>
          </cell>
        </row>
        <row r="969">
          <cell r="D969" t="str">
            <v>ANSTF16</v>
          </cell>
          <cell r="E969" t="str">
            <v xml:space="preserve">Suministro Tuberia Flexible  PS 57 Ø 16" </v>
          </cell>
          <cell r="G969" t="str">
            <v>UN.</v>
          </cell>
          <cell r="H969" t="str">
            <v>Ml</v>
          </cell>
          <cell r="I969">
            <v>48350</v>
          </cell>
          <cell r="K969">
            <v>330</v>
          </cell>
          <cell r="L969">
            <v>15955500</v>
          </cell>
          <cell r="N969">
            <v>48350</v>
          </cell>
          <cell r="O969">
            <v>0</v>
          </cell>
          <cell r="P969">
            <v>0</v>
          </cell>
          <cell r="Q969">
            <v>0</v>
          </cell>
          <cell r="X969">
            <v>15955500</v>
          </cell>
          <cell r="Y969" t="str">
            <v>Ml</v>
          </cell>
          <cell r="Z969" t="e">
            <v>#N/A</v>
          </cell>
          <cell r="AA969" t="e">
            <v>#N/A</v>
          </cell>
          <cell r="AB969">
            <v>0</v>
          </cell>
          <cell r="AC969">
            <v>0</v>
          </cell>
        </row>
        <row r="971">
          <cell r="D971" t="str">
            <v>CODIGO</v>
          </cell>
          <cell r="E971" t="str">
            <v>DESCRIPCION</v>
          </cell>
          <cell r="F971" t="str">
            <v>UN</v>
          </cell>
          <cell r="G971" t="str">
            <v>CANT</v>
          </cell>
          <cell r="H971" t="str">
            <v>V/UNIT.</v>
          </cell>
          <cell r="I971" t="str">
            <v>V/TOTAL</v>
          </cell>
          <cell r="K971" t="str">
            <v>CANT TOTAL</v>
          </cell>
          <cell r="L971" t="str">
            <v>Vr TOTAL</v>
          </cell>
          <cell r="Y971" t="str">
            <v>CANT.</v>
          </cell>
          <cell r="Z971" t="str">
            <v>V/TOTAL</v>
          </cell>
        </row>
        <row r="972">
          <cell r="E972" t="str">
            <v>MATERIALES</v>
          </cell>
          <cell r="I972">
            <v>48350</v>
          </cell>
          <cell r="L972">
            <v>15955500</v>
          </cell>
          <cell r="Z972" t="e">
            <v>#N/A</v>
          </cell>
        </row>
        <row r="973">
          <cell r="D973" t="str">
            <v>MA44TF16</v>
          </cell>
          <cell r="E973" t="str">
            <v>Tuberia Flexible PS 57 16 "</v>
          </cell>
          <cell r="F973" t="str">
            <v>Ml</v>
          </cell>
          <cell r="G973">
            <v>1</v>
          </cell>
          <cell r="H973">
            <v>48350</v>
          </cell>
          <cell r="I973">
            <v>48350</v>
          </cell>
          <cell r="J973">
            <v>0</v>
          </cell>
          <cell r="K973">
            <v>330</v>
          </cell>
          <cell r="L973">
            <v>15955500</v>
          </cell>
          <cell r="Y973" t="e">
            <v>#N/A</v>
          </cell>
          <cell r="Z973" t="e">
            <v>#N/A</v>
          </cell>
        </row>
        <row r="974">
          <cell r="I974">
            <v>0</v>
          </cell>
          <cell r="J974">
            <v>0</v>
          </cell>
          <cell r="K974">
            <v>0</v>
          </cell>
          <cell r="L974">
            <v>0</v>
          </cell>
          <cell r="Y974">
            <v>0</v>
          </cell>
          <cell r="Z974">
            <v>0</v>
          </cell>
        </row>
        <row r="975">
          <cell r="I975">
            <v>0</v>
          </cell>
          <cell r="J975">
            <v>0</v>
          </cell>
          <cell r="K975">
            <v>0</v>
          </cell>
          <cell r="L975">
            <v>0</v>
          </cell>
          <cell r="Y975">
            <v>0</v>
          </cell>
          <cell r="Z975">
            <v>0</v>
          </cell>
        </row>
        <row r="977">
          <cell r="E977" t="str">
            <v>MANO DE OBRA</v>
          </cell>
          <cell r="I977">
            <v>0</v>
          </cell>
          <cell r="L977">
            <v>0</v>
          </cell>
          <cell r="Z977">
            <v>0</v>
          </cell>
        </row>
        <row r="978">
          <cell r="I978">
            <v>0</v>
          </cell>
          <cell r="J978">
            <v>0</v>
          </cell>
          <cell r="K978">
            <v>0</v>
          </cell>
          <cell r="L978">
            <v>0</v>
          </cell>
          <cell r="Y978">
            <v>0</v>
          </cell>
          <cell r="Z978">
            <v>0</v>
          </cell>
        </row>
        <row r="980">
          <cell r="E980" t="str">
            <v>VARIOS</v>
          </cell>
          <cell r="I980">
            <v>0</v>
          </cell>
          <cell r="L980">
            <v>0</v>
          </cell>
          <cell r="Z980">
            <v>0</v>
          </cell>
        </row>
        <row r="981">
          <cell r="I981">
            <v>0</v>
          </cell>
          <cell r="J981">
            <v>0</v>
          </cell>
          <cell r="K981">
            <v>0</v>
          </cell>
          <cell r="L981">
            <v>0</v>
          </cell>
          <cell r="Y981">
            <v>0</v>
          </cell>
          <cell r="Z981">
            <v>0</v>
          </cell>
        </row>
        <row r="983">
          <cell r="E983" t="str">
            <v>SUBTOTAL</v>
          </cell>
          <cell r="I983">
            <v>48350</v>
          </cell>
          <cell r="L983">
            <v>15955500</v>
          </cell>
          <cell r="Z983" t="e">
            <v>#N/A</v>
          </cell>
        </row>
        <row r="984">
          <cell r="E984" t="str">
            <v>A.I.U</v>
          </cell>
          <cell r="I984">
            <v>0</v>
          </cell>
          <cell r="L984">
            <v>0</v>
          </cell>
          <cell r="Z984">
            <v>0</v>
          </cell>
        </row>
        <row r="985">
          <cell r="D985" t="str">
            <v>AIUAADMON</v>
          </cell>
          <cell r="E985" t="str">
            <v>Admon</v>
          </cell>
          <cell r="F985">
            <v>0</v>
          </cell>
          <cell r="I985">
            <v>0</v>
          </cell>
          <cell r="J985">
            <v>0</v>
          </cell>
          <cell r="L985">
            <v>0</v>
          </cell>
          <cell r="Z985">
            <v>0</v>
          </cell>
        </row>
        <row r="986">
          <cell r="D986" t="str">
            <v>AIUAIMPRE</v>
          </cell>
          <cell r="E986" t="str">
            <v>Imprevistos</v>
          </cell>
          <cell r="F986">
            <v>0</v>
          </cell>
          <cell r="I986">
            <v>0</v>
          </cell>
          <cell r="J986">
            <v>0</v>
          </cell>
          <cell r="L986">
            <v>0</v>
          </cell>
          <cell r="Z986">
            <v>0</v>
          </cell>
        </row>
        <row r="987">
          <cell r="D987" t="str">
            <v>AIUAUTILI</v>
          </cell>
          <cell r="E987" t="str">
            <v>Utilidad</v>
          </cell>
          <cell r="F987">
            <v>0</v>
          </cell>
          <cell r="I987">
            <v>0</v>
          </cell>
          <cell r="J987">
            <v>0</v>
          </cell>
          <cell r="L987">
            <v>0</v>
          </cell>
          <cell r="Z987">
            <v>0</v>
          </cell>
        </row>
        <row r="988">
          <cell r="D988" t="str">
            <v>AIUAIVAUTI</v>
          </cell>
          <cell r="E988" t="str">
            <v>IVA utilidad</v>
          </cell>
          <cell r="F988">
            <v>0</v>
          </cell>
          <cell r="I988">
            <v>0</v>
          </cell>
          <cell r="J988">
            <v>0</v>
          </cell>
          <cell r="L988">
            <v>0</v>
          </cell>
          <cell r="Z988">
            <v>0</v>
          </cell>
        </row>
        <row r="990">
          <cell r="D990" t="str">
            <v>ANSTF18</v>
          </cell>
          <cell r="E990" t="str">
            <v xml:space="preserve">Suministro Tuberia Flexible  PS 57 Ø 18" </v>
          </cell>
          <cell r="G990" t="str">
            <v>UN.</v>
          </cell>
          <cell r="H990" t="str">
            <v>Ml</v>
          </cell>
          <cell r="I990">
            <v>56210</v>
          </cell>
          <cell r="K990">
            <v>192</v>
          </cell>
          <cell r="L990">
            <v>10792320</v>
          </cell>
          <cell r="N990">
            <v>56210</v>
          </cell>
          <cell r="O990">
            <v>0</v>
          </cell>
          <cell r="P990">
            <v>0</v>
          </cell>
          <cell r="Q990">
            <v>0</v>
          </cell>
          <cell r="X990">
            <v>10792320</v>
          </cell>
          <cell r="Y990" t="str">
            <v>Ml</v>
          </cell>
          <cell r="Z990" t="e">
            <v>#N/A</v>
          </cell>
          <cell r="AA990" t="e">
            <v>#N/A</v>
          </cell>
          <cell r="AB990">
            <v>0</v>
          </cell>
          <cell r="AC990">
            <v>0</v>
          </cell>
        </row>
        <row r="992">
          <cell r="D992" t="str">
            <v>CODIGO</v>
          </cell>
          <cell r="E992" t="str">
            <v>DESCRIPCION</v>
          </cell>
          <cell r="F992" t="str">
            <v>UN</v>
          </cell>
          <cell r="G992" t="str">
            <v>CANT</v>
          </cell>
          <cell r="H992" t="str">
            <v>V/UNIT.</v>
          </cell>
          <cell r="I992" t="str">
            <v>V/TOTAL</v>
          </cell>
          <cell r="K992" t="str">
            <v>CANT TOTAL</v>
          </cell>
          <cell r="L992" t="str">
            <v>Vr TOTAL</v>
          </cell>
          <cell r="Y992" t="str">
            <v>CANT.</v>
          </cell>
          <cell r="Z992" t="str">
            <v>V/TOTAL</v>
          </cell>
        </row>
        <row r="993">
          <cell r="E993" t="str">
            <v>MATERIALES</v>
          </cell>
          <cell r="I993">
            <v>56210</v>
          </cell>
          <cell r="L993">
            <v>10792320</v>
          </cell>
          <cell r="Z993" t="e">
            <v>#N/A</v>
          </cell>
        </row>
        <row r="994">
          <cell r="D994" t="str">
            <v>MA44TF18</v>
          </cell>
          <cell r="E994" t="str">
            <v>Tuberia Flexible PS 57 18 "</v>
          </cell>
          <cell r="F994" t="str">
            <v>Ml</v>
          </cell>
          <cell r="G994">
            <v>1</v>
          </cell>
          <cell r="H994">
            <v>56210</v>
          </cell>
          <cell r="I994">
            <v>56210</v>
          </cell>
          <cell r="J994">
            <v>0</v>
          </cell>
          <cell r="K994">
            <v>192</v>
          </cell>
          <cell r="L994">
            <v>10792320</v>
          </cell>
          <cell r="Y994" t="e">
            <v>#N/A</v>
          </cell>
          <cell r="Z994" t="e">
            <v>#N/A</v>
          </cell>
        </row>
        <row r="995">
          <cell r="I995">
            <v>0</v>
          </cell>
          <cell r="J995">
            <v>0</v>
          </cell>
          <cell r="K995">
            <v>0</v>
          </cell>
          <cell r="L995">
            <v>0</v>
          </cell>
          <cell r="Y995">
            <v>0</v>
          </cell>
          <cell r="Z995">
            <v>0</v>
          </cell>
        </row>
        <row r="996">
          <cell r="I996">
            <v>0</v>
          </cell>
          <cell r="J996">
            <v>0</v>
          </cell>
          <cell r="K996">
            <v>0</v>
          </cell>
          <cell r="L996">
            <v>0</v>
          </cell>
          <cell r="Y996">
            <v>0</v>
          </cell>
          <cell r="Z996">
            <v>0</v>
          </cell>
        </row>
        <row r="998">
          <cell r="E998" t="str">
            <v>MANO DE OBRA</v>
          </cell>
          <cell r="I998">
            <v>0</v>
          </cell>
          <cell r="L998">
            <v>0</v>
          </cell>
          <cell r="Z998">
            <v>0</v>
          </cell>
        </row>
        <row r="999">
          <cell r="I999">
            <v>0</v>
          </cell>
          <cell r="J999">
            <v>0</v>
          </cell>
          <cell r="K999">
            <v>0</v>
          </cell>
          <cell r="L999">
            <v>0</v>
          </cell>
          <cell r="Y999">
            <v>0</v>
          </cell>
          <cell r="Z999">
            <v>0</v>
          </cell>
        </row>
        <row r="1001">
          <cell r="E1001" t="str">
            <v>VARIOS</v>
          </cell>
          <cell r="I1001">
            <v>0</v>
          </cell>
          <cell r="L1001">
            <v>0</v>
          </cell>
          <cell r="Z1001">
            <v>0</v>
          </cell>
        </row>
        <row r="1002">
          <cell r="I1002">
            <v>0</v>
          </cell>
          <cell r="J1002">
            <v>0</v>
          </cell>
          <cell r="K1002">
            <v>0</v>
          </cell>
          <cell r="L1002">
            <v>0</v>
          </cell>
          <cell r="Y1002">
            <v>0</v>
          </cell>
          <cell r="Z1002">
            <v>0</v>
          </cell>
        </row>
        <row r="1004">
          <cell r="E1004" t="str">
            <v>SUBTOTAL</v>
          </cell>
          <cell r="I1004">
            <v>56210</v>
          </cell>
          <cell r="L1004">
            <v>10792320</v>
          </cell>
          <cell r="Z1004" t="e">
            <v>#N/A</v>
          </cell>
        </row>
        <row r="1005">
          <cell r="E1005" t="str">
            <v>A.I.U</v>
          </cell>
          <cell r="I1005">
            <v>0</v>
          </cell>
          <cell r="L1005">
            <v>0</v>
          </cell>
          <cell r="Z1005">
            <v>0</v>
          </cell>
        </row>
        <row r="1006">
          <cell r="D1006" t="str">
            <v>AIUAADMON</v>
          </cell>
          <cell r="E1006" t="str">
            <v>Admon</v>
          </cell>
          <cell r="F1006">
            <v>0</v>
          </cell>
          <cell r="I1006">
            <v>0</v>
          </cell>
          <cell r="J1006">
            <v>0</v>
          </cell>
          <cell r="L1006">
            <v>0</v>
          </cell>
          <cell r="Z1006">
            <v>0</v>
          </cell>
        </row>
        <row r="1007">
          <cell r="D1007" t="str">
            <v>AIUAIMPRE</v>
          </cell>
          <cell r="E1007" t="str">
            <v>Imprevistos</v>
          </cell>
          <cell r="F1007">
            <v>0</v>
          </cell>
          <cell r="I1007">
            <v>0</v>
          </cell>
          <cell r="J1007">
            <v>0</v>
          </cell>
          <cell r="L1007">
            <v>0</v>
          </cell>
          <cell r="Z1007">
            <v>0</v>
          </cell>
        </row>
        <row r="1008">
          <cell r="D1008" t="str">
            <v>AIUAUTILI</v>
          </cell>
          <cell r="E1008" t="str">
            <v>Utilidad</v>
          </cell>
          <cell r="F1008">
            <v>0</v>
          </cell>
          <cell r="I1008">
            <v>0</v>
          </cell>
          <cell r="J1008">
            <v>0</v>
          </cell>
          <cell r="L1008">
            <v>0</v>
          </cell>
          <cell r="Z1008">
            <v>0</v>
          </cell>
        </row>
        <row r="1009">
          <cell r="D1009" t="str">
            <v>AIUAIVAUTI</v>
          </cell>
          <cell r="E1009" t="str">
            <v>IVA utilidad</v>
          </cell>
          <cell r="F1009">
            <v>0</v>
          </cell>
          <cell r="I1009">
            <v>0</v>
          </cell>
          <cell r="J1009">
            <v>0</v>
          </cell>
          <cell r="L1009">
            <v>0</v>
          </cell>
          <cell r="Z1009">
            <v>0</v>
          </cell>
        </row>
        <row r="1011">
          <cell r="D1011" t="str">
            <v>ANSTF20</v>
          </cell>
          <cell r="E1011" t="str">
            <v xml:space="preserve">Suministro Tuberia Flexible  PS 57 Ø 20" </v>
          </cell>
          <cell r="G1011" t="str">
            <v>UN.</v>
          </cell>
          <cell r="H1011" t="str">
            <v>Ml</v>
          </cell>
          <cell r="I1011">
            <v>86450</v>
          </cell>
          <cell r="K1011">
            <v>0</v>
          </cell>
          <cell r="L1011">
            <v>0</v>
          </cell>
          <cell r="N1011">
            <v>86450</v>
          </cell>
          <cell r="O1011">
            <v>0</v>
          </cell>
          <cell r="P1011">
            <v>0</v>
          </cell>
          <cell r="Q1011">
            <v>0</v>
          </cell>
          <cell r="X1011">
            <v>0</v>
          </cell>
          <cell r="Y1011" t="str">
            <v>Ml</v>
          </cell>
          <cell r="Z1011" t="e">
            <v>#N/A</v>
          </cell>
          <cell r="AA1011" t="e">
            <v>#N/A</v>
          </cell>
          <cell r="AB1011">
            <v>0</v>
          </cell>
          <cell r="AC1011">
            <v>0</v>
          </cell>
        </row>
        <row r="1013">
          <cell r="D1013" t="str">
            <v>CODIGO</v>
          </cell>
          <cell r="E1013" t="str">
            <v>DESCRIPCION</v>
          </cell>
          <cell r="F1013" t="str">
            <v>UN</v>
          </cell>
          <cell r="G1013" t="str">
            <v>CANT</v>
          </cell>
          <cell r="H1013" t="str">
            <v>V/UNIT.</v>
          </cell>
          <cell r="I1013" t="str">
            <v>V/TOTAL</v>
          </cell>
          <cell r="K1013" t="str">
            <v>CANT TOTAL</v>
          </cell>
          <cell r="L1013" t="str">
            <v>Vr TOTAL</v>
          </cell>
          <cell r="Y1013" t="str">
            <v>CANT.</v>
          </cell>
          <cell r="Z1013" t="str">
            <v>V/TOTAL</v>
          </cell>
        </row>
        <row r="1014">
          <cell r="E1014" t="str">
            <v>MATERIALES</v>
          </cell>
          <cell r="I1014">
            <v>86450</v>
          </cell>
          <cell r="L1014">
            <v>0</v>
          </cell>
          <cell r="Z1014" t="e">
            <v>#N/A</v>
          </cell>
        </row>
        <row r="1015">
          <cell r="D1015" t="str">
            <v>MA44TF20</v>
          </cell>
          <cell r="E1015" t="str">
            <v>Tuberia Flexible PS 57 20 "</v>
          </cell>
          <cell r="F1015" t="str">
            <v>Ml</v>
          </cell>
          <cell r="G1015">
            <v>1</v>
          </cell>
          <cell r="H1015">
            <v>86450</v>
          </cell>
          <cell r="I1015">
            <v>86450</v>
          </cell>
          <cell r="J1015">
            <v>0</v>
          </cell>
          <cell r="K1015">
            <v>0</v>
          </cell>
          <cell r="L1015">
            <v>0</v>
          </cell>
          <cell r="Y1015" t="e">
            <v>#N/A</v>
          </cell>
          <cell r="Z1015" t="e">
            <v>#N/A</v>
          </cell>
        </row>
        <row r="1016">
          <cell r="I1016">
            <v>0</v>
          </cell>
          <cell r="J1016">
            <v>0</v>
          </cell>
          <cell r="K1016">
            <v>0</v>
          </cell>
          <cell r="L1016">
            <v>0</v>
          </cell>
          <cell r="Y1016">
            <v>0</v>
          </cell>
          <cell r="Z1016">
            <v>0</v>
          </cell>
        </row>
        <row r="1017">
          <cell r="I1017">
            <v>0</v>
          </cell>
          <cell r="J1017">
            <v>0</v>
          </cell>
          <cell r="K1017">
            <v>0</v>
          </cell>
          <cell r="L1017">
            <v>0</v>
          </cell>
          <cell r="Y1017">
            <v>0</v>
          </cell>
          <cell r="Z1017">
            <v>0</v>
          </cell>
        </row>
        <row r="1019">
          <cell r="E1019" t="str">
            <v>MANO DE OBRA</v>
          </cell>
          <cell r="I1019">
            <v>0</v>
          </cell>
          <cell r="L1019">
            <v>0</v>
          </cell>
          <cell r="Z1019">
            <v>0</v>
          </cell>
        </row>
        <row r="1020">
          <cell r="I1020">
            <v>0</v>
          </cell>
          <cell r="J1020">
            <v>0</v>
          </cell>
          <cell r="K1020">
            <v>0</v>
          </cell>
          <cell r="L1020">
            <v>0</v>
          </cell>
          <cell r="Y1020">
            <v>0</v>
          </cell>
          <cell r="Z1020">
            <v>0</v>
          </cell>
        </row>
        <row r="1022">
          <cell r="E1022" t="str">
            <v>VARIOS</v>
          </cell>
          <cell r="I1022">
            <v>0</v>
          </cell>
          <cell r="L1022">
            <v>0</v>
          </cell>
          <cell r="Z1022">
            <v>0</v>
          </cell>
        </row>
        <row r="1023">
          <cell r="I1023">
            <v>0</v>
          </cell>
          <cell r="J1023">
            <v>0</v>
          </cell>
          <cell r="K1023">
            <v>0</v>
          </cell>
          <cell r="L1023">
            <v>0</v>
          </cell>
          <cell r="Y1023">
            <v>0</v>
          </cell>
          <cell r="Z1023">
            <v>0</v>
          </cell>
        </row>
        <row r="1025">
          <cell r="E1025" t="str">
            <v>SUBTOTAL</v>
          </cell>
          <cell r="I1025">
            <v>86450</v>
          </cell>
          <cell r="L1025">
            <v>0</v>
          </cell>
          <cell r="Z1025" t="e">
            <v>#N/A</v>
          </cell>
        </row>
        <row r="1026">
          <cell r="E1026" t="str">
            <v>A.I.U</v>
          </cell>
          <cell r="I1026">
            <v>0</v>
          </cell>
          <cell r="L1026">
            <v>0</v>
          </cell>
          <cell r="Z1026">
            <v>0</v>
          </cell>
        </row>
        <row r="1027">
          <cell r="D1027" t="str">
            <v>AIUAADMON</v>
          </cell>
          <cell r="E1027" t="str">
            <v>Admon</v>
          </cell>
          <cell r="F1027">
            <v>0</v>
          </cell>
          <cell r="I1027">
            <v>0</v>
          </cell>
          <cell r="J1027">
            <v>0</v>
          </cell>
          <cell r="L1027">
            <v>0</v>
          </cell>
          <cell r="Z1027">
            <v>0</v>
          </cell>
        </row>
        <row r="1028">
          <cell r="D1028" t="str">
            <v>AIUAIMPRE</v>
          </cell>
          <cell r="E1028" t="str">
            <v>Imprevistos</v>
          </cell>
          <cell r="F1028">
            <v>0</v>
          </cell>
          <cell r="I1028">
            <v>0</v>
          </cell>
          <cell r="J1028">
            <v>0</v>
          </cell>
          <cell r="L1028">
            <v>0</v>
          </cell>
          <cell r="Z1028">
            <v>0</v>
          </cell>
        </row>
        <row r="1029">
          <cell r="D1029" t="str">
            <v>AIUAUTILI</v>
          </cell>
          <cell r="E1029" t="str">
            <v>Utilidad</v>
          </cell>
          <cell r="F1029">
            <v>0</v>
          </cell>
          <cell r="I1029">
            <v>0</v>
          </cell>
          <cell r="J1029">
            <v>0</v>
          </cell>
          <cell r="L1029">
            <v>0</v>
          </cell>
          <cell r="Z1029">
            <v>0</v>
          </cell>
        </row>
        <row r="1030">
          <cell r="D1030" t="str">
            <v>AIUAIVAUTI</v>
          </cell>
          <cell r="E1030" t="str">
            <v>IVA utilidad</v>
          </cell>
          <cell r="F1030">
            <v>0</v>
          </cell>
          <cell r="I1030">
            <v>0</v>
          </cell>
          <cell r="J1030">
            <v>0</v>
          </cell>
          <cell r="L1030">
            <v>0</v>
          </cell>
          <cell r="Z1030">
            <v>0</v>
          </cell>
        </row>
        <row r="1032">
          <cell r="E1032" t="str">
            <v>ITEM</v>
          </cell>
        </row>
        <row r="1033">
          <cell r="D1033" t="str">
            <v>ANENTIMA</v>
          </cell>
          <cell r="E1033" t="str">
            <v>Entibado Madera</v>
          </cell>
          <cell r="G1033" t="str">
            <v>UN.</v>
          </cell>
          <cell r="H1033" t="str">
            <v>M3</v>
          </cell>
          <cell r="I1033">
            <v>2302</v>
          </cell>
          <cell r="K1033">
            <v>13728</v>
          </cell>
          <cell r="L1033">
            <v>31601856</v>
          </cell>
          <cell r="N1033">
            <v>1003</v>
          </cell>
          <cell r="O1033">
            <v>712</v>
          </cell>
          <cell r="P1033">
            <v>587</v>
          </cell>
          <cell r="Q1033">
            <v>0</v>
          </cell>
          <cell r="X1033">
            <v>31601856</v>
          </cell>
          <cell r="Y1033" t="str">
            <v>M3</v>
          </cell>
          <cell r="Z1033" t="e">
            <v>#N/A</v>
          </cell>
          <cell r="AA1033" t="e">
            <v>#N/A</v>
          </cell>
          <cell r="AB1033" t="e">
            <v>#N/A</v>
          </cell>
          <cell r="AC1033" t="e">
            <v>#N/A</v>
          </cell>
        </row>
        <row r="1035">
          <cell r="D1035" t="str">
            <v>CODIGO</v>
          </cell>
          <cell r="E1035" t="str">
            <v>DESCRIPCION</v>
          </cell>
          <cell r="F1035" t="str">
            <v>UN</v>
          </cell>
          <cell r="G1035" t="str">
            <v>CANT</v>
          </cell>
          <cell r="H1035" t="str">
            <v>V/UNIT.</v>
          </cell>
          <cell r="I1035" t="str">
            <v>V/TOTAL</v>
          </cell>
          <cell r="K1035" t="str">
            <v>CANT TOTAL</v>
          </cell>
          <cell r="L1035" t="str">
            <v>Vr TOTAL</v>
          </cell>
          <cell r="Y1035" t="str">
            <v>CANT.</v>
          </cell>
          <cell r="Z1035" t="str">
            <v>V/TOTAL</v>
          </cell>
        </row>
        <row r="1036">
          <cell r="E1036" t="str">
            <v>MATERIALES</v>
          </cell>
          <cell r="I1036">
            <v>1003</v>
          </cell>
          <cell r="L1036">
            <v>13769184</v>
          </cell>
          <cell r="Z1036" t="e">
            <v>#N/A</v>
          </cell>
        </row>
        <row r="1037">
          <cell r="D1037" t="str">
            <v>MA25VL6</v>
          </cell>
          <cell r="E1037" t="str">
            <v>Vara Limaton 6m Diametro 12-15</v>
          </cell>
          <cell r="F1037" t="str">
            <v>Un</v>
          </cell>
          <cell r="G1037">
            <v>2.4E-2</v>
          </cell>
          <cell r="H1037">
            <v>18560</v>
          </cell>
          <cell r="I1037">
            <v>445</v>
          </cell>
          <cell r="J1037">
            <v>0</v>
          </cell>
          <cell r="K1037">
            <v>329.47199999999998</v>
          </cell>
          <cell r="L1037">
            <v>6115000.3199999994</v>
          </cell>
          <cell r="Y1037" t="e">
            <v>#N/A</v>
          </cell>
          <cell r="Z1037" t="e">
            <v>#N/A</v>
          </cell>
        </row>
        <row r="1038">
          <cell r="D1038" t="str">
            <v>MA25PO3</v>
          </cell>
          <cell r="E1038" t="str">
            <v>Planchon 3 Mts. 0,04*0,20*3,00</v>
          </cell>
          <cell r="F1038" t="str">
            <v>Un</v>
          </cell>
          <cell r="G1038">
            <v>2.7E-2</v>
          </cell>
          <cell r="H1038">
            <v>9860</v>
          </cell>
          <cell r="I1038">
            <v>266</v>
          </cell>
          <cell r="J1038">
            <v>0</v>
          </cell>
          <cell r="K1038">
            <v>370.65600000000001</v>
          </cell>
          <cell r="L1038">
            <v>3654668.16</v>
          </cell>
          <cell r="Y1038" t="e">
            <v>#N/A</v>
          </cell>
          <cell r="Z1038" t="e">
            <v>#N/A</v>
          </cell>
        </row>
        <row r="1039">
          <cell r="D1039" t="str">
            <v>MA25VI3</v>
          </cell>
          <cell r="E1039" t="str">
            <v>Vigas 0,10*0,20*3,00</v>
          </cell>
          <cell r="F1039" t="str">
            <v>Un</v>
          </cell>
          <cell r="G1039">
            <v>1.4E-2</v>
          </cell>
          <cell r="H1039">
            <v>20880</v>
          </cell>
          <cell r="I1039">
            <v>292</v>
          </cell>
          <cell r="J1039">
            <v>0</v>
          </cell>
          <cell r="K1039">
            <v>192.19200000000001</v>
          </cell>
          <cell r="L1039">
            <v>4012968.96</v>
          </cell>
          <cell r="Y1039" t="e">
            <v>#N/A</v>
          </cell>
          <cell r="Z1039" t="e">
            <v>#N/A</v>
          </cell>
        </row>
        <row r="1041">
          <cell r="E1041" t="str">
            <v>MANO DE OBRA</v>
          </cell>
          <cell r="I1041">
            <v>712</v>
          </cell>
          <cell r="L1041">
            <v>9774336</v>
          </cell>
          <cell r="Z1041" t="e">
            <v>#N/A</v>
          </cell>
        </row>
        <row r="1042">
          <cell r="D1042" t="str">
            <v>MOANENT</v>
          </cell>
          <cell r="E1042" t="str">
            <v>Entibado</v>
          </cell>
          <cell r="F1042" t="str">
            <v>M2</v>
          </cell>
          <cell r="G1042">
            <v>0.57199999999999995</v>
          </cell>
          <cell r="H1042">
            <v>1245</v>
          </cell>
          <cell r="I1042">
            <v>712</v>
          </cell>
          <cell r="J1042">
            <v>0</v>
          </cell>
          <cell r="K1042">
            <v>7852.4159999999993</v>
          </cell>
          <cell r="L1042">
            <v>9776257.9199999999</v>
          </cell>
          <cell r="Y1042" t="e">
            <v>#N/A</v>
          </cell>
          <cell r="Z1042" t="e">
            <v>#N/A</v>
          </cell>
        </row>
        <row r="1044">
          <cell r="E1044" t="str">
            <v>VARIOS</v>
          </cell>
          <cell r="I1044">
            <v>587</v>
          </cell>
          <cell r="L1044">
            <v>8058336</v>
          </cell>
          <cell r="Z1044" t="e">
            <v>#N/A</v>
          </cell>
        </row>
        <row r="1045">
          <cell r="D1045" t="str">
            <v>AL07PA</v>
          </cell>
          <cell r="E1045" t="str">
            <v>Parales</v>
          </cell>
          <cell r="F1045" t="str">
            <v>mes</v>
          </cell>
          <cell r="G1045">
            <v>0.115</v>
          </cell>
          <cell r="H1045">
            <v>1450</v>
          </cell>
          <cell r="I1045">
            <v>167</v>
          </cell>
          <cell r="J1045">
            <v>0</v>
          </cell>
          <cell r="K1045">
            <v>1578.72</v>
          </cell>
          <cell r="L1045">
            <v>2289144</v>
          </cell>
          <cell r="Y1045" t="e">
            <v>#N/A</v>
          </cell>
          <cell r="Z1045" t="e">
            <v>#N/A</v>
          </cell>
        </row>
        <row r="1046">
          <cell r="D1046" t="str">
            <v>AL04RETROE</v>
          </cell>
          <cell r="E1046" t="str">
            <v>Retro Oruga</v>
          </cell>
          <cell r="F1046" t="str">
            <v>Hr</v>
          </cell>
          <cell r="G1046">
            <v>7.0000000000000001E-3</v>
          </cell>
          <cell r="H1046">
            <v>60000</v>
          </cell>
          <cell r="I1046">
            <v>420</v>
          </cell>
          <cell r="J1046">
            <v>0</v>
          </cell>
          <cell r="K1046">
            <v>96.096000000000004</v>
          </cell>
          <cell r="L1046">
            <v>5765760</v>
          </cell>
          <cell r="Y1046" t="e">
            <v>#N/A</v>
          </cell>
          <cell r="Z1046" t="e">
            <v>#N/A</v>
          </cell>
        </row>
        <row r="1047">
          <cell r="E1047" t="str">
            <v>SUBTOTAL</v>
          </cell>
          <cell r="I1047">
            <v>2302</v>
          </cell>
          <cell r="L1047">
            <v>31601856</v>
          </cell>
          <cell r="Z1047" t="e">
            <v>#N/A</v>
          </cell>
        </row>
        <row r="1048">
          <cell r="E1048" t="str">
            <v>A.I.U</v>
          </cell>
          <cell r="I1048">
            <v>0</v>
          </cell>
          <cell r="L1048">
            <v>0</v>
          </cell>
          <cell r="Z1048">
            <v>0</v>
          </cell>
        </row>
        <row r="1049">
          <cell r="D1049" t="str">
            <v>AIUAADMON</v>
          </cell>
          <cell r="E1049" t="str">
            <v>Admon</v>
          </cell>
          <cell r="F1049">
            <v>0</v>
          </cell>
          <cell r="I1049">
            <v>0</v>
          </cell>
          <cell r="J1049">
            <v>0</v>
          </cell>
          <cell r="L1049">
            <v>0</v>
          </cell>
          <cell r="Z1049">
            <v>0</v>
          </cell>
        </row>
        <row r="1050">
          <cell r="D1050" t="str">
            <v>AIUAIMPRE</v>
          </cell>
          <cell r="E1050" t="str">
            <v>Imprevistos</v>
          </cell>
          <cell r="F1050">
            <v>0</v>
          </cell>
          <cell r="I1050">
            <v>0</v>
          </cell>
          <cell r="J1050">
            <v>0</v>
          </cell>
          <cell r="L1050">
            <v>0</v>
          </cell>
          <cell r="Z1050">
            <v>0</v>
          </cell>
        </row>
        <row r="1051">
          <cell r="D1051" t="str">
            <v>AIUAUTILI</v>
          </cell>
          <cell r="E1051" t="str">
            <v>Utilidad</v>
          </cell>
          <cell r="F1051">
            <v>0</v>
          </cell>
          <cell r="I1051">
            <v>0</v>
          </cell>
          <cell r="J1051">
            <v>0</v>
          </cell>
          <cell r="L1051">
            <v>0</v>
          </cell>
          <cell r="Z1051">
            <v>0</v>
          </cell>
        </row>
        <row r="1052">
          <cell r="D1052" t="str">
            <v>AIUAIVAUTI</v>
          </cell>
          <cell r="E1052" t="str">
            <v>IVA utilidad</v>
          </cell>
          <cell r="F1052">
            <v>0</v>
          </cell>
          <cell r="I1052">
            <v>0</v>
          </cell>
          <cell r="J1052">
            <v>0</v>
          </cell>
          <cell r="L1052">
            <v>0</v>
          </cell>
          <cell r="Z1052">
            <v>0</v>
          </cell>
        </row>
        <row r="1054">
          <cell r="D1054" t="str">
            <v>ANGER</v>
          </cell>
          <cell r="E1054" t="str">
            <v>Geotextil para Estabilización y Refuerzo Tipo 1</v>
          </cell>
          <cell r="G1054" t="str">
            <v>UN.</v>
          </cell>
          <cell r="H1054" t="str">
            <v>M2</v>
          </cell>
          <cell r="I1054">
            <v>3058</v>
          </cell>
          <cell r="K1054">
            <v>165</v>
          </cell>
          <cell r="L1054">
            <v>504570</v>
          </cell>
          <cell r="N1054">
            <v>2258</v>
          </cell>
          <cell r="O1054">
            <v>800</v>
          </cell>
          <cell r="P1054">
            <v>0</v>
          </cell>
          <cell r="Q1054">
            <v>0</v>
          </cell>
          <cell r="X1054">
            <v>504570</v>
          </cell>
          <cell r="Y1054" t="str">
            <v>M2</v>
          </cell>
          <cell r="Z1054" t="e">
            <v>#N/A</v>
          </cell>
          <cell r="AA1054" t="e">
            <v>#N/A</v>
          </cell>
          <cell r="AB1054" t="e">
            <v>#N/A</v>
          </cell>
          <cell r="AC1054">
            <v>0</v>
          </cell>
        </row>
        <row r="1056">
          <cell r="D1056" t="str">
            <v>CODIGO</v>
          </cell>
          <cell r="E1056" t="str">
            <v>DESCRIPCION</v>
          </cell>
          <cell r="F1056" t="str">
            <v>UN</v>
          </cell>
          <cell r="G1056" t="str">
            <v>CANT</v>
          </cell>
          <cell r="H1056" t="str">
            <v>V/UNIT.</v>
          </cell>
          <cell r="I1056" t="str">
            <v>V/TOTAL</v>
          </cell>
          <cell r="K1056" t="str">
            <v>CANT TOTAL</v>
          </cell>
          <cell r="L1056" t="str">
            <v>Vr TOTAL</v>
          </cell>
          <cell r="Y1056" t="str">
            <v>CANT.</v>
          </cell>
          <cell r="Z1056" t="str">
            <v>V/TOTAL</v>
          </cell>
        </row>
        <row r="1057">
          <cell r="E1057" t="str">
            <v>MATERIALES</v>
          </cell>
          <cell r="I1057">
            <v>2258</v>
          </cell>
          <cell r="L1057">
            <v>372570</v>
          </cell>
          <cell r="Z1057" t="e">
            <v>#N/A</v>
          </cell>
        </row>
        <row r="1058">
          <cell r="D1058" t="str">
            <v>MA26GE16NT</v>
          </cell>
          <cell r="E1058" t="str">
            <v>Geotextil 1600 NT</v>
          </cell>
          <cell r="F1058" t="str">
            <v>m2</v>
          </cell>
          <cell r="G1058">
            <v>1.05</v>
          </cell>
          <cell r="H1058">
            <v>2150</v>
          </cell>
          <cell r="I1058">
            <v>2258</v>
          </cell>
          <cell r="J1058">
            <v>0</v>
          </cell>
          <cell r="K1058">
            <v>173.25</v>
          </cell>
          <cell r="L1058">
            <v>372487.5</v>
          </cell>
          <cell r="Y1058" t="e">
            <v>#N/A</v>
          </cell>
          <cell r="Z1058" t="e">
            <v>#N/A</v>
          </cell>
        </row>
        <row r="1060">
          <cell r="E1060" t="str">
            <v>MANO DE OBRA</v>
          </cell>
          <cell r="I1060">
            <v>800</v>
          </cell>
          <cell r="L1060">
            <v>132000</v>
          </cell>
          <cell r="Z1060" t="e">
            <v>#N/A</v>
          </cell>
        </row>
        <row r="1061">
          <cell r="D1061" t="str">
            <v>MOANIGE</v>
          </cell>
          <cell r="E1061" t="str">
            <v xml:space="preserve">Instalación Geotextilespara estabilizacion </v>
          </cell>
          <cell r="F1061" t="str">
            <v>M2</v>
          </cell>
          <cell r="G1061">
            <v>1</v>
          </cell>
          <cell r="H1061">
            <v>800</v>
          </cell>
          <cell r="I1061">
            <v>800</v>
          </cell>
          <cell r="J1061">
            <v>0</v>
          </cell>
          <cell r="K1061">
            <v>165</v>
          </cell>
          <cell r="L1061">
            <v>132000</v>
          </cell>
          <cell r="Y1061" t="e">
            <v>#N/A</v>
          </cell>
          <cell r="Z1061" t="e">
            <v>#N/A</v>
          </cell>
        </row>
        <row r="1063">
          <cell r="E1063" t="str">
            <v>VARIOS</v>
          </cell>
          <cell r="I1063">
            <v>0</v>
          </cell>
          <cell r="L1063">
            <v>0</v>
          </cell>
          <cell r="Z1063">
            <v>0</v>
          </cell>
        </row>
        <row r="1065">
          <cell r="D1065" t="str">
            <v/>
          </cell>
        </row>
        <row r="1066">
          <cell r="E1066" t="str">
            <v>SUBTOTAL</v>
          </cell>
          <cell r="I1066">
            <v>3058</v>
          </cell>
          <cell r="L1066">
            <v>504570</v>
          </cell>
          <cell r="Z1066" t="e">
            <v>#N/A</v>
          </cell>
        </row>
        <row r="1067">
          <cell r="E1067" t="str">
            <v>A.I.U</v>
          </cell>
          <cell r="I1067">
            <v>0</v>
          </cell>
          <cell r="L1067">
            <v>0</v>
          </cell>
          <cell r="Z1067">
            <v>0</v>
          </cell>
        </row>
        <row r="1068">
          <cell r="D1068" t="str">
            <v>AIUAADMON</v>
          </cell>
          <cell r="E1068" t="str">
            <v>Admon</v>
          </cell>
          <cell r="F1068">
            <v>0</v>
          </cell>
          <cell r="I1068">
            <v>0</v>
          </cell>
          <cell r="J1068">
            <v>0</v>
          </cell>
          <cell r="L1068">
            <v>0</v>
          </cell>
          <cell r="Z1068">
            <v>0</v>
          </cell>
        </row>
        <row r="1069">
          <cell r="D1069" t="str">
            <v>AIUAIMPRE</v>
          </cell>
          <cell r="E1069" t="str">
            <v>Imprevistos</v>
          </cell>
          <cell r="F1069">
            <v>0</v>
          </cell>
          <cell r="I1069">
            <v>0</v>
          </cell>
          <cell r="J1069">
            <v>0</v>
          </cell>
          <cell r="L1069">
            <v>0</v>
          </cell>
          <cell r="Z1069">
            <v>0</v>
          </cell>
        </row>
        <row r="1070">
          <cell r="D1070" t="str">
            <v>AIUAUTILI</v>
          </cell>
          <cell r="E1070" t="str">
            <v>Utilidad</v>
          </cell>
          <cell r="F1070">
            <v>0</v>
          </cell>
          <cell r="I1070">
            <v>0</v>
          </cell>
          <cell r="J1070">
            <v>0</v>
          </cell>
          <cell r="L1070">
            <v>0</v>
          </cell>
          <cell r="Z1070">
            <v>0</v>
          </cell>
        </row>
        <row r="1071">
          <cell r="D1071" t="str">
            <v>AIUAIVAUTI</v>
          </cell>
          <cell r="E1071" t="str">
            <v>IVA utilidad</v>
          </cell>
          <cell r="F1071">
            <v>0</v>
          </cell>
          <cell r="I1071">
            <v>0</v>
          </cell>
          <cell r="J1071">
            <v>0</v>
          </cell>
          <cell r="L1071">
            <v>0</v>
          </cell>
          <cell r="Z1071">
            <v>0</v>
          </cell>
        </row>
        <row r="1073">
          <cell r="D1073" t="str">
            <v>ANGFD</v>
          </cell>
          <cell r="E1073" t="str">
            <v>Geotextil para Filtración y Drenaje Tipo 1</v>
          </cell>
          <cell r="G1073" t="str">
            <v>UN.</v>
          </cell>
          <cell r="H1073" t="str">
            <v>M2</v>
          </cell>
          <cell r="I1073">
            <v>3108</v>
          </cell>
          <cell r="K1073">
            <v>383</v>
          </cell>
          <cell r="L1073">
            <v>1190364</v>
          </cell>
          <cell r="N1073">
            <v>2258</v>
          </cell>
          <cell r="O1073">
            <v>850</v>
          </cell>
          <cell r="P1073">
            <v>0</v>
          </cell>
          <cell r="Q1073">
            <v>0</v>
          </cell>
          <cell r="X1073">
            <v>1190364</v>
          </cell>
          <cell r="Y1073" t="str">
            <v>M2</v>
          </cell>
          <cell r="Z1073" t="e">
            <v>#N/A</v>
          </cell>
          <cell r="AA1073" t="e">
            <v>#N/A</v>
          </cell>
          <cell r="AB1073" t="e">
            <v>#N/A</v>
          </cell>
          <cell r="AC1073">
            <v>0</v>
          </cell>
        </row>
        <row r="1075">
          <cell r="D1075" t="str">
            <v>CODIGO</v>
          </cell>
          <cell r="E1075" t="str">
            <v>DESCRIPCION</v>
          </cell>
          <cell r="F1075" t="str">
            <v>UN</v>
          </cell>
          <cell r="G1075" t="str">
            <v>CANT</v>
          </cell>
          <cell r="H1075" t="str">
            <v>V/UNIT.</v>
          </cell>
          <cell r="I1075" t="str">
            <v>V/TOTAL</v>
          </cell>
          <cell r="K1075" t="str">
            <v>CANT TOTAL</v>
          </cell>
          <cell r="L1075" t="str">
            <v>Vr TOTAL</v>
          </cell>
          <cell r="Y1075" t="str">
            <v>CANT.</v>
          </cell>
          <cell r="Z1075" t="str">
            <v>V/TOTAL</v>
          </cell>
        </row>
        <row r="1076">
          <cell r="E1076" t="str">
            <v>MATERIALES</v>
          </cell>
          <cell r="I1076">
            <v>2258</v>
          </cell>
          <cell r="L1076">
            <v>864814</v>
          </cell>
          <cell r="Z1076" t="e">
            <v>#N/A</v>
          </cell>
        </row>
        <row r="1077">
          <cell r="D1077" t="str">
            <v>MA26GE16NT</v>
          </cell>
          <cell r="E1077" t="str">
            <v>Geotextil 1600 NT</v>
          </cell>
          <cell r="F1077" t="str">
            <v>m2</v>
          </cell>
          <cell r="G1077">
            <v>1.05</v>
          </cell>
          <cell r="H1077">
            <v>2150</v>
          </cell>
          <cell r="I1077">
            <v>2258</v>
          </cell>
          <cell r="J1077">
            <v>0</v>
          </cell>
          <cell r="K1077">
            <v>402.15000000000003</v>
          </cell>
          <cell r="L1077">
            <v>864622.50000000012</v>
          </cell>
          <cell r="Y1077" t="e">
            <v>#N/A</v>
          </cell>
          <cell r="Z1077" t="e">
            <v>#N/A</v>
          </cell>
        </row>
        <row r="1079">
          <cell r="E1079" t="str">
            <v>MANO DE OBRA</v>
          </cell>
          <cell r="I1079">
            <v>850</v>
          </cell>
          <cell r="L1079">
            <v>325550</v>
          </cell>
          <cell r="Z1079" t="e">
            <v>#N/A</v>
          </cell>
        </row>
        <row r="1080">
          <cell r="D1080" t="str">
            <v>MOANIGF</v>
          </cell>
          <cell r="E1080" t="str">
            <v>Instalación Geotextilespara Filtraciones</v>
          </cell>
          <cell r="F1080" t="str">
            <v>M2</v>
          </cell>
          <cell r="G1080">
            <v>1</v>
          </cell>
          <cell r="H1080">
            <v>850</v>
          </cell>
          <cell r="I1080">
            <v>850</v>
          </cell>
          <cell r="J1080">
            <v>0</v>
          </cell>
          <cell r="K1080">
            <v>383</v>
          </cell>
          <cell r="L1080">
            <v>325550</v>
          </cell>
          <cell r="Y1080" t="e">
            <v>#N/A</v>
          </cell>
          <cell r="Z1080" t="e">
            <v>#N/A</v>
          </cell>
        </row>
        <row r="1082">
          <cell r="E1082" t="str">
            <v>VARIOS</v>
          </cell>
          <cell r="I1082">
            <v>0</v>
          </cell>
          <cell r="L1082">
            <v>0</v>
          </cell>
          <cell r="Z1082">
            <v>0</v>
          </cell>
        </row>
        <row r="1084">
          <cell r="D1084" t="str">
            <v/>
          </cell>
        </row>
        <row r="1085">
          <cell r="E1085" t="str">
            <v>SUBTOTAL</v>
          </cell>
          <cell r="I1085">
            <v>3108</v>
          </cell>
          <cell r="L1085">
            <v>1190364</v>
          </cell>
          <cell r="Z1085" t="e">
            <v>#N/A</v>
          </cell>
        </row>
        <row r="1086">
          <cell r="E1086" t="str">
            <v>A.I.U</v>
          </cell>
          <cell r="I1086">
            <v>0</v>
          </cell>
          <cell r="L1086">
            <v>0</v>
          </cell>
          <cell r="Z1086">
            <v>0</v>
          </cell>
        </row>
        <row r="1087">
          <cell r="D1087" t="str">
            <v>AIUAADMON</v>
          </cell>
          <cell r="E1087" t="str">
            <v>Admon</v>
          </cell>
          <cell r="F1087">
            <v>0</v>
          </cell>
          <cell r="I1087">
            <v>0</v>
          </cell>
          <cell r="J1087">
            <v>0</v>
          </cell>
          <cell r="L1087">
            <v>0</v>
          </cell>
          <cell r="Z1087">
            <v>0</v>
          </cell>
        </row>
        <row r="1088">
          <cell r="D1088" t="str">
            <v>AIUAIMPRE</v>
          </cell>
          <cell r="E1088" t="str">
            <v>Imprevistos</v>
          </cell>
          <cell r="F1088">
            <v>0</v>
          </cell>
          <cell r="I1088">
            <v>0</v>
          </cell>
          <cell r="J1088">
            <v>0</v>
          </cell>
          <cell r="L1088">
            <v>0</v>
          </cell>
          <cell r="Z1088">
            <v>0</v>
          </cell>
        </row>
        <row r="1089">
          <cell r="D1089" t="str">
            <v>AIUAUTILI</v>
          </cell>
          <cell r="E1089" t="str">
            <v>Utilidad</v>
          </cell>
          <cell r="F1089">
            <v>0</v>
          </cell>
          <cell r="I1089">
            <v>0</v>
          </cell>
          <cell r="J1089">
            <v>0</v>
          </cell>
          <cell r="L1089">
            <v>0</v>
          </cell>
          <cell r="Z1089">
            <v>0</v>
          </cell>
        </row>
        <row r="1090">
          <cell r="D1090" t="str">
            <v>AIUAIVAUTI</v>
          </cell>
          <cell r="E1090" t="str">
            <v>IVA utilidad</v>
          </cell>
          <cell r="F1090">
            <v>0</v>
          </cell>
          <cell r="I1090">
            <v>0</v>
          </cell>
          <cell r="J1090">
            <v>0</v>
          </cell>
          <cell r="L1090">
            <v>0</v>
          </cell>
          <cell r="Z1090">
            <v>0</v>
          </cell>
        </row>
        <row r="1092">
          <cell r="E1092" t="str">
            <v>ITEM</v>
          </cell>
        </row>
        <row r="1093">
          <cell r="D1093" t="str">
            <v>ANPOMA</v>
          </cell>
          <cell r="E1093" t="str">
            <v xml:space="preserve">Pozo Inspección Mamposteria </v>
          </cell>
          <cell r="G1093" t="str">
            <v>UN.</v>
          </cell>
          <cell r="H1093" t="str">
            <v>Ml</v>
          </cell>
          <cell r="I1093">
            <v>224479</v>
          </cell>
          <cell r="K1093">
            <v>234.95</v>
          </cell>
          <cell r="L1093">
            <v>52741341.049999997</v>
          </cell>
          <cell r="N1093">
            <v>188979</v>
          </cell>
          <cell r="O1093">
            <v>35000</v>
          </cell>
          <cell r="P1093">
            <v>500</v>
          </cell>
          <cell r="Q1093">
            <v>0</v>
          </cell>
          <cell r="X1093">
            <v>52741341.049999997</v>
          </cell>
          <cell r="Y1093" t="str">
            <v>Ml</v>
          </cell>
          <cell r="Z1093" t="e">
            <v>#VALUE!</v>
          </cell>
          <cell r="AA1093" t="e">
            <v>#VALUE!</v>
          </cell>
          <cell r="AB1093" t="e">
            <v>#VALUE!</v>
          </cell>
          <cell r="AC1093" t="e">
            <v>#VALUE!</v>
          </cell>
        </row>
        <row r="1095">
          <cell r="D1095" t="str">
            <v>CODIGO</v>
          </cell>
          <cell r="E1095" t="str">
            <v>DESCRIPCION</v>
          </cell>
          <cell r="F1095" t="str">
            <v>UN</v>
          </cell>
          <cell r="G1095" t="str">
            <v>CANT</v>
          </cell>
          <cell r="H1095" t="str">
            <v>V/UNIT.</v>
          </cell>
          <cell r="I1095" t="str">
            <v>V/TOTAL</v>
          </cell>
          <cell r="K1095" t="str">
            <v>CANT TOTAL</v>
          </cell>
          <cell r="L1095" t="str">
            <v>Vr TOTAL</v>
          </cell>
          <cell r="Y1095" t="str">
            <v>CANT.</v>
          </cell>
          <cell r="Z1095" t="str">
            <v>V/TOTAL</v>
          </cell>
        </row>
        <row r="1096">
          <cell r="E1096" t="str">
            <v>MATERIALES</v>
          </cell>
          <cell r="I1096">
            <v>188979</v>
          </cell>
          <cell r="L1096">
            <v>44400616.049999997</v>
          </cell>
          <cell r="Z1096" t="e">
            <v>#VALUE!</v>
          </cell>
        </row>
        <row r="1097">
          <cell r="D1097" t="str">
            <v>MA06TR</v>
          </cell>
          <cell r="E1097" t="str">
            <v>Ladrillo Tolete Recocido</v>
          </cell>
          <cell r="F1097" t="str">
            <v>Un</v>
          </cell>
          <cell r="G1097">
            <v>380</v>
          </cell>
          <cell r="H1097">
            <v>220</v>
          </cell>
          <cell r="I1097">
            <v>83600</v>
          </cell>
          <cell r="J1097">
            <v>0</v>
          </cell>
          <cell r="K1097">
            <v>89281</v>
          </cell>
          <cell r="L1097">
            <v>19641820</v>
          </cell>
          <cell r="Y1097" t="e">
            <v>#VALUE!</v>
          </cell>
          <cell r="Z1097" t="e">
            <v>#VALUE!</v>
          </cell>
        </row>
        <row r="1098">
          <cell r="D1098" t="str">
            <v>MA02AS</v>
          </cell>
          <cell r="E1098" t="str">
            <v>Arena Semilavada</v>
          </cell>
          <cell r="F1098" t="str">
            <v>M3</v>
          </cell>
          <cell r="G1098">
            <v>1.0455999999999999</v>
          </cell>
          <cell r="H1098">
            <v>19500</v>
          </cell>
          <cell r="I1098">
            <v>20389</v>
          </cell>
          <cell r="J1098">
            <v>0</v>
          </cell>
          <cell r="K1098">
            <v>245.66371999999996</v>
          </cell>
          <cell r="L1098">
            <v>4790442.5399999991</v>
          </cell>
          <cell r="Y1098" t="e">
            <v>#VALUE!</v>
          </cell>
          <cell r="Z1098" t="e">
            <v>#VALUE!</v>
          </cell>
        </row>
        <row r="1099">
          <cell r="D1099" t="str">
            <v>MA03CG</v>
          </cell>
          <cell r="E1099" t="str">
            <v>Cemento Gris</v>
          </cell>
          <cell r="F1099" t="str">
            <v>Kg</v>
          </cell>
          <cell r="G1099">
            <v>195.249</v>
          </cell>
          <cell r="H1099">
            <v>190</v>
          </cell>
          <cell r="I1099">
            <v>37097</v>
          </cell>
          <cell r="J1099">
            <v>0</v>
          </cell>
          <cell r="K1099">
            <v>45873.752549999997</v>
          </cell>
          <cell r="L1099">
            <v>8716012.9845000003</v>
          </cell>
          <cell r="Y1099" t="e">
            <v>#VALUE!</v>
          </cell>
          <cell r="Z1099" t="e">
            <v>#VALUE!</v>
          </cell>
        </row>
        <row r="1100">
          <cell r="D1100" t="str">
            <v>MA01H6</v>
          </cell>
          <cell r="E1100" t="str">
            <v>Acero PDR60 N. 6</v>
          </cell>
          <cell r="F1100" t="str">
            <v>Kg</v>
          </cell>
          <cell r="G1100">
            <v>8</v>
          </cell>
          <cell r="H1100">
            <v>2150</v>
          </cell>
          <cell r="I1100">
            <v>17200</v>
          </cell>
          <cell r="J1100">
            <v>0</v>
          </cell>
          <cell r="K1100">
            <v>1879.6</v>
          </cell>
          <cell r="L1100">
            <v>4041140</v>
          </cell>
          <cell r="Y1100" t="e">
            <v>#VALUE!</v>
          </cell>
          <cell r="Z1100" t="e">
            <v>#VALUE!</v>
          </cell>
        </row>
        <row r="1101">
          <cell r="D1101" t="str">
            <v>MA26GE16NT</v>
          </cell>
          <cell r="E1101" t="str">
            <v>Geotextil 1600 NT</v>
          </cell>
          <cell r="F1101" t="str">
            <v>m2</v>
          </cell>
          <cell r="G1101">
            <v>7.3920000000000003</v>
          </cell>
          <cell r="H1101">
            <v>2150</v>
          </cell>
          <cell r="I1101">
            <v>15893</v>
          </cell>
          <cell r="J1101">
            <v>0</v>
          </cell>
          <cell r="K1101">
            <v>1736.7503999999999</v>
          </cell>
          <cell r="L1101">
            <v>3734013.36</v>
          </cell>
          <cell r="Y1101" t="e">
            <v>#N/A</v>
          </cell>
          <cell r="Z1101" t="e">
            <v>#N/A</v>
          </cell>
        </row>
        <row r="1102">
          <cell r="D1102" t="str">
            <v>MA27T</v>
          </cell>
          <cell r="E1102" t="str">
            <v>Toxement</v>
          </cell>
          <cell r="F1102" t="str">
            <v>kg</v>
          </cell>
          <cell r="G1102">
            <v>8</v>
          </cell>
          <cell r="H1102">
            <v>1850</v>
          </cell>
          <cell r="I1102">
            <v>14800</v>
          </cell>
          <cell r="J1102">
            <v>0</v>
          </cell>
          <cell r="K1102">
            <v>1879.6</v>
          </cell>
          <cell r="L1102">
            <v>3477260</v>
          </cell>
          <cell r="Y1102" t="e">
            <v>#VALUE!</v>
          </cell>
          <cell r="Z1102" t="e">
            <v>#VALUE!</v>
          </cell>
        </row>
        <row r="1104">
          <cell r="E1104" t="str">
            <v>MANO DE OBRA</v>
          </cell>
          <cell r="I1104">
            <v>35000</v>
          </cell>
          <cell r="J1104">
            <v>0</v>
          </cell>
          <cell r="L1104">
            <v>8223250</v>
          </cell>
          <cell r="Z1104" t="e">
            <v>#VALUE!</v>
          </cell>
        </row>
        <row r="1105">
          <cell r="D1105" t="str">
            <v>MOANPM</v>
          </cell>
          <cell r="E1105" t="str">
            <v>Pozo Inspeccion Mamposteria</v>
          </cell>
          <cell r="F1105" t="str">
            <v>Ml</v>
          </cell>
          <cell r="G1105">
            <v>1</v>
          </cell>
          <cell r="H1105">
            <v>35000</v>
          </cell>
          <cell r="I1105">
            <v>35000</v>
          </cell>
          <cell r="J1105">
            <v>0</v>
          </cell>
          <cell r="K1105">
            <v>234.95</v>
          </cell>
          <cell r="L1105">
            <v>8223250</v>
          </cell>
          <cell r="Y1105" t="e">
            <v>#VALUE!</v>
          </cell>
          <cell r="Z1105" t="e">
            <v>#VALUE!</v>
          </cell>
        </row>
        <row r="1107">
          <cell r="E1107" t="str">
            <v>VARIOS</v>
          </cell>
          <cell r="I1107">
            <v>500</v>
          </cell>
          <cell r="L1107">
            <v>117475</v>
          </cell>
          <cell r="Z1107" t="e">
            <v>#VALUE!</v>
          </cell>
        </row>
        <row r="1108">
          <cell r="D1108" t="str">
            <v>TC07H350</v>
          </cell>
          <cell r="E1108" t="str">
            <v>Herramienta</v>
          </cell>
          <cell r="F1108" t="str">
            <v>Gb</v>
          </cell>
          <cell r="G1108">
            <v>1</v>
          </cell>
          <cell r="H1108">
            <v>500</v>
          </cell>
          <cell r="I1108">
            <v>500</v>
          </cell>
          <cell r="J1108">
            <v>0</v>
          </cell>
          <cell r="K1108">
            <v>234.95</v>
          </cell>
          <cell r="L1108">
            <v>117475</v>
          </cell>
          <cell r="Y1108" t="e">
            <v>#VALUE!</v>
          </cell>
          <cell r="Z1108" t="e">
            <v>#VALUE!</v>
          </cell>
        </row>
        <row r="1109">
          <cell r="D1109" t="str">
            <v/>
          </cell>
        </row>
        <row r="1110">
          <cell r="E1110" t="str">
            <v>SUBTOTAL</v>
          </cell>
          <cell r="I1110">
            <v>224479</v>
          </cell>
          <cell r="L1110">
            <v>52741341.049999997</v>
          </cell>
          <cell r="Z1110" t="e">
            <v>#VALUE!</v>
          </cell>
        </row>
        <row r="1111">
          <cell r="E1111" t="str">
            <v>A.I.U</v>
          </cell>
          <cell r="I1111">
            <v>0</v>
          </cell>
          <cell r="L1111">
            <v>0</v>
          </cell>
          <cell r="Z1111">
            <v>0</v>
          </cell>
        </row>
        <row r="1112">
          <cell r="D1112" t="str">
            <v>AIUAADMON</v>
          </cell>
          <cell r="E1112" t="str">
            <v>Admon</v>
          </cell>
          <cell r="F1112">
            <v>0</v>
          </cell>
          <cell r="I1112">
            <v>0</v>
          </cell>
          <cell r="L1112">
            <v>0</v>
          </cell>
          <cell r="Z1112">
            <v>0</v>
          </cell>
        </row>
        <row r="1113">
          <cell r="D1113" t="str">
            <v>AIUAIMPRE</v>
          </cell>
          <cell r="E1113" t="str">
            <v>Imprevistos</v>
          </cell>
          <cell r="F1113">
            <v>0</v>
          </cell>
          <cell r="I1113">
            <v>0</v>
          </cell>
          <cell r="J1113">
            <v>0</v>
          </cell>
          <cell r="L1113">
            <v>0</v>
          </cell>
          <cell r="Z1113">
            <v>0</v>
          </cell>
        </row>
        <row r="1114">
          <cell r="D1114" t="str">
            <v>AIUAUTILI</v>
          </cell>
          <cell r="E1114" t="str">
            <v>Utilidad</v>
          </cell>
          <cell r="F1114">
            <v>0</v>
          </cell>
          <cell r="I1114">
            <v>0</v>
          </cell>
          <cell r="J1114">
            <v>0</v>
          </cell>
          <cell r="L1114">
            <v>0</v>
          </cell>
          <cell r="Z1114">
            <v>0</v>
          </cell>
        </row>
        <row r="1115">
          <cell r="D1115" t="str">
            <v>AIUAIVAUTI</v>
          </cell>
          <cell r="E1115" t="str">
            <v>IVA utilidad</v>
          </cell>
          <cell r="F1115">
            <v>0</v>
          </cell>
          <cell r="I1115">
            <v>0</v>
          </cell>
          <cell r="J1115">
            <v>0</v>
          </cell>
          <cell r="L1115">
            <v>0</v>
          </cell>
          <cell r="Z1115">
            <v>0</v>
          </cell>
        </row>
        <row r="1117">
          <cell r="E1117" t="str">
            <v>ITEM</v>
          </cell>
        </row>
        <row r="1118">
          <cell r="D1118" t="str">
            <v>ANPOMA37</v>
          </cell>
          <cell r="E1118" t="str">
            <v>Pozo Inspección Mamposteria  e=0.37</v>
          </cell>
          <cell r="G1118" t="str">
            <v>UN.</v>
          </cell>
          <cell r="H1118" t="str">
            <v>Ml</v>
          </cell>
          <cell r="I1118">
            <v>386181</v>
          </cell>
          <cell r="K1118">
            <v>6</v>
          </cell>
          <cell r="L1118">
            <v>2317086</v>
          </cell>
          <cell r="N1118">
            <v>320681</v>
          </cell>
          <cell r="O1118">
            <v>65000</v>
          </cell>
          <cell r="P1118">
            <v>500</v>
          </cell>
          <cell r="Q1118">
            <v>0</v>
          </cell>
          <cell r="X1118">
            <v>2317086</v>
          </cell>
          <cell r="Y1118" t="str">
            <v>Ml</v>
          </cell>
          <cell r="Z1118" t="e">
            <v>#N/A</v>
          </cell>
          <cell r="AA1118" t="e">
            <v>#N/A</v>
          </cell>
          <cell r="AB1118" t="e">
            <v>#N/A</v>
          </cell>
          <cell r="AC1118" t="e">
            <v>#N/A</v>
          </cell>
        </row>
        <row r="1120">
          <cell r="D1120" t="str">
            <v>CODIGO</v>
          </cell>
          <cell r="E1120" t="str">
            <v>DESCRIPCION</v>
          </cell>
          <cell r="F1120" t="str">
            <v>UN</v>
          </cell>
          <cell r="G1120" t="str">
            <v>CANT</v>
          </cell>
          <cell r="H1120" t="str">
            <v>V/UNIT.</v>
          </cell>
          <cell r="I1120" t="str">
            <v>V/TOTAL</v>
          </cell>
          <cell r="K1120" t="str">
            <v>CANT TOTAL</v>
          </cell>
          <cell r="L1120" t="str">
            <v>Vr TOTAL</v>
          </cell>
          <cell r="Y1120" t="str">
            <v>CANT.</v>
          </cell>
          <cell r="Z1120" t="str">
            <v>V/TOTAL</v>
          </cell>
        </row>
        <row r="1121">
          <cell r="E1121" t="str">
            <v>MATERIALES</v>
          </cell>
          <cell r="I1121">
            <v>320681</v>
          </cell>
          <cell r="L1121">
            <v>1924086</v>
          </cell>
          <cell r="Z1121" t="e">
            <v>#N/A</v>
          </cell>
        </row>
        <row r="1122">
          <cell r="D1122" t="str">
            <v>MA06TR</v>
          </cell>
          <cell r="E1122" t="str">
            <v>Ladrillo Tolete Recocido</v>
          </cell>
          <cell r="F1122" t="str">
            <v>Un</v>
          </cell>
          <cell r="G1122">
            <v>760</v>
          </cell>
          <cell r="H1122">
            <v>220</v>
          </cell>
          <cell r="I1122">
            <v>167200</v>
          </cell>
          <cell r="J1122">
            <v>0</v>
          </cell>
          <cell r="K1122">
            <v>4560</v>
          </cell>
          <cell r="L1122">
            <v>1003200</v>
          </cell>
          <cell r="Y1122" t="e">
            <v>#N/A</v>
          </cell>
          <cell r="Z1122" t="e">
            <v>#N/A</v>
          </cell>
        </row>
        <row r="1123">
          <cell r="D1123" t="str">
            <v>MA02AS</v>
          </cell>
          <cell r="E1123" t="str">
            <v>Arena Semilavada</v>
          </cell>
          <cell r="F1123" t="str">
            <v>M3</v>
          </cell>
          <cell r="G1123">
            <v>2.0911999999999997</v>
          </cell>
          <cell r="H1123">
            <v>19500</v>
          </cell>
          <cell r="I1123">
            <v>40778</v>
          </cell>
          <cell r="J1123">
            <v>0</v>
          </cell>
          <cell r="K1123">
            <v>12.547199999999998</v>
          </cell>
          <cell r="L1123">
            <v>244670.39999999997</v>
          </cell>
          <cell r="Y1123" t="e">
            <v>#N/A</v>
          </cell>
          <cell r="Z1123" t="e">
            <v>#N/A</v>
          </cell>
        </row>
        <row r="1124">
          <cell r="D1124" t="str">
            <v>MA03CG</v>
          </cell>
          <cell r="E1124" t="str">
            <v>Cemento Gris</v>
          </cell>
          <cell r="F1124" t="str">
            <v>Kg</v>
          </cell>
          <cell r="G1124">
            <v>292.87349999999998</v>
          </cell>
          <cell r="H1124">
            <v>190</v>
          </cell>
          <cell r="I1124">
            <v>55646</v>
          </cell>
          <cell r="J1124">
            <v>0</v>
          </cell>
          <cell r="K1124">
            <v>1757.241</v>
          </cell>
          <cell r="L1124">
            <v>333875.78999999998</v>
          </cell>
          <cell r="Y1124" t="e">
            <v>#N/A</v>
          </cell>
          <cell r="Z1124" t="e">
            <v>#N/A</v>
          </cell>
        </row>
        <row r="1125">
          <cell r="D1125" t="str">
            <v>MA01H6</v>
          </cell>
          <cell r="E1125" t="str">
            <v>Acero PDR60 N. 6</v>
          </cell>
          <cell r="F1125" t="str">
            <v>Kg</v>
          </cell>
          <cell r="G1125">
            <v>14</v>
          </cell>
          <cell r="H1125">
            <v>2150</v>
          </cell>
          <cell r="I1125">
            <v>30100</v>
          </cell>
          <cell r="J1125">
            <v>0</v>
          </cell>
          <cell r="K1125">
            <v>84</v>
          </cell>
          <cell r="L1125">
            <v>180600</v>
          </cell>
          <cell r="Y1125" t="e">
            <v>#N/A</v>
          </cell>
          <cell r="Z1125" t="e">
            <v>#N/A</v>
          </cell>
        </row>
        <row r="1126">
          <cell r="D1126" t="str">
            <v>MA26GE16NT</v>
          </cell>
          <cell r="E1126" t="str">
            <v>Geotextil 1600 NT</v>
          </cell>
          <cell r="F1126" t="str">
            <v>m2</v>
          </cell>
          <cell r="G1126">
            <v>8.9239999999999995</v>
          </cell>
          <cell r="H1126">
            <v>2150</v>
          </cell>
          <cell r="I1126">
            <v>19187</v>
          </cell>
          <cell r="J1126">
            <v>0</v>
          </cell>
          <cell r="K1126">
            <v>53.543999999999997</v>
          </cell>
          <cell r="L1126">
            <v>115119.59999999999</v>
          </cell>
          <cell r="Y1126" t="e">
            <v>#N/A</v>
          </cell>
          <cell r="Z1126" t="e">
            <v>#N/A</v>
          </cell>
        </row>
        <row r="1127">
          <cell r="D1127" t="str">
            <v>MA27T</v>
          </cell>
          <cell r="E1127" t="str">
            <v>Toxement</v>
          </cell>
          <cell r="F1127" t="str">
            <v>kg</v>
          </cell>
          <cell r="G1127">
            <v>4.2</v>
          </cell>
          <cell r="H1127">
            <v>1850</v>
          </cell>
          <cell r="I1127">
            <v>7770</v>
          </cell>
          <cell r="J1127">
            <v>0</v>
          </cell>
          <cell r="K1127">
            <v>25.200000000000003</v>
          </cell>
          <cell r="L1127">
            <v>46620.000000000007</v>
          </cell>
          <cell r="Y1127" t="e">
            <v>#N/A</v>
          </cell>
          <cell r="Z1127" t="e">
            <v>#N/A</v>
          </cell>
        </row>
        <row r="1129">
          <cell r="E1129" t="str">
            <v>MANO DE OBRA</v>
          </cell>
          <cell r="I1129">
            <v>65000</v>
          </cell>
          <cell r="J1129">
            <v>0</v>
          </cell>
          <cell r="L1129">
            <v>390000</v>
          </cell>
          <cell r="Z1129" t="e">
            <v>#N/A</v>
          </cell>
        </row>
        <row r="1130">
          <cell r="D1130" t="str">
            <v>MOANPM37</v>
          </cell>
          <cell r="E1130" t="str">
            <v>Pozo Inspeccion Mamposteria e=0.37</v>
          </cell>
          <cell r="F1130" t="str">
            <v>Ml</v>
          </cell>
          <cell r="G1130">
            <v>1</v>
          </cell>
          <cell r="H1130">
            <v>65000</v>
          </cell>
          <cell r="I1130">
            <v>65000</v>
          </cell>
          <cell r="J1130">
            <v>0</v>
          </cell>
          <cell r="K1130">
            <v>6</v>
          </cell>
          <cell r="L1130">
            <v>390000</v>
          </cell>
          <cell r="Y1130" t="e">
            <v>#N/A</v>
          </cell>
          <cell r="Z1130" t="e">
            <v>#N/A</v>
          </cell>
        </row>
        <row r="1132">
          <cell r="E1132" t="str">
            <v>VARIOS</v>
          </cell>
          <cell r="I1132">
            <v>500</v>
          </cell>
          <cell r="L1132">
            <v>3000</v>
          </cell>
          <cell r="Z1132" t="e">
            <v>#N/A</v>
          </cell>
        </row>
        <row r="1133">
          <cell r="D1133" t="str">
            <v>TC07H350</v>
          </cell>
          <cell r="E1133" t="str">
            <v>Herramienta</v>
          </cell>
          <cell r="F1133" t="str">
            <v>Gb</v>
          </cell>
          <cell r="G1133">
            <v>1</v>
          </cell>
          <cell r="H1133">
            <v>500</v>
          </cell>
          <cell r="I1133">
            <v>500</v>
          </cell>
          <cell r="J1133">
            <v>0</v>
          </cell>
          <cell r="K1133">
            <v>6</v>
          </cell>
          <cell r="L1133">
            <v>3000</v>
          </cell>
          <cell r="Y1133" t="e">
            <v>#N/A</v>
          </cell>
          <cell r="Z1133" t="e">
            <v>#N/A</v>
          </cell>
        </row>
        <row r="1134">
          <cell r="D1134" t="str">
            <v/>
          </cell>
        </row>
        <row r="1135">
          <cell r="E1135" t="str">
            <v>SUBTOTAL</v>
          </cell>
          <cell r="I1135">
            <v>386181</v>
          </cell>
          <cell r="L1135">
            <v>2317086</v>
          </cell>
          <cell r="Z1135" t="e">
            <v>#N/A</v>
          </cell>
        </row>
        <row r="1136">
          <cell r="E1136" t="str">
            <v>A.I.U</v>
          </cell>
          <cell r="I1136">
            <v>0</v>
          </cell>
          <cell r="L1136">
            <v>0</v>
          </cell>
          <cell r="Z1136">
            <v>0</v>
          </cell>
        </row>
        <row r="1137">
          <cell r="D1137" t="str">
            <v>AIUAADMON</v>
          </cell>
          <cell r="E1137" t="str">
            <v>Admon</v>
          </cell>
          <cell r="F1137">
            <v>0</v>
          </cell>
          <cell r="I1137">
            <v>0</v>
          </cell>
          <cell r="L1137">
            <v>0</v>
          </cell>
          <cell r="Z1137">
            <v>0</v>
          </cell>
        </row>
        <row r="1138">
          <cell r="D1138" t="str">
            <v>AIUAIMPRE</v>
          </cell>
          <cell r="E1138" t="str">
            <v>Imprevistos</v>
          </cell>
          <cell r="F1138">
            <v>0</v>
          </cell>
          <cell r="I1138">
            <v>0</v>
          </cell>
          <cell r="J1138">
            <v>0</v>
          </cell>
          <cell r="L1138">
            <v>0</v>
          </cell>
          <cell r="Z1138">
            <v>0</v>
          </cell>
        </row>
        <row r="1139">
          <cell r="D1139" t="str">
            <v>AIUAUTILI</v>
          </cell>
          <cell r="E1139" t="str">
            <v>Utilidad</v>
          </cell>
          <cell r="F1139">
            <v>0</v>
          </cell>
          <cell r="I1139">
            <v>0</v>
          </cell>
          <cell r="J1139">
            <v>0</v>
          </cell>
          <cell r="L1139">
            <v>0</v>
          </cell>
          <cell r="Z1139">
            <v>0</v>
          </cell>
        </row>
        <row r="1140">
          <cell r="D1140" t="str">
            <v>AIUAIVAUTI</v>
          </cell>
          <cell r="E1140" t="str">
            <v>IVA utilidad</v>
          </cell>
          <cell r="F1140">
            <v>0</v>
          </cell>
          <cell r="I1140">
            <v>0</v>
          </cell>
          <cell r="J1140">
            <v>0</v>
          </cell>
          <cell r="L1140">
            <v>0</v>
          </cell>
          <cell r="Z1140">
            <v>0</v>
          </cell>
        </row>
        <row r="1142">
          <cell r="E1142" t="str">
            <v>ITEM</v>
          </cell>
        </row>
        <row r="1143">
          <cell r="D1143" t="str">
            <v>ANPOBA</v>
          </cell>
          <cell r="E1143" t="str">
            <v xml:space="preserve">Pozo Base </v>
          </cell>
          <cell r="G1143" t="str">
            <v>UN.</v>
          </cell>
          <cell r="H1143" t="str">
            <v>Un</v>
          </cell>
          <cell r="I1143" t="e">
            <v>#N/A</v>
          </cell>
          <cell r="K1143">
            <v>0</v>
          </cell>
          <cell r="L1143" t="e">
            <v>#N/A</v>
          </cell>
          <cell r="N1143" t="e">
            <v>#N/A</v>
          </cell>
          <cell r="O1143">
            <v>16000</v>
          </cell>
          <cell r="P1143">
            <v>500</v>
          </cell>
          <cell r="Q1143" t="e">
            <v>#N/A</v>
          </cell>
          <cell r="X1143" t="e">
            <v>#N/A</v>
          </cell>
          <cell r="Y1143" t="str">
            <v>Un</v>
          </cell>
          <cell r="Z1143" t="e">
            <v>#VALUE!</v>
          </cell>
          <cell r="AA1143" t="e">
            <v>#VALUE!</v>
          </cell>
          <cell r="AB1143" t="e">
            <v>#VALUE!</v>
          </cell>
          <cell r="AC1143" t="e">
            <v>#VALUE!</v>
          </cell>
        </row>
        <row r="1145">
          <cell r="D1145" t="str">
            <v>CODIGO</v>
          </cell>
          <cell r="E1145" t="str">
            <v>DESCRIPCION</v>
          </cell>
          <cell r="F1145" t="str">
            <v>UN</v>
          </cell>
          <cell r="G1145" t="str">
            <v>CANT</v>
          </cell>
          <cell r="H1145" t="str">
            <v>V/UNIT.</v>
          </cell>
          <cell r="I1145" t="str">
            <v>V/TOTAL</v>
          </cell>
          <cell r="K1145" t="str">
            <v>CANT TOTAL</v>
          </cell>
          <cell r="L1145" t="str">
            <v>Vr TOTAL</v>
          </cell>
          <cell r="Y1145" t="str">
            <v>CANT.</v>
          </cell>
          <cell r="Z1145" t="str">
            <v>V/TOTAL</v>
          </cell>
        </row>
        <row r="1146">
          <cell r="E1146" t="str">
            <v>MATERIALES</v>
          </cell>
          <cell r="I1146" t="e">
            <v>#N/A</v>
          </cell>
          <cell r="L1146" t="e">
            <v>#N/A</v>
          </cell>
          <cell r="Z1146" t="e">
            <v>#VALUE!</v>
          </cell>
        </row>
        <row r="1147">
          <cell r="D1147" t="str">
            <v>MA03CG</v>
          </cell>
          <cell r="E1147" t="str">
            <v>Cemento Gris</v>
          </cell>
          <cell r="F1147" t="str">
            <v>Kg</v>
          </cell>
          <cell r="G1147">
            <v>225</v>
          </cell>
          <cell r="H1147">
            <v>190</v>
          </cell>
          <cell r="I1147">
            <v>42750</v>
          </cell>
          <cell r="J1147">
            <v>0</v>
          </cell>
          <cell r="K1147">
            <v>0</v>
          </cell>
          <cell r="L1147">
            <v>0</v>
          </cell>
          <cell r="Y1147" t="e">
            <v>#VALUE!</v>
          </cell>
          <cell r="Z1147" t="e">
            <v>#VALUE!</v>
          </cell>
        </row>
        <row r="1148">
          <cell r="D1148" t="str">
            <v>MA02ALR</v>
          </cell>
          <cell r="E1148" t="str">
            <v>Arena Lavada Rio</v>
          </cell>
          <cell r="F1148" t="str">
            <v>M3</v>
          </cell>
          <cell r="G1148">
            <v>0.71</v>
          </cell>
          <cell r="H1148">
            <v>45000</v>
          </cell>
          <cell r="I1148">
            <v>31950</v>
          </cell>
          <cell r="J1148">
            <v>0</v>
          </cell>
          <cell r="K1148">
            <v>0</v>
          </cell>
          <cell r="L1148">
            <v>0</v>
          </cell>
          <cell r="Y1148" t="e">
            <v>#VALUE!</v>
          </cell>
          <cell r="Z1148" t="e">
            <v>#VALUE!</v>
          </cell>
        </row>
        <row r="1149">
          <cell r="D1149" t="str">
            <v>MA02GCR</v>
          </cell>
          <cell r="E1149" t="e">
            <v>#N/A</v>
          </cell>
          <cell r="F1149" t="e">
            <v>#N/A</v>
          </cell>
          <cell r="G1149">
            <v>0.7</v>
          </cell>
          <cell r="H1149" t="e">
            <v>#N/A</v>
          </cell>
          <cell r="I1149" t="e">
            <v>#N/A</v>
          </cell>
          <cell r="J1149" t="e">
            <v>#N/A</v>
          </cell>
          <cell r="K1149">
            <v>0</v>
          </cell>
          <cell r="L1149" t="e">
            <v>#N/A</v>
          </cell>
          <cell r="Y1149" t="e">
            <v>#VALUE!</v>
          </cell>
          <cell r="Z1149" t="e">
            <v>#VALUE!</v>
          </cell>
        </row>
        <row r="1150">
          <cell r="D1150" t="str">
            <v>MA01H3</v>
          </cell>
          <cell r="E1150" t="str">
            <v>Acero PDR60 N. 3</v>
          </cell>
          <cell r="F1150" t="str">
            <v>Kg</v>
          </cell>
          <cell r="G1150">
            <v>35</v>
          </cell>
          <cell r="H1150">
            <v>2150</v>
          </cell>
          <cell r="I1150">
            <v>75250</v>
          </cell>
          <cell r="J1150">
            <v>0</v>
          </cell>
          <cell r="K1150">
            <v>0</v>
          </cell>
          <cell r="L1150">
            <v>0</v>
          </cell>
          <cell r="Y1150" t="e">
            <v>#VALUE!</v>
          </cell>
          <cell r="Z1150" t="e">
            <v>#VALUE!</v>
          </cell>
        </row>
        <row r="1151">
          <cell r="D1151" t="str">
            <v>MA01H4</v>
          </cell>
          <cell r="E1151" t="str">
            <v>Acero PDR60 N. 4</v>
          </cell>
          <cell r="F1151" t="str">
            <v>Kg</v>
          </cell>
          <cell r="G1151">
            <v>45</v>
          </cell>
          <cell r="H1151">
            <v>2150</v>
          </cell>
          <cell r="I1151">
            <v>96750</v>
          </cell>
          <cell r="J1151">
            <v>0</v>
          </cell>
          <cell r="K1151">
            <v>0</v>
          </cell>
          <cell r="L1151">
            <v>0</v>
          </cell>
          <cell r="Y1151" t="e">
            <v>#VALUE!</v>
          </cell>
          <cell r="Z1151" t="e">
            <v>#VALUE!</v>
          </cell>
        </row>
        <row r="1152">
          <cell r="D1152" t="str">
            <v>MA01H5</v>
          </cell>
          <cell r="E1152" t="str">
            <v>Acero PDR60 N. 5</v>
          </cell>
          <cell r="F1152" t="str">
            <v>Kg</v>
          </cell>
          <cell r="G1152">
            <v>20</v>
          </cell>
          <cell r="H1152">
            <v>2150</v>
          </cell>
          <cell r="I1152">
            <v>43000</v>
          </cell>
          <cell r="J1152">
            <v>0</v>
          </cell>
          <cell r="K1152">
            <v>0</v>
          </cell>
          <cell r="L1152">
            <v>0</v>
          </cell>
          <cell r="Y1152" t="e">
            <v>#VALUE!</v>
          </cell>
          <cell r="Z1152" t="e">
            <v>#VALUE!</v>
          </cell>
        </row>
        <row r="1154">
          <cell r="E1154" t="str">
            <v>MANO DE OBRA</v>
          </cell>
          <cell r="I1154">
            <v>16000</v>
          </cell>
          <cell r="J1154">
            <v>0</v>
          </cell>
          <cell r="L1154">
            <v>0</v>
          </cell>
          <cell r="Z1154" t="e">
            <v>#VALUE!</v>
          </cell>
        </row>
        <row r="1155">
          <cell r="D1155" t="str">
            <v>MOANPB</v>
          </cell>
          <cell r="E1155" t="str">
            <v>Base</v>
          </cell>
          <cell r="F1155" t="str">
            <v>Un</v>
          </cell>
          <cell r="G1155">
            <v>1</v>
          </cell>
          <cell r="H1155">
            <v>16000</v>
          </cell>
          <cell r="I1155">
            <v>16000</v>
          </cell>
          <cell r="J1155">
            <v>0</v>
          </cell>
          <cell r="K1155">
            <v>0</v>
          </cell>
          <cell r="L1155">
            <v>0</v>
          </cell>
          <cell r="Y1155" t="e">
            <v>#VALUE!</v>
          </cell>
          <cell r="Z1155" t="e">
            <v>#VALUE!</v>
          </cell>
        </row>
        <row r="1157">
          <cell r="E1157" t="str">
            <v>VARIOS</v>
          </cell>
          <cell r="I1157">
            <v>500</v>
          </cell>
          <cell r="L1157">
            <v>0</v>
          </cell>
          <cell r="Z1157" t="e">
            <v>#VALUE!</v>
          </cell>
        </row>
        <row r="1158">
          <cell r="D1158" t="str">
            <v>TC07H350</v>
          </cell>
          <cell r="E1158" t="str">
            <v>Herramienta</v>
          </cell>
          <cell r="F1158" t="str">
            <v>Gb</v>
          </cell>
          <cell r="G1158">
            <v>1</v>
          </cell>
          <cell r="H1158">
            <v>500</v>
          </cell>
          <cell r="I1158">
            <v>500</v>
          </cell>
          <cell r="J1158">
            <v>0</v>
          </cell>
          <cell r="K1158">
            <v>0</v>
          </cell>
          <cell r="L1158">
            <v>0</v>
          </cell>
          <cell r="Y1158" t="e">
            <v>#VALUE!</v>
          </cell>
          <cell r="Z1158" t="e">
            <v>#VALUE!</v>
          </cell>
        </row>
        <row r="1159">
          <cell r="D1159" t="str">
            <v/>
          </cell>
        </row>
        <row r="1160">
          <cell r="E1160" t="str">
            <v>SUBTOTAL</v>
          </cell>
          <cell r="I1160" t="e">
            <v>#N/A</v>
          </cell>
          <cell r="L1160" t="e">
            <v>#N/A</v>
          </cell>
          <cell r="Z1160" t="e">
            <v>#VALUE!</v>
          </cell>
        </row>
        <row r="1161">
          <cell r="E1161" t="str">
            <v>A.I.U</v>
          </cell>
          <cell r="I1161" t="e">
            <v>#N/A</v>
          </cell>
          <cell r="L1161" t="e">
            <v>#N/A</v>
          </cell>
          <cell r="Z1161" t="e">
            <v>#N/A</v>
          </cell>
        </row>
        <row r="1162">
          <cell r="D1162" t="str">
            <v>AIUAADMON</v>
          </cell>
          <cell r="E1162" t="str">
            <v>Admon</v>
          </cell>
          <cell r="F1162">
            <v>0</v>
          </cell>
          <cell r="I1162" t="e">
            <v>#N/A</v>
          </cell>
          <cell r="L1162" t="e">
            <v>#N/A</v>
          </cell>
          <cell r="Z1162" t="e">
            <v>#N/A</v>
          </cell>
        </row>
        <row r="1163">
          <cell r="D1163" t="str">
            <v>AIUAIMPRE</v>
          </cell>
          <cell r="E1163" t="str">
            <v>Imprevistos</v>
          </cell>
          <cell r="F1163">
            <v>0</v>
          </cell>
          <cell r="I1163" t="e">
            <v>#N/A</v>
          </cell>
          <cell r="J1163">
            <v>0</v>
          </cell>
          <cell r="L1163" t="e">
            <v>#N/A</v>
          </cell>
          <cell r="Z1163" t="e">
            <v>#N/A</v>
          </cell>
        </row>
        <row r="1164">
          <cell r="D1164" t="str">
            <v>AIUAUTILI</v>
          </cell>
          <cell r="E1164" t="str">
            <v>Utilidad</v>
          </cell>
          <cell r="F1164">
            <v>0</v>
          </cell>
          <cell r="I1164" t="e">
            <v>#N/A</v>
          </cell>
          <cell r="J1164">
            <v>0</v>
          </cell>
          <cell r="L1164" t="e">
            <v>#N/A</v>
          </cell>
          <cell r="Z1164" t="e">
            <v>#N/A</v>
          </cell>
        </row>
        <row r="1165">
          <cell r="D1165" t="str">
            <v>AIUAIVAUTI</v>
          </cell>
          <cell r="E1165" t="str">
            <v>IVA utilidad</v>
          </cell>
          <cell r="F1165">
            <v>0</v>
          </cell>
          <cell r="I1165" t="e">
            <v>#N/A</v>
          </cell>
          <cell r="J1165">
            <v>0</v>
          </cell>
          <cell r="L1165" t="e">
            <v>#N/A</v>
          </cell>
          <cell r="Z1165" t="e">
            <v>#N/A</v>
          </cell>
        </row>
        <row r="1167">
          <cell r="E1167" t="str">
            <v>ITEM</v>
          </cell>
        </row>
        <row r="1168">
          <cell r="D1168" t="str">
            <v>ANPOBACA</v>
          </cell>
          <cell r="E1168" t="str">
            <v>Base y Cañuela</v>
          </cell>
          <cell r="G1168" t="str">
            <v>UN.</v>
          </cell>
          <cell r="H1168" t="str">
            <v>Un</v>
          </cell>
          <cell r="I1168">
            <v>202081</v>
          </cell>
          <cell r="K1168">
            <v>100</v>
          </cell>
          <cell r="L1168">
            <v>20208100</v>
          </cell>
          <cell r="N1168">
            <v>172631</v>
          </cell>
          <cell r="O1168">
            <v>28500</v>
          </cell>
          <cell r="P1168">
            <v>950</v>
          </cell>
          <cell r="Q1168">
            <v>0</v>
          </cell>
          <cell r="X1168">
            <v>20208100</v>
          </cell>
          <cell r="Y1168" t="str">
            <v>Un</v>
          </cell>
          <cell r="Z1168" t="e">
            <v>#N/A</v>
          </cell>
          <cell r="AA1168" t="e">
            <v>#N/A</v>
          </cell>
          <cell r="AB1168" t="e">
            <v>#N/A</v>
          </cell>
          <cell r="AC1168" t="e">
            <v>#N/A</v>
          </cell>
        </row>
        <row r="1170">
          <cell r="D1170" t="str">
            <v>CODIGO</v>
          </cell>
          <cell r="E1170" t="str">
            <v>DESCRIPCION</v>
          </cell>
          <cell r="F1170" t="str">
            <v>UN</v>
          </cell>
          <cell r="G1170" t="str">
            <v>CANT</v>
          </cell>
          <cell r="H1170" t="str">
            <v>V/UNIT.</v>
          </cell>
          <cell r="I1170" t="str">
            <v>V/TOTAL</v>
          </cell>
          <cell r="K1170" t="str">
            <v>CANT TOTAL</v>
          </cell>
          <cell r="L1170" t="str">
            <v>Vr TOTAL</v>
          </cell>
          <cell r="Y1170" t="str">
            <v>CANT.</v>
          </cell>
          <cell r="Z1170" t="str">
            <v>V/TOTAL</v>
          </cell>
        </row>
        <row r="1171">
          <cell r="E1171" t="str">
            <v>MATERIALES</v>
          </cell>
          <cell r="I1171">
            <v>172631</v>
          </cell>
          <cell r="L1171">
            <v>17263100</v>
          </cell>
          <cell r="Z1171" t="e">
            <v>#N/A</v>
          </cell>
        </row>
        <row r="1172">
          <cell r="D1172" t="str">
            <v>MA04C4I</v>
          </cell>
          <cell r="E1172" t="str">
            <v>Concreto 4000 psi Impermeabilizado</v>
          </cell>
          <cell r="F1172" t="str">
            <v>M3</v>
          </cell>
          <cell r="G1172">
            <v>0.75</v>
          </cell>
          <cell r="H1172">
            <v>230175</v>
          </cell>
          <cell r="I1172">
            <v>172631</v>
          </cell>
          <cell r="J1172">
            <v>0</v>
          </cell>
          <cell r="K1172">
            <v>75</v>
          </cell>
          <cell r="L1172">
            <v>17263125</v>
          </cell>
          <cell r="Y1172" t="e">
            <v>#N/A</v>
          </cell>
          <cell r="Z1172" t="e">
            <v>#N/A</v>
          </cell>
        </row>
        <row r="1173">
          <cell r="I1173">
            <v>0</v>
          </cell>
          <cell r="J1173">
            <v>0</v>
          </cell>
          <cell r="K1173">
            <v>0</v>
          </cell>
          <cell r="L1173">
            <v>0</v>
          </cell>
          <cell r="Y1173">
            <v>0</v>
          </cell>
          <cell r="Z1173">
            <v>0</v>
          </cell>
        </row>
        <row r="1174">
          <cell r="I1174">
            <v>0</v>
          </cell>
          <cell r="J1174">
            <v>0</v>
          </cell>
          <cell r="K1174">
            <v>0</v>
          </cell>
          <cell r="L1174">
            <v>0</v>
          </cell>
          <cell r="Y1174">
            <v>0</v>
          </cell>
          <cell r="Z1174">
            <v>0</v>
          </cell>
        </row>
        <row r="1175">
          <cell r="I1175">
            <v>0</v>
          </cell>
          <cell r="J1175">
            <v>0</v>
          </cell>
          <cell r="K1175">
            <v>0</v>
          </cell>
          <cell r="L1175">
            <v>0</v>
          </cell>
          <cell r="Y1175">
            <v>0</v>
          </cell>
          <cell r="Z1175">
            <v>0</v>
          </cell>
        </row>
        <row r="1177">
          <cell r="E1177" t="str">
            <v>MANO DE OBRA</v>
          </cell>
          <cell r="I1177">
            <v>28500</v>
          </cell>
          <cell r="J1177">
            <v>0</v>
          </cell>
          <cell r="L1177">
            <v>2850000</v>
          </cell>
          <cell r="Z1177" t="e">
            <v>#N/A</v>
          </cell>
        </row>
        <row r="1178">
          <cell r="D1178" t="str">
            <v>MOANPB</v>
          </cell>
          <cell r="E1178" t="str">
            <v>Base</v>
          </cell>
          <cell r="F1178" t="str">
            <v>Un</v>
          </cell>
          <cell r="G1178">
            <v>1</v>
          </cell>
          <cell r="H1178">
            <v>16000</v>
          </cell>
          <cell r="I1178">
            <v>16000</v>
          </cell>
          <cell r="J1178">
            <v>0</v>
          </cell>
          <cell r="K1178">
            <v>100</v>
          </cell>
          <cell r="L1178">
            <v>1600000</v>
          </cell>
          <cell r="Y1178" t="e">
            <v>#N/A</v>
          </cell>
          <cell r="Z1178" t="e">
            <v>#N/A</v>
          </cell>
        </row>
        <row r="1179">
          <cell r="D1179" t="str">
            <v>MOANPC</v>
          </cell>
          <cell r="E1179" t="str">
            <v>Canuela</v>
          </cell>
          <cell r="F1179" t="str">
            <v>Un</v>
          </cell>
          <cell r="G1179">
            <v>1</v>
          </cell>
          <cell r="H1179">
            <v>12500</v>
          </cell>
          <cell r="I1179">
            <v>12500</v>
          </cell>
          <cell r="J1179">
            <v>0</v>
          </cell>
          <cell r="K1179">
            <v>0</v>
          </cell>
          <cell r="L1179">
            <v>0</v>
          </cell>
          <cell r="Y1179" t="e">
            <v>#N/A</v>
          </cell>
          <cell r="Z1179" t="e">
            <v>#N/A</v>
          </cell>
        </row>
        <row r="1180">
          <cell r="E1180" t="str">
            <v>VARIOS</v>
          </cell>
          <cell r="I1180">
            <v>950</v>
          </cell>
          <cell r="L1180">
            <v>95000</v>
          </cell>
          <cell r="Z1180" t="e">
            <v>#N/A</v>
          </cell>
        </row>
        <row r="1181">
          <cell r="D1181" t="str">
            <v>TC07H350</v>
          </cell>
          <cell r="E1181" t="str">
            <v>Herramienta</v>
          </cell>
          <cell r="F1181" t="str">
            <v>Gb</v>
          </cell>
          <cell r="G1181">
            <v>1</v>
          </cell>
          <cell r="H1181">
            <v>500</v>
          </cell>
          <cell r="I1181">
            <v>500</v>
          </cell>
          <cell r="J1181">
            <v>0</v>
          </cell>
          <cell r="K1181">
            <v>100</v>
          </cell>
          <cell r="L1181">
            <v>50000</v>
          </cell>
          <cell r="Y1181" t="e">
            <v>#N/A</v>
          </cell>
          <cell r="Z1181" t="e">
            <v>#N/A</v>
          </cell>
        </row>
        <row r="1182">
          <cell r="D1182" t="str">
            <v>AL07VCG</v>
          </cell>
          <cell r="E1182" t="str">
            <v>Vibrador para concretos a Gasolina</v>
          </cell>
          <cell r="F1182" t="str">
            <v>Hr</v>
          </cell>
          <cell r="G1182">
            <v>0.01</v>
          </cell>
          <cell r="H1182">
            <v>45000</v>
          </cell>
          <cell r="I1182">
            <v>450</v>
          </cell>
          <cell r="J1182">
            <v>0</v>
          </cell>
          <cell r="K1182">
            <v>1</v>
          </cell>
          <cell r="L1182">
            <v>45000</v>
          </cell>
          <cell r="Y1182" t="e">
            <v>#N/A</v>
          </cell>
          <cell r="Z1182" t="e">
            <v>#N/A</v>
          </cell>
        </row>
        <row r="1183">
          <cell r="E1183" t="str">
            <v>SUBTOTAL</v>
          </cell>
          <cell r="I1183">
            <v>202081</v>
          </cell>
          <cell r="L1183">
            <v>20208100</v>
          </cell>
          <cell r="Z1183" t="e">
            <v>#N/A</v>
          </cell>
        </row>
        <row r="1184">
          <cell r="E1184" t="str">
            <v>A.I.U</v>
          </cell>
          <cell r="I1184">
            <v>0</v>
          </cell>
          <cell r="L1184">
            <v>0</v>
          </cell>
          <cell r="Z1184">
            <v>0</v>
          </cell>
        </row>
        <row r="1185">
          <cell r="D1185" t="str">
            <v>AIUAADMON</v>
          </cell>
          <cell r="E1185" t="str">
            <v>Admon</v>
          </cell>
          <cell r="F1185">
            <v>0</v>
          </cell>
          <cell r="I1185">
            <v>0</v>
          </cell>
          <cell r="L1185">
            <v>0</v>
          </cell>
          <cell r="Z1185">
            <v>0</v>
          </cell>
        </row>
        <row r="1186">
          <cell r="D1186" t="str">
            <v>AIUAIMPRE</v>
          </cell>
          <cell r="E1186" t="str">
            <v>Imprevistos</v>
          </cell>
          <cell r="F1186">
            <v>0</v>
          </cell>
          <cell r="I1186">
            <v>0</v>
          </cell>
          <cell r="J1186">
            <v>0</v>
          </cell>
          <cell r="L1186">
            <v>0</v>
          </cell>
          <cell r="Z1186">
            <v>0</v>
          </cell>
        </row>
        <row r="1187">
          <cell r="D1187" t="str">
            <v>AIUAUTILI</v>
          </cell>
          <cell r="E1187" t="str">
            <v>Utilidad</v>
          </cell>
          <cell r="F1187">
            <v>0</v>
          </cell>
          <cell r="I1187">
            <v>0</v>
          </cell>
          <cell r="J1187">
            <v>0</v>
          </cell>
          <cell r="L1187">
            <v>0</v>
          </cell>
          <cell r="Z1187">
            <v>0</v>
          </cell>
        </row>
        <row r="1188">
          <cell r="D1188" t="str">
            <v>AIUAIVAUTI</v>
          </cell>
          <cell r="E1188" t="str">
            <v>IVA utilidad</v>
          </cell>
          <cell r="F1188">
            <v>0</v>
          </cell>
          <cell r="I1188">
            <v>0</v>
          </cell>
          <cell r="J1188">
            <v>0</v>
          </cell>
          <cell r="L1188">
            <v>0</v>
          </cell>
          <cell r="Z1188">
            <v>0</v>
          </cell>
        </row>
        <row r="1190">
          <cell r="E1190" t="str">
            <v>ITEM</v>
          </cell>
        </row>
        <row r="1191">
          <cell r="D1191" t="str">
            <v>ANPOCA</v>
          </cell>
          <cell r="E1191" t="str">
            <v>Pozo Cañuela</v>
          </cell>
          <cell r="G1191" t="str">
            <v>UN.</v>
          </cell>
          <cell r="H1191" t="str">
            <v>Un</v>
          </cell>
          <cell r="I1191" t="e">
            <v>#N/A</v>
          </cell>
          <cell r="K1191">
            <v>0</v>
          </cell>
          <cell r="L1191" t="e">
            <v>#N/A</v>
          </cell>
          <cell r="N1191" t="e">
            <v>#N/A</v>
          </cell>
          <cell r="O1191">
            <v>12500</v>
          </cell>
          <cell r="P1191">
            <v>350</v>
          </cell>
          <cell r="Q1191" t="e">
            <v>#N/A</v>
          </cell>
          <cell r="X1191" t="e">
            <v>#N/A</v>
          </cell>
          <cell r="Y1191" t="str">
            <v>Un</v>
          </cell>
          <cell r="Z1191" t="e">
            <v>#VALUE!</v>
          </cell>
          <cell r="AA1191" t="e">
            <v>#VALUE!</v>
          </cell>
          <cell r="AB1191" t="e">
            <v>#VALUE!</v>
          </cell>
          <cell r="AC1191" t="e">
            <v>#VALUE!</v>
          </cell>
        </row>
        <row r="1193">
          <cell r="D1193" t="str">
            <v>CODIGO</v>
          </cell>
          <cell r="E1193" t="str">
            <v>DESCRIPCION</v>
          </cell>
          <cell r="F1193" t="str">
            <v>UN</v>
          </cell>
          <cell r="G1193" t="str">
            <v>CANT</v>
          </cell>
          <cell r="H1193" t="str">
            <v>V/UNIT.</v>
          </cell>
          <cell r="I1193" t="str">
            <v>V/TOTAL</v>
          </cell>
          <cell r="K1193" t="str">
            <v>CANT TOTAL</v>
          </cell>
          <cell r="L1193" t="str">
            <v>Vr TOTAL</v>
          </cell>
          <cell r="Y1193" t="str">
            <v>CANT.</v>
          </cell>
          <cell r="Z1193" t="str">
            <v>V/TOTAL</v>
          </cell>
        </row>
        <row r="1194">
          <cell r="E1194" t="str">
            <v>MATERIALES</v>
          </cell>
          <cell r="I1194" t="e">
            <v>#N/A</v>
          </cell>
          <cell r="L1194" t="e">
            <v>#N/A</v>
          </cell>
          <cell r="Z1194" t="e">
            <v>#VALUE!</v>
          </cell>
        </row>
        <row r="1195">
          <cell r="D1195" t="str">
            <v>MA03CG</v>
          </cell>
          <cell r="E1195" t="str">
            <v>Cemento Gris</v>
          </cell>
          <cell r="F1195" t="str">
            <v>Kg</v>
          </cell>
          <cell r="G1195">
            <v>33.6</v>
          </cell>
          <cell r="H1195">
            <v>190</v>
          </cell>
          <cell r="I1195">
            <v>6384</v>
          </cell>
          <cell r="J1195">
            <v>0</v>
          </cell>
          <cell r="K1195">
            <v>0</v>
          </cell>
          <cell r="L1195">
            <v>0</v>
          </cell>
          <cell r="Y1195" t="e">
            <v>#VALUE!</v>
          </cell>
          <cell r="Z1195" t="e">
            <v>#VALUE!</v>
          </cell>
        </row>
        <row r="1196">
          <cell r="D1196" t="str">
            <v>MA02ALR</v>
          </cell>
          <cell r="E1196" t="str">
            <v>Arena Lavada Rio</v>
          </cell>
          <cell r="F1196" t="str">
            <v>M3</v>
          </cell>
          <cell r="G1196">
            <v>0.05</v>
          </cell>
          <cell r="H1196">
            <v>45000</v>
          </cell>
          <cell r="I1196">
            <v>2250</v>
          </cell>
          <cell r="J1196">
            <v>0</v>
          </cell>
          <cell r="K1196">
            <v>0</v>
          </cell>
          <cell r="L1196">
            <v>0</v>
          </cell>
          <cell r="Y1196" t="e">
            <v>#VALUE!</v>
          </cell>
          <cell r="Z1196" t="e">
            <v>#VALUE!</v>
          </cell>
        </row>
        <row r="1197">
          <cell r="D1197" t="str">
            <v>MA02GCR</v>
          </cell>
          <cell r="E1197" t="e">
            <v>#N/A</v>
          </cell>
          <cell r="F1197" t="e">
            <v>#N/A</v>
          </cell>
          <cell r="G1197">
            <v>0.11</v>
          </cell>
          <cell r="H1197" t="e">
            <v>#N/A</v>
          </cell>
          <cell r="I1197" t="e">
            <v>#N/A</v>
          </cell>
          <cell r="J1197" t="e">
            <v>#N/A</v>
          </cell>
          <cell r="K1197">
            <v>0</v>
          </cell>
          <cell r="L1197" t="e">
            <v>#N/A</v>
          </cell>
          <cell r="Y1197" t="e">
            <v>#VALUE!</v>
          </cell>
          <cell r="Z1197" t="e">
            <v>#VALUE!</v>
          </cell>
        </row>
        <row r="1199">
          <cell r="E1199" t="str">
            <v>MANO DE OBRA</v>
          </cell>
          <cell r="I1199">
            <v>12500</v>
          </cell>
          <cell r="J1199">
            <v>0</v>
          </cell>
          <cell r="L1199">
            <v>0</v>
          </cell>
          <cell r="Z1199" t="e">
            <v>#VALUE!</v>
          </cell>
        </row>
        <row r="1200">
          <cell r="D1200" t="str">
            <v>MOANPC</v>
          </cell>
          <cell r="E1200" t="str">
            <v>Canuela</v>
          </cell>
          <cell r="F1200" t="str">
            <v>Un</v>
          </cell>
          <cell r="G1200">
            <v>1</v>
          </cell>
          <cell r="H1200">
            <v>12500</v>
          </cell>
          <cell r="I1200">
            <v>12500</v>
          </cell>
          <cell r="J1200">
            <v>0</v>
          </cell>
          <cell r="K1200">
            <v>0</v>
          </cell>
          <cell r="L1200">
            <v>0</v>
          </cell>
          <cell r="Y1200" t="e">
            <v>#VALUE!</v>
          </cell>
          <cell r="Z1200" t="e">
            <v>#VALUE!</v>
          </cell>
        </row>
        <row r="1202">
          <cell r="E1202" t="str">
            <v>VARIOS</v>
          </cell>
          <cell r="I1202">
            <v>350</v>
          </cell>
          <cell r="L1202">
            <v>0</v>
          </cell>
          <cell r="Z1202" t="e">
            <v>#VALUE!</v>
          </cell>
        </row>
        <row r="1203">
          <cell r="D1203" t="str">
            <v>TC07H150</v>
          </cell>
          <cell r="E1203" t="str">
            <v>Herramienta</v>
          </cell>
          <cell r="F1203" t="str">
            <v>Gb</v>
          </cell>
          <cell r="G1203">
            <v>1</v>
          </cell>
          <cell r="H1203">
            <v>350</v>
          </cell>
          <cell r="I1203">
            <v>350</v>
          </cell>
          <cell r="J1203">
            <v>0</v>
          </cell>
          <cell r="K1203">
            <v>0</v>
          </cell>
          <cell r="L1203">
            <v>0</v>
          </cell>
          <cell r="Y1203" t="e">
            <v>#VALUE!</v>
          </cell>
          <cell r="Z1203" t="e">
            <v>#VALUE!</v>
          </cell>
        </row>
        <row r="1204">
          <cell r="D1204" t="str">
            <v/>
          </cell>
        </row>
        <row r="1205">
          <cell r="E1205" t="str">
            <v>SUBTOTAL</v>
          </cell>
          <cell r="I1205" t="e">
            <v>#N/A</v>
          </cell>
          <cell r="L1205" t="e">
            <v>#N/A</v>
          </cell>
          <cell r="Z1205" t="e">
            <v>#VALUE!</v>
          </cell>
        </row>
        <row r="1206">
          <cell r="E1206" t="str">
            <v>A.I.U</v>
          </cell>
          <cell r="I1206" t="e">
            <v>#N/A</v>
          </cell>
          <cell r="L1206" t="e">
            <v>#N/A</v>
          </cell>
          <cell r="Z1206" t="e">
            <v>#N/A</v>
          </cell>
        </row>
        <row r="1207">
          <cell r="D1207" t="str">
            <v>AIUAADMON</v>
          </cell>
          <cell r="E1207" t="str">
            <v>Admon</v>
          </cell>
          <cell r="F1207">
            <v>0</v>
          </cell>
          <cell r="I1207" t="e">
            <v>#N/A</v>
          </cell>
          <cell r="L1207" t="e">
            <v>#N/A</v>
          </cell>
          <cell r="Z1207" t="e">
            <v>#N/A</v>
          </cell>
        </row>
        <row r="1208">
          <cell r="D1208" t="str">
            <v>AIUAIMPRE</v>
          </cell>
          <cell r="E1208" t="str">
            <v>Imprevistos</v>
          </cell>
          <cell r="F1208">
            <v>0</v>
          </cell>
          <cell r="I1208" t="e">
            <v>#N/A</v>
          </cell>
          <cell r="J1208">
            <v>0</v>
          </cell>
          <cell r="L1208" t="e">
            <v>#N/A</v>
          </cell>
          <cell r="Z1208" t="e">
            <v>#N/A</v>
          </cell>
        </row>
        <row r="1209">
          <cell r="D1209" t="str">
            <v>AIUAUTILI</v>
          </cell>
          <cell r="E1209" t="str">
            <v>Utilidad</v>
          </cell>
          <cell r="F1209">
            <v>0</v>
          </cell>
          <cell r="I1209" t="e">
            <v>#N/A</v>
          </cell>
          <cell r="J1209">
            <v>0</v>
          </cell>
          <cell r="L1209" t="e">
            <v>#N/A</v>
          </cell>
          <cell r="Z1209" t="e">
            <v>#N/A</v>
          </cell>
        </row>
        <row r="1210">
          <cell r="D1210" t="str">
            <v>AIUAIVAUTI</v>
          </cell>
          <cell r="E1210" t="str">
            <v>IVA utilidad</v>
          </cell>
          <cell r="F1210">
            <v>0</v>
          </cell>
          <cell r="I1210" t="e">
            <v>#N/A</v>
          </cell>
          <cell r="J1210">
            <v>0</v>
          </cell>
          <cell r="L1210" t="e">
            <v>#N/A</v>
          </cell>
          <cell r="Z1210" t="e">
            <v>#N/A</v>
          </cell>
        </row>
        <row r="1212">
          <cell r="E1212" t="str">
            <v>ITEM</v>
          </cell>
        </row>
        <row r="1213">
          <cell r="D1213" t="str">
            <v>ANPOITA</v>
          </cell>
          <cell r="E1213" t="str">
            <v>Inst. Placa Prefabricada Tapa Pozos y Camaras</v>
          </cell>
          <cell r="G1213" t="str">
            <v>UN.</v>
          </cell>
          <cell r="H1213" t="str">
            <v>Un</v>
          </cell>
          <cell r="I1213">
            <v>87605</v>
          </cell>
          <cell r="K1213">
            <v>102</v>
          </cell>
          <cell r="L1213">
            <v>8935710</v>
          </cell>
          <cell r="N1213">
            <v>8605</v>
          </cell>
          <cell r="O1213">
            <v>60000</v>
          </cell>
          <cell r="P1213">
            <v>19000</v>
          </cell>
          <cell r="Q1213">
            <v>0</v>
          </cell>
          <cell r="X1213">
            <v>8935710</v>
          </cell>
          <cell r="Y1213" t="str">
            <v>Un</v>
          </cell>
          <cell r="Z1213" t="e">
            <v>#N/A</v>
          </cell>
          <cell r="AA1213" t="e">
            <v>#N/A</v>
          </cell>
          <cell r="AB1213" t="e">
            <v>#N/A</v>
          </cell>
          <cell r="AC1213" t="e">
            <v>#N/A</v>
          </cell>
        </row>
        <row r="1215">
          <cell r="D1215" t="str">
            <v>CODIGO</v>
          </cell>
          <cell r="E1215" t="str">
            <v>DESCRIPCION</v>
          </cell>
          <cell r="F1215" t="str">
            <v>UN</v>
          </cell>
          <cell r="G1215" t="str">
            <v>CANT</v>
          </cell>
          <cell r="H1215" t="str">
            <v>V/UNIT.</v>
          </cell>
          <cell r="I1215" t="str">
            <v>V/TOTAL</v>
          </cell>
          <cell r="K1215" t="str">
            <v>CANT TOTAL</v>
          </cell>
          <cell r="L1215" t="str">
            <v>Vr TOTAL</v>
          </cell>
          <cell r="Y1215" t="str">
            <v>CANT.</v>
          </cell>
          <cell r="Z1215" t="str">
            <v>V/TOTAL</v>
          </cell>
        </row>
        <row r="1216">
          <cell r="E1216" t="str">
            <v>MATERIALES</v>
          </cell>
          <cell r="I1216">
            <v>8605</v>
          </cell>
          <cell r="L1216">
            <v>877710</v>
          </cell>
          <cell r="Z1216" t="e">
            <v>#N/A</v>
          </cell>
        </row>
        <row r="1217">
          <cell r="D1217" t="str">
            <v>MA26GE16NT</v>
          </cell>
          <cell r="E1217" t="str">
            <v>Geotextil 1600 NT</v>
          </cell>
          <cell r="F1217" t="str">
            <v>m2</v>
          </cell>
          <cell r="G1217">
            <v>1.5</v>
          </cell>
          <cell r="H1217">
            <v>2150</v>
          </cell>
          <cell r="I1217">
            <v>3225</v>
          </cell>
          <cell r="J1217">
            <v>0</v>
          </cell>
          <cell r="K1217">
            <v>153</v>
          </cell>
          <cell r="L1217">
            <v>328950</v>
          </cell>
          <cell r="Y1217" t="e">
            <v>#N/A</v>
          </cell>
          <cell r="Z1217" t="e">
            <v>#N/A</v>
          </cell>
        </row>
        <row r="1218">
          <cell r="D1218" t="str">
            <v>MA02ALR</v>
          </cell>
          <cell r="E1218" t="str">
            <v>Arena Lavada Rio</v>
          </cell>
          <cell r="F1218" t="str">
            <v>M3</v>
          </cell>
          <cell r="G1218">
            <v>0.09</v>
          </cell>
          <cell r="H1218">
            <v>45000</v>
          </cell>
          <cell r="I1218">
            <v>4050</v>
          </cell>
          <cell r="J1218">
            <v>0</v>
          </cell>
          <cell r="K1218">
            <v>9.18</v>
          </cell>
          <cell r="L1218">
            <v>413100</v>
          </cell>
          <cell r="Y1218" t="e">
            <v>#N/A</v>
          </cell>
          <cell r="Z1218" t="e">
            <v>#N/A</v>
          </cell>
        </row>
        <row r="1219">
          <cell r="D1219" t="str">
            <v>MA03CG</v>
          </cell>
          <cell r="E1219" t="str">
            <v>Cemento Gris</v>
          </cell>
          <cell r="F1219" t="str">
            <v>Kg</v>
          </cell>
          <cell r="G1219">
            <v>7</v>
          </cell>
          <cell r="H1219">
            <v>190</v>
          </cell>
          <cell r="I1219">
            <v>1330</v>
          </cell>
          <cell r="J1219">
            <v>0</v>
          </cell>
          <cell r="K1219">
            <v>714</v>
          </cell>
          <cell r="L1219">
            <v>135660</v>
          </cell>
          <cell r="Y1219" t="e">
            <v>#N/A</v>
          </cell>
          <cell r="Z1219" t="e">
            <v>#N/A</v>
          </cell>
        </row>
        <row r="1220">
          <cell r="I1220">
            <v>0</v>
          </cell>
          <cell r="J1220">
            <v>0</v>
          </cell>
          <cell r="K1220">
            <v>0</v>
          </cell>
          <cell r="L1220">
            <v>0</v>
          </cell>
          <cell r="Y1220">
            <v>0</v>
          </cell>
          <cell r="Z1220">
            <v>0</v>
          </cell>
        </row>
        <row r="1222">
          <cell r="E1222" t="str">
            <v>MANO DE OBRA</v>
          </cell>
          <cell r="I1222">
            <v>60000</v>
          </cell>
          <cell r="J1222">
            <v>0</v>
          </cell>
          <cell r="L1222">
            <v>6120000</v>
          </cell>
          <cell r="Z1222" t="e">
            <v>#N/A</v>
          </cell>
        </row>
        <row r="1223">
          <cell r="D1223" t="str">
            <v>MOANPT</v>
          </cell>
          <cell r="E1223" t="str">
            <v>Tapa</v>
          </cell>
          <cell r="F1223" t="str">
            <v>Un</v>
          </cell>
          <cell r="G1223">
            <v>1</v>
          </cell>
          <cell r="H1223">
            <v>60000</v>
          </cell>
          <cell r="I1223">
            <v>60000</v>
          </cell>
          <cell r="J1223">
            <v>0</v>
          </cell>
          <cell r="K1223">
            <v>102</v>
          </cell>
          <cell r="L1223">
            <v>6120000</v>
          </cell>
          <cell r="Y1223" t="e">
            <v>#N/A</v>
          </cell>
          <cell r="Z1223" t="e">
            <v>#N/A</v>
          </cell>
        </row>
        <row r="1225">
          <cell r="E1225" t="str">
            <v>VARIOS</v>
          </cell>
          <cell r="I1225">
            <v>19000</v>
          </cell>
          <cell r="L1225">
            <v>1938000</v>
          </cell>
          <cell r="Z1225" t="e">
            <v>#N/A</v>
          </cell>
        </row>
        <row r="1226">
          <cell r="D1226" t="str">
            <v>AL04RETRLL</v>
          </cell>
          <cell r="E1226" t="str">
            <v xml:space="preserve">Retro Llanta </v>
          </cell>
          <cell r="F1226" t="str">
            <v>Hr</v>
          </cell>
          <cell r="G1226">
            <v>0.5</v>
          </cell>
          <cell r="H1226">
            <v>38000</v>
          </cell>
          <cell r="I1226">
            <v>19000</v>
          </cell>
          <cell r="J1226">
            <v>0</v>
          </cell>
          <cell r="K1226">
            <v>51</v>
          </cell>
          <cell r="L1226">
            <v>1938000</v>
          </cell>
          <cell r="Y1226" t="e">
            <v>#N/A</v>
          </cell>
          <cell r="Z1226" t="e">
            <v>#N/A</v>
          </cell>
        </row>
        <row r="1227">
          <cell r="D1227" t="str">
            <v/>
          </cell>
        </row>
        <row r="1228">
          <cell r="E1228" t="str">
            <v>SUBTOTAL</v>
          </cell>
          <cell r="I1228">
            <v>87605</v>
          </cell>
          <cell r="L1228">
            <v>8935710</v>
          </cell>
          <cell r="Z1228" t="e">
            <v>#N/A</v>
          </cell>
        </row>
        <row r="1229">
          <cell r="E1229" t="str">
            <v>A.I.U</v>
          </cell>
          <cell r="I1229">
            <v>0</v>
          </cell>
          <cell r="L1229">
            <v>0</v>
          </cell>
          <cell r="Z1229">
            <v>0</v>
          </cell>
        </row>
        <row r="1230">
          <cell r="D1230" t="str">
            <v>AIUAADMON</v>
          </cell>
          <cell r="E1230" t="str">
            <v>Admon</v>
          </cell>
          <cell r="F1230">
            <v>0</v>
          </cell>
          <cell r="I1230">
            <v>0</v>
          </cell>
          <cell r="L1230">
            <v>0</v>
          </cell>
          <cell r="Z1230">
            <v>0</v>
          </cell>
        </row>
        <row r="1231">
          <cell r="D1231" t="str">
            <v>AIUAIMPRE</v>
          </cell>
          <cell r="E1231" t="str">
            <v>Imprevistos</v>
          </cell>
          <cell r="F1231">
            <v>0</v>
          </cell>
          <cell r="I1231">
            <v>0</v>
          </cell>
          <cell r="J1231">
            <v>0</v>
          </cell>
          <cell r="L1231">
            <v>0</v>
          </cell>
          <cell r="Z1231">
            <v>0</v>
          </cell>
        </row>
        <row r="1232">
          <cell r="D1232" t="str">
            <v>AIUAUTILI</v>
          </cell>
          <cell r="E1232" t="str">
            <v>Utilidad</v>
          </cell>
          <cell r="F1232">
            <v>0</v>
          </cell>
          <cell r="I1232">
            <v>0</v>
          </cell>
          <cell r="J1232">
            <v>0</v>
          </cell>
          <cell r="L1232">
            <v>0</v>
          </cell>
          <cell r="Z1232">
            <v>0</v>
          </cell>
        </row>
        <row r="1233">
          <cell r="D1233" t="str">
            <v>AIUAIVAUTI</v>
          </cell>
          <cell r="E1233" t="str">
            <v>IVA utilidad</v>
          </cell>
          <cell r="F1233">
            <v>0</v>
          </cell>
          <cell r="I1233">
            <v>0</v>
          </cell>
          <cell r="J1233">
            <v>0</v>
          </cell>
          <cell r="L1233">
            <v>0</v>
          </cell>
          <cell r="Z1233">
            <v>0</v>
          </cell>
        </row>
        <row r="1235">
          <cell r="E1235" t="str">
            <v>ITEM</v>
          </cell>
        </row>
        <row r="1236">
          <cell r="D1236" t="str">
            <v>ANPOSTA</v>
          </cell>
          <cell r="E1236" t="str">
            <v>Sumin. Placa Prefabricada Tapa Pozos y Camaras</v>
          </cell>
          <cell r="G1236" t="str">
            <v>UN.</v>
          </cell>
          <cell r="H1236" t="str">
            <v>Un</v>
          </cell>
          <cell r="I1236">
            <v>465000</v>
          </cell>
          <cell r="K1236">
            <v>101</v>
          </cell>
          <cell r="L1236">
            <v>46965000</v>
          </cell>
          <cell r="N1236">
            <v>465000</v>
          </cell>
          <cell r="O1236">
            <v>0</v>
          </cell>
          <cell r="P1236">
            <v>0</v>
          </cell>
          <cell r="Q1236">
            <v>0</v>
          </cell>
          <cell r="X1236">
            <v>46965000</v>
          </cell>
          <cell r="Y1236" t="str">
            <v>Un</v>
          </cell>
          <cell r="Z1236" t="e">
            <v>#N/A</v>
          </cell>
          <cell r="AA1236" t="e">
            <v>#N/A</v>
          </cell>
          <cell r="AB1236">
            <v>0</v>
          </cell>
          <cell r="AC1236">
            <v>0</v>
          </cell>
        </row>
        <row r="1238">
          <cell r="D1238" t="str">
            <v>CODIGO</v>
          </cell>
          <cell r="E1238" t="str">
            <v>DESCRIPCION</v>
          </cell>
          <cell r="F1238" t="str">
            <v>UN</v>
          </cell>
          <cell r="G1238" t="str">
            <v>CANT</v>
          </cell>
          <cell r="H1238" t="str">
            <v>V/UNIT.</v>
          </cell>
          <cell r="I1238" t="str">
            <v>V/TOTAL</v>
          </cell>
          <cell r="K1238" t="str">
            <v>CANT TOTAL</v>
          </cell>
          <cell r="L1238" t="str">
            <v>Vr TOTAL</v>
          </cell>
          <cell r="Y1238" t="str">
            <v>CANT.</v>
          </cell>
          <cell r="Z1238" t="str">
            <v>V/TOTAL</v>
          </cell>
        </row>
        <row r="1239">
          <cell r="E1239" t="str">
            <v>MATERIALES</v>
          </cell>
          <cell r="I1239">
            <v>465000</v>
          </cell>
          <cell r="L1239">
            <v>46965000</v>
          </cell>
          <cell r="Z1239" t="e">
            <v>#N/A</v>
          </cell>
        </row>
        <row r="1240">
          <cell r="D1240" t="str">
            <v>MA05PLPOIN</v>
          </cell>
          <cell r="E1240" t="str">
            <v>Placa Prefabricada Pozo de Inspeccion e=0.25</v>
          </cell>
          <cell r="F1240" t="str">
            <v>Un</v>
          </cell>
          <cell r="G1240">
            <v>1</v>
          </cell>
          <cell r="H1240">
            <v>465000</v>
          </cell>
          <cell r="I1240">
            <v>465000</v>
          </cell>
          <cell r="J1240">
            <v>0</v>
          </cell>
          <cell r="K1240">
            <v>101</v>
          </cell>
          <cell r="L1240">
            <v>46965000</v>
          </cell>
          <cell r="Y1240" t="e">
            <v>#N/A</v>
          </cell>
          <cell r="Z1240" t="e">
            <v>#N/A</v>
          </cell>
        </row>
        <row r="1245">
          <cell r="E1245" t="str">
            <v>MANO DE OBRA</v>
          </cell>
          <cell r="I1245">
            <v>0</v>
          </cell>
          <cell r="J1245">
            <v>0</v>
          </cell>
          <cell r="L1245">
            <v>0</v>
          </cell>
          <cell r="Z1245">
            <v>0</v>
          </cell>
        </row>
        <row r="1246">
          <cell r="I1246">
            <v>0</v>
          </cell>
          <cell r="J1246">
            <v>0</v>
          </cell>
          <cell r="K1246">
            <v>0</v>
          </cell>
          <cell r="L1246">
            <v>0</v>
          </cell>
          <cell r="Y1246">
            <v>0</v>
          </cell>
          <cell r="Z1246">
            <v>0</v>
          </cell>
        </row>
        <row r="1248">
          <cell r="E1248" t="str">
            <v>VARIOS</v>
          </cell>
          <cell r="I1248">
            <v>0</v>
          </cell>
          <cell r="L1248">
            <v>0</v>
          </cell>
          <cell r="Z1248">
            <v>0</v>
          </cell>
        </row>
        <row r="1249">
          <cell r="I1249">
            <v>0</v>
          </cell>
          <cell r="J1249">
            <v>0</v>
          </cell>
          <cell r="K1249">
            <v>0</v>
          </cell>
          <cell r="L1249">
            <v>0</v>
          </cell>
          <cell r="Y1249">
            <v>0</v>
          </cell>
          <cell r="Z1249">
            <v>0</v>
          </cell>
        </row>
        <row r="1250">
          <cell r="D1250" t="str">
            <v/>
          </cell>
        </row>
        <row r="1251">
          <cell r="E1251" t="str">
            <v>SUBTOTAL</v>
          </cell>
          <cell r="I1251">
            <v>465000</v>
          </cell>
          <cell r="L1251">
            <v>46965000</v>
          </cell>
          <cell r="Z1251" t="e">
            <v>#N/A</v>
          </cell>
        </row>
        <row r="1252">
          <cell r="E1252" t="str">
            <v>A.I.U</v>
          </cell>
          <cell r="I1252">
            <v>0</v>
          </cell>
          <cell r="L1252">
            <v>0</v>
          </cell>
          <cell r="Z1252">
            <v>0</v>
          </cell>
        </row>
        <row r="1253">
          <cell r="D1253" t="str">
            <v>AIUAADMON</v>
          </cell>
          <cell r="E1253" t="str">
            <v>Admon</v>
          </cell>
          <cell r="F1253">
            <v>0</v>
          </cell>
          <cell r="I1253">
            <v>0</v>
          </cell>
          <cell r="L1253">
            <v>0</v>
          </cell>
          <cell r="Z1253">
            <v>0</v>
          </cell>
        </row>
        <row r="1254">
          <cell r="D1254" t="str">
            <v>AIUAIMPRE</v>
          </cell>
          <cell r="E1254" t="str">
            <v>Imprevistos</v>
          </cell>
          <cell r="F1254">
            <v>0</v>
          </cell>
          <cell r="I1254">
            <v>0</v>
          </cell>
          <cell r="J1254">
            <v>0</v>
          </cell>
          <cell r="L1254">
            <v>0</v>
          </cell>
          <cell r="Z1254">
            <v>0</v>
          </cell>
        </row>
        <row r="1255">
          <cell r="D1255" t="str">
            <v>AIUAUTILI</v>
          </cell>
          <cell r="E1255" t="str">
            <v>Utilidad</v>
          </cell>
          <cell r="F1255">
            <v>0</v>
          </cell>
          <cell r="I1255">
            <v>0</v>
          </cell>
          <cell r="J1255">
            <v>0</v>
          </cell>
          <cell r="L1255">
            <v>0</v>
          </cell>
          <cell r="Z1255">
            <v>0</v>
          </cell>
        </row>
        <row r="1256">
          <cell r="D1256" t="str">
            <v>AIUAIVAUTI</v>
          </cell>
          <cell r="E1256" t="str">
            <v>IVA utilidad</v>
          </cell>
          <cell r="F1256">
            <v>0</v>
          </cell>
          <cell r="I1256">
            <v>0</v>
          </cell>
          <cell r="J1256">
            <v>0</v>
          </cell>
          <cell r="L1256">
            <v>0</v>
          </cell>
          <cell r="Z1256">
            <v>0</v>
          </cell>
        </row>
        <row r="1258">
          <cell r="E1258" t="str">
            <v>ITEM</v>
          </cell>
        </row>
        <row r="1259">
          <cell r="D1259" t="str">
            <v>ANCCB12</v>
          </cell>
          <cell r="E1259" t="str">
            <v>Camara Caida Bajante 12"</v>
          </cell>
          <cell r="G1259" t="str">
            <v>UN.</v>
          </cell>
          <cell r="H1259" t="str">
            <v>Un</v>
          </cell>
          <cell r="I1259">
            <v>121919</v>
          </cell>
          <cell r="K1259">
            <v>8</v>
          </cell>
          <cell r="L1259">
            <v>975352</v>
          </cell>
          <cell r="N1259">
            <v>91069</v>
          </cell>
          <cell r="O1259">
            <v>30000</v>
          </cell>
          <cell r="P1259">
            <v>850</v>
          </cell>
          <cell r="Q1259">
            <v>0</v>
          </cell>
          <cell r="X1259">
            <v>975352</v>
          </cell>
          <cell r="Y1259" t="str">
            <v>Un</v>
          </cell>
          <cell r="Z1259" t="e">
            <v>#N/A</v>
          </cell>
          <cell r="AA1259" t="e">
            <v>#N/A</v>
          </cell>
          <cell r="AB1259" t="e">
            <v>#N/A</v>
          </cell>
          <cell r="AC1259" t="e">
            <v>#N/A</v>
          </cell>
        </row>
        <row r="1261">
          <cell r="D1261" t="str">
            <v>CODIGO</v>
          </cell>
          <cell r="E1261" t="str">
            <v>DESCRIPCION</v>
          </cell>
          <cell r="F1261" t="str">
            <v>UN</v>
          </cell>
          <cell r="G1261" t="str">
            <v>CANT</v>
          </cell>
          <cell r="H1261" t="str">
            <v>V/UNIT.</v>
          </cell>
          <cell r="I1261" t="str">
            <v>V/TOTAL</v>
          </cell>
          <cell r="K1261" t="str">
            <v>CANT TOTAL</v>
          </cell>
          <cell r="L1261" t="str">
            <v>Vr TOTAL</v>
          </cell>
          <cell r="Y1261" t="str">
            <v>CANT.</v>
          </cell>
          <cell r="Z1261" t="str">
            <v>V/TOTAL</v>
          </cell>
        </row>
        <row r="1262">
          <cell r="E1262" t="str">
            <v>MATERIALES</v>
          </cell>
          <cell r="I1262">
            <v>91069</v>
          </cell>
          <cell r="L1262">
            <v>728552</v>
          </cell>
          <cell r="Z1262" t="e">
            <v>#N/A</v>
          </cell>
        </row>
        <row r="1263">
          <cell r="D1263" t="str">
            <v>MA46CSC112</v>
          </cell>
          <cell r="E1263" t="str">
            <v>Tuberia concreto TCS-CL1 12</v>
          </cell>
          <cell r="F1263" t="str">
            <v>ml</v>
          </cell>
          <cell r="G1263">
            <v>1</v>
          </cell>
          <cell r="H1263">
            <v>21716.36</v>
          </cell>
          <cell r="I1263">
            <v>21716</v>
          </cell>
          <cell r="J1263">
            <v>0</v>
          </cell>
          <cell r="K1263">
            <v>8</v>
          </cell>
          <cell r="L1263">
            <v>173730.88</v>
          </cell>
          <cell r="Y1263" t="e">
            <v>#N/A</v>
          </cell>
          <cell r="Z1263" t="e">
            <v>#N/A</v>
          </cell>
        </row>
        <row r="1264">
          <cell r="D1264" t="str">
            <v>MA04C3</v>
          </cell>
          <cell r="E1264" t="str">
            <v xml:space="preserve">Concreto 3000 psi </v>
          </cell>
          <cell r="F1264" t="str">
            <v>M3</v>
          </cell>
          <cell r="G1264">
            <v>0.34</v>
          </cell>
          <cell r="H1264">
            <v>202575</v>
          </cell>
          <cell r="I1264">
            <v>68876</v>
          </cell>
          <cell r="J1264">
            <v>0</v>
          </cell>
          <cell r="K1264">
            <v>2.72</v>
          </cell>
          <cell r="L1264">
            <v>551004</v>
          </cell>
          <cell r="Y1264" t="e">
            <v>#N/A</v>
          </cell>
          <cell r="Z1264" t="e">
            <v>#N/A</v>
          </cell>
        </row>
        <row r="1265">
          <cell r="D1265" t="str">
            <v>MA01A3</v>
          </cell>
          <cell r="E1265" t="str">
            <v>Acero A-3</v>
          </cell>
          <cell r="F1265" t="str">
            <v>Kg</v>
          </cell>
          <cell r="G1265">
            <v>0.34</v>
          </cell>
          <cell r="H1265">
            <v>1404</v>
          </cell>
          <cell r="I1265">
            <v>477</v>
          </cell>
          <cell r="J1265">
            <v>0</v>
          </cell>
          <cell r="K1265">
            <v>2.72</v>
          </cell>
          <cell r="L1265">
            <v>3818.88</v>
          </cell>
          <cell r="Y1265" t="e">
            <v>#N/A</v>
          </cell>
          <cell r="Z1265" t="e">
            <v>#N/A</v>
          </cell>
        </row>
        <row r="1266">
          <cell r="I1266">
            <v>0</v>
          </cell>
          <cell r="J1266">
            <v>0</v>
          </cell>
          <cell r="K1266">
            <v>0</v>
          </cell>
          <cell r="L1266">
            <v>0</v>
          </cell>
          <cell r="Y1266">
            <v>0</v>
          </cell>
          <cell r="Z1266">
            <v>0</v>
          </cell>
        </row>
        <row r="1267">
          <cell r="I1267">
            <v>0</v>
          </cell>
          <cell r="J1267">
            <v>0</v>
          </cell>
          <cell r="K1267">
            <v>0</v>
          </cell>
          <cell r="L1267">
            <v>0</v>
          </cell>
          <cell r="Y1267">
            <v>0</v>
          </cell>
          <cell r="Z1267">
            <v>0</v>
          </cell>
        </row>
        <row r="1268">
          <cell r="I1268">
            <v>0</v>
          </cell>
          <cell r="J1268">
            <v>0</v>
          </cell>
          <cell r="K1268">
            <v>0</v>
          </cell>
          <cell r="L1268">
            <v>0</v>
          </cell>
          <cell r="Y1268">
            <v>0</v>
          </cell>
          <cell r="Z1268">
            <v>0</v>
          </cell>
        </row>
        <row r="1269">
          <cell r="E1269" t="str">
            <v>MANO DE OBRA</v>
          </cell>
          <cell r="I1269">
            <v>30000</v>
          </cell>
          <cell r="J1269">
            <v>0</v>
          </cell>
          <cell r="L1269">
            <v>240000</v>
          </cell>
          <cell r="Z1269" t="e">
            <v>#N/A</v>
          </cell>
        </row>
        <row r="1270">
          <cell r="D1270" t="str">
            <v>MOANCCB</v>
          </cell>
          <cell r="E1270" t="str">
            <v>Camara Caida Bajante Tuberia</v>
          </cell>
          <cell r="F1270" t="str">
            <v>m3</v>
          </cell>
          <cell r="G1270">
            <v>1.2</v>
          </cell>
          <cell r="H1270">
            <v>25000</v>
          </cell>
          <cell r="I1270">
            <v>30000</v>
          </cell>
          <cell r="J1270">
            <v>0</v>
          </cell>
          <cell r="K1270">
            <v>9.6</v>
          </cell>
          <cell r="L1270">
            <v>240000</v>
          </cell>
          <cell r="Y1270" t="e">
            <v>#N/A</v>
          </cell>
          <cell r="Z1270" t="e">
            <v>#N/A</v>
          </cell>
        </row>
        <row r="1272">
          <cell r="E1272" t="str">
            <v>VARIOS</v>
          </cell>
          <cell r="I1272">
            <v>850</v>
          </cell>
          <cell r="L1272">
            <v>6800</v>
          </cell>
          <cell r="Z1272" t="e">
            <v>#N/A</v>
          </cell>
        </row>
        <row r="1273">
          <cell r="D1273" t="str">
            <v>TC07H800</v>
          </cell>
          <cell r="E1273" t="str">
            <v>Herramienta Menor</v>
          </cell>
          <cell r="F1273" t="str">
            <v>Gb</v>
          </cell>
          <cell r="G1273">
            <v>0.5</v>
          </cell>
          <cell r="H1273">
            <v>800</v>
          </cell>
          <cell r="I1273">
            <v>400</v>
          </cell>
          <cell r="J1273">
            <v>0</v>
          </cell>
          <cell r="K1273">
            <v>4</v>
          </cell>
          <cell r="L1273">
            <v>3200</v>
          </cell>
          <cell r="Y1273" t="e">
            <v>#N/A</v>
          </cell>
          <cell r="Z1273" t="e">
            <v>#N/A</v>
          </cell>
        </row>
        <row r="1274">
          <cell r="D1274" t="str">
            <v>AL07VCG</v>
          </cell>
          <cell r="E1274" t="str">
            <v>Vibrador para concretos a Gasolina</v>
          </cell>
          <cell r="F1274" t="str">
            <v>Hr</v>
          </cell>
          <cell r="G1274">
            <v>0.01</v>
          </cell>
          <cell r="H1274">
            <v>45000</v>
          </cell>
          <cell r="I1274">
            <v>450</v>
          </cell>
          <cell r="J1274">
            <v>0</v>
          </cell>
          <cell r="K1274">
            <v>0.08</v>
          </cell>
          <cell r="L1274">
            <v>3600</v>
          </cell>
          <cell r="Y1274" t="e">
            <v>#N/A</v>
          </cell>
          <cell r="Z1274" t="e">
            <v>#N/A</v>
          </cell>
        </row>
        <row r="1275">
          <cell r="E1275" t="str">
            <v>SUBTOTAL</v>
          </cell>
          <cell r="I1275">
            <v>121919</v>
          </cell>
          <cell r="L1275">
            <v>975352</v>
          </cell>
          <cell r="Z1275" t="e">
            <v>#N/A</v>
          </cell>
        </row>
        <row r="1276">
          <cell r="E1276" t="str">
            <v>A.I.U</v>
          </cell>
          <cell r="I1276">
            <v>0</v>
          </cell>
          <cell r="L1276">
            <v>0</v>
          </cell>
          <cell r="Z1276">
            <v>0</v>
          </cell>
        </row>
        <row r="1277">
          <cell r="D1277" t="str">
            <v>AIUAADMON</v>
          </cell>
          <cell r="E1277" t="str">
            <v>Admon</v>
          </cell>
          <cell r="F1277">
            <v>0</v>
          </cell>
          <cell r="I1277">
            <v>0</v>
          </cell>
          <cell r="L1277">
            <v>0</v>
          </cell>
          <cell r="Z1277">
            <v>0</v>
          </cell>
        </row>
        <row r="1278">
          <cell r="D1278" t="str">
            <v>AIUAIMPRE</v>
          </cell>
          <cell r="E1278" t="str">
            <v>Imprevistos</v>
          </cell>
          <cell r="F1278">
            <v>0</v>
          </cell>
          <cell r="I1278">
            <v>0</v>
          </cell>
          <cell r="J1278">
            <v>0</v>
          </cell>
          <cell r="L1278">
            <v>0</v>
          </cell>
          <cell r="Z1278">
            <v>0</v>
          </cell>
        </row>
        <row r="1279">
          <cell r="D1279" t="str">
            <v>AIUAUTILI</v>
          </cell>
          <cell r="E1279" t="str">
            <v>Utilidad</v>
          </cell>
          <cell r="F1279">
            <v>0</v>
          </cell>
          <cell r="I1279">
            <v>0</v>
          </cell>
          <cell r="J1279">
            <v>0</v>
          </cell>
          <cell r="L1279">
            <v>0</v>
          </cell>
          <cell r="Z1279">
            <v>0</v>
          </cell>
        </row>
        <row r="1280">
          <cell r="D1280" t="str">
            <v>AIUAIVAUTI</v>
          </cell>
          <cell r="E1280" t="str">
            <v>IVA utilidad</v>
          </cell>
          <cell r="F1280">
            <v>0</v>
          </cell>
          <cell r="I1280">
            <v>0</v>
          </cell>
          <cell r="J1280">
            <v>0</v>
          </cell>
          <cell r="L1280">
            <v>0</v>
          </cell>
          <cell r="Z1280">
            <v>0</v>
          </cell>
        </row>
        <row r="1282">
          <cell r="E1282" t="str">
            <v>ITEM</v>
          </cell>
        </row>
        <row r="1283">
          <cell r="D1283" t="str">
            <v>ANCCB16</v>
          </cell>
          <cell r="E1283" t="str">
            <v>Camara Caida Bajante 16"</v>
          </cell>
          <cell r="G1283" t="str">
            <v>UN.</v>
          </cell>
          <cell r="H1283" t="str">
            <v>Un</v>
          </cell>
          <cell r="I1283">
            <v>164964</v>
          </cell>
          <cell r="K1283">
            <v>3</v>
          </cell>
          <cell r="L1283">
            <v>494892</v>
          </cell>
          <cell r="N1283">
            <v>129114</v>
          </cell>
          <cell r="O1283">
            <v>35000</v>
          </cell>
          <cell r="P1283">
            <v>850</v>
          </cell>
          <cell r="Q1283">
            <v>0</v>
          </cell>
          <cell r="X1283">
            <v>494892</v>
          </cell>
          <cell r="Y1283" t="str">
            <v>Un</v>
          </cell>
          <cell r="Z1283" t="e">
            <v>#N/A</v>
          </cell>
          <cell r="AA1283" t="e">
            <v>#N/A</v>
          </cell>
          <cell r="AB1283" t="e">
            <v>#N/A</v>
          </cell>
          <cell r="AC1283" t="e">
            <v>#N/A</v>
          </cell>
        </row>
        <row r="1285">
          <cell r="D1285" t="str">
            <v>CODIGO</v>
          </cell>
          <cell r="E1285" t="str">
            <v>DESCRIPCION</v>
          </cell>
          <cell r="F1285" t="str">
            <v>UN</v>
          </cell>
          <cell r="G1285" t="str">
            <v>CANT</v>
          </cell>
          <cell r="H1285" t="str">
            <v>V/UNIT.</v>
          </cell>
          <cell r="I1285" t="str">
            <v>V/TOTAL</v>
          </cell>
          <cell r="K1285" t="str">
            <v>CANT TOTAL</v>
          </cell>
          <cell r="L1285" t="str">
            <v>Vr TOTAL</v>
          </cell>
          <cell r="Y1285" t="str">
            <v>CANT.</v>
          </cell>
          <cell r="Z1285" t="str">
            <v>V/TOTAL</v>
          </cell>
        </row>
        <row r="1286">
          <cell r="E1286" t="str">
            <v>MATERIALES</v>
          </cell>
          <cell r="I1286">
            <v>129114</v>
          </cell>
          <cell r="L1286">
            <v>387342</v>
          </cell>
          <cell r="Z1286" t="e">
            <v>#N/A</v>
          </cell>
        </row>
        <row r="1287">
          <cell r="D1287" t="str">
            <v>MA46CSC116</v>
          </cell>
          <cell r="E1287" t="str">
            <v>Tuberia concreto TCS-CL1 16</v>
          </cell>
          <cell r="F1287" t="str">
            <v>ml</v>
          </cell>
          <cell r="G1287">
            <v>1</v>
          </cell>
          <cell r="H1287">
            <v>47522.3</v>
          </cell>
          <cell r="I1287">
            <v>47522</v>
          </cell>
          <cell r="J1287">
            <v>0</v>
          </cell>
          <cell r="K1287">
            <v>3</v>
          </cell>
          <cell r="L1287">
            <v>142566.90000000002</v>
          </cell>
          <cell r="Y1287" t="e">
            <v>#N/A</v>
          </cell>
          <cell r="Z1287" t="e">
            <v>#N/A</v>
          </cell>
        </row>
        <row r="1288">
          <cell r="D1288" t="str">
            <v>MA04C3</v>
          </cell>
          <cell r="E1288" t="str">
            <v xml:space="preserve">Concreto 3000 psi </v>
          </cell>
          <cell r="F1288" t="str">
            <v>M3</v>
          </cell>
          <cell r="G1288">
            <v>0.4</v>
          </cell>
          <cell r="H1288">
            <v>202575</v>
          </cell>
          <cell r="I1288">
            <v>81030</v>
          </cell>
          <cell r="J1288">
            <v>0</v>
          </cell>
          <cell r="K1288">
            <v>1.2000000000000002</v>
          </cell>
          <cell r="L1288">
            <v>243090.00000000003</v>
          </cell>
          <cell r="Y1288" t="e">
            <v>#N/A</v>
          </cell>
          <cell r="Z1288" t="e">
            <v>#N/A</v>
          </cell>
        </row>
        <row r="1289">
          <cell r="D1289" t="str">
            <v>MA01A3</v>
          </cell>
          <cell r="E1289" t="str">
            <v>Acero A-3</v>
          </cell>
          <cell r="F1289" t="str">
            <v>Kg</v>
          </cell>
          <cell r="G1289">
            <v>0.4</v>
          </cell>
          <cell r="H1289">
            <v>1404</v>
          </cell>
          <cell r="I1289">
            <v>562</v>
          </cell>
          <cell r="J1289">
            <v>0</v>
          </cell>
          <cell r="K1289">
            <v>1.2000000000000002</v>
          </cell>
          <cell r="L1289">
            <v>1684.8000000000002</v>
          </cell>
          <cell r="Y1289" t="e">
            <v>#N/A</v>
          </cell>
          <cell r="Z1289" t="e">
            <v>#N/A</v>
          </cell>
        </row>
        <row r="1290">
          <cell r="I1290">
            <v>0</v>
          </cell>
          <cell r="J1290">
            <v>0</v>
          </cell>
          <cell r="K1290">
            <v>0</v>
          </cell>
          <cell r="L1290">
            <v>0</v>
          </cell>
          <cell r="Y1290">
            <v>0</v>
          </cell>
          <cell r="Z1290">
            <v>0</v>
          </cell>
        </row>
        <row r="1291">
          <cell r="I1291">
            <v>0</v>
          </cell>
          <cell r="J1291">
            <v>0</v>
          </cell>
          <cell r="K1291">
            <v>0</v>
          </cell>
          <cell r="L1291">
            <v>0</v>
          </cell>
          <cell r="Y1291">
            <v>0</v>
          </cell>
          <cell r="Z1291">
            <v>0</v>
          </cell>
        </row>
        <row r="1292">
          <cell r="I1292">
            <v>0</v>
          </cell>
          <cell r="J1292">
            <v>0</v>
          </cell>
          <cell r="K1292">
            <v>0</v>
          </cell>
          <cell r="L1292">
            <v>0</v>
          </cell>
          <cell r="Y1292">
            <v>0</v>
          </cell>
          <cell r="Z1292">
            <v>0</v>
          </cell>
        </row>
        <row r="1293">
          <cell r="E1293" t="str">
            <v>MANO DE OBRA</v>
          </cell>
          <cell r="I1293">
            <v>35000</v>
          </cell>
          <cell r="J1293">
            <v>0</v>
          </cell>
          <cell r="L1293">
            <v>105000</v>
          </cell>
          <cell r="Z1293" t="e">
            <v>#N/A</v>
          </cell>
        </row>
        <row r="1294">
          <cell r="D1294" t="str">
            <v>MOANCCB</v>
          </cell>
          <cell r="E1294" t="str">
            <v>Camara Caida Bajante Tuberia</v>
          </cell>
          <cell r="F1294" t="str">
            <v>m3</v>
          </cell>
          <cell r="G1294">
            <v>1.4</v>
          </cell>
          <cell r="H1294">
            <v>25000</v>
          </cell>
          <cell r="I1294">
            <v>35000</v>
          </cell>
          <cell r="J1294">
            <v>0</v>
          </cell>
          <cell r="K1294">
            <v>4.1999999999999993</v>
          </cell>
          <cell r="L1294">
            <v>104999.99999999999</v>
          </cell>
          <cell r="Y1294" t="e">
            <v>#N/A</v>
          </cell>
          <cell r="Z1294" t="e">
            <v>#N/A</v>
          </cell>
        </row>
        <row r="1296">
          <cell r="E1296" t="str">
            <v>VARIOS</v>
          </cell>
          <cell r="I1296">
            <v>850</v>
          </cell>
          <cell r="L1296">
            <v>2550</v>
          </cell>
          <cell r="Z1296" t="e">
            <v>#N/A</v>
          </cell>
        </row>
        <row r="1297">
          <cell r="D1297" t="str">
            <v>TC07H800</v>
          </cell>
          <cell r="E1297" t="str">
            <v>Herramienta Menor</v>
          </cell>
          <cell r="F1297" t="str">
            <v>Gb</v>
          </cell>
          <cell r="G1297">
            <v>0.5</v>
          </cell>
          <cell r="H1297">
            <v>800</v>
          </cell>
          <cell r="I1297">
            <v>400</v>
          </cell>
          <cell r="J1297">
            <v>0</v>
          </cell>
          <cell r="K1297">
            <v>1.5</v>
          </cell>
          <cell r="L1297">
            <v>1200</v>
          </cell>
          <cell r="Y1297" t="e">
            <v>#N/A</v>
          </cell>
          <cell r="Z1297" t="e">
            <v>#N/A</v>
          </cell>
        </row>
        <row r="1298">
          <cell r="D1298" t="str">
            <v>AL07VCG</v>
          </cell>
          <cell r="E1298" t="str">
            <v>Vibrador para concretos a Gasolina</v>
          </cell>
          <cell r="F1298" t="str">
            <v>Hr</v>
          </cell>
          <cell r="G1298">
            <v>0.01</v>
          </cell>
          <cell r="H1298">
            <v>45000</v>
          </cell>
          <cell r="I1298">
            <v>450</v>
          </cell>
          <cell r="J1298">
            <v>0</v>
          </cell>
          <cell r="K1298">
            <v>0.03</v>
          </cell>
          <cell r="L1298">
            <v>1350</v>
          </cell>
          <cell r="Y1298" t="e">
            <v>#N/A</v>
          </cell>
          <cell r="Z1298" t="e">
            <v>#N/A</v>
          </cell>
        </row>
        <row r="1299">
          <cell r="E1299" t="str">
            <v>SUBTOTAL</v>
          </cell>
          <cell r="I1299">
            <v>164964</v>
          </cell>
          <cell r="L1299">
            <v>494892</v>
          </cell>
          <cell r="Z1299" t="e">
            <v>#N/A</v>
          </cell>
        </row>
        <row r="1300">
          <cell r="E1300" t="str">
            <v>A.I.U</v>
          </cell>
          <cell r="I1300">
            <v>0</v>
          </cell>
          <cell r="L1300">
            <v>0</v>
          </cell>
          <cell r="Z1300">
            <v>0</v>
          </cell>
        </row>
        <row r="1301">
          <cell r="D1301" t="str">
            <v>AIUAADMON</v>
          </cell>
          <cell r="E1301" t="str">
            <v>Admon</v>
          </cell>
          <cell r="F1301">
            <v>0</v>
          </cell>
          <cell r="I1301">
            <v>0</v>
          </cell>
          <cell r="L1301">
            <v>0</v>
          </cell>
          <cell r="Z1301">
            <v>0</v>
          </cell>
        </row>
        <row r="1302">
          <cell r="D1302" t="str">
            <v>AIUAIMPRE</v>
          </cell>
          <cell r="E1302" t="str">
            <v>Imprevistos</v>
          </cell>
          <cell r="F1302">
            <v>0</v>
          </cell>
          <cell r="I1302">
            <v>0</v>
          </cell>
          <cell r="J1302">
            <v>0</v>
          </cell>
          <cell r="L1302">
            <v>0</v>
          </cell>
          <cell r="Z1302">
            <v>0</v>
          </cell>
        </row>
        <row r="1303">
          <cell r="D1303" t="str">
            <v>AIUAUTILI</v>
          </cell>
          <cell r="E1303" t="str">
            <v>Utilidad</v>
          </cell>
          <cell r="F1303">
            <v>0</v>
          </cell>
          <cell r="I1303">
            <v>0</v>
          </cell>
          <cell r="J1303">
            <v>0</v>
          </cell>
          <cell r="L1303">
            <v>0</v>
          </cell>
          <cell r="Z1303">
            <v>0</v>
          </cell>
        </row>
        <row r="1304">
          <cell r="D1304" t="str">
            <v>AIUAIVAUTI</v>
          </cell>
          <cell r="E1304" t="str">
            <v>IVA utilidad</v>
          </cell>
          <cell r="F1304">
            <v>0</v>
          </cell>
          <cell r="I1304">
            <v>0</v>
          </cell>
          <cell r="J1304">
            <v>0</v>
          </cell>
          <cell r="L1304">
            <v>0</v>
          </cell>
          <cell r="Z1304">
            <v>0</v>
          </cell>
        </row>
        <row r="1306">
          <cell r="E1306" t="str">
            <v>ITEM</v>
          </cell>
        </row>
        <row r="1307">
          <cell r="D1307" t="str">
            <v>ANSU110</v>
          </cell>
          <cell r="E1307" t="str">
            <v>Sumidero Tipo SL-100</v>
          </cell>
          <cell r="G1307" t="str">
            <v>UN.</v>
          </cell>
          <cell r="H1307" t="str">
            <v>Un</v>
          </cell>
          <cell r="I1307">
            <v>783662</v>
          </cell>
          <cell r="K1307">
            <v>80</v>
          </cell>
          <cell r="L1307">
            <v>62692960</v>
          </cell>
          <cell r="N1307">
            <v>617862</v>
          </cell>
          <cell r="O1307">
            <v>165000</v>
          </cell>
          <cell r="P1307">
            <v>800</v>
          </cell>
          <cell r="Q1307">
            <v>0</v>
          </cell>
          <cell r="X1307">
            <v>62692960</v>
          </cell>
          <cell r="Y1307" t="str">
            <v>Un</v>
          </cell>
          <cell r="Z1307" t="e">
            <v>#VALUE!</v>
          </cell>
          <cell r="AA1307" t="e">
            <v>#N/A</v>
          </cell>
          <cell r="AB1307" t="e">
            <v>#VALUE!</v>
          </cell>
          <cell r="AC1307" t="e">
            <v>#VALUE!</v>
          </cell>
        </row>
        <row r="1309">
          <cell r="D1309" t="str">
            <v>CODIGO</v>
          </cell>
          <cell r="E1309" t="str">
            <v>DESCRIPCION</v>
          </cell>
          <cell r="F1309" t="str">
            <v>UN</v>
          </cell>
          <cell r="G1309" t="str">
            <v>CANT</v>
          </cell>
          <cell r="H1309" t="str">
            <v>V/UNIT.</v>
          </cell>
          <cell r="I1309" t="str">
            <v>V/TOTAL</v>
          </cell>
          <cell r="K1309" t="str">
            <v>CANT TOTAL</v>
          </cell>
          <cell r="L1309" t="str">
            <v>Vr TOTAL</v>
          </cell>
          <cell r="Y1309" t="str">
            <v>CANT.</v>
          </cell>
          <cell r="Z1309" t="str">
            <v>V/TOTAL</v>
          </cell>
        </row>
        <row r="1310">
          <cell r="E1310" t="str">
            <v>MATERIALES</v>
          </cell>
          <cell r="I1310">
            <v>617862</v>
          </cell>
          <cell r="L1310">
            <v>49428960</v>
          </cell>
          <cell r="Z1310" t="e">
            <v>#N/A</v>
          </cell>
        </row>
        <row r="1311">
          <cell r="D1311" t="str">
            <v>MA04C35</v>
          </cell>
          <cell r="E1311" t="str">
            <v xml:space="preserve">Concreto 3500 psi </v>
          </cell>
          <cell r="F1311" t="str">
            <v>M3</v>
          </cell>
          <cell r="G1311">
            <v>2</v>
          </cell>
          <cell r="H1311">
            <v>215775</v>
          </cell>
          <cell r="I1311">
            <v>431550</v>
          </cell>
          <cell r="J1311">
            <v>0</v>
          </cell>
          <cell r="K1311">
            <v>160</v>
          </cell>
          <cell r="L1311">
            <v>34524000</v>
          </cell>
          <cell r="Y1311" t="e">
            <v>#N/A</v>
          </cell>
          <cell r="Z1311" t="e">
            <v>#N/A</v>
          </cell>
        </row>
        <row r="1312">
          <cell r="D1312" t="str">
            <v>MA05SUMT10</v>
          </cell>
          <cell r="E1312" t="str">
            <v>Marco y Tapa para Sumidero SL-100</v>
          </cell>
          <cell r="F1312" t="str">
            <v>Un</v>
          </cell>
          <cell r="G1312">
            <v>1</v>
          </cell>
          <cell r="H1312">
            <v>110000</v>
          </cell>
          <cell r="I1312">
            <v>110000</v>
          </cell>
          <cell r="J1312">
            <v>0</v>
          </cell>
          <cell r="K1312">
            <v>80</v>
          </cell>
          <cell r="L1312">
            <v>8800000</v>
          </cell>
          <cell r="Y1312" t="e">
            <v>#N/A</v>
          </cell>
          <cell r="Z1312" t="e">
            <v>#N/A</v>
          </cell>
        </row>
        <row r="1313">
          <cell r="D1313" t="str">
            <v>MA25TB20</v>
          </cell>
          <cell r="E1313" t="str">
            <v>Tabla Burra 20 cm</v>
          </cell>
          <cell r="F1313" t="str">
            <v>Un</v>
          </cell>
          <cell r="G1313">
            <v>6</v>
          </cell>
          <cell r="H1313">
            <v>6380</v>
          </cell>
          <cell r="I1313">
            <v>38280</v>
          </cell>
          <cell r="J1313">
            <v>0</v>
          </cell>
          <cell r="K1313">
            <v>480</v>
          </cell>
          <cell r="L1313">
            <v>3062400</v>
          </cell>
          <cell r="Y1313" t="e">
            <v>#VALUE!</v>
          </cell>
          <cell r="Z1313" t="e">
            <v>#VALUE!</v>
          </cell>
        </row>
        <row r="1314">
          <cell r="D1314" t="str">
            <v>MA25DURM</v>
          </cell>
          <cell r="E1314" t="str">
            <v>Durmiente</v>
          </cell>
          <cell r="F1314" t="str">
            <v>Un</v>
          </cell>
          <cell r="G1314">
            <v>4</v>
          </cell>
          <cell r="H1314">
            <v>2000</v>
          </cell>
          <cell r="I1314">
            <v>8000</v>
          </cell>
          <cell r="J1314">
            <v>0</v>
          </cell>
          <cell r="K1314">
            <v>320</v>
          </cell>
          <cell r="L1314">
            <v>640000</v>
          </cell>
          <cell r="Y1314" t="e">
            <v>#VALUE!</v>
          </cell>
          <cell r="Z1314" t="e">
            <v>#VALUE!</v>
          </cell>
        </row>
        <row r="1315">
          <cell r="D1315" t="str">
            <v>MA25VC6</v>
          </cell>
          <cell r="E1315" t="str">
            <v>Vara de Corredor 6 ml</v>
          </cell>
          <cell r="F1315" t="str">
            <v>Un</v>
          </cell>
          <cell r="G1315">
            <v>4</v>
          </cell>
          <cell r="H1315">
            <v>6900</v>
          </cell>
          <cell r="I1315">
            <v>27600</v>
          </cell>
          <cell r="J1315">
            <v>0</v>
          </cell>
          <cell r="K1315">
            <v>320</v>
          </cell>
          <cell r="L1315">
            <v>2208000</v>
          </cell>
          <cell r="Y1315" t="e">
            <v>#VALUE!</v>
          </cell>
          <cell r="Z1315" t="e">
            <v>#VALUE!</v>
          </cell>
        </row>
        <row r="1316">
          <cell r="D1316" t="str">
            <v>MA19PC25</v>
          </cell>
          <cell r="E1316" t="str">
            <v>Puntilla con cabeza 2,5"</v>
          </cell>
          <cell r="F1316" t="str">
            <v>Lb</v>
          </cell>
          <cell r="G1316">
            <v>2</v>
          </cell>
          <cell r="H1316">
            <v>1216</v>
          </cell>
          <cell r="I1316">
            <v>2432</v>
          </cell>
          <cell r="J1316">
            <v>0</v>
          </cell>
          <cell r="K1316">
            <v>160</v>
          </cell>
          <cell r="L1316">
            <v>194560</v>
          </cell>
          <cell r="Y1316" t="e">
            <v>#N/A</v>
          </cell>
          <cell r="Z1316" t="e">
            <v>#N/A</v>
          </cell>
        </row>
        <row r="1317">
          <cell r="E1317" t="str">
            <v>MANO DE OBRA</v>
          </cell>
          <cell r="I1317">
            <v>165000</v>
          </cell>
          <cell r="L1317">
            <v>13200000</v>
          </cell>
          <cell r="Z1317" t="e">
            <v>#VALUE!</v>
          </cell>
        </row>
        <row r="1318">
          <cell r="D1318" t="str">
            <v>MOANSU</v>
          </cell>
          <cell r="E1318" t="str">
            <v>Sumidero concreto</v>
          </cell>
          <cell r="F1318" t="str">
            <v>UN</v>
          </cell>
          <cell r="G1318">
            <v>1</v>
          </cell>
          <cell r="H1318">
            <v>165000</v>
          </cell>
          <cell r="I1318">
            <v>165000</v>
          </cell>
          <cell r="J1318">
            <v>0</v>
          </cell>
          <cell r="K1318">
            <v>80</v>
          </cell>
          <cell r="L1318">
            <v>13200000</v>
          </cell>
          <cell r="Y1318" t="e">
            <v>#VALUE!</v>
          </cell>
          <cell r="Z1318" t="e">
            <v>#VALUE!</v>
          </cell>
        </row>
        <row r="1320">
          <cell r="E1320" t="str">
            <v>VARIOS</v>
          </cell>
          <cell r="I1320">
            <v>800</v>
          </cell>
          <cell r="L1320">
            <v>64000</v>
          </cell>
          <cell r="Z1320" t="e">
            <v>#VALUE!</v>
          </cell>
        </row>
        <row r="1321">
          <cell r="D1321" t="str">
            <v>TC07H800</v>
          </cell>
          <cell r="E1321" t="str">
            <v>Herramienta Menor</v>
          </cell>
          <cell r="F1321" t="str">
            <v>Gb</v>
          </cell>
          <cell r="G1321">
            <v>1</v>
          </cell>
          <cell r="H1321">
            <v>800</v>
          </cell>
          <cell r="I1321">
            <v>800</v>
          </cell>
          <cell r="J1321">
            <v>0</v>
          </cell>
          <cell r="K1321">
            <v>80</v>
          </cell>
          <cell r="L1321">
            <v>64000</v>
          </cell>
          <cell r="Y1321" t="e">
            <v>#VALUE!</v>
          </cell>
          <cell r="Z1321" t="e">
            <v>#VALUE!</v>
          </cell>
        </row>
        <row r="1323">
          <cell r="E1323" t="str">
            <v>SUBTOTAL</v>
          </cell>
          <cell r="I1323">
            <v>783662</v>
          </cell>
          <cell r="L1323">
            <v>62692960</v>
          </cell>
          <cell r="Z1323" t="e">
            <v>#VALUE!</v>
          </cell>
        </row>
        <row r="1324">
          <cell r="E1324" t="str">
            <v>A.I.U</v>
          </cell>
          <cell r="I1324">
            <v>0</v>
          </cell>
          <cell r="L1324">
            <v>0</v>
          </cell>
          <cell r="Z1324">
            <v>0</v>
          </cell>
        </row>
        <row r="1325">
          <cell r="D1325" t="str">
            <v>AIUAADMON</v>
          </cell>
          <cell r="E1325" t="str">
            <v>Admon</v>
          </cell>
          <cell r="F1325">
            <v>0</v>
          </cell>
          <cell r="I1325">
            <v>0</v>
          </cell>
          <cell r="J1325">
            <v>0</v>
          </cell>
          <cell r="L1325">
            <v>0</v>
          </cell>
          <cell r="Z1325">
            <v>0</v>
          </cell>
        </row>
        <row r="1326">
          <cell r="D1326" t="str">
            <v>AIUAIMPRE</v>
          </cell>
          <cell r="E1326" t="str">
            <v>Imprevistos</v>
          </cell>
          <cell r="F1326">
            <v>0</v>
          </cell>
          <cell r="I1326">
            <v>0</v>
          </cell>
          <cell r="J1326">
            <v>0</v>
          </cell>
          <cell r="L1326">
            <v>0</v>
          </cell>
          <cell r="Z1326">
            <v>0</v>
          </cell>
        </row>
        <row r="1327">
          <cell r="D1327" t="str">
            <v>AIUAUTILI</v>
          </cell>
          <cell r="E1327" t="str">
            <v>Utilidad</v>
          </cell>
          <cell r="F1327">
            <v>0</v>
          </cell>
          <cell r="I1327">
            <v>0</v>
          </cell>
          <cell r="J1327">
            <v>0</v>
          </cell>
          <cell r="L1327">
            <v>0</v>
          </cell>
          <cell r="Z1327">
            <v>0</v>
          </cell>
        </row>
        <row r="1328">
          <cell r="D1328" t="str">
            <v>AIUAIVAUTI</v>
          </cell>
          <cell r="E1328" t="str">
            <v>IVA utilidad</v>
          </cell>
          <cell r="F1328">
            <v>0</v>
          </cell>
          <cell r="I1328">
            <v>0</v>
          </cell>
          <cell r="J1328">
            <v>0</v>
          </cell>
          <cell r="L1328">
            <v>0</v>
          </cell>
          <cell r="Z1328">
            <v>0</v>
          </cell>
        </row>
        <row r="1330">
          <cell r="E1330" t="str">
            <v>ITEM</v>
          </cell>
        </row>
        <row r="1331">
          <cell r="D1331" t="str">
            <v>ANSU150</v>
          </cell>
          <cell r="E1331" t="str">
            <v>Sumidero Tipo SL-150</v>
          </cell>
          <cell r="G1331" t="str">
            <v>UN.</v>
          </cell>
          <cell r="H1331" t="str">
            <v>Un</v>
          </cell>
          <cell r="I1331">
            <v>930106</v>
          </cell>
          <cell r="K1331">
            <v>39</v>
          </cell>
          <cell r="L1331">
            <v>36274134</v>
          </cell>
          <cell r="N1331">
            <v>681806</v>
          </cell>
          <cell r="O1331">
            <v>247500</v>
          </cell>
          <cell r="P1331">
            <v>800</v>
          </cell>
          <cell r="Q1331">
            <v>0</v>
          </cell>
          <cell r="X1331">
            <v>36274134</v>
          </cell>
          <cell r="Y1331" t="str">
            <v>Un</v>
          </cell>
          <cell r="Z1331" t="e">
            <v>#N/A</v>
          </cell>
          <cell r="AA1331" t="e">
            <v>#N/A</v>
          </cell>
          <cell r="AB1331" t="e">
            <v>#N/A</v>
          </cell>
          <cell r="AC1331" t="e">
            <v>#N/A</v>
          </cell>
        </row>
        <row r="1333">
          <cell r="D1333" t="str">
            <v>CODIGO</v>
          </cell>
          <cell r="E1333" t="str">
            <v>DESCRIPCION</v>
          </cell>
          <cell r="F1333" t="str">
            <v>UN</v>
          </cell>
          <cell r="G1333" t="str">
            <v>CANT</v>
          </cell>
          <cell r="H1333" t="str">
            <v>V/UNIT.</v>
          </cell>
          <cell r="I1333" t="str">
            <v>V/TOTAL</v>
          </cell>
          <cell r="K1333" t="str">
            <v>CANT TOTAL</v>
          </cell>
          <cell r="L1333" t="str">
            <v>Vr TOTAL</v>
          </cell>
          <cell r="Y1333" t="str">
            <v>CANT.</v>
          </cell>
          <cell r="Z1333" t="str">
            <v>V/TOTAL</v>
          </cell>
        </row>
        <row r="1334">
          <cell r="E1334" t="str">
            <v>MATERIALES</v>
          </cell>
          <cell r="I1334">
            <v>681806</v>
          </cell>
          <cell r="L1334">
            <v>26590434</v>
          </cell>
          <cell r="Z1334" t="e">
            <v>#N/A</v>
          </cell>
        </row>
        <row r="1335">
          <cell r="D1335" t="str">
            <v>MA04C35</v>
          </cell>
          <cell r="E1335" t="str">
            <v xml:space="preserve">Concreto 3500 psi </v>
          </cell>
          <cell r="F1335" t="str">
            <v>M3</v>
          </cell>
          <cell r="G1335">
            <v>2.25</v>
          </cell>
          <cell r="H1335">
            <v>215775</v>
          </cell>
          <cell r="I1335">
            <v>485494</v>
          </cell>
          <cell r="J1335">
            <v>0</v>
          </cell>
          <cell r="K1335">
            <v>87.75</v>
          </cell>
          <cell r="L1335">
            <v>18934256.25</v>
          </cell>
          <cell r="Y1335" t="e">
            <v>#N/A</v>
          </cell>
          <cell r="Z1335" t="e">
            <v>#N/A</v>
          </cell>
        </row>
        <row r="1336">
          <cell r="D1336" t="str">
            <v>MA05SUMT15</v>
          </cell>
          <cell r="E1336" t="str">
            <v>Marco y Tapa para Sumidero SL-150</v>
          </cell>
          <cell r="F1336" t="str">
            <v>Un</v>
          </cell>
          <cell r="G1336">
            <v>1</v>
          </cell>
          <cell r="H1336">
            <v>120000</v>
          </cell>
          <cell r="I1336">
            <v>120000</v>
          </cell>
          <cell r="J1336">
            <v>0</v>
          </cell>
          <cell r="K1336">
            <v>39</v>
          </cell>
          <cell r="L1336">
            <v>4680000</v>
          </cell>
          <cell r="Y1336" t="e">
            <v>#N/A</v>
          </cell>
          <cell r="Z1336" t="e">
            <v>#N/A</v>
          </cell>
        </row>
        <row r="1337">
          <cell r="D1337" t="str">
            <v>MA25TB20</v>
          </cell>
          <cell r="E1337" t="str">
            <v>Tabla Burra 20 cm</v>
          </cell>
          <cell r="F1337" t="str">
            <v>Un</v>
          </cell>
          <cell r="G1337">
            <v>6</v>
          </cell>
          <cell r="H1337">
            <v>6380</v>
          </cell>
          <cell r="I1337">
            <v>38280</v>
          </cell>
          <cell r="J1337">
            <v>0</v>
          </cell>
          <cell r="K1337">
            <v>234</v>
          </cell>
          <cell r="L1337">
            <v>1492920</v>
          </cell>
          <cell r="Y1337" t="e">
            <v>#N/A</v>
          </cell>
          <cell r="Z1337" t="e">
            <v>#N/A</v>
          </cell>
        </row>
        <row r="1338">
          <cell r="D1338" t="str">
            <v>MA25DURM</v>
          </cell>
          <cell r="E1338" t="str">
            <v>Durmiente</v>
          </cell>
          <cell r="F1338" t="str">
            <v>Un</v>
          </cell>
          <cell r="G1338">
            <v>4</v>
          </cell>
          <cell r="H1338">
            <v>2000</v>
          </cell>
          <cell r="I1338">
            <v>8000</v>
          </cell>
          <cell r="J1338">
            <v>0</v>
          </cell>
          <cell r="K1338">
            <v>156</v>
          </cell>
          <cell r="L1338">
            <v>312000</v>
          </cell>
          <cell r="Y1338" t="e">
            <v>#N/A</v>
          </cell>
          <cell r="Z1338" t="e">
            <v>#N/A</v>
          </cell>
        </row>
        <row r="1339">
          <cell r="D1339" t="str">
            <v>MA25VC6</v>
          </cell>
          <cell r="E1339" t="str">
            <v>Vara de Corredor 6 ml</v>
          </cell>
          <cell r="F1339" t="str">
            <v>Un</v>
          </cell>
          <cell r="G1339">
            <v>4</v>
          </cell>
          <cell r="H1339">
            <v>6900</v>
          </cell>
          <cell r="I1339">
            <v>27600</v>
          </cell>
          <cell r="J1339">
            <v>0</v>
          </cell>
          <cell r="K1339">
            <v>156</v>
          </cell>
          <cell r="L1339">
            <v>1076400</v>
          </cell>
          <cell r="Y1339" t="e">
            <v>#N/A</v>
          </cell>
          <cell r="Z1339" t="e">
            <v>#N/A</v>
          </cell>
        </row>
        <row r="1340">
          <cell r="D1340" t="str">
            <v>MA19PC25</v>
          </cell>
          <cell r="E1340" t="str">
            <v>Puntilla con cabeza 2,5"</v>
          </cell>
          <cell r="F1340" t="str">
            <v>Lb</v>
          </cell>
          <cell r="G1340">
            <v>2</v>
          </cell>
          <cell r="H1340">
            <v>1216</v>
          </cell>
          <cell r="I1340">
            <v>2432</v>
          </cell>
          <cell r="J1340">
            <v>0</v>
          </cell>
          <cell r="K1340">
            <v>78</v>
          </cell>
          <cell r="L1340">
            <v>94848</v>
          </cell>
          <cell r="Y1340" t="e">
            <v>#N/A</v>
          </cell>
          <cell r="Z1340" t="e">
            <v>#N/A</v>
          </cell>
        </row>
        <row r="1341">
          <cell r="E1341" t="str">
            <v>MANO DE OBRA</v>
          </cell>
          <cell r="I1341">
            <v>247500</v>
          </cell>
          <cell r="L1341">
            <v>9652500</v>
          </cell>
          <cell r="Z1341" t="e">
            <v>#N/A</v>
          </cell>
        </row>
        <row r="1342">
          <cell r="D1342" t="str">
            <v>MOANSU</v>
          </cell>
          <cell r="E1342" t="str">
            <v>Sumidero concreto</v>
          </cell>
          <cell r="F1342" t="str">
            <v>UN</v>
          </cell>
          <cell r="G1342">
            <v>1.5</v>
          </cell>
          <cell r="H1342">
            <v>165000</v>
          </cell>
          <cell r="I1342">
            <v>247500</v>
          </cell>
          <cell r="J1342">
            <v>0</v>
          </cell>
          <cell r="K1342">
            <v>58.5</v>
          </cell>
          <cell r="L1342">
            <v>9652500</v>
          </cell>
          <cell r="Y1342" t="e">
            <v>#N/A</v>
          </cell>
          <cell r="Z1342" t="e">
            <v>#N/A</v>
          </cell>
        </row>
        <row r="1344">
          <cell r="E1344" t="str">
            <v>VARIOS</v>
          </cell>
          <cell r="I1344">
            <v>800</v>
          </cell>
          <cell r="L1344">
            <v>31200</v>
          </cell>
          <cell r="Z1344" t="e">
            <v>#N/A</v>
          </cell>
        </row>
        <row r="1345">
          <cell r="D1345" t="str">
            <v>TC07H800</v>
          </cell>
          <cell r="E1345" t="str">
            <v>Herramienta Menor</v>
          </cell>
          <cell r="F1345" t="str">
            <v>Gb</v>
          </cell>
          <cell r="G1345">
            <v>1</v>
          </cell>
          <cell r="H1345">
            <v>800</v>
          </cell>
          <cell r="I1345">
            <v>800</v>
          </cell>
          <cell r="J1345">
            <v>0</v>
          </cell>
          <cell r="K1345">
            <v>39</v>
          </cell>
          <cell r="L1345">
            <v>31200</v>
          </cell>
          <cell r="Y1345" t="e">
            <v>#N/A</v>
          </cell>
          <cell r="Z1345" t="e">
            <v>#N/A</v>
          </cell>
        </row>
        <row r="1347">
          <cell r="E1347" t="str">
            <v>SUBTOTAL</v>
          </cell>
          <cell r="I1347">
            <v>930106</v>
          </cell>
          <cell r="L1347">
            <v>36274134</v>
          </cell>
          <cell r="Z1347" t="e">
            <v>#N/A</v>
          </cell>
        </row>
        <row r="1348">
          <cell r="E1348" t="str">
            <v>A.I.U</v>
          </cell>
          <cell r="I1348">
            <v>0</v>
          </cell>
          <cell r="L1348">
            <v>0</v>
          </cell>
          <cell r="Z1348">
            <v>0</v>
          </cell>
        </row>
        <row r="1349">
          <cell r="D1349" t="str">
            <v>AIUAADMON</v>
          </cell>
          <cell r="E1349" t="str">
            <v>Admon</v>
          </cell>
          <cell r="F1349">
            <v>0</v>
          </cell>
          <cell r="I1349">
            <v>0</v>
          </cell>
          <cell r="J1349">
            <v>0</v>
          </cell>
          <cell r="L1349">
            <v>0</v>
          </cell>
          <cell r="Z1349">
            <v>0</v>
          </cell>
        </row>
        <row r="1350">
          <cell r="D1350" t="str">
            <v>AIUAIMPRE</v>
          </cell>
          <cell r="E1350" t="str">
            <v>Imprevistos</v>
          </cell>
          <cell r="F1350">
            <v>0</v>
          </cell>
          <cell r="I1350">
            <v>0</v>
          </cell>
          <cell r="J1350">
            <v>0</v>
          </cell>
          <cell r="L1350">
            <v>0</v>
          </cell>
          <cell r="Z1350">
            <v>0</v>
          </cell>
        </row>
        <row r="1351">
          <cell r="D1351" t="str">
            <v>AIUAUTILI</v>
          </cell>
          <cell r="E1351" t="str">
            <v>Utilidad</v>
          </cell>
          <cell r="F1351">
            <v>0</v>
          </cell>
          <cell r="I1351">
            <v>0</v>
          </cell>
          <cell r="J1351">
            <v>0</v>
          </cell>
          <cell r="L1351">
            <v>0</v>
          </cell>
          <cell r="Z1351">
            <v>0</v>
          </cell>
        </row>
        <row r="1352">
          <cell r="D1352" t="str">
            <v>AIUAIVAUTI</v>
          </cell>
          <cell r="E1352" t="str">
            <v>IVA utilidad</v>
          </cell>
          <cell r="F1352">
            <v>0</v>
          </cell>
          <cell r="I1352">
            <v>0</v>
          </cell>
          <cell r="J1352">
            <v>0</v>
          </cell>
          <cell r="L1352">
            <v>0</v>
          </cell>
          <cell r="Z1352">
            <v>0</v>
          </cell>
        </row>
        <row r="1354">
          <cell r="E1354" t="str">
            <v>ITEM</v>
          </cell>
        </row>
        <row r="1355">
          <cell r="D1355" t="str">
            <v>ANSURE</v>
          </cell>
          <cell r="E1355" t="str">
            <v>Rejilla para sumidero CR- area 0.32x0.7 (dos y tres apoy)</v>
          </cell>
          <cell r="G1355" t="str">
            <v>UN.</v>
          </cell>
          <cell r="H1355" t="str">
            <v>Un</v>
          </cell>
          <cell r="I1355">
            <v>82000</v>
          </cell>
          <cell r="K1355">
            <v>145</v>
          </cell>
          <cell r="L1355">
            <v>11890000</v>
          </cell>
          <cell r="N1355">
            <v>82000</v>
          </cell>
          <cell r="O1355">
            <v>0</v>
          </cell>
          <cell r="P1355">
            <v>0</v>
          </cell>
          <cell r="Q1355">
            <v>0</v>
          </cell>
          <cell r="X1355">
            <v>11890000</v>
          </cell>
          <cell r="Y1355" t="str">
            <v>Un</v>
          </cell>
          <cell r="Z1355" t="e">
            <v>#N/A</v>
          </cell>
          <cell r="AA1355" t="e">
            <v>#N/A</v>
          </cell>
          <cell r="AB1355">
            <v>0</v>
          </cell>
          <cell r="AC1355">
            <v>0</v>
          </cell>
        </row>
        <row r="1357">
          <cell r="D1357" t="str">
            <v>CODIGO</v>
          </cell>
          <cell r="E1357" t="str">
            <v>DESCRIPCION</v>
          </cell>
          <cell r="F1357" t="str">
            <v>UN</v>
          </cell>
          <cell r="G1357" t="str">
            <v>CANT</v>
          </cell>
          <cell r="H1357" t="str">
            <v>V/UNIT.</v>
          </cell>
          <cell r="I1357" t="str">
            <v>V/TOTAL</v>
          </cell>
          <cell r="K1357" t="str">
            <v>CANT TOTAL</v>
          </cell>
          <cell r="L1357" t="str">
            <v>Vr TOTAL</v>
          </cell>
          <cell r="Y1357" t="str">
            <v>CANT.</v>
          </cell>
          <cell r="Z1357" t="str">
            <v>V/TOTAL</v>
          </cell>
        </row>
        <row r="1358">
          <cell r="E1358" t="str">
            <v>MATERIALES</v>
          </cell>
          <cell r="I1358">
            <v>82000</v>
          </cell>
          <cell r="L1358">
            <v>11890000</v>
          </cell>
          <cell r="Z1358" t="e">
            <v>#N/A</v>
          </cell>
        </row>
        <row r="1359">
          <cell r="D1359" t="str">
            <v>MA05SURE</v>
          </cell>
          <cell r="E1359" t="str">
            <v>Rejilla para Sumidero CR Area 0.32x0.70 (dos y tes Apoyos)</v>
          </cell>
          <cell r="F1359" t="str">
            <v>Un</v>
          </cell>
          <cell r="G1359">
            <v>1</v>
          </cell>
          <cell r="H1359">
            <v>82000</v>
          </cell>
          <cell r="I1359">
            <v>82000</v>
          </cell>
          <cell r="J1359">
            <v>0</v>
          </cell>
          <cell r="K1359">
            <v>145</v>
          </cell>
          <cell r="L1359">
            <v>11890000</v>
          </cell>
          <cell r="Y1359" t="e">
            <v>#N/A</v>
          </cell>
          <cell r="Z1359" t="e">
            <v>#N/A</v>
          </cell>
        </row>
        <row r="1360">
          <cell r="I1360">
            <v>0</v>
          </cell>
          <cell r="J1360">
            <v>0</v>
          </cell>
          <cell r="K1360">
            <v>0</v>
          </cell>
          <cell r="L1360">
            <v>0</v>
          </cell>
          <cell r="Y1360">
            <v>0</v>
          </cell>
          <cell r="Z1360">
            <v>0</v>
          </cell>
        </row>
        <row r="1361">
          <cell r="I1361">
            <v>0</v>
          </cell>
          <cell r="J1361">
            <v>0</v>
          </cell>
          <cell r="K1361">
            <v>0</v>
          </cell>
          <cell r="L1361">
            <v>0</v>
          </cell>
          <cell r="Y1361">
            <v>0</v>
          </cell>
          <cell r="Z1361">
            <v>0</v>
          </cell>
        </row>
        <row r="1362">
          <cell r="I1362">
            <v>0</v>
          </cell>
          <cell r="J1362">
            <v>0</v>
          </cell>
          <cell r="K1362">
            <v>0</v>
          </cell>
          <cell r="L1362">
            <v>0</v>
          </cell>
          <cell r="Y1362">
            <v>0</v>
          </cell>
          <cell r="Z1362">
            <v>0</v>
          </cell>
        </row>
        <row r="1363">
          <cell r="E1363" t="str">
            <v>MANO DE OBRA</v>
          </cell>
          <cell r="I1363">
            <v>0</v>
          </cell>
          <cell r="L1363">
            <v>0</v>
          </cell>
          <cell r="Z1363">
            <v>0</v>
          </cell>
        </row>
        <row r="1364">
          <cell r="I1364">
            <v>0</v>
          </cell>
          <cell r="J1364">
            <v>0</v>
          </cell>
          <cell r="K1364">
            <v>0</v>
          </cell>
          <cell r="L1364">
            <v>0</v>
          </cell>
          <cell r="Y1364">
            <v>0</v>
          </cell>
          <cell r="Z1364">
            <v>0</v>
          </cell>
        </row>
        <row r="1366">
          <cell r="E1366" t="str">
            <v>VARIOS</v>
          </cell>
          <cell r="I1366">
            <v>0</v>
          </cell>
          <cell r="L1366">
            <v>0</v>
          </cell>
          <cell r="Z1366">
            <v>0</v>
          </cell>
        </row>
        <row r="1367">
          <cell r="I1367">
            <v>0</v>
          </cell>
          <cell r="J1367">
            <v>0</v>
          </cell>
          <cell r="K1367">
            <v>0</v>
          </cell>
          <cell r="L1367">
            <v>0</v>
          </cell>
          <cell r="Y1367">
            <v>0</v>
          </cell>
          <cell r="Z1367">
            <v>0</v>
          </cell>
        </row>
        <row r="1369">
          <cell r="E1369" t="str">
            <v>SUBTOTAL</v>
          </cell>
          <cell r="I1369">
            <v>82000</v>
          </cell>
          <cell r="L1369">
            <v>11890000</v>
          </cell>
          <cell r="Z1369" t="e">
            <v>#N/A</v>
          </cell>
        </row>
        <row r="1370">
          <cell r="E1370" t="str">
            <v>A.I.U</v>
          </cell>
          <cell r="I1370">
            <v>0</v>
          </cell>
          <cell r="L1370">
            <v>0</v>
          </cell>
          <cell r="Z1370">
            <v>0</v>
          </cell>
        </row>
        <row r="1371">
          <cell r="D1371" t="str">
            <v>AIUAADMON</v>
          </cell>
          <cell r="E1371" t="str">
            <v>Admon</v>
          </cell>
          <cell r="F1371">
            <v>0</v>
          </cell>
          <cell r="I1371">
            <v>0</v>
          </cell>
          <cell r="J1371">
            <v>0</v>
          </cell>
          <cell r="L1371">
            <v>0</v>
          </cell>
          <cell r="Z1371">
            <v>0</v>
          </cell>
        </row>
        <row r="1372">
          <cell r="D1372" t="str">
            <v>AIUAIMPRE</v>
          </cell>
          <cell r="E1372" t="str">
            <v>Imprevistos</v>
          </cell>
          <cell r="F1372">
            <v>0</v>
          </cell>
          <cell r="I1372">
            <v>0</v>
          </cell>
          <cell r="J1372">
            <v>0</v>
          </cell>
          <cell r="L1372">
            <v>0</v>
          </cell>
          <cell r="Z1372">
            <v>0</v>
          </cell>
        </row>
        <row r="1373">
          <cell r="D1373" t="str">
            <v>AIUAUTILI</v>
          </cell>
          <cell r="E1373" t="str">
            <v>Utilidad</v>
          </cell>
          <cell r="F1373">
            <v>0</v>
          </cell>
          <cell r="I1373">
            <v>0</v>
          </cell>
          <cell r="J1373">
            <v>0</v>
          </cell>
          <cell r="L1373">
            <v>0</v>
          </cell>
          <cell r="Z1373">
            <v>0</v>
          </cell>
        </row>
        <row r="1374">
          <cell r="D1374" t="str">
            <v>AIUAIVAUTI</v>
          </cell>
          <cell r="E1374" t="str">
            <v>IVA utilidad</v>
          </cell>
          <cell r="F1374">
            <v>0</v>
          </cell>
          <cell r="I1374">
            <v>0</v>
          </cell>
          <cell r="J1374">
            <v>0</v>
          </cell>
          <cell r="L1374">
            <v>0</v>
          </cell>
          <cell r="Z1374">
            <v>0</v>
          </cell>
        </row>
        <row r="1376">
          <cell r="E1376" t="str">
            <v>ITEM</v>
          </cell>
        </row>
        <row r="1377">
          <cell r="D1377" t="str">
            <v>RACVLA</v>
          </cell>
          <cell r="E1377" t="str">
            <v>Cruce Vias Ladrillo (Carc. de Protec. Tuberia 12¨)</v>
          </cell>
          <cell r="G1377" t="str">
            <v>UN.</v>
          </cell>
          <cell r="H1377" t="str">
            <v>Ml</v>
          </cell>
          <cell r="I1377">
            <v>81696</v>
          </cell>
          <cell r="K1377">
            <v>384</v>
          </cell>
          <cell r="L1377">
            <v>31371264</v>
          </cell>
          <cell r="N1377">
            <v>51696</v>
          </cell>
          <cell r="O1377">
            <v>29500</v>
          </cell>
          <cell r="P1377">
            <v>500</v>
          </cell>
          <cell r="Q1377">
            <v>0</v>
          </cell>
          <cell r="X1377">
            <v>31371264</v>
          </cell>
          <cell r="Y1377" t="str">
            <v>Ml</v>
          </cell>
          <cell r="Z1377" t="e">
            <v>#VALUE!</v>
          </cell>
          <cell r="AA1377" t="e">
            <v>#VALUE!</v>
          </cell>
          <cell r="AB1377" t="e">
            <v>#VALUE!</v>
          </cell>
          <cell r="AC1377" t="e">
            <v>#VALUE!</v>
          </cell>
        </row>
        <row r="1379">
          <cell r="D1379" t="str">
            <v>CODIGO</v>
          </cell>
          <cell r="E1379" t="str">
            <v>DESCRIPCION</v>
          </cell>
          <cell r="F1379" t="str">
            <v>UN</v>
          </cell>
          <cell r="G1379" t="str">
            <v>CANT</v>
          </cell>
          <cell r="H1379" t="str">
            <v>V/UNIT.</v>
          </cell>
          <cell r="I1379" t="str">
            <v>V/TOTAL</v>
          </cell>
          <cell r="K1379" t="str">
            <v>CANT TOTAL</v>
          </cell>
          <cell r="L1379" t="str">
            <v>Vr TOTAL</v>
          </cell>
          <cell r="Y1379" t="str">
            <v>CANT.</v>
          </cell>
          <cell r="Z1379" t="str">
            <v>V/TOTAL</v>
          </cell>
        </row>
        <row r="1380">
          <cell r="E1380" t="str">
            <v>MATERIALES</v>
          </cell>
          <cell r="I1380">
            <v>51696</v>
          </cell>
          <cell r="L1380">
            <v>19851264</v>
          </cell>
          <cell r="Z1380" t="e">
            <v>#VALUE!</v>
          </cell>
        </row>
        <row r="1381">
          <cell r="D1381" t="str">
            <v>MA06TR</v>
          </cell>
          <cell r="E1381" t="str">
            <v>Ladrillo Tolete Recocido</v>
          </cell>
          <cell r="F1381" t="str">
            <v>Un</v>
          </cell>
          <cell r="G1381">
            <v>90</v>
          </cell>
          <cell r="H1381">
            <v>220</v>
          </cell>
          <cell r="I1381">
            <v>19800</v>
          </cell>
          <cell r="J1381">
            <v>0</v>
          </cell>
          <cell r="K1381">
            <v>34560</v>
          </cell>
          <cell r="L1381">
            <v>7603200</v>
          </cell>
          <cell r="Y1381" t="e">
            <v>#VALUE!</v>
          </cell>
          <cell r="Z1381" t="e">
            <v>#VALUE!</v>
          </cell>
        </row>
        <row r="1382">
          <cell r="D1382" t="str">
            <v>MA02AS</v>
          </cell>
          <cell r="E1382" t="str">
            <v>Arena Semilavada</v>
          </cell>
          <cell r="F1382" t="str">
            <v>M3</v>
          </cell>
          <cell r="G1382">
            <v>0.65</v>
          </cell>
          <cell r="H1382">
            <v>19500</v>
          </cell>
          <cell r="I1382">
            <v>12675</v>
          </cell>
          <cell r="J1382">
            <v>0</v>
          </cell>
          <cell r="K1382">
            <v>249.60000000000002</v>
          </cell>
          <cell r="L1382">
            <v>4867200</v>
          </cell>
          <cell r="Y1382" t="e">
            <v>#VALUE!</v>
          </cell>
          <cell r="Z1382" t="e">
            <v>#VALUE!</v>
          </cell>
        </row>
        <row r="1383">
          <cell r="D1383" t="str">
            <v>MA03CG</v>
          </cell>
          <cell r="E1383" t="str">
            <v>Cemento Gris</v>
          </cell>
          <cell r="F1383" t="str">
            <v>Kg</v>
          </cell>
          <cell r="G1383">
            <v>12</v>
          </cell>
          <cell r="H1383">
            <v>190</v>
          </cell>
          <cell r="I1383">
            <v>2280</v>
          </cell>
          <cell r="J1383">
            <v>0</v>
          </cell>
          <cell r="K1383">
            <v>4608</v>
          </cell>
          <cell r="L1383">
            <v>875520</v>
          </cell>
          <cell r="Y1383" t="e">
            <v>#VALUE!</v>
          </cell>
          <cell r="Z1383" t="e">
            <v>#VALUE!</v>
          </cell>
        </row>
        <row r="1384">
          <cell r="D1384" t="str">
            <v>MA04C3</v>
          </cell>
          <cell r="E1384" t="str">
            <v xml:space="preserve">Concreto 3000 psi </v>
          </cell>
          <cell r="F1384" t="str">
            <v>M3</v>
          </cell>
          <cell r="G1384">
            <v>0.08</v>
          </cell>
          <cell r="H1384">
            <v>202575</v>
          </cell>
          <cell r="I1384">
            <v>16206</v>
          </cell>
          <cell r="J1384">
            <v>0</v>
          </cell>
          <cell r="K1384">
            <v>30.72</v>
          </cell>
          <cell r="L1384">
            <v>6223104</v>
          </cell>
          <cell r="Y1384" t="e">
            <v>#VALUE!</v>
          </cell>
          <cell r="Z1384" t="e">
            <v>#VALUE!</v>
          </cell>
        </row>
        <row r="1385">
          <cell r="D1385" t="str">
            <v>HS17POL</v>
          </cell>
          <cell r="E1385" t="str">
            <v>Polietileno</v>
          </cell>
          <cell r="F1385" t="str">
            <v>Kg</v>
          </cell>
          <cell r="G1385">
            <v>0.3</v>
          </cell>
          <cell r="H1385">
            <v>2450</v>
          </cell>
          <cell r="I1385">
            <v>735</v>
          </cell>
          <cell r="J1385">
            <v>0</v>
          </cell>
          <cell r="K1385">
            <v>115.19999999999999</v>
          </cell>
          <cell r="L1385">
            <v>282240</v>
          </cell>
          <cell r="Y1385" t="e">
            <v>#VALUE!</v>
          </cell>
          <cell r="Z1385" t="e">
            <v>#VALUE!</v>
          </cell>
        </row>
        <row r="1387">
          <cell r="E1387" t="str">
            <v>MANO DE OBRA</v>
          </cell>
          <cell r="I1387">
            <v>29500</v>
          </cell>
          <cell r="L1387">
            <v>11328000</v>
          </cell>
          <cell r="Z1387" t="e">
            <v>#VALUE!</v>
          </cell>
        </row>
        <row r="1388">
          <cell r="D1388" t="str">
            <v>MORACVLA</v>
          </cell>
          <cell r="E1388" t="str">
            <v>Cruce Vias en Ladrillo</v>
          </cell>
          <cell r="F1388" t="str">
            <v>ml</v>
          </cell>
          <cell r="G1388">
            <v>1</v>
          </cell>
          <cell r="H1388">
            <v>29500</v>
          </cell>
          <cell r="I1388">
            <v>29500</v>
          </cell>
          <cell r="J1388">
            <v>0</v>
          </cell>
          <cell r="K1388">
            <v>384</v>
          </cell>
          <cell r="L1388">
            <v>11328000</v>
          </cell>
          <cell r="Y1388" t="e">
            <v>#VALUE!</v>
          </cell>
          <cell r="Z1388" t="e">
            <v>#VALUE!</v>
          </cell>
        </row>
        <row r="1390">
          <cell r="E1390" t="str">
            <v>VARIOS</v>
          </cell>
          <cell r="I1390">
            <v>500</v>
          </cell>
          <cell r="L1390">
            <v>192000</v>
          </cell>
          <cell r="Z1390" t="e">
            <v>#VALUE!</v>
          </cell>
        </row>
        <row r="1391">
          <cell r="D1391" t="str">
            <v>TC07H350</v>
          </cell>
          <cell r="E1391" t="str">
            <v>Herramienta</v>
          </cell>
          <cell r="F1391" t="str">
            <v>Gb</v>
          </cell>
          <cell r="G1391">
            <v>1</v>
          </cell>
          <cell r="H1391">
            <v>500</v>
          </cell>
          <cell r="I1391">
            <v>500</v>
          </cell>
          <cell r="J1391">
            <v>0</v>
          </cell>
          <cell r="K1391">
            <v>384</v>
          </cell>
          <cell r="L1391">
            <v>192000</v>
          </cell>
          <cell r="Y1391" t="e">
            <v>#VALUE!</v>
          </cell>
          <cell r="Z1391" t="e">
            <v>#VALUE!</v>
          </cell>
        </row>
        <row r="1393">
          <cell r="E1393" t="str">
            <v>SUBTOTAL</v>
          </cell>
          <cell r="I1393">
            <v>81696</v>
          </cell>
          <cell r="L1393">
            <v>31371264</v>
          </cell>
          <cell r="Z1393" t="e">
            <v>#VALUE!</v>
          </cell>
        </row>
        <row r="1394">
          <cell r="E1394" t="str">
            <v>A.I.U</v>
          </cell>
          <cell r="I1394">
            <v>0</v>
          </cell>
          <cell r="L1394">
            <v>0</v>
          </cell>
          <cell r="Z1394">
            <v>0</v>
          </cell>
        </row>
        <row r="1395">
          <cell r="D1395" t="str">
            <v>AIUAADMON</v>
          </cell>
          <cell r="E1395" t="str">
            <v>Admon</v>
          </cell>
          <cell r="F1395">
            <v>0</v>
          </cell>
          <cell r="I1395">
            <v>0</v>
          </cell>
          <cell r="J1395">
            <v>0</v>
          </cell>
          <cell r="L1395">
            <v>0</v>
          </cell>
          <cell r="Z1395">
            <v>0</v>
          </cell>
        </row>
        <row r="1396">
          <cell r="D1396" t="str">
            <v>AIUAIMPRE</v>
          </cell>
          <cell r="E1396" t="str">
            <v>Imprevistos</v>
          </cell>
          <cell r="F1396">
            <v>0</v>
          </cell>
          <cell r="I1396">
            <v>0</v>
          </cell>
          <cell r="J1396">
            <v>0</v>
          </cell>
          <cell r="L1396">
            <v>0</v>
          </cell>
          <cell r="Z1396">
            <v>0</v>
          </cell>
        </row>
        <row r="1397">
          <cell r="D1397" t="str">
            <v>AIUAUTILI</v>
          </cell>
          <cell r="E1397" t="str">
            <v>Utilidad</v>
          </cell>
          <cell r="F1397">
            <v>0</v>
          </cell>
          <cell r="I1397">
            <v>0</v>
          </cell>
          <cell r="J1397">
            <v>0</v>
          </cell>
          <cell r="L1397">
            <v>0</v>
          </cell>
          <cell r="Z1397">
            <v>0</v>
          </cell>
        </row>
        <row r="1398">
          <cell r="D1398" t="str">
            <v>AIUAIVAUTI</v>
          </cell>
          <cell r="E1398" t="str">
            <v>IVA utilidad</v>
          </cell>
          <cell r="F1398">
            <v>0</v>
          </cell>
          <cell r="I1398">
            <v>0</v>
          </cell>
          <cell r="J1398">
            <v>0</v>
          </cell>
          <cell r="L1398">
            <v>0</v>
          </cell>
          <cell r="Z1398">
            <v>0</v>
          </cell>
        </row>
        <row r="1400">
          <cell r="E1400" t="str">
            <v>ITEM</v>
          </cell>
        </row>
        <row r="1401">
          <cell r="D1401" t="str">
            <v>RACP16</v>
          </cell>
          <cell r="E1401" t="str">
            <v>Cruce Vias Ladrillo (Carc. de Protec. Tuberia 16¨)</v>
          </cell>
          <cell r="G1401" t="str">
            <v>UN.</v>
          </cell>
          <cell r="H1401" t="str">
            <v>Ml</v>
          </cell>
          <cell r="I1401">
            <v>91045.2</v>
          </cell>
          <cell r="K1401">
            <v>96</v>
          </cell>
          <cell r="L1401">
            <v>8740339.1999999993</v>
          </cell>
          <cell r="N1401">
            <v>61045.2</v>
          </cell>
          <cell r="O1401">
            <v>29500</v>
          </cell>
          <cell r="P1401">
            <v>500</v>
          </cell>
          <cell r="Q1401">
            <v>0</v>
          </cell>
          <cell r="X1401">
            <v>8740339.1999999993</v>
          </cell>
          <cell r="Y1401" t="str">
            <v>Ml</v>
          </cell>
          <cell r="Z1401" t="e">
            <v>#N/A</v>
          </cell>
          <cell r="AA1401" t="e">
            <v>#N/A</v>
          </cell>
          <cell r="AB1401" t="e">
            <v>#N/A</v>
          </cell>
          <cell r="AC1401" t="e">
            <v>#N/A</v>
          </cell>
        </row>
        <row r="1403">
          <cell r="D1403" t="str">
            <v>CODIGO</v>
          </cell>
          <cell r="E1403" t="str">
            <v>DESCRIPCION</v>
          </cell>
          <cell r="F1403" t="str">
            <v>UN</v>
          </cell>
          <cell r="G1403" t="str">
            <v>CANT</v>
          </cell>
          <cell r="H1403" t="str">
            <v>V/UNIT.</v>
          </cell>
          <cell r="I1403" t="str">
            <v>V/TOTAL</v>
          </cell>
          <cell r="K1403" t="str">
            <v>CANT TOTAL</v>
          </cell>
          <cell r="L1403" t="str">
            <v>Vr TOTAL</v>
          </cell>
          <cell r="Y1403" t="str">
            <v>CANT.</v>
          </cell>
          <cell r="Z1403" t="str">
            <v>V/TOTAL</v>
          </cell>
        </row>
        <row r="1404">
          <cell r="E1404" t="str">
            <v>MATERIALES</v>
          </cell>
          <cell r="I1404">
            <v>61045.2</v>
          </cell>
          <cell r="L1404">
            <v>5860339.1999999993</v>
          </cell>
          <cell r="Z1404" t="e">
            <v>#N/A</v>
          </cell>
        </row>
        <row r="1405">
          <cell r="D1405" t="str">
            <v>MA06TR</v>
          </cell>
          <cell r="E1405" t="str">
            <v>Ladrillo Tolete Recocido</v>
          </cell>
          <cell r="F1405" t="str">
            <v>Un</v>
          </cell>
          <cell r="G1405">
            <v>103.49999999999999</v>
          </cell>
          <cell r="H1405">
            <v>220</v>
          </cell>
          <cell r="I1405">
            <v>22769.999999999996</v>
          </cell>
          <cell r="J1405">
            <v>0</v>
          </cell>
          <cell r="K1405">
            <v>9935.9999999999982</v>
          </cell>
          <cell r="L1405">
            <v>2185919.9999999995</v>
          </cell>
          <cell r="Y1405" t="e">
            <v>#N/A</v>
          </cell>
          <cell r="Z1405" t="e">
            <v>#N/A</v>
          </cell>
        </row>
        <row r="1406">
          <cell r="D1406" t="str">
            <v>MA02AS</v>
          </cell>
          <cell r="E1406" t="str">
            <v>Arena Semilavada</v>
          </cell>
          <cell r="F1406" t="str">
            <v>M3</v>
          </cell>
          <cell r="G1406">
            <v>0.78</v>
          </cell>
          <cell r="H1406">
            <v>19500</v>
          </cell>
          <cell r="I1406">
            <v>15210</v>
          </cell>
          <cell r="J1406">
            <v>0</v>
          </cell>
          <cell r="K1406">
            <v>74.88</v>
          </cell>
          <cell r="L1406">
            <v>1460160</v>
          </cell>
          <cell r="Y1406" t="e">
            <v>#N/A</v>
          </cell>
          <cell r="Z1406" t="e">
            <v>#N/A</v>
          </cell>
        </row>
        <row r="1407">
          <cell r="D1407" t="str">
            <v>MA03CG</v>
          </cell>
          <cell r="E1407" t="str">
            <v>Cemento Gris</v>
          </cell>
          <cell r="F1407" t="str">
            <v>Kg</v>
          </cell>
          <cell r="G1407">
            <v>14.399999999999999</v>
          </cell>
          <cell r="H1407">
            <v>190</v>
          </cell>
          <cell r="I1407">
            <v>2735.9999999999995</v>
          </cell>
          <cell r="J1407">
            <v>0</v>
          </cell>
          <cell r="K1407">
            <v>1382.3999999999999</v>
          </cell>
          <cell r="L1407">
            <v>262656</v>
          </cell>
          <cell r="Y1407" t="e">
            <v>#N/A</v>
          </cell>
          <cell r="Z1407" t="e">
            <v>#N/A</v>
          </cell>
        </row>
        <row r="1408">
          <cell r="D1408" t="str">
            <v>MA04C3</v>
          </cell>
          <cell r="E1408" t="str">
            <v xml:space="preserve">Concreto 3000 psi </v>
          </cell>
          <cell r="F1408" t="str">
            <v>M3</v>
          </cell>
          <cell r="G1408">
            <v>9.6000000000000002E-2</v>
          </cell>
          <cell r="H1408">
            <v>202575</v>
          </cell>
          <cell r="I1408">
            <v>19447.2</v>
          </cell>
          <cell r="J1408">
            <v>0</v>
          </cell>
          <cell r="K1408">
            <v>9.2160000000000011</v>
          </cell>
          <cell r="L1408">
            <v>1866931.2000000002</v>
          </cell>
          <cell r="Y1408" t="e">
            <v>#N/A</v>
          </cell>
          <cell r="Z1408" t="e">
            <v>#N/A</v>
          </cell>
        </row>
        <row r="1409">
          <cell r="D1409" t="str">
            <v>HS17POL</v>
          </cell>
          <cell r="E1409" t="str">
            <v>Polietileno</v>
          </cell>
          <cell r="F1409" t="str">
            <v>Kg</v>
          </cell>
          <cell r="G1409">
            <v>0.36</v>
          </cell>
          <cell r="H1409">
            <v>2450</v>
          </cell>
          <cell r="I1409">
            <v>882</v>
          </cell>
          <cell r="J1409">
            <v>0</v>
          </cell>
          <cell r="K1409">
            <v>34.56</v>
          </cell>
          <cell r="L1409">
            <v>84672</v>
          </cell>
          <cell r="Y1409" t="e">
            <v>#N/A</v>
          </cell>
          <cell r="Z1409" t="e">
            <v>#N/A</v>
          </cell>
        </row>
        <row r="1411">
          <cell r="E1411" t="str">
            <v>MANO DE OBRA</v>
          </cell>
          <cell r="I1411">
            <v>29500</v>
          </cell>
          <cell r="L1411">
            <v>2832000</v>
          </cell>
          <cell r="Z1411" t="e">
            <v>#N/A</v>
          </cell>
        </row>
        <row r="1412">
          <cell r="D1412" t="str">
            <v>MORACVLA</v>
          </cell>
          <cell r="E1412" t="str">
            <v>Cruce Vias en Ladrillo</v>
          </cell>
          <cell r="F1412" t="str">
            <v>ml</v>
          </cell>
          <cell r="G1412">
            <v>1</v>
          </cell>
          <cell r="H1412">
            <v>29500</v>
          </cell>
          <cell r="I1412">
            <v>29500</v>
          </cell>
          <cell r="J1412">
            <v>0</v>
          </cell>
          <cell r="K1412">
            <v>96</v>
          </cell>
          <cell r="L1412">
            <v>2832000</v>
          </cell>
          <cell r="Y1412" t="e">
            <v>#N/A</v>
          </cell>
          <cell r="Z1412" t="e">
            <v>#N/A</v>
          </cell>
        </row>
        <row r="1414">
          <cell r="E1414" t="str">
            <v>VARIOS</v>
          </cell>
          <cell r="I1414">
            <v>500</v>
          </cell>
          <cell r="L1414">
            <v>48000</v>
          </cell>
          <cell r="Z1414" t="e">
            <v>#N/A</v>
          </cell>
        </row>
        <row r="1415">
          <cell r="D1415" t="str">
            <v>TC07H350</v>
          </cell>
          <cell r="E1415" t="str">
            <v>Herramienta</v>
          </cell>
          <cell r="F1415" t="str">
            <v>Gb</v>
          </cell>
          <cell r="G1415">
            <v>1</v>
          </cell>
          <cell r="H1415">
            <v>500</v>
          </cell>
          <cell r="I1415">
            <v>500</v>
          </cell>
          <cell r="J1415">
            <v>0</v>
          </cell>
          <cell r="K1415">
            <v>96</v>
          </cell>
          <cell r="L1415">
            <v>48000</v>
          </cell>
          <cell r="Y1415" t="e">
            <v>#N/A</v>
          </cell>
          <cell r="Z1415" t="e">
            <v>#N/A</v>
          </cell>
        </row>
        <row r="1417">
          <cell r="E1417" t="str">
            <v>SUBTOTAL</v>
          </cell>
          <cell r="I1417">
            <v>91045.2</v>
          </cell>
          <cell r="L1417">
            <v>8740339.1999999993</v>
          </cell>
          <cell r="Z1417" t="e">
            <v>#N/A</v>
          </cell>
        </row>
        <row r="1418">
          <cell r="E1418" t="str">
            <v>A.I.U</v>
          </cell>
          <cell r="I1418">
            <v>0</v>
          </cell>
          <cell r="L1418">
            <v>0</v>
          </cell>
          <cell r="Z1418">
            <v>0</v>
          </cell>
        </row>
        <row r="1419">
          <cell r="D1419" t="str">
            <v>AIUAADMON</v>
          </cell>
          <cell r="E1419" t="str">
            <v>Admon</v>
          </cell>
          <cell r="F1419">
            <v>0</v>
          </cell>
          <cell r="I1419">
            <v>0</v>
          </cell>
          <cell r="J1419">
            <v>0</v>
          </cell>
          <cell r="L1419">
            <v>0</v>
          </cell>
          <cell r="Z1419">
            <v>0</v>
          </cell>
        </row>
        <row r="1420">
          <cell r="D1420" t="str">
            <v>AIUAIMPRE</v>
          </cell>
          <cell r="E1420" t="str">
            <v>Imprevistos</v>
          </cell>
          <cell r="F1420">
            <v>0</v>
          </cell>
          <cell r="I1420">
            <v>0</v>
          </cell>
          <cell r="J1420">
            <v>0</v>
          </cell>
          <cell r="L1420">
            <v>0</v>
          </cell>
          <cell r="Z1420">
            <v>0</v>
          </cell>
        </row>
        <row r="1421">
          <cell r="D1421" t="str">
            <v>AIUAUTILI</v>
          </cell>
          <cell r="E1421" t="str">
            <v>Utilidad</v>
          </cell>
          <cell r="F1421">
            <v>0</v>
          </cell>
          <cell r="I1421">
            <v>0</v>
          </cell>
          <cell r="J1421">
            <v>0</v>
          </cell>
          <cell r="L1421">
            <v>0</v>
          </cell>
          <cell r="Z1421">
            <v>0</v>
          </cell>
        </row>
        <row r="1422">
          <cell r="D1422" t="str">
            <v>AIUAIVAUTI</v>
          </cell>
          <cell r="E1422" t="str">
            <v>IVA utilidad</v>
          </cell>
          <cell r="F1422">
            <v>0</v>
          </cell>
          <cell r="I1422">
            <v>0</v>
          </cell>
          <cell r="J1422">
            <v>0</v>
          </cell>
          <cell r="L1422">
            <v>0</v>
          </cell>
          <cell r="Z1422">
            <v>0</v>
          </cell>
        </row>
        <row r="1424">
          <cell r="E1424" t="str">
            <v>ITEM</v>
          </cell>
        </row>
        <row r="1425">
          <cell r="D1425" t="str">
            <v>VIRC</v>
          </cell>
          <cell r="E1425" t="str">
            <v>Recebo Común Compacto</v>
          </cell>
          <cell r="G1425" t="str">
            <v>UN.</v>
          </cell>
          <cell r="H1425" t="str">
            <v>M3</v>
          </cell>
          <cell r="I1425">
            <v>31150</v>
          </cell>
          <cell r="K1425">
            <v>0</v>
          </cell>
          <cell r="L1425">
            <v>0</v>
          </cell>
          <cell r="N1425">
            <v>25910</v>
          </cell>
          <cell r="O1425">
            <v>200</v>
          </cell>
          <cell r="P1425">
            <v>5040</v>
          </cell>
          <cell r="Q1425">
            <v>0</v>
          </cell>
          <cell r="X1425">
            <v>0</v>
          </cell>
          <cell r="Y1425" t="str">
            <v>M3</v>
          </cell>
          <cell r="Z1425" t="e">
            <v>#VALUE!</v>
          </cell>
          <cell r="AA1425" t="e">
            <v>#VALUE!</v>
          </cell>
          <cell r="AB1425" t="e">
            <v>#VALUE!</v>
          </cell>
          <cell r="AC1425" t="e">
            <v>#VALUE!</v>
          </cell>
        </row>
        <row r="1427">
          <cell r="D1427" t="str">
            <v>CODIGO</v>
          </cell>
          <cell r="E1427" t="str">
            <v>DESCRIPCION</v>
          </cell>
          <cell r="F1427" t="str">
            <v>UN</v>
          </cell>
          <cell r="G1427" t="str">
            <v>CANT</v>
          </cell>
          <cell r="H1427" t="str">
            <v>V/UNIT.</v>
          </cell>
          <cell r="I1427" t="str">
            <v>V/TOTAL</v>
          </cell>
          <cell r="K1427" t="str">
            <v>CANT TOTAL</v>
          </cell>
          <cell r="L1427" t="str">
            <v>Vr TOTAL</v>
          </cell>
          <cell r="Y1427" t="str">
            <v>CANT.</v>
          </cell>
          <cell r="Z1427" t="str">
            <v>V/TOTAL</v>
          </cell>
        </row>
        <row r="1428">
          <cell r="E1428" t="str">
            <v>MATERIALES</v>
          </cell>
          <cell r="I1428">
            <v>25910</v>
          </cell>
          <cell r="L1428">
            <v>0</v>
          </cell>
          <cell r="Z1428" t="e">
            <v>#VALUE!</v>
          </cell>
        </row>
        <row r="1429">
          <cell r="D1429" t="str">
            <v>MA02RMC</v>
          </cell>
          <cell r="E1429" t="str">
            <v>Recebo en Cantera</v>
          </cell>
          <cell r="F1429" t="str">
            <v>M3</v>
          </cell>
          <cell r="G1429">
            <v>1.3</v>
          </cell>
          <cell r="H1429">
            <v>6000</v>
          </cell>
          <cell r="I1429">
            <v>7800</v>
          </cell>
          <cell r="J1429">
            <v>0</v>
          </cell>
          <cell r="K1429">
            <v>0</v>
          </cell>
          <cell r="L1429">
            <v>0</v>
          </cell>
          <cell r="Y1429" t="e">
            <v>#VALUE!</v>
          </cell>
          <cell r="Z1429" t="e">
            <v>#VALUE!</v>
          </cell>
        </row>
        <row r="1430">
          <cell r="D1430" t="str">
            <v>TC09TR</v>
          </cell>
          <cell r="E1430" t="str">
            <v>Transporte Recebo</v>
          </cell>
          <cell r="F1430" t="str">
            <v>Vj</v>
          </cell>
          <cell r="G1430">
            <v>0.21</v>
          </cell>
          <cell r="H1430">
            <v>81000</v>
          </cell>
          <cell r="I1430">
            <v>17010</v>
          </cell>
          <cell r="J1430">
            <v>0</v>
          </cell>
          <cell r="K1430">
            <v>0</v>
          </cell>
          <cell r="L1430">
            <v>0</v>
          </cell>
          <cell r="Y1430" t="e">
            <v>#VALUE!</v>
          </cell>
          <cell r="Z1430" t="e">
            <v>#VALUE!</v>
          </cell>
        </row>
        <row r="1431">
          <cell r="D1431" t="str">
            <v>TC16AGUA</v>
          </cell>
          <cell r="E1431" t="str">
            <v>Agua</v>
          </cell>
          <cell r="F1431" t="str">
            <v>M3</v>
          </cell>
          <cell r="G1431">
            <v>0.11</v>
          </cell>
          <cell r="H1431">
            <v>10000</v>
          </cell>
          <cell r="I1431">
            <v>1100</v>
          </cell>
          <cell r="J1431">
            <v>0</v>
          </cell>
          <cell r="K1431">
            <v>0</v>
          </cell>
          <cell r="L1431">
            <v>0</v>
          </cell>
          <cell r="Y1431" t="e">
            <v>#VALUE!</v>
          </cell>
          <cell r="Z1431" t="e">
            <v>#VALUE!</v>
          </cell>
        </row>
        <row r="1433">
          <cell r="E1433" t="str">
            <v>MANO DE OBRA</v>
          </cell>
          <cell r="I1433">
            <v>200</v>
          </cell>
          <cell r="L1433">
            <v>0</v>
          </cell>
          <cell r="Z1433" t="e">
            <v>#VALUE!</v>
          </cell>
        </row>
        <row r="1434">
          <cell r="D1434" t="str">
            <v>MOVIARC</v>
          </cell>
          <cell r="E1434" t="str">
            <v>Ayudante Recebo Compacto</v>
          </cell>
          <cell r="F1434" t="str">
            <v>M3</v>
          </cell>
          <cell r="G1434">
            <v>1</v>
          </cell>
          <cell r="H1434">
            <v>200</v>
          </cell>
          <cell r="I1434">
            <v>200</v>
          </cell>
          <cell r="J1434">
            <v>0</v>
          </cell>
          <cell r="K1434">
            <v>0</v>
          </cell>
          <cell r="L1434">
            <v>0</v>
          </cell>
          <cell r="Y1434" t="e">
            <v>#VALUE!</v>
          </cell>
          <cell r="Z1434" t="e">
            <v>#VALUE!</v>
          </cell>
        </row>
        <row r="1436">
          <cell r="E1436" t="str">
            <v>VARIOS</v>
          </cell>
          <cell r="I1436">
            <v>5040</v>
          </cell>
          <cell r="L1436">
            <v>0</v>
          </cell>
          <cell r="Z1436" t="e">
            <v>#VALUE!</v>
          </cell>
        </row>
        <row r="1437">
          <cell r="D1437" t="str">
            <v>AL04MOTO</v>
          </cell>
          <cell r="E1437" t="str">
            <v>Motoniveladora</v>
          </cell>
          <cell r="F1437" t="str">
            <v>Hr</v>
          </cell>
          <cell r="G1437">
            <v>0.08</v>
          </cell>
          <cell r="H1437">
            <v>38000</v>
          </cell>
          <cell r="I1437">
            <v>3040</v>
          </cell>
          <cell r="J1437">
            <v>0</v>
          </cell>
          <cell r="K1437">
            <v>0</v>
          </cell>
          <cell r="L1437">
            <v>0</v>
          </cell>
          <cell r="Y1437" t="e">
            <v>#VALUE!</v>
          </cell>
          <cell r="Z1437" t="e">
            <v>#VALUE!</v>
          </cell>
        </row>
        <row r="1438">
          <cell r="D1438" t="str">
            <v>AL04CILI</v>
          </cell>
          <cell r="E1438" t="str">
            <v>Cilindro</v>
          </cell>
          <cell r="F1438" t="str">
            <v>Hr</v>
          </cell>
          <cell r="G1438">
            <v>0.06</v>
          </cell>
          <cell r="H1438">
            <v>25000</v>
          </cell>
          <cell r="I1438">
            <v>1500</v>
          </cell>
          <cell r="J1438">
            <v>0</v>
          </cell>
          <cell r="K1438">
            <v>0</v>
          </cell>
          <cell r="L1438">
            <v>0</v>
          </cell>
          <cell r="Y1438" t="e">
            <v>#VALUE!</v>
          </cell>
          <cell r="Z1438" t="e">
            <v>#VALUE!</v>
          </cell>
        </row>
        <row r="1439">
          <cell r="D1439" t="str">
            <v>AL04DENS</v>
          </cell>
          <cell r="E1439" t="str">
            <v>Densidades</v>
          </cell>
          <cell r="F1439" t="str">
            <v>Un</v>
          </cell>
          <cell r="G1439">
            <v>0.02</v>
          </cell>
          <cell r="H1439">
            <v>25000</v>
          </cell>
          <cell r="I1439">
            <v>500</v>
          </cell>
          <cell r="J1439">
            <v>0</v>
          </cell>
          <cell r="K1439">
            <v>0</v>
          </cell>
          <cell r="L1439">
            <v>0</v>
          </cell>
          <cell r="Y1439" t="e">
            <v>#VALUE!</v>
          </cell>
          <cell r="Z1439" t="e">
            <v>#VALUE!</v>
          </cell>
        </row>
        <row r="1440">
          <cell r="E1440" t="str">
            <v>SUBTOTAL</v>
          </cell>
          <cell r="I1440">
            <v>31150</v>
          </cell>
          <cell r="L1440">
            <v>0</v>
          </cell>
          <cell r="Z1440" t="e">
            <v>#VALUE!</v>
          </cell>
        </row>
        <row r="1441">
          <cell r="E1441" t="str">
            <v>A.I.U</v>
          </cell>
          <cell r="I1441">
            <v>0</v>
          </cell>
          <cell r="L1441">
            <v>0</v>
          </cell>
          <cell r="Z1441">
            <v>0</v>
          </cell>
        </row>
        <row r="1442">
          <cell r="D1442" t="str">
            <v>AIUAADMON</v>
          </cell>
          <cell r="E1442" t="str">
            <v>Admon</v>
          </cell>
          <cell r="F1442">
            <v>0</v>
          </cell>
          <cell r="I1442">
            <v>0</v>
          </cell>
          <cell r="J1442">
            <v>0</v>
          </cell>
          <cell r="L1442">
            <v>0</v>
          </cell>
          <cell r="Z1442">
            <v>0</v>
          </cell>
        </row>
        <row r="1443">
          <cell r="D1443" t="str">
            <v>AIUAIMPRE</v>
          </cell>
          <cell r="E1443" t="str">
            <v>Imprevistos</v>
          </cell>
          <cell r="F1443">
            <v>0</v>
          </cell>
          <cell r="I1443">
            <v>0</v>
          </cell>
          <cell r="J1443">
            <v>0</v>
          </cell>
          <cell r="L1443">
            <v>0</v>
          </cell>
          <cell r="Z1443">
            <v>0</v>
          </cell>
        </row>
        <row r="1444">
          <cell r="D1444" t="str">
            <v>AIUAUTILI</v>
          </cell>
          <cell r="E1444" t="str">
            <v>Utilidad</v>
          </cell>
          <cell r="F1444">
            <v>0</v>
          </cell>
          <cell r="I1444">
            <v>0</v>
          </cell>
          <cell r="J1444">
            <v>0</v>
          </cell>
          <cell r="L1444">
            <v>0</v>
          </cell>
          <cell r="Z1444">
            <v>0</v>
          </cell>
        </row>
        <row r="1445">
          <cell r="D1445" t="str">
            <v>AIUAIVAUTI</v>
          </cell>
          <cell r="E1445" t="str">
            <v>IVA utilidad</v>
          </cell>
          <cell r="F1445">
            <v>0</v>
          </cell>
          <cell r="I1445">
            <v>0</v>
          </cell>
          <cell r="J1445">
            <v>0</v>
          </cell>
          <cell r="L1445">
            <v>0</v>
          </cell>
          <cell r="Z1445">
            <v>0</v>
          </cell>
        </row>
        <row r="1447">
          <cell r="E1447" t="str">
            <v>ITEM</v>
          </cell>
        </row>
        <row r="1448">
          <cell r="D1448" t="str">
            <v>VIDPAS</v>
          </cell>
          <cell r="E1448" t="str">
            <v>Demolición pavimento Asfaltico</v>
          </cell>
          <cell r="G1448" t="str">
            <v>UN.</v>
          </cell>
          <cell r="H1448" t="str">
            <v>M3</v>
          </cell>
          <cell r="I1448">
            <v>28250</v>
          </cell>
          <cell r="K1448">
            <v>202</v>
          </cell>
          <cell r="L1448">
            <v>5706500</v>
          </cell>
          <cell r="N1448">
            <v>0</v>
          </cell>
          <cell r="O1448">
            <v>16000</v>
          </cell>
          <cell r="P1448">
            <v>12250</v>
          </cell>
          <cell r="Q1448">
            <v>0</v>
          </cell>
          <cell r="X1448">
            <v>5706500</v>
          </cell>
          <cell r="Y1448" t="str">
            <v>M3</v>
          </cell>
          <cell r="Z1448" t="e">
            <v>#N/A</v>
          </cell>
          <cell r="AA1448">
            <v>0</v>
          </cell>
          <cell r="AB1448" t="e">
            <v>#N/A</v>
          </cell>
          <cell r="AC1448" t="e">
            <v>#N/A</v>
          </cell>
        </row>
        <row r="1450">
          <cell r="D1450" t="str">
            <v>CODIGO</v>
          </cell>
          <cell r="E1450" t="str">
            <v>DESCRIPCION</v>
          </cell>
          <cell r="F1450" t="str">
            <v>UN</v>
          </cell>
          <cell r="G1450" t="str">
            <v>CANT</v>
          </cell>
          <cell r="H1450" t="str">
            <v>V/UNIT.</v>
          </cell>
          <cell r="I1450" t="str">
            <v>V/TOTAL</v>
          </cell>
          <cell r="K1450" t="str">
            <v>CANT TOTAL</v>
          </cell>
          <cell r="L1450" t="str">
            <v>Vr TOTAL</v>
          </cell>
          <cell r="Y1450" t="str">
            <v>CANT.</v>
          </cell>
          <cell r="Z1450" t="str">
            <v>V/TOTAL</v>
          </cell>
        </row>
        <row r="1451">
          <cell r="E1451" t="str">
            <v>MATERIALES</v>
          </cell>
          <cell r="I1451">
            <v>0</v>
          </cell>
          <cell r="L1451">
            <v>0</v>
          </cell>
          <cell r="Z1451">
            <v>0</v>
          </cell>
        </row>
        <row r="1452">
          <cell r="I1452">
            <v>0</v>
          </cell>
          <cell r="J1452">
            <v>0</v>
          </cell>
          <cell r="K1452">
            <v>0</v>
          </cell>
          <cell r="L1452">
            <v>0</v>
          </cell>
          <cell r="Y1452">
            <v>0</v>
          </cell>
          <cell r="Z1452">
            <v>0</v>
          </cell>
        </row>
        <row r="1453">
          <cell r="I1453">
            <v>0</v>
          </cell>
          <cell r="J1453">
            <v>0</v>
          </cell>
          <cell r="K1453">
            <v>0</v>
          </cell>
          <cell r="L1453">
            <v>0</v>
          </cell>
          <cell r="Y1453">
            <v>0</v>
          </cell>
          <cell r="Z1453">
            <v>0</v>
          </cell>
        </row>
        <row r="1454">
          <cell r="I1454">
            <v>0</v>
          </cell>
          <cell r="J1454">
            <v>0</v>
          </cell>
          <cell r="K1454">
            <v>0</v>
          </cell>
          <cell r="L1454">
            <v>0</v>
          </cell>
          <cell r="Y1454">
            <v>0</v>
          </cell>
          <cell r="Z1454">
            <v>0</v>
          </cell>
        </row>
        <row r="1456">
          <cell r="E1456" t="str">
            <v>MANO DE OBRA</v>
          </cell>
          <cell r="I1456">
            <v>16000</v>
          </cell>
          <cell r="L1456">
            <v>3232000</v>
          </cell>
          <cell r="Z1456" t="e">
            <v>#N/A</v>
          </cell>
        </row>
        <row r="1457">
          <cell r="D1457" t="str">
            <v>MOVIDPAS</v>
          </cell>
          <cell r="E1457" t="str">
            <v>Demolición Pavimento Asfaltico</v>
          </cell>
          <cell r="F1457" t="str">
            <v>M3</v>
          </cell>
          <cell r="G1457">
            <v>1</v>
          </cell>
          <cell r="H1457">
            <v>16000</v>
          </cell>
          <cell r="I1457">
            <v>16000</v>
          </cell>
          <cell r="J1457">
            <v>0</v>
          </cell>
          <cell r="K1457">
            <v>202</v>
          </cell>
          <cell r="L1457">
            <v>3232000</v>
          </cell>
          <cell r="Y1457" t="e">
            <v>#N/A</v>
          </cell>
          <cell r="Z1457" t="e">
            <v>#N/A</v>
          </cell>
        </row>
        <row r="1459">
          <cell r="E1459" t="str">
            <v>VARIOS</v>
          </cell>
          <cell r="I1459">
            <v>12250</v>
          </cell>
          <cell r="L1459">
            <v>2474500</v>
          </cell>
          <cell r="Z1459" t="e">
            <v>#N/A</v>
          </cell>
        </row>
        <row r="1460">
          <cell r="D1460" t="str">
            <v>AL04COMP</v>
          </cell>
          <cell r="E1460" t="str">
            <v>Compresor</v>
          </cell>
          <cell r="F1460" t="str">
            <v>Hr</v>
          </cell>
          <cell r="G1460">
            <v>0.28999999999999998</v>
          </cell>
          <cell r="H1460">
            <v>40000</v>
          </cell>
          <cell r="I1460">
            <v>11600</v>
          </cell>
          <cell r="J1460">
            <v>0</v>
          </cell>
          <cell r="K1460">
            <v>58.58</v>
          </cell>
          <cell r="L1460">
            <v>2343200</v>
          </cell>
          <cell r="Y1460" t="e">
            <v>#N/A</v>
          </cell>
          <cell r="Z1460" t="e">
            <v>#N/A</v>
          </cell>
        </row>
        <row r="1461">
          <cell r="D1461" t="str">
            <v>TC07H650</v>
          </cell>
          <cell r="E1461" t="str">
            <v>Herramienta</v>
          </cell>
          <cell r="F1461" t="str">
            <v>Gb</v>
          </cell>
          <cell r="G1461">
            <v>1</v>
          </cell>
          <cell r="H1461">
            <v>650</v>
          </cell>
          <cell r="I1461">
            <v>650</v>
          </cell>
          <cell r="J1461">
            <v>0</v>
          </cell>
          <cell r="K1461">
            <v>202</v>
          </cell>
          <cell r="L1461">
            <v>131300</v>
          </cell>
          <cell r="Y1461" t="e">
            <v>#N/A</v>
          </cell>
          <cell r="Z1461" t="e">
            <v>#N/A</v>
          </cell>
        </row>
        <row r="1462">
          <cell r="I1462">
            <v>0</v>
          </cell>
          <cell r="J1462">
            <v>0</v>
          </cell>
          <cell r="K1462">
            <v>0</v>
          </cell>
          <cell r="L1462">
            <v>0</v>
          </cell>
          <cell r="Y1462">
            <v>0</v>
          </cell>
          <cell r="Z1462">
            <v>0</v>
          </cell>
        </row>
        <row r="1463">
          <cell r="E1463" t="str">
            <v>SUBTOTAL</v>
          </cell>
          <cell r="I1463">
            <v>28250</v>
          </cell>
          <cell r="L1463">
            <v>5706500</v>
          </cell>
          <cell r="Z1463" t="e">
            <v>#N/A</v>
          </cell>
        </row>
        <row r="1464">
          <cell r="E1464" t="str">
            <v>A.I.U</v>
          </cell>
          <cell r="I1464">
            <v>0</v>
          </cell>
          <cell r="L1464">
            <v>0</v>
          </cell>
          <cell r="Z1464">
            <v>0</v>
          </cell>
        </row>
        <row r="1465">
          <cell r="D1465" t="str">
            <v>AIUAADMON</v>
          </cell>
          <cell r="E1465" t="str">
            <v>Admon</v>
          </cell>
          <cell r="F1465">
            <v>0</v>
          </cell>
          <cell r="I1465">
            <v>0</v>
          </cell>
          <cell r="J1465">
            <v>0</v>
          </cell>
          <cell r="L1465">
            <v>0</v>
          </cell>
          <cell r="Z1465">
            <v>0</v>
          </cell>
        </row>
        <row r="1466">
          <cell r="D1466" t="str">
            <v>AIUAIMPRE</v>
          </cell>
          <cell r="E1466" t="str">
            <v>Imprevistos</v>
          </cell>
          <cell r="F1466">
            <v>0</v>
          </cell>
          <cell r="I1466">
            <v>0</v>
          </cell>
          <cell r="J1466">
            <v>0</v>
          </cell>
          <cell r="L1466">
            <v>0</v>
          </cell>
          <cell r="Z1466">
            <v>0</v>
          </cell>
        </row>
        <row r="1467">
          <cell r="D1467" t="str">
            <v>AIUAUTILI</v>
          </cell>
          <cell r="E1467" t="str">
            <v>Utilidad</v>
          </cell>
          <cell r="F1467">
            <v>0</v>
          </cell>
          <cell r="I1467">
            <v>0</v>
          </cell>
          <cell r="J1467">
            <v>0</v>
          </cell>
          <cell r="L1467">
            <v>0</v>
          </cell>
          <cell r="Z1467">
            <v>0</v>
          </cell>
        </row>
        <row r="1468">
          <cell r="D1468" t="str">
            <v>AIUAIVAUTI</v>
          </cell>
          <cell r="E1468" t="str">
            <v>IVA utilidad</v>
          </cell>
          <cell r="F1468">
            <v>0</v>
          </cell>
          <cell r="I1468">
            <v>0</v>
          </cell>
          <cell r="J1468">
            <v>0</v>
          </cell>
          <cell r="L1468">
            <v>0</v>
          </cell>
          <cell r="Z1468">
            <v>0</v>
          </cell>
        </row>
        <row r="1470">
          <cell r="E1470" t="str">
            <v>ITEM</v>
          </cell>
        </row>
        <row r="1471">
          <cell r="D1471" t="str">
            <v>VIDPCO</v>
          </cell>
          <cell r="E1471" t="str">
            <v>Demolición pavimento Concreto</v>
          </cell>
          <cell r="G1471" t="str">
            <v>UN.</v>
          </cell>
          <cell r="H1471" t="str">
            <v>M3</v>
          </cell>
          <cell r="I1471">
            <v>28750</v>
          </cell>
          <cell r="K1471">
            <v>302</v>
          </cell>
          <cell r="L1471">
            <v>8682500</v>
          </cell>
          <cell r="N1471">
            <v>0</v>
          </cell>
          <cell r="O1471">
            <v>16500</v>
          </cell>
          <cell r="P1471">
            <v>12250</v>
          </cell>
          <cell r="Q1471">
            <v>0</v>
          </cell>
          <cell r="X1471">
            <v>8682500</v>
          </cell>
          <cell r="Y1471" t="str">
            <v>M3</v>
          </cell>
          <cell r="Z1471" t="e">
            <v>#N/A</v>
          </cell>
          <cell r="AA1471">
            <v>0</v>
          </cell>
          <cell r="AB1471" t="e">
            <v>#N/A</v>
          </cell>
          <cell r="AC1471" t="e">
            <v>#N/A</v>
          </cell>
        </row>
        <row r="1473">
          <cell r="D1473" t="str">
            <v>CODIGO</v>
          </cell>
          <cell r="E1473" t="str">
            <v>DESCRIPCION</v>
          </cell>
          <cell r="F1473" t="str">
            <v>UN</v>
          </cell>
          <cell r="G1473" t="str">
            <v>CANT</v>
          </cell>
          <cell r="H1473" t="str">
            <v>V/UNIT.</v>
          </cell>
          <cell r="I1473" t="str">
            <v>V/TOTAL</v>
          </cell>
          <cell r="K1473" t="str">
            <v>CANT TOTAL</v>
          </cell>
          <cell r="L1473" t="str">
            <v>Vr TOTAL</v>
          </cell>
          <cell r="Y1473" t="str">
            <v>CANT.</v>
          </cell>
          <cell r="Z1473" t="str">
            <v>V/TOTAL</v>
          </cell>
        </row>
        <row r="1474">
          <cell r="E1474" t="str">
            <v>MATERIALES</v>
          </cell>
          <cell r="I1474">
            <v>0</v>
          </cell>
          <cell r="L1474">
            <v>0</v>
          </cell>
          <cell r="Z1474">
            <v>0</v>
          </cell>
        </row>
        <row r="1475">
          <cell r="I1475">
            <v>0</v>
          </cell>
          <cell r="J1475">
            <v>0</v>
          </cell>
          <cell r="K1475">
            <v>0</v>
          </cell>
          <cell r="L1475">
            <v>0</v>
          </cell>
          <cell r="Y1475">
            <v>0</v>
          </cell>
          <cell r="Z1475">
            <v>0</v>
          </cell>
        </row>
        <row r="1476">
          <cell r="I1476">
            <v>0</v>
          </cell>
          <cell r="J1476">
            <v>0</v>
          </cell>
          <cell r="K1476">
            <v>0</v>
          </cell>
          <cell r="L1476">
            <v>0</v>
          </cell>
          <cell r="Y1476">
            <v>0</v>
          </cell>
          <cell r="Z1476">
            <v>0</v>
          </cell>
        </row>
        <row r="1477">
          <cell r="I1477">
            <v>0</v>
          </cell>
          <cell r="J1477">
            <v>0</v>
          </cell>
          <cell r="K1477">
            <v>0</v>
          </cell>
          <cell r="L1477">
            <v>0</v>
          </cell>
          <cell r="Y1477">
            <v>0</v>
          </cell>
          <cell r="Z1477">
            <v>0</v>
          </cell>
        </row>
        <row r="1479">
          <cell r="E1479" t="str">
            <v>MANO DE OBRA</v>
          </cell>
          <cell r="I1479">
            <v>16500</v>
          </cell>
          <cell r="L1479">
            <v>4983000</v>
          </cell>
          <cell r="Z1479" t="e">
            <v>#N/A</v>
          </cell>
        </row>
        <row r="1480">
          <cell r="D1480" t="str">
            <v>MOVIDPCO</v>
          </cell>
          <cell r="E1480" t="str">
            <v xml:space="preserve">Demolición Pavimento Concreto </v>
          </cell>
          <cell r="F1480" t="str">
            <v>M3</v>
          </cell>
          <cell r="G1480">
            <v>1</v>
          </cell>
          <cell r="H1480">
            <v>16500</v>
          </cell>
          <cell r="I1480">
            <v>16500</v>
          </cell>
          <cell r="J1480">
            <v>0</v>
          </cell>
          <cell r="K1480">
            <v>302</v>
          </cell>
          <cell r="L1480">
            <v>4983000</v>
          </cell>
          <cell r="Y1480" t="e">
            <v>#N/A</v>
          </cell>
          <cell r="Z1480" t="e">
            <v>#N/A</v>
          </cell>
        </row>
        <row r="1482">
          <cell r="E1482" t="str">
            <v>VARIOS</v>
          </cell>
          <cell r="I1482">
            <v>12250</v>
          </cell>
          <cell r="L1482">
            <v>3699500</v>
          </cell>
          <cell r="Z1482" t="e">
            <v>#N/A</v>
          </cell>
        </row>
        <row r="1483">
          <cell r="D1483" t="str">
            <v>AL04COMP</v>
          </cell>
          <cell r="E1483" t="str">
            <v>Compresor</v>
          </cell>
          <cell r="F1483" t="str">
            <v>Hr</v>
          </cell>
          <cell r="G1483">
            <v>0.28999999999999998</v>
          </cell>
          <cell r="H1483">
            <v>40000</v>
          </cell>
          <cell r="I1483">
            <v>11600</v>
          </cell>
          <cell r="J1483">
            <v>0</v>
          </cell>
          <cell r="K1483">
            <v>87.58</v>
          </cell>
          <cell r="L1483">
            <v>3503200</v>
          </cell>
          <cell r="Y1483" t="e">
            <v>#N/A</v>
          </cell>
          <cell r="Z1483" t="e">
            <v>#N/A</v>
          </cell>
        </row>
        <row r="1484">
          <cell r="D1484" t="str">
            <v>TC07H650</v>
          </cell>
          <cell r="E1484" t="str">
            <v>Herramienta</v>
          </cell>
          <cell r="F1484" t="str">
            <v>Gb</v>
          </cell>
          <cell r="G1484">
            <v>1</v>
          </cell>
          <cell r="H1484">
            <v>650</v>
          </cell>
          <cell r="I1484">
            <v>650</v>
          </cell>
          <cell r="J1484">
            <v>0</v>
          </cell>
          <cell r="K1484">
            <v>302</v>
          </cell>
          <cell r="L1484">
            <v>196300</v>
          </cell>
          <cell r="Y1484" t="e">
            <v>#N/A</v>
          </cell>
          <cell r="Z1484" t="e">
            <v>#N/A</v>
          </cell>
        </row>
        <row r="1485">
          <cell r="I1485">
            <v>0</v>
          </cell>
          <cell r="J1485">
            <v>0</v>
          </cell>
          <cell r="K1485">
            <v>0</v>
          </cell>
          <cell r="L1485">
            <v>0</v>
          </cell>
          <cell r="Y1485">
            <v>0</v>
          </cell>
          <cell r="Z1485">
            <v>0</v>
          </cell>
        </row>
        <row r="1486">
          <cell r="E1486" t="str">
            <v>SUBTOTAL</v>
          </cell>
          <cell r="I1486">
            <v>28750</v>
          </cell>
          <cell r="L1486">
            <v>8682500</v>
          </cell>
          <cell r="Z1486" t="e">
            <v>#N/A</v>
          </cell>
        </row>
        <row r="1487">
          <cell r="E1487" t="str">
            <v>A.I.U</v>
          </cell>
          <cell r="I1487">
            <v>0</v>
          </cell>
          <cell r="L1487">
            <v>0</v>
          </cell>
          <cell r="Z1487">
            <v>0</v>
          </cell>
        </row>
        <row r="1488">
          <cell r="D1488" t="str">
            <v>AIUAADMON</v>
          </cell>
          <cell r="E1488" t="str">
            <v>Admon</v>
          </cell>
          <cell r="F1488">
            <v>0</v>
          </cell>
          <cell r="I1488">
            <v>0</v>
          </cell>
          <cell r="J1488">
            <v>0</v>
          </cell>
          <cell r="L1488">
            <v>0</v>
          </cell>
          <cell r="Z1488">
            <v>0</v>
          </cell>
        </row>
        <row r="1489">
          <cell r="D1489" t="str">
            <v>AIUAIMPRE</v>
          </cell>
          <cell r="E1489" t="str">
            <v>Imprevistos</v>
          </cell>
          <cell r="F1489">
            <v>0</v>
          </cell>
          <cell r="I1489">
            <v>0</v>
          </cell>
          <cell r="J1489">
            <v>0</v>
          </cell>
          <cell r="L1489">
            <v>0</v>
          </cell>
          <cell r="Z1489">
            <v>0</v>
          </cell>
        </row>
        <row r="1490">
          <cell r="D1490" t="str">
            <v>AIUAUTILI</v>
          </cell>
          <cell r="E1490" t="str">
            <v>Utilidad</v>
          </cell>
          <cell r="F1490">
            <v>0</v>
          </cell>
          <cell r="I1490">
            <v>0</v>
          </cell>
          <cell r="J1490">
            <v>0</v>
          </cell>
          <cell r="L1490">
            <v>0</v>
          </cell>
          <cell r="Z1490">
            <v>0</v>
          </cell>
        </row>
        <row r="1491">
          <cell r="D1491" t="str">
            <v>AIUAIVAUTI</v>
          </cell>
          <cell r="E1491" t="str">
            <v>IVA utilidad</v>
          </cell>
          <cell r="F1491">
            <v>0</v>
          </cell>
          <cell r="I1491">
            <v>0</v>
          </cell>
          <cell r="J1491">
            <v>0</v>
          </cell>
          <cell r="L1491">
            <v>0</v>
          </cell>
          <cell r="Z1491">
            <v>0</v>
          </cell>
        </row>
        <row r="1493">
          <cell r="E1493" t="str">
            <v>ITEM</v>
          </cell>
        </row>
        <row r="1494">
          <cell r="D1494" t="str">
            <v>VIDSAR</v>
          </cell>
          <cell r="E1494" t="str">
            <v>Demolición Sardineles</v>
          </cell>
          <cell r="G1494" t="str">
            <v>UN.</v>
          </cell>
          <cell r="H1494" t="str">
            <v>Ml</v>
          </cell>
          <cell r="I1494">
            <v>2930</v>
          </cell>
          <cell r="K1494">
            <v>419</v>
          </cell>
          <cell r="L1494">
            <v>1227670</v>
          </cell>
          <cell r="N1494">
            <v>0</v>
          </cell>
          <cell r="O1494">
            <v>1800</v>
          </cell>
          <cell r="P1494">
            <v>1130</v>
          </cell>
          <cell r="Q1494">
            <v>0</v>
          </cell>
          <cell r="X1494">
            <v>1227670</v>
          </cell>
          <cell r="Y1494" t="str">
            <v>Ml</v>
          </cell>
          <cell r="Z1494" t="e">
            <v>#N/A</v>
          </cell>
          <cell r="AA1494">
            <v>0</v>
          </cell>
          <cell r="AB1494" t="e">
            <v>#N/A</v>
          </cell>
          <cell r="AC1494" t="e">
            <v>#N/A</v>
          </cell>
        </row>
        <row r="1496">
          <cell r="D1496" t="str">
            <v>CODIGO</v>
          </cell>
          <cell r="E1496" t="str">
            <v>DESCRIPCION</v>
          </cell>
          <cell r="F1496" t="str">
            <v>UN</v>
          </cell>
          <cell r="G1496" t="str">
            <v>CANT</v>
          </cell>
          <cell r="H1496" t="str">
            <v>V/UNIT.</v>
          </cell>
          <cell r="I1496" t="str">
            <v>V/TOTAL</v>
          </cell>
          <cell r="K1496" t="str">
            <v>CANT TOTAL</v>
          </cell>
          <cell r="L1496" t="str">
            <v>Vr TOTAL</v>
          </cell>
          <cell r="Y1496" t="str">
            <v>CANT.</v>
          </cell>
          <cell r="Z1496" t="str">
            <v>V/TOTAL</v>
          </cell>
        </row>
        <row r="1497">
          <cell r="E1497" t="str">
            <v>MATERIALES</v>
          </cell>
          <cell r="I1497">
            <v>0</v>
          </cell>
          <cell r="L1497">
            <v>0</v>
          </cell>
          <cell r="Z1497">
            <v>0</v>
          </cell>
        </row>
        <row r="1498">
          <cell r="I1498">
            <v>0</v>
          </cell>
          <cell r="J1498">
            <v>0</v>
          </cell>
          <cell r="K1498">
            <v>0</v>
          </cell>
          <cell r="L1498">
            <v>0</v>
          </cell>
          <cell r="Y1498">
            <v>0</v>
          </cell>
          <cell r="Z1498">
            <v>0</v>
          </cell>
        </row>
        <row r="1499">
          <cell r="I1499">
            <v>0</v>
          </cell>
          <cell r="J1499">
            <v>0</v>
          </cell>
          <cell r="K1499">
            <v>0</v>
          </cell>
          <cell r="L1499">
            <v>0</v>
          </cell>
          <cell r="Y1499">
            <v>0</v>
          </cell>
          <cell r="Z1499">
            <v>0</v>
          </cell>
        </row>
        <row r="1500">
          <cell r="I1500">
            <v>0</v>
          </cell>
          <cell r="J1500">
            <v>0</v>
          </cell>
          <cell r="K1500">
            <v>0</v>
          </cell>
          <cell r="L1500">
            <v>0</v>
          </cell>
          <cell r="Y1500">
            <v>0</v>
          </cell>
          <cell r="Z1500">
            <v>0</v>
          </cell>
        </row>
        <row r="1502">
          <cell r="E1502" t="str">
            <v>MANO DE OBRA</v>
          </cell>
          <cell r="I1502">
            <v>1800</v>
          </cell>
          <cell r="L1502">
            <v>754200</v>
          </cell>
          <cell r="Z1502" t="e">
            <v>#N/A</v>
          </cell>
        </row>
        <row r="1503">
          <cell r="D1503" t="str">
            <v>MOVIDSAR</v>
          </cell>
          <cell r="E1503" t="str">
            <v xml:space="preserve">Demolición Sardineles Concreto </v>
          </cell>
          <cell r="F1503" t="str">
            <v>Ml</v>
          </cell>
          <cell r="G1503">
            <v>1</v>
          </cell>
          <cell r="H1503">
            <v>1800</v>
          </cell>
          <cell r="I1503">
            <v>1800</v>
          </cell>
          <cell r="J1503">
            <v>0</v>
          </cell>
          <cell r="K1503">
            <v>419</v>
          </cell>
          <cell r="L1503">
            <v>754200</v>
          </cell>
          <cell r="Y1503" t="e">
            <v>#N/A</v>
          </cell>
          <cell r="Z1503" t="e">
            <v>#N/A</v>
          </cell>
        </row>
        <row r="1505">
          <cell r="E1505" t="str">
            <v>VARIOS</v>
          </cell>
          <cell r="I1505">
            <v>1130</v>
          </cell>
          <cell r="L1505">
            <v>473470</v>
          </cell>
          <cell r="Z1505" t="e">
            <v>#N/A</v>
          </cell>
        </row>
        <row r="1506">
          <cell r="D1506" t="str">
            <v>AL04COMP</v>
          </cell>
          <cell r="E1506" t="str">
            <v>Compresor</v>
          </cell>
          <cell r="F1506" t="str">
            <v>Hr</v>
          </cell>
          <cell r="G1506">
            <v>1.2E-2</v>
          </cell>
          <cell r="H1506">
            <v>40000</v>
          </cell>
          <cell r="I1506">
            <v>480</v>
          </cell>
          <cell r="J1506">
            <v>0</v>
          </cell>
          <cell r="K1506">
            <v>5.0280000000000005</v>
          </cell>
          <cell r="L1506">
            <v>201120.00000000003</v>
          </cell>
          <cell r="Y1506" t="e">
            <v>#N/A</v>
          </cell>
          <cell r="Z1506" t="e">
            <v>#N/A</v>
          </cell>
        </row>
        <row r="1507">
          <cell r="D1507" t="str">
            <v>TC07H650</v>
          </cell>
          <cell r="E1507" t="str">
            <v>Herramienta</v>
          </cell>
          <cell r="F1507" t="str">
            <v>Gb</v>
          </cell>
          <cell r="G1507">
            <v>1</v>
          </cell>
          <cell r="H1507">
            <v>650</v>
          </cell>
          <cell r="I1507">
            <v>650</v>
          </cell>
          <cell r="J1507">
            <v>0</v>
          </cell>
          <cell r="K1507">
            <v>419</v>
          </cell>
          <cell r="L1507">
            <v>272350</v>
          </cell>
          <cell r="Y1507" t="e">
            <v>#N/A</v>
          </cell>
          <cell r="Z1507" t="e">
            <v>#N/A</v>
          </cell>
        </row>
        <row r="1508">
          <cell r="I1508">
            <v>0</v>
          </cell>
          <cell r="J1508">
            <v>0</v>
          </cell>
          <cell r="K1508">
            <v>0</v>
          </cell>
          <cell r="L1508">
            <v>0</v>
          </cell>
          <cell r="Y1508">
            <v>0</v>
          </cell>
          <cell r="Z1508">
            <v>0</v>
          </cell>
        </row>
        <row r="1509">
          <cell r="E1509" t="str">
            <v>SUBTOTAL</v>
          </cell>
          <cell r="I1509">
            <v>2930</v>
          </cell>
          <cell r="L1509">
            <v>1227670</v>
          </cell>
          <cell r="Z1509" t="e">
            <v>#N/A</v>
          </cell>
        </row>
        <row r="1510">
          <cell r="E1510" t="str">
            <v>A.I.U</v>
          </cell>
          <cell r="I1510">
            <v>0</v>
          </cell>
          <cell r="L1510">
            <v>0</v>
          </cell>
          <cell r="Z1510">
            <v>0</v>
          </cell>
        </row>
        <row r="1511">
          <cell r="D1511" t="str">
            <v>AIUAADMON</v>
          </cell>
          <cell r="E1511" t="str">
            <v>Admon</v>
          </cell>
          <cell r="F1511">
            <v>0</v>
          </cell>
          <cell r="I1511">
            <v>0</v>
          </cell>
          <cell r="J1511">
            <v>0</v>
          </cell>
          <cell r="L1511">
            <v>0</v>
          </cell>
          <cell r="Z1511">
            <v>0</v>
          </cell>
        </row>
        <row r="1512">
          <cell r="D1512" t="str">
            <v>AIUAIMPRE</v>
          </cell>
          <cell r="E1512" t="str">
            <v>Imprevistos</v>
          </cell>
          <cell r="F1512">
            <v>0</v>
          </cell>
          <cell r="I1512">
            <v>0</v>
          </cell>
          <cell r="J1512">
            <v>0</v>
          </cell>
          <cell r="L1512">
            <v>0</v>
          </cell>
          <cell r="Z1512">
            <v>0</v>
          </cell>
        </row>
        <row r="1513">
          <cell r="D1513" t="str">
            <v>AIUAUTILI</v>
          </cell>
          <cell r="E1513" t="str">
            <v>Utilidad</v>
          </cell>
          <cell r="F1513">
            <v>0</v>
          </cell>
          <cell r="I1513">
            <v>0</v>
          </cell>
          <cell r="J1513">
            <v>0</v>
          </cell>
          <cell r="L1513">
            <v>0</v>
          </cell>
          <cell r="Z1513">
            <v>0</v>
          </cell>
        </row>
        <row r="1514">
          <cell r="D1514" t="str">
            <v>AIUAIVAUTI</v>
          </cell>
          <cell r="E1514" t="str">
            <v>IVA utilidad</v>
          </cell>
          <cell r="F1514">
            <v>0</v>
          </cell>
          <cell r="I1514">
            <v>0</v>
          </cell>
          <cell r="J1514">
            <v>0</v>
          </cell>
          <cell r="L1514">
            <v>0</v>
          </cell>
          <cell r="Z1514">
            <v>0</v>
          </cell>
        </row>
        <row r="1516">
          <cell r="E1516" t="str">
            <v>ITEM</v>
          </cell>
        </row>
        <row r="1517">
          <cell r="D1517" t="str">
            <v>VIDRAA</v>
          </cell>
          <cell r="E1517" t="str">
            <v>Demolición y Retiro Andenes en Adoquin</v>
          </cell>
          <cell r="G1517" t="str">
            <v>UN.</v>
          </cell>
          <cell r="H1517" t="str">
            <v>M2</v>
          </cell>
          <cell r="I1517">
            <v>18250</v>
          </cell>
          <cell r="K1517">
            <v>273</v>
          </cell>
          <cell r="L1517">
            <v>4982250</v>
          </cell>
          <cell r="N1517">
            <v>0</v>
          </cell>
          <cell r="O1517">
            <v>3800</v>
          </cell>
          <cell r="P1517">
            <v>14450</v>
          </cell>
          <cell r="Q1517">
            <v>0</v>
          </cell>
          <cell r="X1517">
            <v>4982250</v>
          </cell>
          <cell r="Y1517" t="str">
            <v>M2</v>
          </cell>
          <cell r="Z1517" t="e">
            <v>#N/A</v>
          </cell>
          <cell r="AA1517">
            <v>0</v>
          </cell>
          <cell r="AB1517" t="e">
            <v>#N/A</v>
          </cell>
          <cell r="AC1517" t="e">
            <v>#N/A</v>
          </cell>
        </row>
        <row r="1519">
          <cell r="D1519" t="str">
            <v>CODIGO</v>
          </cell>
          <cell r="E1519" t="str">
            <v>DESCRIPCION</v>
          </cell>
          <cell r="F1519" t="str">
            <v>UN</v>
          </cell>
          <cell r="G1519" t="str">
            <v>CANT</v>
          </cell>
          <cell r="H1519" t="str">
            <v>V/UNIT.</v>
          </cell>
          <cell r="I1519" t="str">
            <v>V/TOTAL</v>
          </cell>
          <cell r="K1519" t="str">
            <v>CANT TOTAL</v>
          </cell>
          <cell r="L1519" t="str">
            <v>Vr TOTAL</v>
          </cell>
          <cell r="Y1519" t="str">
            <v>CANT.</v>
          </cell>
          <cell r="Z1519" t="str">
            <v>V/TOTAL</v>
          </cell>
        </row>
        <row r="1520">
          <cell r="E1520" t="str">
            <v>MATERIALES</v>
          </cell>
          <cell r="I1520">
            <v>0</v>
          </cell>
          <cell r="L1520">
            <v>0</v>
          </cell>
          <cell r="Z1520">
            <v>0</v>
          </cell>
        </row>
        <row r="1521">
          <cell r="I1521">
            <v>0</v>
          </cell>
          <cell r="J1521">
            <v>0</v>
          </cell>
          <cell r="K1521">
            <v>0</v>
          </cell>
          <cell r="L1521">
            <v>0</v>
          </cell>
          <cell r="Y1521">
            <v>0</v>
          </cell>
          <cell r="Z1521">
            <v>0</v>
          </cell>
        </row>
        <row r="1522">
          <cell r="I1522">
            <v>0</v>
          </cell>
          <cell r="J1522">
            <v>0</v>
          </cell>
          <cell r="K1522">
            <v>0</v>
          </cell>
          <cell r="L1522">
            <v>0</v>
          </cell>
          <cell r="Y1522">
            <v>0</v>
          </cell>
          <cell r="Z1522">
            <v>0</v>
          </cell>
        </row>
        <row r="1523">
          <cell r="I1523">
            <v>0</v>
          </cell>
          <cell r="J1523">
            <v>0</v>
          </cell>
          <cell r="K1523">
            <v>0</v>
          </cell>
          <cell r="L1523">
            <v>0</v>
          </cell>
          <cell r="Y1523">
            <v>0</v>
          </cell>
          <cell r="Z1523">
            <v>0</v>
          </cell>
        </row>
        <row r="1525">
          <cell r="E1525" t="str">
            <v>MANO DE OBRA</v>
          </cell>
          <cell r="I1525">
            <v>3800</v>
          </cell>
          <cell r="L1525">
            <v>1037400</v>
          </cell>
          <cell r="Z1525" t="e">
            <v>#N/A</v>
          </cell>
        </row>
        <row r="1526">
          <cell r="D1526" t="str">
            <v>MOVIDRAA</v>
          </cell>
          <cell r="E1526" t="str">
            <v>Demolición Andenes Adoquin</v>
          </cell>
          <cell r="F1526" t="str">
            <v>M2</v>
          </cell>
          <cell r="G1526">
            <v>1</v>
          </cell>
          <cell r="H1526">
            <v>3800</v>
          </cell>
          <cell r="I1526">
            <v>3800</v>
          </cell>
          <cell r="J1526">
            <v>0</v>
          </cell>
          <cell r="K1526">
            <v>273</v>
          </cell>
          <cell r="L1526">
            <v>1037400</v>
          </cell>
          <cell r="Y1526" t="e">
            <v>#N/A</v>
          </cell>
          <cell r="Z1526" t="e">
            <v>#N/A</v>
          </cell>
        </row>
        <row r="1528">
          <cell r="E1528" t="str">
            <v>VARIOS</v>
          </cell>
          <cell r="I1528">
            <v>14450</v>
          </cell>
          <cell r="L1528">
            <v>3944850</v>
          </cell>
          <cell r="Z1528" t="e">
            <v>#N/A</v>
          </cell>
        </row>
        <row r="1529">
          <cell r="D1529" t="str">
            <v>TC60V</v>
          </cell>
          <cell r="E1529" t="str">
            <v>Volqueta</v>
          </cell>
          <cell r="F1529" t="str">
            <v>Vj</v>
          </cell>
          <cell r="G1529">
            <v>0.23</v>
          </cell>
          <cell r="H1529">
            <v>60000</v>
          </cell>
          <cell r="I1529">
            <v>13800</v>
          </cell>
          <cell r="J1529">
            <v>0</v>
          </cell>
          <cell r="K1529">
            <v>62.790000000000006</v>
          </cell>
          <cell r="L1529">
            <v>3767400.0000000005</v>
          </cell>
          <cell r="Y1529" t="e">
            <v>#N/A</v>
          </cell>
          <cell r="Z1529" t="e">
            <v>#N/A</v>
          </cell>
        </row>
        <row r="1530">
          <cell r="D1530" t="str">
            <v>TC07H650</v>
          </cell>
          <cell r="E1530" t="str">
            <v>Herramienta</v>
          </cell>
          <cell r="F1530" t="str">
            <v>Gb</v>
          </cell>
          <cell r="G1530">
            <v>1</v>
          </cell>
          <cell r="H1530">
            <v>650</v>
          </cell>
          <cell r="I1530">
            <v>650</v>
          </cell>
          <cell r="J1530">
            <v>0</v>
          </cell>
          <cell r="K1530">
            <v>273</v>
          </cell>
          <cell r="L1530">
            <v>177450</v>
          </cell>
          <cell r="Y1530" t="e">
            <v>#N/A</v>
          </cell>
          <cell r="Z1530" t="e">
            <v>#N/A</v>
          </cell>
        </row>
        <row r="1531">
          <cell r="I1531">
            <v>0</v>
          </cell>
          <cell r="J1531">
            <v>0</v>
          </cell>
          <cell r="K1531">
            <v>0</v>
          </cell>
          <cell r="L1531">
            <v>0</v>
          </cell>
          <cell r="Y1531">
            <v>0</v>
          </cell>
          <cell r="Z1531">
            <v>0</v>
          </cell>
        </row>
        <row r="1532">
          <cell r="E1532" t="str">
            <v>SUBTOTAL</v>
          </cell>
          <cell r="I1532">
            <v>18250</v>
          </cell>
          <cell r="L1532">
            <v>4982250</v>
          </cell>
          <cell r="Z1532" t="e">
            <v>#N/A</v>
          </cell>
        </row>
        <row r="1533">
          <cell r="E1533" t="str">
            <v>A.I.U</v>
          </cell>
          <cell r="I1533">
            <v>0</v>
          </cell>
          <cell r="L1533">
            <v>0</v>
          </cell>
          <cell r="Z1533">
            <v>0</v>
          </cell>
        </row>
        <row r="1534">
          <cell r="D1534" t="str">
            <v>AIUAADMON</v>
          </cell>
          <cell r="E1534" t="str">
            <v>Admon</v>
          </cell>
          <cell r="F1534">
            <v>0</v>
          </cell>
          <cell r="I1534">
            <v>0</v>
          </cell>
          <cell r="J1534">
            <v>0</v>
          </cell>
          <cell r="L1534">
            <v>0</v>
          </cell>
          <cell r="Z1534">
            <v>0</v>
          </cell>
        </row>
        <row r="1535">
          <cell r="D1535" t="str">
            <v>AIUAIMPRE</v>
          </cell>
          <cell r="E1535" t="str">
            <v>Imprevistos</v>
          </cell>
          <cell r="F1535">
            <v>0</v>
          </cell>
          <cell r="I1535">
            <v>0</v>
          </cell>
          <cell r="J1535">
            <v>0</v>
          </cell>
          <cell r="L1535">
            <v>0</v>
          </cell>
          <cell r="Z1535">
            <v>0</v>
          </cell>
        </row>
        <row r="1536">
          <cell r="D1536" t="str">
            <v>AIUAUTILI</v>
          </cell>
          <cell r="E1536" t="str">
            <v>Utilidad</v>
          </cell>
          <cell r="F1536">
            <v>0</v>
          </cell>
          <cell r="I1536">
            <v>0</v>
          </cell>
          <cell r="J1536">
            <v>0</v>
          </cell>
          <cell r="L1536">
            <v>0</v>
          </cell>
          <cell r="Z1536">
            <v>0</v>
          </cell>
        </row>
        <row r="1537">
          <cell r="D1537" t="str">
            <v>AIUAIVAUTI</v>
          </cell>
          <cell r="E1537" t="str">
            <v>IVA utilidad</v>
          </cell>
          <cell r="F1537">
            <v>0</v>
          </cell>
          <cell r="I1537">
            <v>0</v>
          </cell>
          <cell r="J1537">
            <v>0</v>
          </cell>
          <cell r="L1537">
            <v>0</v>
          </cell>
          <cell r="Z1537">
            <v>0</v>
          </cell>
        </row>
        <row r="1539">
          <cell r="E1539" t="str">
            <v>ITEM</v>
          </cell>
        </row>
        <row r="1540">
          <cell r="D1540" t="str">
            <v>VIPR43</v>
          </cell>
          <cell r="E1540" t="str">
            <v>pavimento Rgido MR-43</v>
          </cell>
          <cell r="G1540" t="str">
            <v>UN.</v>
          </cell>
          <cell r="H1540" t="str">
            <v>M3</v>
          </cell>
          <cell r="I1540">
            <v>246195.75</v>
          </cell>
          <cell r="K1540">
            <v>302</v>
          </cell>
          <cell r="L1540">
            <v>74351116.5</v>
          </cell>
          <cell r="N1540">
            <v>236415.75</v>
          </cell>
          <cell r="O1540">
            <v>4200</v>
          </cell>
          <cell r="P1540">
            <v>5580</v>
          </cell>
          <cell r="Q1540">
            <v>0</v>
          </cell>
          <cell r="X1540">
            <v>74351116.5</v>
          </cell>
          <cell r="Y1540" t="str">
            <v>M3</v>
          </cell>
          <cell r="Z1540" t="e">
            <v>#N/A</v>
          </cell>
          <cell r="AA1540" t="e">
            <v>#N/A</v>
          </cell>
          <cell r="AB1540" t="e">
            <v>#N/A</v>
          </cell>
          <cell r="AC1540" t="e">
            <v>#N/A</v>
          </cell>
        </row>
        <row r="1542">
          <cell r="D1542" t="str">
            <v>CODIGO</v>
          </cell>
          <cell r="E1542" t="str">
            <v>DESCRIPCION</v>
          </cell>
          <cell r="F1542" t="str">
            <v>UN</v>
          </cell>
          <cell r="G1542" t="str">
            <v>CANT</v>
          </cell>
          <cell r="H1542" t="str">
            <v>V/UNIT.</v>
          </cell>
          <cell r="I1542" t="str">
            <v>V/TOTAL</v>
          </cell>
          <cell r="K1542" t="str">
            <v>CANT TOTAL</v>
          </cell>
          <cell r="L1542" t="str">
            <v>Vr TOTAL</v>
          </cell>
          <cell r="Y1542" t="str">
            <v>CANT.</v>
          </cell>
          <cell r="Z1542" t="str">
            <v>V/TOTAL</v>
          </cell>
        </row>
        <row r="1543">
          <cell r="E1543" t="str">
            <v>MATERIALES</v>
          </cell>
          <cell r="I1543">
            <v>236415.75</v>
          </cell>
          <cell r="L1543">
            <v>71397556.5</v>
          </cell>
          <cell r="Z1543" t="e">
            <v>#N/A</v>
          </cell>
        </row>
        <row r="1544">
          <cell r="D1544" t="str">
            <v>MA04CRMR43</v>
          </cell>
          <cell r="E1544" t="str">
            <v>Concreto Rigido MR-43</v>
          </cell>
          <cell r="F1544" t="str">
            <v>M3</v>
          </cell>
          <cell r="G1544">
            <v>1.01</v>
          </cell>
          <cell r="H1544">
            <v>234075</v>
          </cell>
          <cell r="I1544">
            <v>236415.75</v>
          </cell>
          <cell r="J1544">
            <v>0</v>
          </cell>
          <cell r="K1544">
            <v>305.02</v>
          </cell>
          <cell r="L1544">
            <v>71397556.5</v>
          </cell>
          <cell r="Y1544" t="e">
            <v>#N/A</v>
          </cell>
          <cell r="Z1544" t="e">
            <v>#N/A</v>
          </cell>
        </row>
        <row r="1545">
          <cell r="I1545">
            <v>0</v>
          </cell>
          <cell r="J1545">
            <v>0</v>
          </cell>
          <cell r="K1545">
            <v>0</v>
          </cell>
          <cell r="L1545">
            <v>0</v>
          </cell>
          <cell r="Y1545">
            <v>0</v>
          </cell>
          <cell r="Z1545">
            <v>0</v>
          </cell>
        </row>
        <row r="1546">
          <cell r="I1546">
            <v>0</v>
          </cell>
          <cell r="J1546">
            <v>0</v>
          </cell>
          <cell r="K1546">
            <v>0</v>
          </cell>
          <cell r="L1546">
            <v>0</v>
          </cell>
          <cell r="Y1546">
            <v>0</v>
          </cell>
          <cell r="Z1546">
            <v>0</v>
          </cell>
        </row>
        <row r="1548">
          <cell r="E1548" t="str">
            <v>MANO DE OBRA</v>
          </cell>
          <cell r="I1548">
            <v>4200</v>
          </cell>
          <cell r="L1548">
            <v>1268400</v>
          </cell>
          <cell r="Z1548" t="e">
            <v>#N/A</v>
          </cell>
        </row>
        <row r="1549">
          <cell r="D1549" t="str">
            <v>MOVIPR</v>
          </cell>
          <cell r="E1549" t="str">
            <v>Pavimento Rigido</v>
          </cell>
          <cell r="F1549" t="str">
            <v>M2</v>
          </cell>
          <cell r="G1549">
            <v>1</v>
          </cell>
          <cell r="H1549">
            <v>4200</v>
          </cell>
          <cell r="I1549">
            <v>4200</v>
          </cell>
          <cell r="J1549">
            <v>0</v>
          </cell>
          <cell r="K1549">
            <v>302</v>
          </cell>
          <cell r="L1549">
            <v>1268400</v>
          </cell>
          <cell r="Y1549" t="e">
            <v>#N/A</v>
          </cell>
          <cell r="Z1549" t="e">
            <v>#N/A</v>
          </cell>
        </row>
        <row r="1551">
          <cell r="E1551" t="str">
            <v>VARIOS</v>
          </cell>
          <cell r="I1551">
            <v>5580</v>
          </cell>
          <cell r="L1551">
            <v>1685160</v>
          </cell>
          <cell r="Z1551" t="e">
            <v>#N/A</v>
          </cell>
        </row>
        <row r="1552">
          <cell r="D1552" t="str">
            <v>TC07H600</v>
          </cell>
          <cell r="E1552" t="str">
            <v>Herramienta y Varios</v>
          </cell>
          <cell r="F1552" t="str">
            <v>Gb</v>
          </cell>
          <cell r="G1552">
            <v>1</v>
          </cell>
          <cell r="H1552">
            <v>600</v>
          </cell>
          <cell r="I1552">
            <v>600</v>
          </cell>
          <cell r="J1552">
            <v>0</v>
          </cell>
          <cell r="K1552">
            <v>302</v>
          </cell>
          <cell r="L1552">
            <v>181200</v>
          </cell>
          <cell r="Y1552" t="e">
            <v>#N/A</v>
          </cell>
          <cell r="Z1552" t="e">
            <v>#N/A</v>
          </cell>
        </row>
        <row r="1553">
          <cell r="D1553" t="str">
            <v>AL04AFOR</v>
          </cell>
          <cell r="E1553" t="str">
            <v>Alquiler Formaleta</v>
          </cell>
          <cell r="F1553" t="str">
            <v>Ml</v>
          </cell>
          <cell r="G1553">
            <v>1</v>
          </cell>
          <cell r="H1553">
            <v>480</v>
          </cell>
          <cell r="I1553">
            <v>480</v>
          </cell>
          <cell r="J1553">
            <v>0</v>
          </cell>
          <cell r="K1553">
            <v>302</v>
          </cell>
          <cell r="L1553">
            <v>144960</v>
          </cell>
          <cell r="Y1553" t="e">
            <v>#N/A</v>
          </cell>
          <cell r="Z1553" t="e">
            <v>#N/A</v>
          </cell>
        </row>
        <row r="1554">
          <cell r="D1554" t="str">
            <v>AL07RVI</v>
          </cell>
          <cell r="E1554" t="str">
            <v>Regla Vibratoria</v>
          </cell>
          <cell r="F1554" t="str">
            <v>Hr</v>
          </cell>
          <cell r="G1554">
            <v>0.1</v>
          </cell>
          <cell r="H1554">
            <v>45000</v>
          </cell>
          <cell r="I1554">
            <v>4500</v>
          </cell>
          <cell r="J1554">
            <v>0</v>
          </cell>
          <cell r="K1554">
            <v>30.200000000000003</v>
          </cell>
          <cell r="L1554">
            <v>1359000.0000000002</v>
          </cell>
          <cell r="Y1554" t="e">
            <v>#N/A</v>
          </cell>
          <cell r="Z1554" t="e">
            <v>#N/A</v>
          </cell>
        </row>
        <row r="1555">
          <cell r="E1555" t="str">
            <v>SUBTOTAL</v>
          </cell>
          <cell r="I1555">
            <v>246195.75</v>
          </cell>
          <cell r="L1555">
            <v>74351116.5</v>
          </cell>
          <cell r="Z1555" t="e">
            <v>#N/A</v>
          </cell>
        </row>
        <row r="1556">
          <cell r="E1556" t="str">
            <v>A.I.U</v>
          </cell>
          <cell r="I1556">
            <v>0</v>
          </cell>
          <cell r="L1556">
            <v>0</v>
          </cell>
          <cell r="Z1556">
            <v>0</v>
          </cell>
        </row>
        <row r="1557">
          <cell r="D1557" t="str">
            <v>AIUAADMON</v>
          </cell>
          <cell r="E1557" t="str">
            <v>Admon</v>
          </cell>
          <cell r="F1557">
            <v>0</v>
          </cell>
          <cell r="I1557">
            <v>0</v>
          </cell>
          <cell r="J1557">
            <v>0</v>
          </cell>
          <cell r="L1557">
            <v>0</v>
          </cell>
          <cell r="Z1557">
            <v>0</v>
          </cell>
        </row>
        <row r="1558">
          <cell r="D1558" t="str">
            <v>AIUAIMPRE</v>
          </cell>
          <cell r="E1558" t="str">
            <v>Imprevistos</v>
          </cell>
          <cell r="F1558">
            <v>0</v>
          </cell>
          <cell r="I1558">
            <v>0</v>
          </cell>
          <cell r="J1558">
            <v>0</v>
          </cell>
          <cell r="L1558">
            <v>0</v>
          </cell>
          <cell r="Z1558">
            <v>0</v>
          </cell>
        </row>
        <row r="1559">
          <cell r="D1559" t="str">
            <v>AIUAUTILI</v>
          </cell>
          <cell r="E1559" t="str">
            <v>Utilidad</v>
          </cell>
          <cell r="F1559">
            <v>0</v>
          </cell>
          <cell r="I1559">
            <v>0</v>
          </cell>
          <cell r="J1559">
            <v>0</v>
          </cell>
          <cell r="L1559">
            <v>0</v>
          </cell>
          <cell r="Z1559">
            <v>0</v>
          </cell>
        </row>
        <row r="1560">
          <cell r="D1560" t="str">
            <v>AIUAIVAUTI</v>
          </cell>
          <cell r="E1560" t="str">
            <v>IVA utilidad</v>
          </cell>
          <cell r="F1560">
            <v>0</v>
          </cell>
          <cell r="I1560">
            <v>0</v>
          </cell>
          <cell r="J1560">
            <v>0</v>
          </cell>
          <cell r="L1560">
            <v>0</v>
          </cell>
          <cell r="Z1560">
            <v>0</v>
          </cell>
        </row>
        <row r="1562">
          <cell r="E1562" t="str">
            <v>ITEM</v>
          </cell>
        </row>
        <row r="1563">
          <cell r="D1563" t="str">
            <v>VIBG400</v>
          </cell>
          <cell r="E1563" t="str">
            <v>Sub Base Granular B-400</v>
          </cell>
          <cell r="G1563" t="str">
            <v>UN.</v>
          </cell>
          <cell r="H1563" t="str">
            <v>M3</v>
          </cell>
          <cell r="I1563">
            <v>37700</v>
          </cell>
          <cell r="K1563">
            <v>326</v>
          </cell>
          <cell r="L1563">
            <v>12290200</v>
          </cell>
          <cell r="N1563">
            <v>32460</v>
          </cell>
          <cell r="O1563">
            <v>200</v>
          </cell>
          <cell r="P1563">
            <v>5040</v>
          </cell>
          <cell r="Q1563">
            <v>0</v>
          </cell>
          <cell r="X1563">
            <v>12290200</v>
          </cell>
          <cell r="Y1563" t="str">
            <v>M3</v>
          </cell>
          <cell r="Z1563" t="e">
            <v>#VALUE!</v>
          </cell>
          <cell r="AA1563" t="e">
            <v>#VALUE!</v>
          </cell>
          <cell r="AB1563" t="e">
            <v>#VALUE!</v>
          </cell>
          <cell r="AC1563" t="e">
            <v>#VALUE!</v>
          </cell>
        </row>
        <row r="1565">
          <cell r="D1565" t="str">
            <v>CODIGO</v>
          </cell>
          <cell r="E1565" t="str">
            <v>DESCRIPCION</v>
          </cell>
          <cell r="F1565" t="str">
            <v>UN</v>
          </cell>
          <cell r="G1565" t="str">
            <v>CANT</v>
          </cell>
          <cell r="H1565" t="str">
            <v>V/UNIT.</v>
          </cell>
          <cell r="I1565" t="str">
            <v>V/TOTAL</v>
          </cell>
          <cell r="K1565" t="str">
            <v>CANT TOTAL</v>
          </cell>
          <cell r="L1565" t="str">
            <v>Vr TOTAL</v>
          </cell>
          <cell r="Y1565" t="str">
            <v>CANT.</v>
          </cell>
          <cell r="Z1565" t="str">
            <v>V/TOTAL</v>
          </cell>
        </row>
        <row r="1566">
          <cell r="E1566" t="str">
            <v>MATERIALES</v>
          </cell>
          <cell r="I1566">
            <v>32460</v>
          </cell>
          <cell r="L1566">
            <v>10581960</v>
          </cell>
          <cell r="Z1566" t="e">
            <v>#VALUE!</v>
          </cell>
        </row>
        <row r="1567">
          <cell r="D1567" t="str">
            <v>MA02BG400</v>
          </cell>
          <cell r="E1567" t="str">
            <v>SubBase Granular B-400</v>
          </cell>
          <cell r="F1567" t="str">
            <v>M3</v>
          </cell>
          <cell r="G1567">
            <v>1.28</v>
          </cell>
          <cell r="H1567">
            <v>11000</v>
          </cell>
          <cell r="I1567">
            <v>14080</v>
          </cell>
          <cell r="J1567">
            <v>0</v>
          </cell>
          <cell r="K1567">
            <v>417.28000000000003</v>
          </cell>
          <cell r="L1567">
            <v>4590080</v>
          </cell>
          <cell r="Y1567" t="e">
            <v>#VALUE!</v>
          </cell>
          <cell r="Z1567" t="e">
            <v>#VALUE!</v>
          </cell>
        </row>
        <row r="1568">
          <cell r="D1568" t="str">
            <v>TC09TR</v>
          </cell>
          <cell r="E1568" t="str">
            <v>Transporte Recebo</v>
          </cell>
          <cell r="F1568" t="str">
            <v>Vj</v>
          </cell>
          <cell r="G1568">
            <v>0.21333333333333335</v>
          </cell>
          <cell r="H1568">
            <v>81000</v>
          </cell>
          <cell r="I1568">
            <v>17280</v>
          </cell>
          <cell r="J1568">
            <v>0</v>
          </cell>
          <cell r="K1568">
            <v>69.546666666666667</v>
          </cell>
          <cell r="L1568">
            <v>5633280</v>
          </cell>
          <cell r="Y1568" t="e">
            <v>#VALUE!</v>
          </cell>
          <cell r="Z1568" t="e">
            <v>#VALUE!</v>
          </cell>
        </row>
        <row r="1569">
          <cell r="D1569" t="str">
            <v>TC16AGUA</v>
          </cell>
          <cell r="E1569" t="str">
            <v>Agua</v>
          </cell>
          <cell r="F1569" t="str">
            <v>M3</v>
          </cell>
          <cell r="G1569">
            <v>0.11</v>
          </cell>
          <cell r="H1569">
            <v>10000</v>
          </cell>
          <cell r="I1569">
            <v>1100</v>
          </cell>
          <cell r="J1569">
            <v>0</v>
          </cell>
          <cell r="K1569">
            <v>35.86</v>
          </cell>
          <cell r="L1569">
            <v>358600</v>
          </cell>
          <cell r="Y1569" t="e">
            <v>#VALUE!</v>
          </cell>
          <cell r="Z1569" t="e">
            <v>#VALUE!</v>
          </cell>
        </row>
        <row r="1571">
          <cell r="E1571" t="str">
            <v>MANO DE OBRA</v>
          </cell>
          <cell r="I1571">
            <v>200</v>
          </cell>
          <cell r="L1571">
            <v>65200</v>
          </cell>
          <cell r="Z1571" t="e">
            <v>#VALUE!</v>
          </cell>
        </row>
        <row r="1572">
          <cell r="D1572" t="str">
            <v>MOVIARC</v>
          </cell>
          <cell r="E1572" t="str">
            <v>Ayudante Recebo Compacto</v>
          </cell>
          <cell r="F1572" t="str">
            <v>M3</v>
          </cell>
          <cell r="G1572">
            <v>1</v>
          </cell>
          <cell r="H1572">
            <v>200</v>
          </cell>
          <cell r="I1572">
            <v>200</v>
          </cell>
          <cell r="J1572">
            <v>0</v>
          </cell>
          <cell r="K1572">
            <v>326</v>
          </cell>
          <cell r="L1572">
            <v>65200</v>
          </cell>
          <cell r="Y1572" t="e">
            <v>#VALUE!</v>
          </cell>
          <cell r="Z1572" t="e">
            <v>#VALUE!</v>
          </cell>
        </row>
        <row r="1574">
          <cell r="E1574" t="str">
            <v>VARIOS</v>
          </cell>
          <cell r="I1574">
            <v>5040</v>
          </cell>
          <cell r="L1574">
            <v>1643040</v>
          </cell>
          <cell r="Z1574" t="e">
            <v>#VALUE!</v>
          </cell>
        </row>
        <row r="1575">
          <cell r="D1575" t="str">
            <v>AL04MOTO</v>
          </cell>
          <cell r="E1575" t="str">
            <v>Motoniveladora</v>
          </cell>
          <cell r="F1575" t="str">
            <v>Hr</v>
          </cell>
          <cell r="G1575">
            <v>0.08</v>
          </cell>
          <cell r="H1575">
            <v>38000</v>
          </cell>
          <cell r="I1575">
            <v>3040</v>
          </cell>
          <cell r="J1575">
            <v>0</v>
          </cell>
          <cell r="K1575">
            <v>26.080000000000002</v>
          </cell>
          <cell r="L1575">
            <v>991040.00000000012</v>
          </cell>
          <cell r="Y1575" t="e">
            <v>#VALUE!</v>
          </cell>
          <cell r="Z1575" t="e">
            <v>#VALUE!</v>
          </cell>
        </row>
        <row r="1576">
          <cell r="D1576" t="str">
            <v>AL04CILI</v>
          </cell>
          <cell r="E1576" t="str">
            <v>Cilindro</v>
          </cell>
          <cell r="F1576" t="str">
            <v>Hr</v>
          </cell>
          <cell r="G1576">
            <v>0.06</v>
          </cell>
          <cell r="H1576">
            <v>25000</v>
          </cell>
          <cell r="I1576">
            <v>1500</v>
          </cell>
          <cell r="J1576">
            <v>0</v>
          </cell>
          <cell r="K1576">
            <v>19.559999999999999</v>
          </cell>
          <cell r="L1576">
            <v>488999.99999999994</v>
          </cell>
          <cell r="Y1576" t="e">
            <v>#VALUE!</v>
          </cell>
          <cell r="Z1576" t="e">
            <v>#VALUE!</v>
          </cell>
        </row>
        <row r="1577">
          <cell r="D1577" t="str">
            <v>AL04DENS</v>
          </cell>
          <cell r="E1577" t="str">
            <v>Densidades</v>
          </cell>
          <cell r="F1577" t="str">
            <v>Un</v>
          </cell>
          <cell r="G1577">
            <v>0.02</v>
          </cell>
          <cell r="H1577">
            <v>25000</v>
          </cell>
          <cell r="I1577">
            <v>500</v>
          </cell>
          <cell r="J1577">
            <v>0</v>
          </cell>
          <cell r="K1577">
            <v>6.5200000000000005</v>
          </cell>
          <cell r="L1577">
            <v>163000</v>
          </cell>
          <cell r="Y1577" t="e">
            <v>#VALUE!</v>
          </cell>
          <cell r="Z1577" t="e">
            <v>#VALUE!</v>
          </cell>
        </row>
        <row r="1578">
          <cell r="E1578" t="str">
            <v>SUBTOTAL</v>
          </cell>
          <cell r="I1578">
            <v>37700</v>
          </cell>
          <cell r="L1578">
            <v>12290200</v>
          </cell>
          <cell r="Z1578" t="e">
            <v>#VALUE!</v>
          </cell>
        </row>
        <row r="1579">
          <cell r="E1579" t="str">
            <v>A.I.U</v>
          </cell>
          <cell r="I1579">
            <v>0</v>
          </cell>
          <cell r="L1579">
            <v>0</v>
          </cell>
          <cell r="Z1579">
            <v>0</v>
          </cell>
        </row>
        <row r="1580">
          <cell r="D1580" t="str">
            <v>AIUAADMON</v>
          </cell>
          <cell r="E1580" t="str">
            <v>Admon</v>
          </cell>
          <cell r="F1580">
            <v>0</v>
          </cell>
          <cell r="I1580">
            <v>0</v>
          </cell>
          <cell r="J1580">
            <v>0</v>
          </cell>
          <cell r="L1580">
            <v>0</v>
          </cell>
          <cell r="Z1580">
            <v>0</v>
          </cell>
        </row>
        <row r="1581">
          <cell r="D1581" t="str">
            <v>AIUAIMPRE</v>
          </cell>
          <cell r="E1581" t="str">
            <v>Imprevistos</v>
          </cell>
          <cell r="F1581">
            <v>0</v>
          </cell>
          <cell r="I1581">
            <v>0</v>
          </cell>
          <cell r="J1581">
            <v>0</v>
          </cell>
          <cell r="L1581">
            <v>0</v>
          </cell>
          <cell r="Z1581">
            <v>0</v>
          </cell>
        </row>
        <row r="1582">
          <cell r="D1582" t="str">
            <v>AIUAUTILI</v>
          </cell>
          <cell r="E1582" t="str">
            <v>Utilidad</v>
          </cell>
          <cell r="F1582">
            <v>0</v>
          </cell>
          <cell r="I1582">
            <v>0</v>
          </cell>
          <cell r="J1582">
            <v>0</v>
          </cell>
          <cell r="L1582">
            <v>0</v>
          </cell>
          <cell r="Z1582">
            <v>0</v>
          </cell>
        </row>
        <row r="1583">
          <cell r="D1583" t="str">
            <v>AIUAIVAUTI</v>
          </cell>
          <cell r="E1583" t="str">
            <v>IVA utilidad</v>
          </cell>
          <cell r="F1583">
            <v>0</v>
          </cell>
          <cell r="I1583">
            <v>0</v>
          </cell>
          <cell r="J1583">
            <v>0</v>
          </cell>
          <cell r="L1583">
            <v>0</v>
          </cell>
          <cell r="Z1583">
            <v>0</v>
          </cell>
        </row>
        <row r="1585">
          <cell r="E1585" t="str">
            <v>ITEM</v>
          </cell>
        </row>
        <row r="1586">
          <cell r="D1586" t="str">
            <v>VIBG600</v>
          </cell>
          <cell r="E1586" t="str">
            <v>Base Granular B-600</v>
          </cell>
          <cell r="G1586" t="str">
            <v>UN.</v>
          </cell>
          <cell r="H1586" t="str">
            <v>M3</v>
          </cell>
          <cell r="I1586">
            <v>45287.199999999997</v>
          </cell>
          <cell r="K1586">
            <v>562</v>
          </cell>
          <cell r="L1586">
            <v>25451406.399999999</v>
          </cell>
          <cell r="N1586">
            <v>39167.199999999997</v>
          </cell>
          <cell r="O1586">
            <v>200</v>
          </cell>
          <cell r="P1586">
            <v>5920</v>
          </cell>
          <cell r="Q1586">
            <v>0</v>
          </cell>
          <cell r="X1586">
            <v>25451406.399999999</v>
          </cell>
          <cell r="Z1586" t="e">
            <v>#VALUE!</v>
          </cell>
          <cell r="AA1586" t="e">
            <v>#VALUE!</v>
          </cell>
          <cell r="AB1586" t="e">
            <v>#VALUE!</v>
          </cell>
          <cell r="AC1586" t="e">
            <v>#VALUE!</v>
          </cell>
        </row>
        <row r="1588">
          <cell r="D1588" t="str">
            <v>CODIGO</v>
          </cell>
          <cell r="E1588" t="str">
            <v>DESCRIPCION</v>
          </cell>
          <cell r="F1588" t="str">
            <v>UN</v>
          </cell>
          <cell r="G1588" t="str">
            <v>CANT</v>
          </cell>
          <cell r="H1588" t="str">
            <v>V/UNIT.</v>
          </cell>
          <cell r="I1588" t="str">
            <v>V/TOTAL</v>
          </cell>
          <cell r="K1588" t="str">
            <v>CANT TOTAL</v>
          </cell>
          <cell r="L1588" t="str">
            <v>Vr TOTAL</v>
          </cell>
          <cell r="Y1588" t="str">
            <v>CANT.</v>
          </cell>
          <cell r="Z1588" t="str">
            <v>V/TOTAL</v>
          </cell>
        </row>
        <row r="1589">
          <cell r="E1589" t="str">
            <v>MATERIALES</v>
          </cell>
          <cell r="I1589">
            <v>39167.199999999997</v>
          </cell>
          <cell r="L1589">
            <v>22011966.399999999</v>
          </cell>
          <cell r="Z1589" t="e">
            <v>#VALUE!</v>
          </cell>
        </row>
        <row r="1590">
          <cell r="D1590" t="str">
            <v>MA02BG600</v>
          </cell>
          <cell r="E1590" t="str">
            <v>Base Granular B-600</v>
          </cell>
          <cell r="F1590" t="str">
            <v>M3</v>
          </cell>
          <cell r="G1590">
            <v>1.28</v>
          </cell>
          <cell r="H1590">
            <v>16240</v>
          </cell>
          <cell r="I1590">
            <v>20787.2</v>
          </cell>
          <cell r="J1590">
            <v>0</v>
          </cell>
          <cell r="K1590">
            <v>719.36</v>
          </cell>
          <cell r="L1590">
            <v>11682406.4</v>
          </cell>
          <cell r="Y1590" t="e">
            <v>#VALUE!</v>
          </cell>
          <cell r="Z1590" t="e">
            <v>#VALUE!</v>
          </cell>
        </row>
        <row r="1591">
          <cell r="D1591" t="str">
            <v>TC09TR</v>
          </cell>
          <cell r="E1591" t="str">
            <v>Transporte Recebo</v>
          </cell>
          <cell r="F1591" t="str">
            <v>Vj</v>
          </cell>
          <cell r="G1591">
            <v>0.21333333333333335</v>
          </cell>
          <cell r="H1591">
            <v>81000</v>
          </cell>
          <cell r="I1591">
            <v>17280</v>
          </cell>
          <cell r="J1591">
            <v>0</v>
          </cell>
          <cell r="K1591">
            <v>119.89333333333335</v>
          </cell>
          <cell r="L1591">
            <v>9711360.0000000019</v>
          </cell>
          <cell r="Y1591" t="e">
            <v>#VALUE!</v>
          </cell>
          <cell r="Z1591" t="e">
            <v>#VALUE!</v>
          </cell>
        </row>
        <row r="1592">
          <cell r="D1592" t="str">
            <v>TC16AGUA</v>
          </cell>
          <cell r="E1592" t="str">
            <v>Agua</v>
          </cell>
          <cell r="F1592" t="str">
            <v>M3</v>
          </cell>
          <cell r="G1592">
            <v>0.11</v>
          </cell>
          <cell r="H1592">
            <v>10000</v>
          </cell>
          <cell r="I1592">
            <v>1100</v>
          </cell>
          <cell r="J1592">
            <v>0</v>
          </cell>
          <cell r="K1592">
            <v>61.82</v>
          </cell>
          <cell r="L1592">
            <v>618200</v>
          </cell>
          <cell r="Y1592" t="e">
            <v>#VALUE!</v>
          </cell>
          <cell r="Z1592" t="e">
            <v>#VALUE!</v>
          </cell>
        </row>
        <row r="1594">
          <cell r="E1594" t="str">
            <v>MANO DE OBRA</v>
          </cell>
          <cell r="I1594">
            <v>200</v>
          </cell>
          <cell r="L1594">
            <v>112400</v>
          </cell>
          <cell r="Z1594" t="e">
            <v>#VALUE!</v>
          </cell>
        </row>
        <row r="1595">
          <cell r="D1595" t="str">
            <v>MOVIARC</v>
          </cell>
          <cell r="E1595" t="str">
            <v>Ayudante Recebo Compacto</v>
          </cell>
          <cell r="F1595" t="str">
            <v>M3</v>
          </cell>
          <cell r="G1595">
            <v>1</v>
          </cell>
          <cell r="H1595">
            <v>200</v>
          </cell>
          <cell r="I1595">
            <v>200</v>
          </cell>
          <cell r="J1595">
            <v>0</v>
          </cell>
          <cell r="K1595">
            <v>562</v>
          </cell>
          <cell r="L1595">
            <v>112400</v>
          </cell>
          <cell r="Y1595" t="e">
            <v>#VALUE!</v>
          </cell>
          <cell r="Z1595" t="e">
            <v>#VALUE!</v>
          </cell>
        </row>
        <row r="1597">
          <cell r="E1597" t="str">
            <v>VARIOS</v>
          </cell>
          <cell r="I1597">
            <v>5920</v>
          </cell>
          <cell r="L1597">
            <v>3327040</v>
          </cell>
          <cell r="Z1597" t="e">
            <v>#VALUE!</v>
          </cell>
        </row>
        <row r="1598">
          <cell r="D1598" t="str">
            <v>AL04MOTO</v>
          </cell>
          <cell r="E1598" t="str">
            <v>Motoniveladora</v>
          </cell>
          <cell r="F1598" t="str">
            <v>Hr</v>
          </cell>
          <cell r="G1598">
            <v>0.09</v>
          </cell>
          <cell r="H1598">
            <v>38000</v>
          </cell>
          <cell r="I1598">
            <v>3420</v>
          </cell>
          <cell r="J1598">
            <v>0</v>
          </cell>
          <cell r="K1598">
            <v>50.58</v>
          </cell>
          <cell r="L1598">
            <v>1922040</v>
          </cell>
          <cell r="Y1598" t="e">
            <v>#VALUE!</v>
          </cell>
          <cell r="Z1598" t="e">
            <v>#VALUE!</v>
          </cell>
        </row>
        <row r="1599">
          <cell r="D1599" t="str">
            <v>AL04CILI</v>
          </cell>
          <cell r="E1599" t="str">
            <v>Cilindro</v>
          </cell>
          <cell r="F1599" t="str">
            <v>Hr</v>
          </cell>
          <cell r="G1599">
            <v>7.0000000000000007E-2</v>
          </cell>
          <cell r="H1599">
            <v>25000</v>
          </cell>
          <cell r="I1599">
            <v>1750</v>
          </cell>
          <cell r="J1599">
            <v>0</v>
          </cell>
          <cell r="K1599">
            <v>39.340000000000003</v>
          </cell>
          <cell r="L1599">
            <v>983500.00000000012</v>
          </cell>
          <cell r="Y1599" t="e">
            <v>#VALUE!</v>
          </cell>
          <cell r="Z1599" t="e">
            <v>#VALUE!</v>
          </cell>
        </row>
        <row r="1600">
          <cell r="D1600" t="str">
            <v>AL04DENS</v>
          </cell>
          <cell r="E1600" t="str">
            <v>Densidades</v>
          </cell>
          <cell r="F1600" t="str">
            <v>Un</v>
          </cell>
          <cell r="G1600">
            <v>0.03</v>
          </cell>
          <cell r="H1600">
            <v>25000</v>
          </cell>
          <cell r="I1600">
            <v>750</v>
          </cell>
          <cell r="J1600">
            <v>0</v>
          </cell>
          <cell r="K1600">
            <v>16.86</v>
          </cell>
          <cell r="L1600">
            <v>421500</v>
          </cell>
          <cell r="Y1600" t="e">
            <v>#VALUE!</v>
          </cell>
          <cell r="Z1600" t="e">
            <v>#VALUE!</v>
          </cell>
        </row>
        <row r="1601">
          <cell r="E1601" t="str">
            <v>SUBTOTAL</v>
          </cell>
          <cell r="I1601">
            <v>45287.199999999997</v>
          </cell>
          <cell r="L1601">
            <v>25451406.399999999</v>
          </cell>
          <cell r="Z1601" t="e">
            <v>#VALUE!</v>
          </cell>
        </row>
        <row r="1602">
          <cell r="E1602" t="str">
            <v>A.I.U</v>
          </cell>
          <cell r="I1602">
            <v>0</v>
          </cell>
          <cell r="L1602">
            <v>0</v>
          </cell>
          <cell r="Z1602">
            <v>0</v>
          </cell>
        </row>
        <row r="1603">
          <cell r="D1603" t="str">
            <v>AIUAADMON</v>
          </cell>
          <cell r="E1603" t="str">
            <v>Admon</v>
          </cell>
          <cell r="F1603">
            <v>0</v>
          </cell>
          <cell r="I1603">
            <v>0</v>
          </cell>
          <cell r="J1603">
            <v>0</v>
          </cell>
          <cell r="L1603">
            <v>0</v>
          </cell>
          <cell r="Z1603">
            <v>0</v>
          </cell>
        </row>
        <row r="1604">
          <cell r="D1604" t="str">
            <v>AIUAIMPRE</v>
          </cell>
          <cell r="E1604" t="str">
            <v>Imprevistos</v>
          </cell>
          <cell r="F1604">
            <v>0</v>
          </cell>
          <cell r="I1604">
            <v>0</v>
          </cell>
          <cell r="J1604">
            <v>0</v>
          </cell>
          <cell r="L1604">
            <v>0</v>
          </cell>
          <cell r="Z1604">
            <v>0</v>
          </cell>
        </row>
        <row r="1605">
          <cell r="D1605" t="str">
            <v>AIUAUTILI</v>
          </cell>
          <cell r="E1605" t="str">
            <v>Utilidad</v>
          </cell>
          <cell r="F1605">
            <v>0</v>
          </cell>
          <cell r="I1605">
            <v>0</v>
          </cell>
          <cell r="J1605">
            <v>0</v>
          </cell>
          <cell r="L1605">
            <v>0</v>
          </cell>
          <cell r="Z1605">
            <v>0</v>
          </cell>
        </row>
        <row r="1606">
          <cell r="D1606" t="str">
            <v>AIUAIVAUTI</v>
          </cell>
          <cell r="E1606" t="str">
            <v>IVA utilidad</v>
          </cell>
          <cell r="F1606">
            <v>0</v>
          </cell>
          <cell r="I1606">
            <v>0</v>
          </cell>
          <cell r="J1606">
            <v>0</v>
          </cell>
          <cell r="L1606">
            <v>0</v>
          </cell>
          <cell r="Z1606">
            <v>0</v>
          </cell>
        </row>
        <row r="1608">
          <cell r="E1608" t="str">
            <v>ITEM</v>
          </cell>
        </row>
        <row r="1609">
          <cell r="D1609" t="str">
            <v>VIAA</v>
          </cell>
          <cell r="E1609" t="str">
            <v>Construccion Andenes en Adoquin</v>
          </cell>
          <cell r="G1609" t="str">
            <v>UN.</v>
          </cell>
          <cell r="H1609" t="str">
            <v>M2</v>
          </cell>
          <cell r="I1609">
            <v>26014.5</v>
          </cell>
          <cell r="K1609">
            <v>273</v>
          </cell>
          <cell r="L1609">
            <v>7101958.5</v>
          </cell>
          <cell r="N1609">
            <v>19164.5</v>
          </cell>
          <cell r="O1609">
            <v>5200</v>
          </cell>
          <cell r="P1609">
            <v>1650</v>
          </cell>
          <cell r="Q1609">
            <v>0</v>
          </cell>
          <cell r="X1609">
            <v>7101958.5</v>
          </cell>
          <cell r="Z1609" t="e">
            <v>#N/A</v>
          </cell>
          <cell r="AA1609" t="e">
            <v>#N/A</v>
          </cell>
          <cell r="AB1609" t="e">
            <v>#N/A</v>
          </cell>
          <cell r="AC1609" t="e">
            <v>#N/A</v>
          </cell>
        </row>
        <row r="1611">
          <cell r="D1611" t="str">
            <v>CODIGO</v>
          </cell>
          <cell r="E1611" t="str">
            <v>DESCRIPCION</v>
          </cell>
          <cell r="F1611" t="str">
            <v>UN</v>
          </cell>
          <cell r="G1611" t="str">
            <v>CANT</v>
          </cell>
          <cell r="H1611" t="str">
            <v>V/UNIT.</v>
          </cell>
          <cell r="I1611" t="str">
            <v>V/TOTAL</v>
          </cell>
          <cell r="K1611" t="str">
            <v>CANT TOTAL</v>
          </cell>
          <cell r="L1611" t="str">
            <v>Vr TOTAL</v>
          </cell>
          <cell r="Y1611" t="str">
            <v>CANT.</v>
          </cell>
          <cell r="Z1611" t="str">
            <v>V/TOTAL</v>
          </cell>
        </row>
        <row r="1612">
          <cell r="E1612" t="str">
            <v>MATERIALES</v>
          </cell>
          <cell r="I1612">
            <v>19164.5</v>
          </cell>
          <cell r="L1612">
            <v>5231908.5</v>
          </cell>
          <cell r="Z1612" t="e">
            <v>#N/A</v>
          </cell>
        </row>
        <row r="1613">
          <cell r="D1613" t="str">
            <v>MA06TAM</v>
          </cell>
          <cell r="E1613" t="str">
            <v>Ladrillo Tolete Adoquin</v>
          </cell>
          <cell r="F1613" t="str">
            <v>m2</v>
          </cell>
          <cell r="G1613">
            <v>1</v>
          </cell>
          <cell r="H1613">
            <v>16480</v>
          </cell>
          <cell r="I1613">
            <v>16480</v>
          </cell>
          <cell r="J1613">
            <v>0</v>
          </cell>
          <cell r="K1613">
            <v>273</v>
          </cell>
          <cell r="L1613">
            <v>4499040</v>
          </cell>
          <cell r="Y1613" t="e">
            <v>#N/A</v>
          </cell>
          <cell r="Z1613" t="e">
            <v>#N/A</v>
          </cell>
        </row>
        <row r="1614">
          <cell r="D1614" t="str">
            <v>MA02AL</v>
          </cell>
          <cell r="E1614" t="str">
            <v xml:space="preserve">Arena Lavada </v>
          </cell>
          <cell r="F1614" t="str">
            <v>M3</v>
          </cell>
          <cell r="G1614">
            <v>0.05</v>
          </cell>
          <cell r="H1614">
            <v>25000</v>
          </cell>
          <cell r="I1614">
            <v>1250</v>
          </cell>
          <cell r="J1614">
            <v>0</v>
          </cell>
          <cell r="K1614">
            <v>13.65</v>
          </cell>
          <cell r="L1614">
            <v>341250</v>
          </cell>
          <cell r="Y1614" t="e">
            <v>#N/A</v>
          </cell>
          <cell r="Z1614" t="e">
            <v>#N/A</v>
          </cell>
        </row>
        <row r="1615">
          <cell r="D1615" t="str">
            <v>MA03CG</v>
          </cell>
          <cell r="E1615" t="str">
            <v>Cemento Gris</v>
          </cell>
          <cell r="F1615" t="str">
            <v>Kg</v>
          </cell>
          <cell r="G1615">
            <v>7.55</v>
          </cell>
          <cell r="H1615">
            <v>190</v>
          </cell>
          <cell r="I1615">
            <v>1434.5</v>
          </cell>
          <cell r="J1615">
            <v>0</v>
          </cell>
          <cell r="K1615">
            <v>2061.15</v>
          </cell>
          <cell r="L1615">
            <v>391618.5</v>
          </cell>
          <cell r="Y1615" t="e">
            <v>#N/A</v>
          </cell>
          <cell r="Z1615" t="e">
            <v>#N/A</v>
          </cell>
        </row>
        <row r="1617">
          <cell r="E1617" t="str">
            <v>MANO DE OBRA</v>
          </cell>
          <cell r="I1617">
            <v>5200</v>
          </cell>
          <cell r="L1617">
            <v>1419600</v>
          </cell>
          <cell r="Z1617" t="e">
            <v>#N/A</v>
          </cell>
        </row>
        <row r="1618">
          <cell r="D1618" t="str">
            <v>MOVIAA</v>
          </cell>
          <cell r="E1618" t="str">
            <v>Andenes Adoquin</v>
          </cell>
          <cell r="F1618" t="str">
            <v>m2</v>
          </cell>
          <cell r="G1618">
            <v>1</v>
          </cell>
          <cell r="H1618">
            <v>5200</v>
          </cell>
          <cell r="I1618">
            <v>5200</v>
          </cell>
          <cell r="J1618">
            <v>0</v>
          </cell>
          <cell r="K1618">
            <v>273</v>
          </cell>
          <cell r="L1618">
            <v>1419600</v>
          </cell>
          <cell r="Y1618" t="e">
            <v>#N/A</v>
          </cell>
          <cell r="Z1618" t="e">
            <v>#N/A</v>
          </cell>
        </row>
        <row r="1620">
          <cell r="E1620" t="str">
            <v>VARIOS</v>
          </cell>
          <cell r="I1620">
            <v>1650</v>
          </cell>
          <cell r="L1620">
            <v>450450</v>
          </cell>
          <cell r="Z1620" t="e">
            <v>#N/A</v>
          </cell>
        </row>
        <row r="1621">
          <cell r="D1621" t="str">
            <v>AL04PV</v>
          </cell>
          <cell r="E1621" t="str">
            <v>Plancha Vibradora</v>
          </cell>
          <cell r="F1621" t="str">
            <v>Dia</v>
          </cell>
          <cell r="G1621">
            <v>0.08</v>
          </cell>
          <cell r="H1621">
            <v>12500</v>
          </cell>
          <cell r="I1621">
            <v>1000</v>
          </cell>
          <cell r="J1621">
            <v>0</v>
          </cell>
          <cell r="K1621">
            <v>21.84</v>
          </cell>
          <cell r="L1621">
            <v>273000</v>
          </cell>
          <cell r="Y1621" t="e">
            <v>#N/A</v>
          </cell>
          <cell r="Z1621" t="e">
            <v>#N/A</v>
          </cell>
        </row>
        <row r="1622">
          <cell r="D1622" t="str">
            <v>TC07H650</v>
          </cell>
          <cell r="E1622" t="str">
            <v>Herramienta</v>
          </cell>
          <cell r="F1622" t="str">
            <v>Gb</v>
          </cell>
          <cell r="G1622">
            <v>1</v>
          </cell>
          <cell r="H1622">
            <v>650</v>
          </cell>
          <cell r="I1622">
            <v>650</v>
          </cell>
          <cell r="J1622">
            <v>0</v>
          </cell>
          <cell r="K1622">
            <v>273</v>
          </cell>
          <cell r="L1622">
            <v>177450</v>
          </cell>
          <cell r="Y1622" t="e">
            <v>#N/A</v>
          </cell>
          <cell r="Z1622" t="e">
            <v>#N/A</v>
          </cell>
        </row>
        <row r="1624">
          <cell r="E1624" t="str">
            <v>SUBTOTAL</v>
          </cell>
          <cell r="I1624">
            <v>26014.5</v>
          </cell>
          <cell r="L1624">
            <v>7101958.5</v>
          </cell>
          <cell r="Z1624" t="e">
            <v>#N/A</v>
          </cell>
        </row>
        <row r="1625">
          <cell r="E1625" t="str">
            <v>A.I.U</v>
          </cell>
          <cell r="I1625">
            <v>0</v>
          </cell>
          <cell r="L1625">
            <v>0</v>
          </cell>
          <cell r="Z1625">
            <v>0</v>
          </cell>
        </row>
        <row r="1626">
          <cell r="D1626" t="str">
            <v>AIUAADMON</v>
          </cell>
          <cell r="E1626" t="str">
            <v>Admon</v>
          </cell>
          <cell r="F1626">
            <v>0</v>
          </cell>
          <cell r="I1626">
            <v>0</v>
          </cell>
          <cell r="J1626">
            <v>0</v>
          </cell>
          <cell r="L1626">
            <v>0</v>
          </cell>
          <cell r="Z1626">
            <v>0</v>
          </cell>
        </row>
        <row r="1627">
          <cell r="D1627" t="str">
            <v>AIUAIMPRE</v>
          </cell>
          <cell r="E1627" t="str">
            <v>Imprevistos</v>
          </cell>
          <cell r="F1627">
            <v>0</v>
          </cell>
          <cell r="I1627">
            <v>0</v>
          </cell>
          <cell r="J1627">
            <v>0</v>
          </cell>
          <cell r="L1627">
            <v>0</v>
          </cell>
          <cell r="Z1627">
            <v>0</v>
          </cell>
        </row>
        <row r="1628">
          <cell r="D1628" t="str">
            <v>AIUAUTILI</v>
          </cell>
          <cell r="E1628" t="str">
            <v>Utilidad</v>
          </cell>
          <cell r="F1628">
            <v>0</v>
          </cell>
          <cell r="I1628">
            <v>0</v>
          </cell>
          <cell r="J1628">
            <v>0</v>
          </cell>
          <cell r="L1628">
            <v>0</v>
          </cell>
          <cell r="Z1628">
            <v>0</v>
          </cell>
        </row>
        <row r="1629">
          <cell r="D1629" t="str">
            <v>AIUAIVAUTI</v>
          </cell>
          <cell r="E1629" t="str">
            <v>IVA utilidad</v>
          </cell>
          <cell r="F1629">
            <v>0</v>
          </cell>
          <cell r="I1629">
            <v>0</v>
          </cell>
          <cell r="J1629">
            <v>0</v>
          </cell>
          <cell r="L1629">
            <v>0</v>
          </cell>
          <cell r="Z1629">
            <v>0</v>
          </cell>
        </row>
        <row r="1631">
          <cell r="E1631" t="str">
            <v>ITEM</v>
          </cell>
        </row>
        <row r="1632">
          <cell r="D1632" t="str">
            <v>VIAND</v>
          </cell>
          <cell r="E1632" t="str">
            <v>Andenes</v>
          </cell>
          <cell r="G1632" t="str">
            <v>UN.</v>
          </cell>
          <cell r="H1632" t="str">
            <v>M2</v>
          </cell>
          <cell r="I1632">
            <v>30342.9</v>
          </cell>
          <cell r="K1632">
            <v>0</v>
          </cell>
          <cell r="L1632">
            <v>0</v>
          </cell>
          <cell r="N1632">
            <v>24447.9</v>
          </cell>
          <cell r="O1632">
            <v>3545</v>
          </cell>
          <cell r="P1632">
            <v>2350</v>
          </cell>
          <cell r="Q1632">
            <v>0</v>
          </cell>
          <cell r="X1632">
            <v>0</v>
          </cell>
          <cell r="Z1632" t="e">
            <v>#VALUE!</v>
          </cell>
          <cell r="AA1632" t="e">
            <v>#VALUE!</v>
          </cell>
          <cell r="AB1632" t="e">
            <v>#VALUE!</v>
          </cell>
          <cell r="AC1632" t="e">
            <v>#VALUE!</v>
          </cell>
        </row>
        <row r="1634">
          <cell r="D1634" t="str">
            <v>CODIGO</v>
          </cell>
          <cell r="E1634" t="str">
            <v>DESCRIPCION</v>
          </cell>
          <cell r="F1634" t="str">
            <v>UN</v>
          </cell>
          <cell r="G1634" t="str">
            <v>CANT</v>
          </cell>
          <cell r="H1634" t="str">
            <v>V/UNIT.</v>
          </cell>
          <cell r="I1634" t="str">
            <v>V/TOTAL</v>
          </cell>
          <cell r="K1634" t="str">
            <v>CANT TOTAL</v>
          </cell>
          <cell r="L1634" t="str">
            <v>Vr TOTAL</v>
          </cell>
          <cell r="Y1634" t="str">
            <v>CANT.</v>
          </cell>
          <cell r="Z1634" t="str">
            <v>V/TOTAL</v>
          </cell>
        </row>
        <row r="1635">
          <cell r="E1635" t="str">
            <v>MATERIALES</v>
          </cell>
          <cell r="I1635">
            <v>24447.9</v>
          </cell>
          <cell r="L1635">
            <v>0</v>
          </cell>
          <cell r="Z1635" t="e">
            <v>#VALUE!</v>
          </cell>
        </row>
        <row r="1636">
          <cell r="D1636" t="str">
            <v>MA04C3</v>
          </cell>
          <cell r="E1636" t="str">
            <v xml:space="preserve">Concreto 3000 psi </v>
          </cell>
          <cell r="F1636" t="str">
            <v>M3</v>
          </cell>
          <cell r="G1636">
            <v>0.1</v>
          </cell>
          <cell r="H1636">
            <v>202575</v>
          </cell>
          <cell r="I1636">
            <v>20257.5</v>
          </cell>
          <cell r="J1636">
            <v>0</v>
          </cell>
          <cell r="K1636">
            <v>0</v>
          </cell>
          <cell r="L1636">
            <v>0</v>
          </cell>
          <cell r="Y1636" t="e">
            <v>#VALUE!</v>
          </cell>
          <cell r="Z1636" t="e">
            <v>#VALUE!</v>
          </cell>
        </row>
        <row r="1637">
          <cell r="D1637" t="str">
            <v>MA02RMC</v>
          </cell>
          <cell r="E1637" t="str">
            <v>Recebo en Cantera</v>
          </cell>
          <cell r="F1637" t="str">
            <v>M3</v>
          </cell>
          <cell r="G1637">
            <v>0.18</v>
          </cell>
          <cell r="H1637">
            <v>6000</v>
          </cell>
          <cell r="I1637">
            <v>1080</v>
          </cell>
          <cell r="J1637">
            <v>0</v>
          </cell>
          <cell r="K1637">
            <v>0</v>
          </cell>
          <cell r="L1637">
            <v>0</v>
          </cell>
          <cell r="Y1637" t="e">
            <v>#VALUE!</v>
          </cell>
          <cell r="Z1637" t="e">
            <v>#VALUE!</v>
          </cell>
        </row>
        <row r="1638">
          <cell r="D1638" t="str">
            <v>TC09TR</v>
          </cell>
          <cell r="E1638" t="str">
            <v>Transporte Recebo</v>
          </cell>
          <cell r="F1638" t="str">
            <v>Vj</v>
          </cell>
          <cell r="G1638">
            <v>3.8399999999999997E-2</v>
          </cell>
          <cell r="H1638">
            <v>81000</v>
          </cell>
          <cell r="I1638">
            <v>3110.3999999999996</v>
          </cell>
          <cell r="J1638">
            <v>0</v>
          </cell>
          <cell r="K1638">
            <v>0</v>
          </cell>
          <cell r="L1638">
            <v>0</v>
          </cell>
          <cell r="Y1638" t="e">
            <v>#VALUE!</v>
          </cell>
          <cell r="Z1638" t="e">
            <v>#VALUE!</v>
          </cell>
        </row>
        <row r="1640">
          <cell r="E1640" t="str">
            <v>MANO DE OBRA</v>
          </cell>
          <cell r="I1640">
            <v>3545</v>
          </cell>
          <cell r="L1640">
            <v>0</v>
          </cell>
          <cell r="Z1640" t="e">
            <v>#VALUE!</v>
          </cell>
        </row>
        <row r="1641">
          <cell r="D1641" t="str">
            <v>MOVIA</v>
          </cell>
          <cell r="E1641" t="str">
            <v>Andenes</v>
          </cell>
          <cell r="F1641" t="str">
            <v>m3</v>
          </cell>
          <cell r="G1641">
            <v>0.1</v>
          </cell>
          <cell r="H1641">
            <v>35450</v>
          </cell>
          <cell r="I1641">
            <v>3545</v>
          </cell>
          <cell r="J1641">
            <v>0</v>
          </cell>
          <cell r="K1641">
            <v>0</v>
          </cell>
          <cell r="L1641">
            <v>0</v>
          </cell>
          <cell r="Y1641" t="e">
            <v>#VALUE!</v>
          </cell>
          <cell r="Z1641" t="e">
            <v>#VALUE!</v>
          </cell>
        </row>
        <row r="1643">
          <cell r="E1643" t="str">
            <v>VARIOS</v>
          </cell>
          <cell r="I1643">
            <v>2350</v>
          </cell>
          <cell r="L1643">
            <v>0</v>
          </cell>
          <cell r="Z1643" t="e">
            <v>#VALUE!</v>
          </cell>
        </row>
        <row r="1644">
          <cell r="D1644" t="str">
            <v>TC07H125</v>
          </cell>
          <cell r="E1644" t="str">
            <v>Herramienta</v>
          </cell>
          <cell r="F1644" t="str">
            <v>Gb</v>
          </cell>
          <cell r="G1644">
            <v>1</v>
          </cell>
          <cell r="H1644">
            <v>400</v>
          </cell>
          <cell r="I1644">
            <v>400</v>
          </cell>
          <cell r="J1644">
            <v>0</v>
          </cell>
          <cell r="K1644">
            <v>0</v>
          </cell>
          <cell r="L1644">
            <v>0</v>
          </cell>
          <cell r="Y1644" t="e">
            <v>#VALUE!</v>
          </cell>
          <cell r="Z1644" t="e">
            <v>#VALUE!</v>
          </cell>
        </row>
        <row r="1645">
          <cell r="D1645" t="str">
            <v>AL04BENIT</v>
          </cell>
          <cell r="E1645" t="str">
            <v>Benitin</v>
          </cell>
          <cell r="F1645" t="str">
            <v>Dia</v>
          </cell>
          <cell r="G1645">
            <v>1.2999999999999999E-2</v>
          </cell>
          <cell r="H1645">
            <v>150000</v>
          </cell>
          <cell r="I1645">
            <v>1950</v>
          </cell>
          <cell r="J1645">
            <v>0</v>
          </cell>
          <cell r="K1645">
            <v>0</v>
          </cell>
          <cell r="L1645">
            <v>0</v>
          </cell>
          <cell r="Y1645" t="e">
            <v>#VALUE!</v>
          </cell>
          <cell r="Z1645" t="e">
            <v>#VALUE!</v>
          </cell>
        </row>
        <row r="1647">
          <cell r="E1647" t="str">
            <v>SUBTOTAL</v>
          </cell>
          <cell r="I1647">
            <v>30342.9</v>
          </cell>
          <cell r="L1647">
            <v>0</v>
          </cell>
          <cell r="Z1647" t="e">
            <v>#VALUE!</v>
          </cell>
        </row>
        <row r="1648">
          <cell r="E1648" t="str">
            <v>A.I.U</v>
          </cell>
          <cell r="I1648">
            <v>0</v>
          </cell>
          <cell r="L1648">
            <v>0</v>
          </cell>
          <cell r="Z1648">
            <v>0</v>
          </cell>
        </row>
        <row r="1649">
          <cell r="D1649" t="str">
            <v>AIUAADMON</v>
          </cell>
          <cell r="E1649" t="str">
            <v>Admon</v>
          </cell>
          <cell r="F1649">
            <v>0</v>
          </cell>
          <cell r="I1649">
            <v>0</v>
          </cell>
          <cell r="J1649">
            <v>0</v>
          </cell>
          <cell r="L1649">
            <v>0</v>
          </cell>
          <cell r="Z1649">
            <v>0</v>
          </cell>
        </row>
        <row r="1650">
          <cell r="D1650" t="str">
            <v>AIUAIMPRE</v>
          </cell>
          <cell r="E1650" t="str">
            <v>Imprevistos</v>
          </cell>
          <cell r="F1650">
            <v>0</v>
          </cell>
          <cell r="I1650">
            <v>0</v>
          </cell>
          <cell r="J1650">
            <v>0</v>
          </cell>
          <cell r="L1650">
            <v>0</v>
          </cell>
          <cell r="Z1650">
            <v>0</v>
          </cell>
        </row>
        <row r="1651">
          <cell r="D1651" t="str">
            <v>AIUAUTILI</v>
          </cell>
          <cell r="E1651" t="str">
            <v>Utilidad</v>
          </cell>
          <cell r="F1651">
            <v>0</v>
          </cell>
          <cell r="I1651">
            <v>0</v>
          </cell>
          <cell r="J1651">
            <v>0</v>
          </cell>
          <cell r="L1651">
            <v>0</v>
          </cell>
          <cell r="Z1651">
            <v>0</v>
          </cell>
        </row>
        <row r="1652">
          <cell r="D1652" t="str">
            <v>AIUAIVAUTI</v>
          </cell>
          <cell r="E1652" t="str">
            <v>IVA utilidad</v>
          </cell>
          <cell r="F1652">
            <v>0</v>
          </cell>
          <cell r="I1652">
            <v>0</v>
          </cell>
          <cell r="J1652">
            <v>0</v>
          </cell>
          <cell r="L1652">
            <v>0</v>
          </cell>
          <cell r="Z1652">
            <v>0</v>
          </cell>
        </row>
        <row r="1654">
          <cell r="E1654" t="str">
            <v>ITEM</v>
          </cell>
        </row>
        <row r="1655">
          <cell r="D1655" t="str">
            <v>VIANDS</v>
          </cell>
          <cell r="E1655" t="str">
            <v>Separador</v>
          </cell>
          <cell r="G1655" t="str">
            <v>UN.</v>
          </cell>
          <cell r="H1655" t="str">
            <v>M2</v>
          </cell>
          <cell r="I1655">
            <v>30342.9</v>
          </cell>
          <cell r="K1655">
            <v>0</v>
          </cell>
          <cell r="L1655">
            <v>0</v>
          </cell>
          <cell r="N1655">
            <v>24447.9</v>
          </cell>
          <cell r="O1655">
            <v>3545</v>
          </cell>
          <cell r="P1655">
            <v>2350</v>
          </cell>
          <cell r="Q1655">
            <v>0</v>
          </cell>
          <cell r="X1655">
            <v>0</v>
          </cell>
          <cell r="Z1655" t="e">
            <v>#VALUE!</v>
          </cell>
          <cell r="AA1655" t="e">
            <v>#VALUE!</v>
          </cell>
          <cell r="AB1655" t="e">
            <v>#VALUE!</v>
          </cell>
          <cell r="AC1655" t="e">
            <v>#VALUE!</v>
          </cell>
        </row>
        <row r="1657">
          <cell r="D1657" t="str">
            <v>CODIGO</v>
          </cell>
          <cell r="E1657" t="str">
            <v>DESCRIPCION</v>
          </cell>
          <cell r="F1657" t="str">
            <v>UN</v>
          </cell>
          <cell r="G1657" t="str">
            <v>CANT</v>
          </cell>
          <cell r="H1657" t="str">
            <v>V/UNIT.</v>
          </cell>
          <cell r="I1657" t="str">
            <v>V/TOTAL</v>
          </cell>
          <cell r="K1657" t="str">
            <v>CANT TOTAL</v>
          </cell>
          <cell r="L1657" t="str">
            <v>Vr TOTAL</v>
          </cell>
          <cell r="Y1657" t="str">
            <v>CANT.</v>
          </cell>
          <cell r="Z1657" t="str">
            <v>V/TOTAL</v>
          </cell>
        </row>
        <row r="1658">
          <cell r="E1658" t="str">
            <v>MATERIALES</v>
          </cell>
          <cell r="I1658">
            <v>24447.9</v>
          </cell>
          <cell r="L1658">
            <v>0</v>
          </cell>
          <cell r="Z1658" t="e">
            <v>#VALUE!</v>
          </cell>
        </row>
        <row r="1659">
          <cell r="D1659" t="str">
            <v>MA04C3</v>
          </cell>
          <cell r="E1659" t="str">
            <v xml:space="preserve">Concreto 3000 psi </v>
          </cell>
          <cell r="F1659" t="str">
            <v>M3</v>
          </cell>
          <cell r="G1659">
            <v>0.1</v>
          </cell>
          <cell r="H1659">
            <v>202575</v>
          </cell>
          <cell r="I1659">
            <v>20257.5</v>
          </cell>
          <cell r="J1659">
            <v>0</v>
          </cell>
          <cell r="K1659">
            <v>0</v>
          </cell>
          <cell r="L1659">
            <v>0</v>
          </cell>
          <cell r="Y1659" t="e">
            <v>#VALUE!</v>
          </cell>
          <cell r="Z1659" t="e">
            <v>#VALUE!</v>
          </cell>
        </row>
        <row r="1660">
          <cell r="D1660" t="str">
            <v>MA02RMC</v>
          </cell>
          <cell r="E1660" t="str">
            <v>Recebo en Cantera</v>
          </cell>
          <cell r="F1660" t="str">
            <v>M3</v>
          </cell>
          <cell r="G1660">
            <v>0.18</v>
          </cell>
          <cell r="H1660">
            <v>6000</v>
          </cell>
          <cell r="I1660">
            <v>1080</v>
          </cell>
          <cell r="J1660">
            <v>0</v>
          </cell>
          <cell r="K1660">
            <v>0</v>
          </cell>
          <cell r="L1660">
            <v>0</v>
          </cell>
          <cell r="Y1660" t="e">
            <v>#VALUE!</v>
          </cell>
          <cell r="Z1660" t="e">
            <v>#VALUE!</v>
          </cell>
        </row>
        <row r="1661">
          <cell r="D1661" t="str">
            <v>TC09TR</v>
          </cell>
          <cell r="E1661" t="str">
            <v>Transporte Recebo</v>
          </cell>
          <cell r="F1661" t="str">
            <v>Vj</v>
          </cell>
          <cell r="G1661">
            <v>3.8399999999999997E-2</v>
          </cell>
          <cell r="H1661">
            <v>81000</v>
          </cell>
          <cell r="I1661">
            <v>3110.3999999999996</v>
          </cell>
          <cell r="J1661">
            <v>0</v>
          </cell>
          <cell r="K1661">
            <v>0</v>
          </cell>
          <cell r="L1661">
            <v>0</v>
          </cell>
          <cell r="Y1661" t="e">
            <v>#VALUE!</v>
          </cell>
          <cell r="Z1661" t="e">
            <v>#VALUE!</v>
          </cell>
        </row>
        <row r="1663">
          <cell r="E1663" t="str">
            <v>MANO DE OBRA</v>
          </cell>
          <cell r="I1663">
            <v>3545</v>
          </cell>
          <cell r="L1663">
            <v>0</v>
          </cell>
          <cell r="Z1663" t="e">
            <v>#VALUE!</v>
          </cell>
        </row>
        <row r="1664">
          <cell r="D1664" t="str">
            <v>MOVIA</v>
          </cell>
          <cell r="E1664" t="str">
            <v>Andenes</v>
          </cell>
          <cell r="F1664" t="str">
            <v>m3</v>
          </cell>
          <cell r="G1664">
            <v>0.1</v>
          </cell>
          <cell r="H1664">
            <v>35450</v>
          </cell>
          <cell r="I1664">
            <v>3545</v>
          </cell>
          <cell r="J1664">
            <v>0</v>
          </cell>
          <cell r="K1664">
            <v>0</v>
          </cell>
          <cell r="L1664">
            <v>0</v>
          </cell>
          <cell r="Y1664" t="e">
            <v>#VALUE!</v>
          </cell>
          <cell r="Z1664" t="e">
            <v>#VALUE!</v>
          </cell>
        </row>
        <row r="1666">
          <cell r="E1666" t="str">
            <v>VARIOS</v>
          </cell>
          <cell r="I1666">
            <v>2350</v>
          </cell>
          <cell r="L1666">
            <v>0</v>
          </cell>
          <cell r="Z1666" t="e">
            <v>#VALUE!</v>
          </cell>
        </row>
        <row r="1667">
          <cell r="D1667" t="str">
            <v>TC07H125</v>
          </cell>
          <cell r="E1667" t="str">
            <v>Herramienta</v>
          </cell>
          <cell r="F1667" t="str">
            <v>Gb</v>
          </cell>
          <cell r="G1667">
            <v>1</v>
          </cell>
          <cell r="H1667">
            <v>400</v>
          </cell>
          <cell r="I1667">
            <v>400</v>
          </cell>
          <cell r="J1667">
            <v>0</v>
          </cell>
          <cell r="K1667">
            <v>0</v>
          </cell>
          <cell r="L1667">
            <v>0</v>
          </cell>
          <cell r="Y1667" t="e">
            <v>#VALUE!</v>
          </cell>
          <cell r="Z1667" t="e">
            <v>#VALUE!</v>
          </cell>
        </row>
        <row r="1668">
          <cell r="D1668" t="str">
            <v>AL04BENIT</v>
          </cell>
          <cell r="E1668" t="str">
            <v>Benitin</v>
          </cell>
          <cell r="F1668" t="str">
            <v>Dia</v>
          </cell>
          <cell r="G1668">
            <v>1.2999999999999999E-2</v>
          </cell>
          <cell r="H1668">
            <v>150000</v>
          </cell>
          <cell r="I1668">
            <v>1950</v>
          </cell>
          <cell r="J1668">
            <v>0</v>
          </cell>
          <cell r="K1668">
            <v>0</v>
          </cell>
          <cell r="L1668">
            <v>0</v>
          </cell>
          <cell r="Y1668" t="e">
            <v>#VALUE!</v>
          </cell>
          <cell r="Z1668" t="e">
            <v>#VALUE!</v>
          </cell>
        </row>
        <row r="1670">
          <cell r="E1670" t="str">
            <v>SUBTOTAL</v>
          </cell>
          <cell r="I1670">
            <v>30342.9</v>
          </cell>
          <cell r="L1670">
            <v>0</v>
          </cell>
          <cell r="Z1670" t="e">
            <v>#VALUE!</v>
          </cell>
        </row>
        <row r="1671">
          <cell r="E1671" t="str">
            <v>A.I.U</v>
          </cell>
          <cell r="I1671">
            <v>0</v>
          </cell>
          <cell r="L1671">
            <v>0</v>
          </cell>
          <cell r="Z1671">
            <v>0</v>
          </cell>
        </row>
        <row r="1672">
          <cell r="D1672" t="str">
            <v>AIUAADMON</v>
          </cell>
          <cell r="E1672" t="str">
            <v>Admon</v>
          </cell>
          <cell r="F1672">
            <v>0</v>
          </cell>
          <cell r="I1672">
            <v>0</v>
          </cell>
          <cell r="J1672">
            <v>0</v>
          </cell>
          <cell r="L1672">
            <v>0</v>
          </cell>
          <cell r="Z1672">
            <v>0</v>
          </cell>
        </row>
        <row r="1673">
          <cell r="D1673" t="str">
            <v>AIUAIMPRE</v>
          </cell>
          <cell r="E1673" t="str">
            <v>Imprevistos</v>
          </cell>
          <cell r="F1673">
            <v>0</v>
          </cell>
          <cell r="I1673">
            <v>0</v>
          </cell>
          <cell r="J1673">
            <v>0</v>
          </cell>
          <cell r="L1673">
            <v>0</v>
          </cell>
          <cell r="Z1673">
            <v>0</v>
          </cell>
        </row>
        <row r="1674">
          <cell r="D1674" t="str">
            <v>AIUAUTILI</v>
          </cell>
          <cell r="E1674" t="str">
            <v>Utilidad</v>
          </cell>
          <cell r="F1674">
            <v>0</v>
          </cell>
          <cell r="I1674">
            <v>0</v>
          </cell>
          <cell r="J1674">
            <v>0</v>
          </cell>
          <cell r="L1674">
            <v>0</v>
          </cell>
          <cell r="Z1674">
            <v>0</v>
          </cell>
        </row>
        <row r="1675">
          <cell r="D1675" t="str">
            <v>AIUAIVAUTI</v>
          </cell>
          <cell r="E1675" t="str">
            <v>IVA utilidad</v>
          </cell>
          <cell r="F1675">
            <v>0</v>
          </cell>
          <cell r="I1675">
            <v>0</v>
          </cell>
          <cell r="J1675">
            <v>0</v>
          </cell>
          <cell r="L1675">
            <v>0</v>
          </cell>
          <cell r="Z1675">
            <v>0</v>
          </cell>
        </row>
        <row r="1677">
          <cell r="E1677" t="str">
            <v>ITEM</v>
          </cell>
        </row>
        <row r="1678">
          <cell r="D1678" t="str">
            <v>VISARP</v>
          </cell>
          <cell r="E1678" t="str">
            <v>Sardinel Concreto H=0,50</v>
          </cell>
          <cell r="G1678" t="str">
            <v>UN.</v>
          </cell>
          <cell r="H1678" t="str">
            <v>Ml</v>
          </cell>
          <cell r="I1678">
            <v>21744</v>
          </cell>
          <cell r="K1678">
            <v>156</v>
          </cell>
          <cell r="L1678">
            <v>3392064</v>
          </cell>
          <cell r="N1678">
            <v>18166</v>
          </cell>
          <cell r="O1678">
            <v>2650</v>
          </cell>
          <cell r="P1678">
            <v>928</v>
          </cell>
          <cell r="Q1678">
            <v>0</v>
          </cell>
          <cell r="X1678">
            <v>3392064</v>
          </cell>
          <cell r="Z1678" t="e">
            <v>#N/A</v>
          </cell>
          <cell r="AA1678" t="e">
            <v>#N/A</v>
          </cell>
          <cell r="AB1678" t="e">
            <v>#N/A</v>
          </cell>
          <cell r="AC1678" t="e">
            <v>#N/A</v>
          </cell>
        </row>
        <row r="1680">
          <cell r="D1680" t="str">
            <v>CODIGO</v>
          </cell>
          <cell r="E1680" t="str">
            <v>DESCRIPCION</v>
          </cell>
          <cell r="F1680" t="str">
            <v>UN</v>
          </cell>
          <cell r="G1680" t="str">
            <v>CANT</v>
          </cell>
          <cell r="H1680" t="str">
            <v>V/UNIT.</v>
          </cell>
          <cell r="I1680" t="str">
            <v>V/TOTAL</v>
          </cell>
          <cell r="K1680" t="str">
            <v>CANT TOTAL</v>
          </cell>
          <cell r="L1680" t="str">
            <v>Vr TOTAL</v>
          </cell>
          <cell r="Y1680" t="str">
            <v>CANT.</v>
          </cell>
          <cell r="Z1680" t="str">
            <v>V/TOTAL</v>
          </cell>
        </row>
        <row r="1681">
          <cell r="E1681" t="str">
            <v>MATERIALES</v>
          </cell>
          <cell r="I1681">
            <v>18166</v>
          </cell>
          <cell r="L1681">
            <v>2833896</v>
          </cell>
          <cell r="Z1681" t="e">
            <v>#N/A</v>
          </cell>
        </row>
        <row r="1682">
          <cell r="D1682" t="str">
            <v>MA04C3</v>
          </cell>
          <cell r="E1682" t="str">
            <v xml:space="preserve">Concreto 3000 psi </v>
          </cell>
          <cell r="F1682" t="str">
            <v>M3</v>
          </cell>
          <cell r="G1682">
            <v>8.7999999999999995E-2</v>
          </cell>
          <cell r="H1682">
            <v>202575</v>
          </cell>
          <cell r="I1682">
            <v>17827</v>
          </cell>
          <cell r="J1682">
            <v>0</v>
          </cell>
          <cell r="K1682">
            <v>13.728</v>
          </cell>
          <cell r="L1682">
            <v>2780949.6</v>
          </cell>
          <cell r="Y1682" t="e">
            <v>#N/A</v>
          </cell>
          <cell r="Z1682" t="e">
            <v>#N/A</v>
          </cell>
        </row>
        <row r="1683">
          <cell r="D1683" t="str">
            <v>MA02RMC</v>
          </cell>
          <cell r="E1683" t="str">
            <v>Recebo en Cantera</v>
          </cell>
          <cell r="F1683" t="str">
            <v>M3</v>
          </cell>
          <cell r="G1683">
            <v>1.6E-2</v>
          </cell>
          <cell r="H1683">
            <v>6000</v>
          </cell>
          <cell r="I1683">
            <v>96</v>
          </cell>
          <cell r="J1683">
            <v>0</v>
          </cell>
          <cell r="K1683">
            <v>2.496</v>
          </cell>
          <cell r="L1683">
            <v>14976</v>
          </cell>
          <cell r="Y1683" t="e">
            <v>#N/A</v>
          </cell>
          <cell r="Z1683" t="e">
            <v>#N/A</v>
          </cell>
        </row>
        <row r="1684">
          <cell r="D1684" t="str">
            <v>TC09TR</v>
          </cell>
          <cell r="E1684" t="str">
            <v>Transporte Recebo</v>
          </cell>
          <cell r="F1684" t="str">
            <v>Vj</v>
          </cell>
          <cell r="G1684">
            <v>3.0000000000000001E-3</v>
          </cell>
          <cell r="H1684">
            <v>81000</v>
          </cell>
          <cell r="I1684">
            <v>243</v>
          </cell>
          <cell r="J1684">
            <v>0</v>
          </cell>
          <cell r="K1684">
            <v>0.46800000000000003</v>
          </cell>
          <cell r="L1684">
            <v>37908</v>
          </cell>
          <cell r="Y1684" t="e">
            <v>#N/A</v>
          </cell>
          <cell r="Z1684" t="e">
            <v>#N/A</v>
          </cell>
        </row>
        <row r="1686">
          <cell r="E1686" t="str">
            <v>MANO DE OBRA</v>
          </cell>
          <cell r="I1686">
            <v>2650</v>
          </cell>
          <cell r="L1686">
            <v>413400</v>
          </cell>
          <cell r="Z1686" t="e">
            <v>#N/A</v>
          </cell>
        </row>
        <row r="1687">
          <cell r="D1687" t="str">
            <v>MOVIS</v>
          </cell>
          <cell r="E1687" t="str">
            <v>Sardineles</v>
          </cell>
          <cell r="F1687" t="str">
            <v>ml</v>
          </cell>
          <cell r="G1687">
            <v>1</v>
          </cell>
          <cell r="H1687">
            <v>2650</v>
          </cell>
          <cell r="I1687">
            <v>2650</v>
          </cell>
          <cell r="J1687">
            <v>0</v>
          </cell>
          <cell r="K1687">
            <v>156</v>
          </cell>
          <cell r="L1687">
            <v>413400</v>
          </cell>
          <cell r="Y1687" t="e">
            <v>#N/A</v>
          </cell>
          <cell r="Z1687" t="e">
            <v>#N/A</v>
          </cell>
        </row>
        <row r="1689">
          <cell r="E1689" t="str">
            <v>VARIOS</v>
          </cell>
          <cell r="I1689">
            <v>928</v>
          </cell>
          <cell r="L1689">
            <v>144768</v>
          </cell>
          <cell r="Z1689" t="e">
            <v>#N/A</v>
          </cell>
        </row>
        <row r="1690">
          <cell r="D1690" t="str">
            <v>TC07H125</v>
          </cell>
          <cell r="E1690" t="str">
            <v>Herramienta</v>
          </cell>
          <cell r="F1690" t="str">
            <v>Gb</v>
          </cell>
          <cell r="G1690">
            <v>1</v>
          </cell>
          <cell r="H1690">
            <v>400</v>
          </cell>
          <cell r="I1690">
            <v>400</v>
          </cell>
          <cell r="J1690">
            <v>0</v>
          </cell>
          <cell r="K1690">
            <v>156</v>
          </cell>
          <cell r="L1690">
            <v>62400</v>
          </cell>
          <cell r="Y1690" t="e">
            <v>#N/A</v>
          </cell>
          <cell r="Z1690" t="e">
            <v>#N/A</v>
          </cell>
        </row>
        <row r="1691">
          <cell r="D1691" t="str">
            <v>AL04AFOR</v>
          </cell>
          <cell r="E1691" t="str">
            <v>Alquiler Formaleta</v>
          </cell>
          <cell r="F1691" t="str">
            <v>Ml</v>
          </cell>
          <cell r="G1691">
            <v>1.1000000000000001</v>
          </cell>
          <cell r="H1691">
            <v>480</v>
          </cell>
          <cell r="I1691">
            <v>528</v>
          </cell>
          <cell r="J1691">
            <v>0</v>
          </cell>
          <cell r="K1691">
            <v>171.60000000000002</v>
          </cell>
          <cell r="L1691">
            <v>82368.000000000015</v>
          </cell>
          <cell r="Y1691" t="e">
            <v>#N/A</v>
          </cell>
          <cell r="Z1691" t="e">
            <v>#N/A</v>
          </cell>
        </row>
        <row r="1693">
          <cell r="E1693" t="str">
            <v>SUBTOTAL</v>
          </cell>
          <cell r="I1693">
            <v>21744</v>
          </cell>
          <cell r="L1693">
            <v>3392064</v>
          </cell>
          <cell r="Z1693" t="e">
            <v>#N/A</v>
          </cell>
        </row>
        <row r="1694">
          <cell r="E1694" t="str">
            <v>A.I.U</v>
          </cell>
          <cell r="I1694">
            <v>0</v>
          </cell>
          <cell r="L1694">
            <v>0</v>
          </cell>
          <cell r="Z1694">
            <v>0</v>
          </cell>
        </row>
        <row r="1695">
          <cell r="D1695" t="str">
            <v>AIUAADMON</v>
          </cell>
          <cell r="E1695" t="str">
            <v>Admon</v>
          </cell>
          <cell r="F1695">
            <v>0</v>
          </cell>
          <cell r="I1695">
            <v>0</v>
          </cell>
          <cell r="J1695">
            <v>0</v>
          </cell>
          <cell r="L1695">
            <v>0</v>
          </cell>
          <cell r="Z1695">
            <v>0</v>
          </cell>
        </row>
        <row r="1696">
          <cell r="D1696" t="str">
            <v>AIUAIMPRE</v>
          </cell>
          <cell r="E1696" t="str">
            <v>Imprevistos</v>
          </cell>
          <cell r="F1696">
            <v>0</v>
          </cell>
          <cell r="I1696">
            <v>0</v>
          </cell>
          <cell r="J1696">
            <v>0</v>
          </cell>
          <cell r="L1696">
            <v>0</v>
          </cell>
          <cell r="Z1696">
            <v>0</v>
          </cell>
        </row>
        <row r="1697">
          <cell r="D1697" t="str">
            <v>AIUAUTILI</v>
          </cell>
          <cell r="E1697" t="str">
            <v>Utilidad</v>
          </cell>
          <cell r="F1697">
            <v>0</v>
          </cell>
          <cell r="I1697">
            <v>0</v>
          </cell>
          <cell r="J1697">
            <v>0</v>
          </cell>
          <cell r="L1697">
            <v>0</v>
          </cell>
          <cell r="Z1697">
            <v>0</v>
          </cell>
        </row>
        <row r="1698">
          <cell r="D1698" t="str">
            <v>AIUAIVAUTI</v>
          </cell>
          <cell r="E1698" t="str">
            <v>IVA utilidad</v>
          </cell>
          <cell r="F1698">
            <v>0</v>
          </cell>
          <cell r="I1698">
            <v>0</v>
          </cell>
          <cell r="J1698">
            <v>0</v>
          </cell>
          <cell r="L1698">
            <v>0</v>
          </cell>
          <cell r="Z1698">
            <v>0</v>
          </cell>
        </row>
        <row r="1700">
          <cell r="E1700" t="str">
            <v>ITEM</v>
          </cell>
        </row>
        <row r="1701">
          <cell r="D1701" t="str">
            <v>VISAR</v>
          </cell>
          <cell r="E1701" t="str">
            <v>Sardinel</v>
          </cell>
          <cell r="G1701" t="str">
            <v>UN.</v>
          </cell>
          <cell r="H1701" t="str">
            <v>Ml</v>
          </cell>
          <cell r="I1701">
            <v>29585.8</v>
          </cell>
          <cell r="K1701">
            <v>0</v>
          </cell>
          <cell r="L1701">
            <v>0</v>
          </cell>
          <cell r="N1701">
            <v>26007.8</v>
          </cell>
          <cell r="O1701">
            <v>2650</v>
          </cell>
          <cell r="P1701">
            <v>928</v>
          </cell>
          <cell r="Q1701">
            <v>0</v>
          </cell>
          <cell r="X1701">
            <v>0</v>
          </cell>
          <cell r="Z1701" t="e">
            <v>#VALUE!</v>
          </cell>
          <cell r="AA1701" t="e">
            <v>#VALUE!</v>
          </cell>
          <cell r="AB1701" t="e">
            <v>#VALUE!</v>
          </cell>
          <cell r="AC1701" t="e">
            <v>#VALUE!</v>
          </cell>
        </row>
        <row r="1703">
          <cell r="D1703" t="str">
            <v>CODIGO</v>
          </cell>
          <cell r="E1703" t="str">
            <v>DESCRIPCION</v>
          </cell>
          <cell r="F1703" t="str">
            <v>UN</v>
          </cell>
          <cell r="G1703" t="str">
            <v>CANT</v>
          </cell>
          <cell r="H1703" t="str">
            <v>V/UNIT.</v>
          </cell>
          <cell r="I1703" t="str">
            <v>V/TOTAL</v>
          </cell>
          <cell r="K1703" t="str">
            <v>CANT TOTAL</v>
          </cell>
          <cell r="L1703" t="str">
            <v>Vr TOTAL</v>
          </cell>
          <cell r="Y1703" t="str">
            <v>CANT.</v>
          </cell>
          <cell r="Z1703" t="str">
            <v>V/TOTAL</v>
          </cell>
        </row>
        <row r="1704">
          <cell r="E1704" t="str">
            <v>MATERIALES</v>
          </cell>
          <cell r="I1704">
            <v>26007.8</v>
          </cell>
          <cell r="L1704">
            <v>0</v>
          </cell>
          <cell r="Z1704" t="e">
            <v>#VALUE!</v>
          </cell>
        </row>
        <row r="1705">
          <cell r="D1705" t="str">
            <v>MA04C3</v>
          </cell>
          <cell r="E1705" t="str">
            <v xml:space="preserve">Concreto 3000 psi </v>
          </cell>
          <cell r="F1705" t="str">
            <v>M3</v>
          </cell>
          <cell r="G1705">
            <v>0.11</v>
          </cell>
          <cell r="H1705">
            <v>202575</v>
          </cell>
          <cell r="I1705">
            <v>22283</v>
          </cell>
          <cell r="J1705">
            <v>0</v>
          </cell>
          <cell r="K1705">
            <v>0</v>
          </cell>
          <cell r="L1705">
            <v>0</v>
          </cell>
          <cell r="Y1705" t="e">
            <v>#VALUE!</v>
          </cell>
          <cell r="Z1705" t="e">
            <v>#VALUE!</v>
          </cell>
        </row>
        <row r="1706">
          <cell r="D1706" t="str">
            <v>MA02RMC</v>
          </cell>
          <cell r="E1706" t="str">
            <v>Recebo en Cantera</v>
          </cell>
          <cell r="F1706" t="str">
            <v>M3</v>
          </cell>
          <cell r="G1706">
            <v>0.16</v>
          </cell>
          <cell r="H1706">
            <v>6000</v>
          </cell>
          <cell r="I1706">
            <v>960</v>
          </cell>
          <cell r="J1706">
            <v>0</v>
          </cell>
          <cell r="K1706">
            <v>0</v>
          </cell>
          <cell r="L1706">
            <v>0</v>
          </cell>
          <cell r="Y1706" t="e">
            <v>#VALUE!</v>
          </cell>
          <cell r="Z1706" t="e">
            <v>#VALUE!</v>
          </cell>
        </row>
        <row r="1707">
          <cell r="D1707" t="str">
            <v>TC09TR</v>
          </cell>
          <cell r="E1707" t="str">
            <v>Transporte Recebo</v>
          </cell>
          <cell r="F1707" t="str">
            <v>Vj</v>
          </cell>
          <cell r="G1707">
            <v>3.4133333333333335E-2</v>
          </cell>
          <cell r="H1707">
            <v>81000</v>
          </cell>
          <cell r="I1707">
            <v>2764.8</v>
          </cell>
          <cell r="J1707">
            <v>0</v>
          </cell>
          <cell r="K1707">
            <v>0</v>
          </cell>
          <cell r="L1707">
            <v>0</v>
          </cell>
          <cell r="Y1707" t="e">
            <v>#VALUE!</v>
          </cell>
          <cell r="Z1707" t="e">
            <v>#VALUE!</v>
          </cell>
        </row>
        <row r="1709">
          <cell r="E1709" t="str">
            <v>MANO DE OBRA</v>
          </cell>
          <cell r="I1709">
            <v>2650</v>
          </cell>
          <cell r="L1709">
            <v>0</v>
          </cell>
          <cell r="Z1709" t="e">
            <v>#VALUE!</v>
          </cell>
        </row>
        <row r="1710">
          <cell r="D1710" t="str">
            <v>MOVIS</v>
          </cell>
          <cell r="E1710" t="str">
            <v>Sardineles</v>
          </cell>
          <cell r="F1710" t="str">
            <v>ml</v>
          </cell>
          <cell r="G1710">
            <v>1</v>
          </cell>
          <cell r="H1710">
            <v>2650</v>
          </cell>
          <cell r="I1710">
            <v>2650</v>
          </cell>
          <cell r="J1710">
            <v>0</v>
          </cell>
          <cell r="K1710">
            <v>0</v>
          </cell>
          <cell r="L1710">
            <v>0</v>
          </cell>
          <cell r="Y1710" t="e">
            <v>#VALUE!</v>
          </cell>
          <cell r="Z1710" t="e">
            <v>#VALUE!</v>
          </cell>
        </row>
        <row r="1712">
          <cell r="E1712" t="str">
            <v>VARIOS</v>
          </cell>
          <cell r="I1712">
            <v>928</v>
          </cell>
          <cell r="L1712">
            <v>0</v>
          </cell>
          <cell r="Z1712" t="e">
            <v>#VALUE!</v>
          </cell>
        </row>
        <row r="1713">
          <cell r="D1713" t="str">
            <v>TC07H125</v>
          </cell>
          <cell r="E1713" t="str">
            <v>Herramienta</v>
          </cell>
          <cell r="F1713" t="str">
            <v>Gb</v>
          </cell>
          <cell r="G1713">
            <v>1</v>
          </cell>
          <cell r="H1713">
            <v>400</v>
          </cell>
          <cell r="I1713">
            <v>400</v>
          </cell>
          <cell r="J1713">
            <v>0</v>
          </cell>
          <cell r="K1713">
            <v>0</v>
          </cell>
          <cell r="L1713">
            <v>0</v>
          </cell>
          <cell r="Y1713" t="e">
            <v>#VALUE!</v>
          </cell>
          <cell r="Z1713" t="e">
            <v>#VALUE!</v>
          </cell>
        </row>
        <row r="1714">
          <cell r="D1714" t="str">
            <v>AL04AFOR</v>
          </cell>
          <cell r="E1714" t="str">
            <v>Alquiler Formaleta</v>
          </cell>
          <cell r="F1714" t="str">
            <v>Ml</v>
          </cell>
          <cell r="G1714">
            <v>1.1000000000000001</v>
          </cell>
          <cell r="H1714">
            <v>480</v>
          </cell>
          <cell r="I1714">
            <v>528</v>
          </cell>
          <cell r="J1714">
            <v>0</v>
          </cell>
          <cell r="K1714">
            <v>0</v>
          </cell>
          <cell r="L1714">
            <v>0</v>
          </cell>
          <cell r="Y1714" t="e">
            <v>#VALUE!</v>
          </cell>
          <cell r="Z1714" t="e">
            <v>#VALUE!</v>
          </cell>
        </row>
        <row r="1716">
          <cell r="E1716" t="str">
            <v>SUBTOTAL</v>
          </cell>
          <cell r="I1716">
            <v>29585.8</v>
          </cell>
          <cell r="L1716">
            <v>0</v>
          </cell>
          <cell r="Z1716" t="e">
            <v>#VALUE!</v>
          </cell>
        </row>
        <row r="1717">
          <cell r="E1717" t="str">
            <v>A.I.U</v>
          </cell>
          <cell r="I1717">
            <v>0</v>
          </cell>
          <cell r="L1717">
            <v>0</v>
          </cell>
          <cell r="Z1717">
            <v>0</v>
          </cell>
        </row>
        <row r="1718">
          <cell r="D1718" t="str">
            <v>AIUAADMON</v>
          </cell>
          <cell r="E1718" t="str">
            <v>Admon</v>
          </cell>
          <cell r="F1718">
            <v>0</v>
          </cell>
          <cell r="I1718">
            <v>0</v>
          </cell>
          <cell r="J1718">
            <v>0</v>
          </cell>
          <cell r="L1718">
            <v>0</v>
          </cell>
          <cell r="Z1718">
            <v>0</v>
          </cell>
        </row>
        <row r="1719">
          <cell r="D1719" t="str">
            <v>AIUAIMPRE</v>
          </cell>
          <cell r="E1719" t="str">
            <v>Imprevistos</v>
          </cell>
          <cell r="F1719">
            <v>0</v>
          </cell>
          <cell r="I1719">
            <v>0</v>
          </cell>
          <cell r="J1719">
            <v>0</v>
          </cell>
          <cell r="L1719">
            <v>0</v>
          </cell>
          <cell r="Z1719">
            <v>0</v>
          </cell>
        </row>
        <row r="1720">
          <cell r="D1720" t="str">
            <v>AIUAUTILI</v>
          </cell>
          <cell r="E1720" t="str">
            <v>Utilidad</v>
          </cell>
          <cell r="F1720">
            <v>0</v>
          </cell>
          <cell r="I1720">
            <v>0</v>
          </cell>
          <cell r="J1720">
            <v>0</v>
          </cell>
          <cell r="L1720">
            <v>0</v>
          </cell>
          <cell r="Z1720">
            <v>0</v>
          </cell>
        </row>
        <row r="1721">
          <cell r="D1721" t="str">
            <v>AIUAIVAUTI</v>
          </cell>
          <cell r="E1721" t="str">
            <v>IVA utilidad</v>
          </cell>
          <cell r="F1721">
            <v>0</v>
          </cell>
          <cell r="I1721">
            <v>0</v>
          </cell>
          <cell r="J1721">
            <v>0</v>
          </cell>
          <cell r="L1721">
            <v>0</v>
          </cell>
          <cell r="Z1721">
            <v>0</v>
          </cell>
        </row>
        <row r="1723">
          <cell r="E1723" t="str">
            <v>ITEM</v>
          </cell>
        </row>
        <row r="1724">
          <cell r="D1724" t="str">
            <v>VIGEOT</v>
          </cell>
          <cell r="E1724" t="str">
            <v>Geotextil Tejido 1400</v>
          </cell>
          <cell r="G1724" t="str">
            <v>UN.</v>
          </cell>
          <cell r="H1724" t="str">
            <v>M3</v>
          </cell>
          <cell r="I1724">
            <v>2967.5</v>
          </cell>
          <cell r="K1724">
            <v>0</v>
          </cell>
          <cell r="L1724">
            <v>0</v>
          </cell>
          <cell r="N1724">
            <v>2587.5</v>
          </cell>
          <cell r="O1724">
            <v>380</v>
          </cell>
          <cell r="P1724">
            <v>0</v>
          </cell>
          <cell r="Q1724">
            <v>0</v>
          </cell>
          <cell r="X1724">
            <v>0</v>
          </cell>
          <cell r="Z1724" t="e">
            <v>#VALUE!</v>
          </cell>
          <cell r="AA1724" t="e">
            <v>#VALUE!</v>
          </cell>
          <cell r="AB1724" t="e">
            <v>#VALUE!</v>
          </cell>
          <cell r="AC1724">
            <v>0</v>
          </cell>
        </row>
        <row r="1726">
          <cell r="D1726" t="str">
            <v>CODIGO</v>
          </cell>
          <cell r="E1726" t="str">
            <v>DESCRIPCION</v>
          </cell>
          <cell r="F1726" t="str">
            <v>UN</v>
          </cell>
          <cell r="G1726" t="str">
            <v>CANT</v>
          </cell>
          <cell r="H1726" t="str">
            <v>V/UNIT.</v>
          </cell>
          <cell r="I1726" t="str">
            <v>V/TOTAL</v>
          </cell>
          <cell r="K1726" t="str">
            <v>CANT TOTAL</v>
          </cell>
          <cell r="L1726" t="str">
            <v>Vr TOTAL</v>
          </cell>
          <cell r="Y1726" t="str">
            <v>CANT.</v>
          </cell>
          <cell r="Z1726" t="str">
            <v>V/TOTAL</v>
          </cell>
        </row>
        <row r="1727">
          <cell r="E1727" t="str">
            <v>MATERIALES</v>
          </cell>
          <cell r="I1727">
            <v>2587.5</v>
          </cell>
          <cell r="L1727">
            <v>0</v>
          </cell>
          <cell r="Z1727" t="e">
            <v>#VALUE!</v>
          </cell>
        </row>
        <row r="1728">
          <cell r="D1728" t="str">
            <v>MA26GEOT</v>
          </cell>
          <cell r="E1728" t="str">
            <v>Geotextil 1400</v>
          </cell>
          <cell r="F1728" t="str">
            <v>m2</v>
          </cell>
          <cell r="G1728">
            <v>1.1499999999999999</v>
          </cell>
          <cell r="H1728">
            <v>2250</v>
          </cell>
          <cell r="I1728">
            <v>2587.5</v>
          </cell>
          <cell r="J1728">
            <v>0</v>
          </cell>
          <cell r="K1728">
            <v>0</v>
          </cell>
          <cell r="L1728">
            <v>0</v>
          </cell>
          <cell r="Y1728" t="e">
            <v>#VALUE!</v>
          </cell>
          <cell r="Z1728" t="e">
            <v>#VALUE!</v>
          </cell>
        </row>
        <row r="1730">
          <cell r="E1730" t="str">
            <v>MANO DE OBRA</v>
          </cell>
          <cell r="I1730">
            <v>380</v>
          </cell>
          <cell r="L1730">
            <v>0</v>
          </cell>
          <cell r="Z1730" t="e">
            <v>#VALUE!</v>
          </cell>
        </row>
        <row r="1731">
          <cell r="D1731" t="str">
            <v>MOVIIGEOT</v>
          </cell>
          <cell r="E1731" t="str">
            <v>Instalacion Geotextil</v>
          </cell>
          <cell r="F1731" t="str">
            <v>m2</v>
          </cell>
          <cell r="G1731">
            <v>1</v>
          </cell>
          <cell r="H1731">
            <v>380</v>
          </cell>
          <cell r="I1731">
            <v>380</v>
          </cell>
          <cell r="J1731">
            <v>0</v>
          </cell>
          <cell r="K1731">
            <v>0</v>
          </cell>
          <cell r="L1731">
            <v>0</v>
          </cell>
          <cell r="Y1731" t="e">
            <v>#VALUE!</v>
          </cell>
          <cell r="Z1731" t="e">
            <v>#VALUE!</v>
          </cell>
        </row>
        <row r="1732">
          <cell r="I1732">
            <v>0</v>
          </cell>
          <cell r="J1732">
            <v>0</v>
          </cell>
          <cell r="K1732">
            <v>0</v>
          </cell>
          <cell r="L1732">
            <v>0</v>
          </cell>
        </row>
        <row r="1733">
          <cell r="E1733" t="str">
            <v>VARIOS</v>
          </cell>
          <cell r="I1733">
            <v>0</v>
          </cell>
          <cell r="L1733">
            <v>0</v>
          </cell>
          <cell r="Z1733">
            <v>0</v>
          </cell>
        </row>
        <row r="1734">
          <cell r="I1734">
            <v>0</v>
          </cell>
          <cell r="J1734">
            <v>0</v>
          </cell>
          <cell r="K1734">
            <v>0</v>
          </cell>
          <cell r="L1734">
            <v>0</v>
          </cell>
        </row>
        <row r="1735">
          <cell r="I1735">
            <v>0</v>
          </cell>
        </row>
        <row r="1736">
          <cell r="E1736" t="str">
            <v>SUBTOTAL</v>
          </cell>
          <cell r="I1736">
            <v>2967.5</v>
          </cell>
          <cell r="L1736">
            <v>0</v>
          </cell>
          <cell r="Z1736" t="e">
            <v>#VALUE!</v>
          </cell>
        </row>
        <row r="1737">
          <cell r="E1737" t="str">
            <v>A.I.U</v>
          </cell>
          <cell r="I1737">
            <v>0</v>
          </cell>
          <cell r="L1737">
            <v>0</v>
          </cell>
          <cell r="Z1737">
            <v>0</v>
          </cell>
        </row>
        <row r="1738">
          <cell r="D1738" t="str">
            <v>AIUAADMON</v>
          </cell>
          <cell r="E1738" t="str">
            <v>Admon</v>
          </cell>
          <cell r="F1738">
            <v>0</v>
          </cell>
          <cell r="I1738">
            <v>0</v>
          </cell>
          <cell r="J1738">
            <v>0</v>
          </cell>
          <cell r="L1738">
            <v>0</v>
          </cell>
          <cell r="Z1738">
            <v>0</v>
          </cell>
        </row>
        <row r="1739">
          <cell r="D1739" t="str">
            <v>AIUAIMPRE</v>
          </cell>
          <cell r="E1739" t="str">
            <v>Imprevistos</v>
          </cell>
          <cell r="F1739">
            <v>0</v>
          </cell>
          <cell r="I1739">
            <v>0</v>
          </cell>
          <cell r="J1739">
            <v>0</v>
          </cell>
          <cell r="L1739">
            <v>0</v>
          </cell>
          <cell r="Z1739">
            <v>0</v>
          </cell>
        </row>
        <row r="1740">
          <cell r="D1740" t="str">
            <v>AIUAUTILI</v>
          </cell>
          <cell r="E1740" t="str">
            <v>Utilidad</v>
          </cell>
          <cell r="F1740">
            <v>0</v>
          </cell>
          <cell r="I1740">
            <v>0</v>
          </cell>
          <cell r="J1740">
            <v>0</v>
          </cell>
          <cell r="L1740">
            <v>0</v>
          </cell>
          <cell r="Z1740">
            <v>0</v>
          </cell>
        </row>
        <row r="1741">
          <cell r="D1741" t="str">
            <v>AIUAIVAUTI</v>
          </cell>
          <cell r="E1741" t="str">
            <v>IVA utilidad</v>
          </cell>
          <cell r="F1741">
            <v>0</v>
          </cell>
          <cell r="I1741">
            <v>0</v>
          </cell>
          <cell r="J1741">
            <v>0</v>
          </cell>
          <cell r="L1741">
            <v>0</v>
          </cell>
          <cell r="Z1741">
            <v>0</v>
          </cell>
        </row>
        <row r="1743">
          <cell r="E1743" t="str">
            <v>ITEM</v>
          </cell>
        </row>
        <row r="1744">
          <cell r="D1744" t="str">
            <v>VI1MDC</v>
          </cell>
          <cell r="E1744" t="str">
            <v xml:space="preserve">Pavimento Flexible MDC-1 </v>
          </cell>
          <cell r="G1744" t="str">
            <v>UN.</v>
          </cell>
          <cell r="H1744" t="str">
            <v>M3</v>
          </cell>
          <cell r="I1744">
            <v>235600</v>
          </cell>
          <cell r="K1744">
            <v>127</v>
          </cell>
          <cell r="L1744">
            <v>29921200</v>
          </cell>
          <cell r="N1744">
            <v>600</v>
          </cell>
          <cell r="O1744">
            <v>0</v>
          </cell>
          <cell r="P1744">
            <v>235000</v>
          </cell>
          <cell r="Q1744">
            <v>0</v>
          </cell>
          <cell r="X1744">
            <v>29921200</v>
          </cell>
          <cell r="Z1744" t="e">
            <v>#N/A</v>
          </cell>
          <cell r="AA1744" t="e">
            <v>#N/A</v>
          </cell>
          <cell r="AB1744">
            <v>0</v>
          </cell>
          <cell r="AC1744" t="e">
            <v>#N/A</v>
          </cell>
        </row>
        <row r="1746">
          <cell r="D1746" t="str">
            <v>CODIGO</v>
          </cell>
          <cell r="E1746" t="str">
            <v>DESCRIPCION</v>
          </cell>
          <cell r="F1746" t="str">
            <v>UN</v>
          </cell>
          <cell r="G1746" t="str">
            <v>CANT</v>
          </cell>
          <cell r="H1746" t="str">
            <v>V/UNIT.</v>
          </cell>
          <cell r="I1746" t="str">
            <v>V/TOTAL</v>
          </cell>
          <cell r="K1746" t="str">
            <v>CANT TOTAL</v>
          </cell>
          <cell r="L1746" t="str">
            <v>Vr TOTAL</v>
          </cell>
          <cell r="Y1746" t="str">
            <v>CANT.</v>
          </cell>
          <cell r="Z1746" t="str">
            <v>V/TOTAL</v>
          </cell>
        </row>
        <row r="1747">
          <cell r="E1747" t="str">
            <v>MATERIALES</v>
          </cell>
          <cell r="I1747">
            <v>600</v>
          </cell>
          <cell r="L1747">
            <v>76200</v>
          </cell>
          <cell r="Z1747" t="e">
            <v>#N/A</v>
          </cell>
        </row>
        <row r="1748">
          <cell r="D1748" t="str">
            <v>TC16IMPR</v>
          </cell>
          <cell r="E1748" t="str">
            <v>Imprimación</v>
          </cell>
          <cell r="F1748" t="str">
            <v>m2</v>
          </cell>
          <cell r="G1748">
            <v>1</v>
          </cell>
          <cell r="H1748">
            <v>600</v>
          </cell>
          <cell r="I1748">
            <v>600</v>
          </cell>
          <cell r="J1748">
            <v>0</v>
          </cell>
          <cell r="K1748">
            <v>127</v>
          </cell>
          <cell r="L1748">
            <v>76200</v>
          </cell>
          <cell r="Y1748" t="e">
            <v>#N/A</v>
          </cell>
          <cell r="Z1748" t="e">
            <v>#N/A</v>
          </cell>
        </row>
        <row r="1749">
          <cell r="I1749">
            <v>0</v>
          </cell>
          <cell r="J1749">
            <v>0</v>
          </cell>
          <cell r="K1749">
            <v>0</v>
          </cell>
          <cell r="L1749">
            <v>0</v>
          </cell>
          <cell r="Y1749">
            <v>0</v>
          </cell>
          <cell r="Z1749">
            <v>0</v>
          </cell>
        </row>
        <row r="1750">
          <cell r="I1750">
            <v>0</v>
          </cell>
          <cell r="J1750">
            <v>0</v>
          </cell>
          <cell r="K1750">
            <v>0</v>
          </cell>
          <cell r="L1750">
            <v>0</v>
          </cell>
          <cell r="Y1750">
            <v>0</v>
          </cell>
          <cell r="Z1750">
            <v>0</v>
          </cell>
        </row>
        <row r="1751">
          <cell r="I1751">
            <v>0</v>
          </cell>
          <cell r="J1751">
            <v>0</v>
          </cell>
          <cell r="K1751">
            <v>0</v>
          </cell>
          <cell r="L1751">
            <v>0</v>
          </cell>
          <cell r="Y1751">
            <v>0</v>
          </cell>
          <cell r="Z1751">
            <v>0</v>
          </cell>
        </row>
        <row r="1752">
          <cell r="I1752">
            <v>0</v>
          </cell>
          <cell r="J1752">
            <v>0</v>
          </cell>
          <cell r="K1752">
            <v>0</v>
          </cell>
          <cell r="L1752">
            <v>0</v>
          </cell>
          <cell r="Y1752">
            <v>0</v>
          </cell>
          <cell r="Z1752">
            <v>0</v>
          </cell>
        </row>
        <row r="1754">
          <cell r="E1754" t="str">
            <v>MANO DE OBRA</v>
          </cell>
          <cell r="I1754">
            <v>0</v>
          </cell>
          <cell r="L1754">
            <v>0</v>
          </cell>
          <cell r="Z1754">
            <v>0</v>
          </cell>
        </row>
        <row r="1755">
          <cell r="I1755">
            <v>0</v>
          </cell>
          <cell r="J1755">
            <v>0</v>
          </cell>
          <cell r="K1755">
            <v>0</v>
          </cell>
          <cell r="L1755">
            <v>0</v>
          </cell>
          <cell r="Y1755">
            <v>0</v>
          </cell>
          <cell r="Z1755">
            <v>0</v>
          </cell>
        </row>
        <row r="1757">
          <cell r="E1757" t="str">
            <v>VARIOS</v>
          </cell>
          <cell r="I1757">
            <v>235000</v>
          </cell>
          <cell r="L1757">
            <v>29845000</v>
          </cell>
          <cell r="Z1757" t="e">
            <v>#N/A</v>
          </cell>
        </row>
        <row r="1758">
          <cell r="D1758" t="str">
            <v>TC161MDC</v>
          </cell>
          <cell r="E1758" t="str">
            <v>Base Asfaltica MDC-1</v>
          </cell>
          <cell r="F1758" t="str">
            <v>M3</v>
          </cell>
          <cell r="G1758">
            <v>1</v>
          </cell>
          <cell r="H1758">
            <v>235000</v>
          </cell>
          <cell r="I1758">
            <v>235000</v>
          </cell>
          <cell r="J1758">
            <v>0</v>
          </cell>
          <cell r="K1758">
            <v>127</v>
          </cell>
          <cell r="L1758">
            <v>29845000</v>
          </cell>
          <cell r="Y1758" t="e">
            <v>#N/A</v>
          </cell>
          <cell r="Z1758" t="e">
            <v>#N/A</v>
          </cell>
        </row>
        <row r="1761">
          <cell r="E1761" t="str">
            <v>SUBTOTAL</v>
          </cell>
          <cell r="I1761">
            <v>235600</v>
          </cell>
          <cell r="L1761">
            <v>29921200</v>
          </cell>
          <cell r="Z1761" t="e">
            <v>#N/A</v>
          </cell>
        </row>
        <row r="1762">
          <cell r="E1762" t="str">
            <v>A.I.U</v>
          </cell>
          <cell r="I1762">
            <v>0</v>
          </cell>
          <cell r="L1762">
            <v>0</v>
          </cell>
          <cell r="Z1762">
            <v>0</v>
          </cell>
        </row>
        <row r="1763">
          <cell r="D1763" t="str">
            <v>AIUAADMON</v>
          </cell>
          <cell r="E1763" t="str">
            <v>Admon</v>
          </cell>
          <cell r="F1763">
            <v>0</v>
          </cell>
          <cell r="I1763">
            <v>0</v>
          </cell>
          <cell r="J1763">
            <v>0</v>
          </cell>
          <cell r="L1763">
            <v>0</v>
          </cell>
          <cell r="Z1763">
            <v>0</v>
          </cell>
        </row>
        <row r="1764">
          <cell r="D1764" t="str">
            <v>AIUAIMPRE</v>
          </cell>
          <cell r="E1764" t="str">
            <v>Imprevistos</v>
          </cell>
          <cell r="F1764">
            <v>0</v>
          </cell>
          <cell r="I1764">
            <v>0</v>
          </cell>
          <cell r="J1764">
            <v>0</v>
          </cell>
          <cell r="L1764">
            <v>0</v>
          </cell>
          <cell r="Z1764">
            <v>0</v>
          </cell>
        </row>
        <row r="1765">
          <cell r="D1765" t="str">
            <v>AIUAUTILI</v>
          </cell>
          <cell r="E1765" t="str">
            <v>Utilidad</v>
          </cell>
          <cell r="F1765">
            <v>0</v>
          </cell>
          <cell r="I1765">
            <v>0</v>
          </cell>
          <cell r="J1765">
            <v>0</v>
          </cell>
          <cell r="L1765">
            <v>0</v>
          </cell>
          <cell r="Z1765">
            <v>0</v>
          </cell>
        </row>
        <row r="1766">
          <cell r="D1766" t="str">
            <v>AIUAIVAUTI</v>
          </cell>
          <cell r="E1766" t="str">
            <v>IVA utilidad</v>
          </cell>
          <cell r="F1766">
            <v>0</v>
          </cell>
          <cell r="I1766">
            <v>0</v>
          </cell>
          <cell r="J1766">
            <v>0</v>
          </cell>
          <cell r="L1766">
            <v>0</v>
          </cell>
          <cell r="Z1766">
            <v>0</v>
          </cell>
        </row>
        <row r="1768">
          <cell r="E1768" t="str">
            <v>ITEM</v>
          </cell>
        </row>
        <row r="1769">
          <cell r="D1769" t="str">
            <v>VI3MDC</v>
          </cell>
          <cell r="E1769" t="str">
            <v>Pavimento Flexibles MDC-3</v>
          </cell>
          <cell r="G1769" t="str">
            <v>UN.</v>
          </cell>
          <cell r="H1769" t="str">
            <v>M3</v>
          </cell>
          <cell r="I1769">
            <v>258600</v>
          </cell>
          <cell r="K1769">
            <v>75</v>
          </cell>
          <cell r="L1769">
            <v>19395000</v>
          </cell>
          <cell r="N1769">
            <v>600</v>
          </cell>
          <cell r="O1769">
            <v>0</v>
          </cell>
          <cell r="P1769">
            <v>258000</v>
          </cell>
          <cell r="Q1769">
            <v>0</v>
          </cell>
          <cell r="X1769">
            <v>19395000</v>
          </cell>
          <cell r="Z1769" t="e">
            <v>#N/A</v>
          </cell>
          <cell r="AA1769" t="e">
            <v>#N/A</v>
          </cell>
          <cell r="AB1769">
            <v>0</v>
          </cell>
          <cell r="AC1769" t="e">
            <v>#N/A</v>
          </cell>
        </row>
        <row r="1771">
          <cell r="D1771" t="str">
            <v>CODIGO</v>
          </cell>
          <cell r="E1771" t="str">
            <v>DESCRIPCION</v>
          </cell>
          <cell r="F1771" t="str">
            <v>UN</v>
          </cell>
          <cell r="G1771" t="str">
            <v>CANT</v>
          </cell>
          <cell r="H1771" t="str">
            <v>V/UNIT.</v>
          </cell>
          <cell r="I1771" t="str">
            <v>V/TOTAL</v>
          </cell>
          <cell r="K1771" t="str">
            <v>CANT TOTAL</v>
          </cell>
          <cell r="L1771" t="str">
            <v>Vr TOTAL</v>
          </cell>
          <cell r="Y1771" t="str">
            <v>CANT.</v>
          </cell>
          <cell r="Z1771" t="str">
            <v>V/TOTAL</v>
          </cell>
        </row>
        <row r="1772">
          <cell r="E1772" t="str">
            <v>MATERIALES</v>
          </cell>
          <cell r="I1772">
            <v>600</v>
          </cell>
          <cell r="L1772">
            <v>45000</v>
          </cell>
          <cell r="Z1772" t="e">
            <v>#N/A</v>
          </cell>
        </row>
        <row r="1773">
          <cell r="D1773" t="str">
            <v>TC16IMPR</v>
          </cell>
          <cell r="E1773" t="str">
            <v>Imprimación</v>
          </cell>
          <cell r="F1773" t="str">
            <v>m2</v>
          </cell>
          <cell r="G1773">
            <v>1</v>
          </cell>
          <cell r="H1773">
            <v>600</v>
          </cell>
          <cell r="I1773">
            <v>600</v>
          </cell>
          <cell r="J1773">
            <v>0</v>
          </cell>
          <cell r="K1773">
            <v>75</v>
          </cell>
          <cell r="L1773">
            <v>45000</v>
          </cell>
          <cell r="Y1773" t="e">
            <v>#N/A</v>
          </cell>
          <cell r="Z1773" t="e">
            <v>#N/A</v>
          </cell>
        </row>
        <row r="1774">
          <cell r="I1774">
            <v>0</v>
          </cell>
          <cell r="J1774">
            <v>0</v>
          </cell>
          <cell r="K1774">
            <v>0</v>
          </cell>
          <cell r="L1774">
            <v>0</v>
          </cell>
          <cell r="Y1774">
            <v>0</v>
          </cell>
          <cell r="Z1774">
            <v>0</v>
          </cell>
        </row>
        <row r="1775">
          <cell r="I1775">
            <v>0</v>
          </cell>
          <cell r="J1775">
            <v>0</v>
          </cell>
          <cell r="K1775">
            <v>0</v>
          </cell>
          <cell r="L1775">
            <v>0</v>
          </cell>
          <cell r="Y1775">
            <v>0</v>
          </cell>
          <cell r="Z1775">
            <v>0</v>
          </cell>
        </row>
        <row r="1776">
          <cell r="I1776">
            <v>0</v>
          </cell>
          <cell r="J1776">
            <v>0</v>
          </cell>
          <cell r="K1776">
            <v>0</v>
          </cell>
          <cell r="L1776">
            <v>0</v>
          </cell>
          <cell r="Y1776">
            <v>0</v>
          </cell>
          <cell r="Z1776">
            <v>0</v>
          </cell>
        </row>
        <row r="1777">
          <cell r="I1777">
            <v>0</v>
          </cell>
          <cell r="J1777">
            <v>0</v>
          </cell>
          <cell r="K1777">
            <v>0</v>
          </cell>
          <cell r="L1777">
            <v>0</v>
          </cell>
          <cell r="Y1777">
            <v>0</v>
          </cell>
          <cell r="Z1777">
            <v>0</v>
          </cell>
        </row>
        <row r="1779">
          <cell r="E1779" t="str">
            <v>MANO DE OBRA</v>
          </cell>
          <cell r="I1779">
            <v>0</v>
          </cell>
          <cell r="L1779">
            <v>0</v>
          </cell>
          <cell r="Z1779">
            <v>0</v>
          </cell>
        </row>
        <row r="1780">
          <cell r="I1780">
            <v>0</v>
          </cell>
          <cell r="J1780">
            <v>0</v>
          </cell>
          <cell r="K1780">
            <v>0</v>
          </cell>
          <cell r="L1780">
            <v>0</v>
          </cell>
          <cell r="Y1780">
            <v>0</v>
          </cell>
          <cell r="Z1780">
            <v>0</v>
          </cell>
        </row>
        <row r="1782">
          <cell r="E1782" t="str">
            <v>VARIOS</v>
          </cell>
          <cell r="I1782">
            <v>258000</v>
          </cell>
          <cell r="L1782">
            <v>19350000</v>
          </cell>
          <cell r="Z1782" t="e">
            <v>#N/A</v>
          </cell>
        </row>
        <row r="1783">
          <cell r="D1783" t="str">
            <v>TC163MDC</v>
          </cell>
          <cell r="E1783" t="str">
            <v>Rodadura Asfaltica MDC-3</v>
          </cell>
          <cell r="F1783" t="str">
            <v>M3</v>
          </cell>
          <cell r="G1783">
            <v>1</v>
          </cell>
          <cell r="H1783">
            <v>258000</v>
          </cell>
          <cell r="I1783">
            <v>258000</v>
          </cell>
          <cell r="J1783">
            <v>0</v>
          </cell>
          <cell r="K1783">
            <v>75</v>
          </cell>
          <cell r="L1783">
            <v>19350000</v>
          </cell>
          <cell r="Y1783" t="e">
            <v>#N/A</v>
          </cell>
          <cell r="Z1783" t="e">
            <v>#N/A</v>
          </cell>
        </row>
        <row r="1786">
          <cell r="E1786" t="str">
            <v>SUBTOTAL</v>
          </cell>
          <cell r="I1786">
            <v>258600</v>
          </cell>
          <cell r="L1786">
            <v>19395000</v>
          </cell>
          <cell r="Z1786" t="e">
            <v>#N/A</v>
          </cell>
        </row>
        <row r="1787">
          <cell r="E1787" t="str">
            <v>A.I.U</v>
          </cell>
          <cell r="I1787">
            <v>0</v>
          </cell>
          <cell r="L1787">
            <v>0</v>
          </cell>
          <cell r="Z1787">
            <v>0</v>
          </cell>
        </row>
        <row r="1788">
          <cell r="D1788" t="str">
            <v>AIUAADMON</v>
          </cell>
          <cell r="E1788" t="str">
            <v>Admon</v>
          </cell>
          <cell r="F1788">
            <v>0</v>
          </cell>
          <cell r="I1788">
            <v>0</v>
          </cell>
          <cell r="J1788">
            <v>0</v>
          </cell>
          <cell r="L1788">
            <v>0</v>
          </cell>
          <cell r="Z1788">
            <v>0</v>
          </cell>
        </row>
        <row r="1789">
          <cell r="D1789" t="str">
            <v>AIUAIMPRE</v>
          </cell>
          <cell r="E1789" t="str">
            <v>Imprevistos</v>
          </cell>
          <cell r="F1789">
            <v>0</v>
          </cell>
          <cell r="I1789">
            <v>0</v>
          </cell>
          <cell r="J1789">
            <v>0</v>
          </cell>
          <cell r="L1789">
            <v>0</v>
          </cell>
          <cell r="Z1789">
            <v>0</v>
          </cell>
        </row>
        <row r="1790">
          <cell r="D1790" t="str">
            <v>AIUAUTILI</v>
          </cell>
          <cell r="E1790" t="str">
            <v>Utilidad</v>
          </cell>
          <cell r="F1790">
            <v>0</v>
          </cell>
          <cell r="I1790">
            <v>0</v>
          </cell>
          <cell r="J1790">
            <v>0</v>
          </cell>
          <cell r="L1790">
            <v>0</v>
          </cell>
          <cell r="Z1790">
            <v>0</v>
          </cell>
        </row>
        <row r="1791">
          <cell r="D1791" t="str">
            <v>AIUAIVAUTI</v>
          </cell>
          <cell r="E1791" t="str">
            <v>IVA utilidad</v>
          </cell>
          <cell r="F1791">
            <v>0</v>
          </cell>
          <cell r="I1791">
            <v>0</v>
          </cell>
          <cell r="J1791">
            <v>0</v>
          </cell>
          <cell r="L1791">
            <v>0</v>
          </cell>
          <cell r="Z1791">
            <v>0</v>
          </cell>
        </row>
        <row r="1793">
          <cell r="E1793" t="str">
            <v>ITEM</v>
          </cell>
        </row>
        <row r="1794">
          <cell r="D1794" t="str">
            <v>HIH2</v>
          </cell>
          <cell r="E1794" t="str">
            <v>Hierro Figurado Nª 2</v>
          </cell>
          <cell r="G1794" t="str">
            <v>UN.</v>
          </cell>
          <cell r="H1794" t="str">
            <v>Kg</v>
          </cell>
          <cell r="I1794">
            <v>2198.5</v>
          </cell>
          <cell r="K1794">
            <v>0</v>
          </cell>
          <cell r="L1794">
            <v>0</v>
          </cell>
          <cell r="N1794">
            <v>2198.5</v>
          </cell>
          <cell r="O1794">
            <v>0</v>
          </cell>
          <cell r="P1794">
            <v>0</v>
          </cell>
          <cell r="Q1794">
            <v>0</v>
          </cell>
          <cell r="X1794">
            <v>0</v>
          </cell>
          <cell r="Z1794" t="e">
            <v>#VALUE!</v>
          </cell>
          <cell r="AA1794" t="e">
            <v>#VALUE!</v>
          </cell>
          <cell r="AB1794">
            <v>0</v>
          </cell>
          <cell r="AC1794">
            <v>0</v>
          </cell>
        </row>
        <row r="1796">
          <cell r="D1796" t="str">
            <v>CODIGO</v>
          </cell>
          <cell r="E1796" t="str">
            <v>DESCRIPCION</v>
          </cell>
          <cell r="F1796" t="str">
            <v>UN</v>
          </cell>
          <cell r="G1796" t="str">
            <v>CANT</v>
          </cell>
          <cell r="H1796" t="str">
            <v>V/UNIT.</v>
          </cell>
          <cell r="I1796" t="str">
            <v>V/TOTAL</v>
          </cell>
          <cell r="K1796" t="str">
            <v>CANT TOTAL</v>
          </cell>
          <cell r="L1796" t="str">
            <v>Vr TOTAL</v>
          </cell>
          <cell r="Y1796" t="str">
            <v>CANT.</v>
          </cell>
          <cell r="Z1796" t="str">
            <v>V/TOTAL</v>
          </cell>
        </row>
        <row r="1797">
          <cell r="E1797" t="str">
            <v>MATERIALES</v>
          </cell>
          <cell r="I1797">
            <v>2198.5</v>
          </cell>
          <cell r="L1797">
            <v>0</v>
          </cell>
          <cell r="Z1797" t="e">
            <v>#VALUE!</v>
          </cell>
        </row>
        <row r="1798">
          <cell r="D1798" t="str">
            <v>MA01H2</v>
          </cell>
          <cell r="E1798" t="str">
            <v>Acero PDR60 N. 2</v>
          </cell>
          <cell r="F1798" t="str">
            <v>Kg</v>
          </cell>
          <cell r="G1798">
            <v>1</v>
          </cell>
          <cell r="H1798">
            <v>2150</v>
          </cell>
          <cell r="I1798">
            <v>2150</v>
          </cell>
          <cell r="J1798">
            <v>0</v>
          </cell>
          <cell r="K1798">
            <v>0</v>
          </cell>
          <cell r="L1798">
            <v>0</v>
          </cell>
          <cell r="Y1798" t="e">
            <v>#VALUE!</v>
          </cell>
          <cell r="Z1798" t="e">
            <v>#VALUE!</v>
          </cell>
        </row>
        <row r="1799">
          <cell r="D1799" t="str">
            <v>MA01AN18</v>
          </cell>
          <cell r="E1799" t="str">
            <v>Alambre Negro</v>
          </cell>
          <cell r="F1799" t="str">
            <v>Kg</v>
          </cell>
          <cell r="G1799">
            <v>2.5000000000000001E-2</v>
          </cell>
          <cell r="H1799">
            <v>1940</v>
          </cell>
          <cell r="I1799">
            <v>48.5</v>
          </cell>
          <cell r="J1799">
            <v>0</v>
          </cell>
          <cell r="K1799">
            <v>0</v>
          </cell>
          <cell r="L1799">
            <v>0</v>
          </cell>
          <cell r="Y1799" t="e">
            <v>#VALUE!</v>
          </cell>
          <cell r="Z1799" t="e">
            <v>#VALUE!</v>
          </cell>
        </row>
        <row r="1801">
          <cell r="E1801" t="str">
            <v>MANO DE OBRA</v>
          </cell>
          <cell r="I1801">
            <v>0</v>
          </cell>
          <cell r="L1801">
            <v>0</v>
          </cell>
          <cell r="Z1801">
            <v>0</v>
          </cell>
        </row>
        <row r="1803">
          <cell r="E1803" t="str">
            <v>VARIOS</v>
          </cell>
          <cell r="I1803">
            <v>0</v>
          </cell>
          <cell r="L1803">
            <v>0</v>
          </cell>
          <cell r="Z1803">
            <v>0</v>
          </cell>
        </row>
        <row r="1805">
          <cell r="E1805" t="str">
            <v>SUBTOTAL</v>
          </cell>
          <cell r="I1805">
            <v>2198.5</v>
          </cell>
          <cell r="L1805">
            <v>0</v>
          </cell>
          <cell r="Z1805" t="e">
            <v>#VALUE!</v>
          </cell>
        </row>
        <row r="1806">
          <cell r="E1806" t="str">
            <v>A.I.U</v>
          </cell>
          <cell r="I1806">
            <v>0</v>
          </cell>
          <cell r="L1806">
            <v>0</v>
          </cell>
          <cell r="Z1806">
            <v>0</v>
          </cell>
        </row>
        <row r="1807">
          <cell r="D1807" t="str">
            <v>AIUAADMON</v>
          </cell>
          <cell r="E1807" t="str">
            <v>Admon</v>
          </cell>
          <cell r="F1807">
            <v>0</v>
          </cell>
          <cell r="I1807">
            <v>0</v>
          </cell>
          <cell r="J1807">
            <v>0</v>
          </cell>
          <cell r="L1807">
            <v>0</v>
          </cell>
          <cell r="Z1807">
            <v>0</v>
          </cell>
        </row>
        <row r="1808">
          <cell r="D1808" t="str">
            <v>AIUAIMPRE</v>
          </cell>
          <cell r="E1808" t="str">
            <v>Imprevistos</v>
          </cell>
          <cell r="F1808">
            <v>0</v>
          </cell>
          <cell r="I1808">
            <v>0</v>
          </cell>
          <cell r="J1808">
            <v>0</v>
          </cell>
          <cell r="L1808">
            <v>0</v>
          </cell>
          <cell r="Z1808">
            <v>0</v>
          </cell>
        </row>
        <row r="1809">
          <cell r="D1809" t="str">
            <v>AIUAUTILI</v>
          </cell>
          <cell r="E1809" t="str">
            <v>Utilidad</v>
          </cell>
          <cell r="F1809">
            <v>0</v>
          </cell>
          <cell r="I1809">
            <v>0</v>
          </cell>
          <cell r="J1809">
            <v>0</v>
          </cell>
          <cell r="L1809">
            <v>0</v>
          </cell>
          <cell r="Z1809">
            <v>0</v>
          </cell>
        </row>
        <row r="1810">
          <cell r="D1810" t="str">
            <v>AIUAIVAUTI</v>
          </cell>
          <cell r="E1810" t="str">
            <v>IVA utilidad</v>
          </cell>
          <cell r="F1810">
            <v>0</v>
          </cell>
          <cell r="I1810">
            <v>0</v>
          </cell>
          <cell r="J1810">
            <v>0</v>
          </cell>
          <cell r="L1810">
            <v>0</v>
          </cell>
          <cell r="Z1810">
            <v>0</v>
          </cell>
        </row>
        <row r="1812">
          <cell r="E1812" t="str">
            <v>ITEM</v>
          </cell>
        </row>
        <row r="1813">
          <cell r="D1813" t="str">
            <v>HIH3</v>
          </cell>
          <cell r="E1813" t="str">
            <v>Hierro Figurado Nª 3</v>
          </cell>
          <cell r="G1813" t="str">
            <v>UN.</v>
          </cell>
          <cell r="H1813" t="str">
            <v>Kg</v>
          </cell>
          <cell r="I1813">
            <v>2198.5</v>
          </cell>
          <cell r="K1813">
            <v>0</v>
          </cell>
          <cell r="L1813">
            <v>0</v>
          </cell>
          <cell r="N1813">
            <v>2198.5</v>
          </cell>
          <cell r="O1813">
            <v>0</v>
          </cell>
          <cell r="P1813">
            <v>0</v>
          </cell>
          <cell r="Q1813">
            <v>0</v>
          </cell>
          <cell r="X1813">
            <v>0</v>
          </cell>
          <cell r="Z1813" t="e">
            <v>#VALUE!</v>
          </cell>
          <cell r="AA1813" t="e">
            <v>#VALUE!</v>
          </cell>
          <cell r="AB1813">
            <v>0</v>
          </cell>
          <cell r="AC1813">
            <v>0</v>
          </cell>
        </row>
        <row r="1815">
          <cell r="D1815" t="str">
            <v>CODIGO</v>
          </cell>
          <cell r="E1815" t="str">
            <v>DESCRIPCION</v>
          </cell>
          <cell r="F1815" t="str">
            <v>UN</v>
          </cell>
          <cell r="G1815" t="str">
            <v>CANT</v>
          </cell>
          <cell r="H1815" t="str">
            <v>V/UNIT.</v>
          </cell>
          <cell r="I1815" t="str">
            <v>V/TOTAL</v>
          </cell>
          <cell r="K1815" t="str">
            <v>CANT TOTAL</v>
          </cell>
          <cell r="L1815" t="str">
            <v>Vr TOTAL</v>
          </cell>
          <cell r="Y1815" t="str">
            <v>CANT.</v>
          </cell>
          <cell r="Z1815" t="str">
            <v>V/TOTAL</v>
          </cell>
        </row>
        <row r="1816">
          <cell r="E1816" t="str">
            <v>MATERIALES</v>
          </cell>
          <cell r="I1816">
            <v>2198.5</v>
          </cell>
          <cell r="L1816">
            <v>0</v>
          </cell>
          <cell r="Z1816" t="e">
            <v>#VALUE!</v>
          </cell>
        </row>
        <row r="1817">
          <cell r="D1817" t="str">
            <v>MA01H3</v>
          </cell>
          <cell r="E1817" t="str">
            <v>Acero PDR60 N. 3</v>
          </cell>
          <cell r="F1817" t="str">
            <v>Kg</v>
          </cell>
          <cell r="G1817">
            <v>1</v>
          </cell>
          <cell r="H1817">
            <v>2150</v>
          </cell>
          <cell r="I1817">
            <v>2150</v>
          </cell>
          <cell r="J1817">
            <v>0</v>
          </cell>
          <cell r="K1817">
            <v>0</v>
          </cell>
          <cell r="L1817">
            <v>0</v>
          </cell>
          <cell r="Y1817" t="e">
            <v>#VALUE!</v>
          </cell>
          <cell r="Z1817" t="e">
            <v>#VALUE!</v>
          </cell>
        </row>
        <row r="1818">
          <cell r="D1818" t="str">
            <v>MA01AN18</v>
          </cell>
          <cell r="E1818" t="str">
            <v>Alambre Negro</v>
          </cell>
          <cell r="F1818" t="str">
            <v>Kg</v>
          </cell>
          <cell r="G1818">
            <v>2.5000000000000001E-2</v>
          </cell>
          <cell r="H1818">
            <v>1940</v>
          </cell>
          <cell r="I1818">
            <v>48.5</v>
          </cell>
          <cell r="J1818">
            <v>0</v>
          </cell>
          <cell r="K1818">
            <v>0</v>
          </cell>
          <cell r="L1818">
            <v>0</v>
          </cell>
          <cell r="Y1818" t="e">
            <v>#VALUE!</v>
          </cell>
          <cell r="Z1818" t="e">
            <v>#VALUE!</v>
          </cell>
        </row>
        <row r="1820">
          <cell r="E1820" t="str">
            <v>MANO DE OBRA</v>
          </cell>
          <cell r="I1820">
            <v>0</v>
          </cell>
          <cell r="L1820">
            <v>0</v>
          </cell>
          <cell r="Z1820">
            <v>0</v>
          </cell>
        </row>
        <row r="1822">
          <cell r="E1822" t="str">
            <v>VARIOS</v>
          </cell>
          <cell r="I1822">
            <v>0</v>
          </cell>
          <cell r="L1822">
            <v>0</v>
          </cell>
          <cell r="Z1822">
            <v>0</v>
          </cell>
        </row>
        <row r="1824">
          <cell r="E1824" t="str">
            <v>SUBTOTAL</v>
          </cell>
          <cell r="I1824">
            <v>2198.5</v>
          </cell>
          <cell r="L1824">
            <v>0</v>
          </cell>
          <cell r="Z1824" t="e">
            <v>#VALUE!</v>
          </cell>
        </row>
        <row r="1825">
          <cell r="E1825" t="str">
            <v>A.I.U</v>
          </cell>
          <cell r="I1825">
            <v>0</v>
          </cell>
          <cell r="L1825">
            <v>0</v>
          </cell>
          <cell r="Z1825">
            <v>0</v>
          </cell>
        </row>
        <row r="1826">
          <cell r="D1826" t="str">
            <v>AIUAADMON</v>
          </cell>
          <cell r="E1826" t="str">
            <v>Admon</v>
          </cell>
          <cell r="F1826">
            <v>0</v>
          </cell>
          <cell r="I1826">
            <v>0</v>
          </cell>
          <cell r="J1826">
            <v>0</v>
          </cell>
          <cell r="L1826">
            <v>0</v>
          </cell>
          <cell r="Z1826">
            <v>0</v>
          </cell>
        </row>
        <row r="1827">
          <cell r="D1827" t="str">
            <v>AIUAIMPRE</v>
          </cell>
          <cell r="E1827" t="str">
            <v>Imprevistos</v>
          </cell>
          <cell r="F1827">
            <v>0</v>
          </cell>
          <cell r="I1827">
            <v>0</v>
          </cell>
          <cell r="J1827">
            <v>0</v>
          </cell>
          <cell r="L1827">
            <v>0</v>
          </cell>
          <cell r="Z1827">
            <v>0</v>
          </cell>
        </row>
        <row r="1828">
          <cell r="D1828" t="str">
            <v>AIUAUTILI</v>
          </cell>
          <cell r="E1828" t="str">
            <v>Utilidad</v>
          </cell>
          <cell r="F1828">
            <v>0</v>
          </cell>
          <cell r="I1828">
            <v>0</v>
          </cell>
          <cell r="J1828">
            <v>0</v>
          </cell>
          <cell r="L1828">
            <v>0</v>
          </cell>
          <cell r="Z1828">
            <v>0</v>
          </cell>
        </row>
        <row r="1829">
          <cell r="D1829" t="str">
            <v>AIUAIVAUTI</v>
          </cell>
          <cell r="E1829" t="str">
            <v>IVA utilidad</v>
          </cell>
          <cell r="F1829">
            <v>0</v>
          </cell>
          <cell r="I1829">
            <v>0</v>
          </cell>
          <cell r="J1829">
            <v>0</v>
          </cell>
          <cell r="L1829">
            <v>0</v>
          </cell>
          <cell r="Z1829">
            <v>0</v>
          </cell>
        </row>
        <row r="1831">
          <cell r="E1831" t="str">
            <v>ITEM</v>
          </cell>
        </row>
        <row r="1832">
          <cell r="D1832" t="str">
            <v>HIH4</v>
          </cell>
          <cell r="E1832" t="str">
            <v>Hierro Figurado Nª 4</v>
          </cell>
          <cell r="G1832" t="str">
            <v>UN.</v>
          </cell>
          <cell r="H1832" t="str">
            <v>Kg</v>
          </cell>
          <cell r="I1832">
            <v>2198.5</v>
          </cell>
          <cell r="K1832">
            <v>68964</v>
          </cell>
          <cell r="L1832">
            <v>151617354</v>
          </cell>
          <cell r="N1832">
            <v>2198.5</v>
          </cell>
          <cell r="O1832">
            <v>0</v>
          </cell>
          <cell r="P1832">
            <v>0</v>
          </cell>
          <cell r="Q1832">
            <v>0</v>
          </cell>
          <cell r="X1832">
            <v>151617354</v>
          </cell>
          <cell r="Z1832" t="e">
            <v>#VALUE!</v>
          </cell>
          <cell r="AA1832" t="e">
            <v>#VALUE!</v>
          </cell>
          <cell r="AB1832">
            <v>0</v>
          </cell>
          <cell r="AC1832">
            <v>0</v>
          </cell>
        </row>
        <row r="1834">
          <cell r="D1834" t="str">
            <v>CODIGO</v>
          </cell>
          <cell r="E1834" t="str">
            <v>DESCRIPCION</v>
          </cell>
          <cell r="F1834" t="str">
            <v>UN</v>
          </cell>
          <cell r="G1834" t="str">
            <v>CANT</v>
          </cell>
          <cell r="H1834" t="str">
            <v>V/UNIT.</v>
          </cell>
          <cell r="I1834" t="str">
            <v>V/TOTAL</v>
          </cell>
          <cell r="K1834" t="str">
            <v>CANT TOTAL</v>
          </cell>
          <cell r="L1834" t="str">
            <v>Vr TOTAL</v>
          </cell>
          <cell r="Y1834" t="str">
            <v>CANT.</v>
          </cell>
          <cell r="Z1834" t="str">
            <v>V/TOTAL</v>
          </cell>
        </row>
        <row r="1835">
          <cell r="E1835" t="str">
            <v>MATERIALES</v>
          </cell>
          <cell r="I1835">
            <v>2198.5</v>
          </cell>
          <cell r="L1835">
            <v>151617354</v>
          </cell>
          <cell r="Z1835" t="e">
            <v>#VALUE!</v>
          </cell>
        </row>
        <row r="1836">
          <cell r="D1836" t="str">
            <v>MA01H4</v>
          </cell>
          <cell r="E1836" t="str">
            <v>Acero PDR60 N. 4</v>
          </cell>
          <cell r="F1836" t="str">
            <v>Kg</v>
          </cell>
          <cell r="G1836">
            <v>1</v>
          </cell>
          <cell r="H1836">
            <v>2150</v>
          </cell>
          <cell r="I1836">
            <v>2150</v>
          </cell>
          <cell r="J1836">
            <v>0</v>
          </cell>
          <cell r="K1836">
            <v>68964</v>
          </cell>
          <cell r="L1836">
            <v>148272600</v>
          </cell>
          <cell r="Y1836" t="e">
            <v>#VALUE!</v>
          </cell>
          <cell r="Z1836" t="e">
            <v>#VALUE!</v>
          </cell>
        </row>
        <row r="1837">
          <cell r="D1837" t="str">
            <v>MA01AN18</v>
          </cell>
          <cell r="E1837" t="str">
            <v>Alambre Negro</v>
          </cell>
          <cell r="F1837" t="str">
            <v>Kg</v>
          </cell>
          <cell r="G1837">
            <v>2.5000000000000001E-2</v>
          </cell>
          <cell r="H1837">
            <v>1940</v>
          </cell>
          <cell r="I1837">
            <v>48.5</v>
          </cell>
          <cell r="J1837">
            <v>0</v>
          </cell>
          <cell r="K1837">
            <v>1724.1000000000001</v>
          </cell>
          <cell r="L1837">
            <v>3344754.0000000005</v>
          </cell>
          <cell r="Y1837" t="e">
            <v>#VALUE!</v>
          </cell>
          <cell r="Z1837" t="e">
            <v>#VALUE!</v>
          </cell>
        </row>
        <row r="1839">
          <cell r="E1839" t="str">
            <v>MANO DE OBRA</v>
          </cell>
          <cell r="I1839">
            <v>0</v>
          </cell>
          <cell r="L1839">
            <v>0</v>
          </cell>
          <cell r="Z1839">
            <v>0</v>
          </cell>
        </row>
        <row r="1841">
          <cell r="E1841" t="str">
            <v>VARIOS</v>
          </cell>
          <cell r="I1841">
            <v>0</v>
          </cell>
          <cell r="L1841">
            <v>0</v>
          </cell>
          <cell r="Z1841">
            <v>0</v>
          </cell>
        </row>
        <row r="1843">
          <cell r="E1843" t="str">
            <v>SUBTOTAL</v>
          </cell>
          <cell r="I1843">
            <v>2198.5</v>
          </cell>
          <cell r="L1843">
            <v>151617354</v>
          </cell>
          <cell r="Z1843" t="e">
            <v>#VALUE!</v>
          </cell>
        </row>
        <row r="1844">
          <cell r="E1844" t="str">
            <v>A.I.U</v>
          </cell>
          <cell r="I1844">
            <v>0</v>
          </cell>
          <cell r="L1844">
            <v>0</v>
          </cell>
          <cell r="Z1844">
            <v>0</v>
          </cell>
        </row>
        <row r="1845">
          <cell r="D1845" t="str">
            <v>AIUAADMON</v>
          </cell>
          <cell r="E1845" t="str">
            <v>Admon</v>
          </cell>
          <cell r="F1845">
            <v>0</v>
          </cell>
          <cell r="I1845">
            <v>0</v>
          </cell>
          <cell r="J1845">
            <v>0</v>
          </cell>
          <cell r="L1845">
            <v>0</v>
          </cell>
          <cell r="Z1845">
            <v>0</v>
          </cell>
        </row>
        <row r="1846">
          <cell r="D1846" t="str">
            <v>AIUAIMPRE</v>
          </cell>
          <cell r="E1846" t="str">
            <v>Imprevistos</v>
          </cell>
          <cell r="F1846">
            <v>0</v>
          </cell>
          <cell r="I1846">
            <v>0</v>
          </cell>
          <cell r="J1846">
            <v>0</v>
          </cell>
          <cell r="L1846">
            <v>0</v>
          </cell>
          <cell r="Z1846">
            <v>0</v>
          </cell>
        </row>
        <row r="1847">
          <cell r="D1847" t="str">
            <v>AIUAUTILI</v>
          </cell>
          <cell r="E1847" t="str">
            <v>Utilidad</v>
          </cell>
          <cell r="F1847">
            <v>0</v>
          </cell>
          <cell r="I1847">
            <v>0</v>
          </cell>
          <cell r="J1847">
            <v>0</v>
          </cell>
          <cell r="L1847">
            <v>0</v>
          </cell>
          <cell r="Z1847">
            <v>0</v>
          </cell>
        </row>
        <row r="1848">
          <cell r="D1848" t="str">
            <v>AIUAIVAUTI</v>
          </cell>
          <cell r="E1848" t="str">
            <v>IVA utilidad</v>
          </cell>
          <cell r="F1848">
            <v>0</v>
          </cell>
          <cell r="I1848">
            <v>0</v>
          </cell>
          <cell r="J1848">
            <v>0</v>
          </cell>
          <cell r="L1848">
            <v>0</v>
          </cell>
          <cell r="Z1848">
            <v>0</v>
          </cell>
        </row>
        <row r="1850">
          <cell r="E1850" t="str">
            <v>ITEM</v>
          </cell>
        </row>
        <row r="1851">
          <cell r="D1851" t="str">
            <v>HIH5</v>
          </cell>
          <cell r="E1851" t="str">
            <v>Hierro Figurado Nª 5</v>
          </cell>
          <cell r="G1851" t="str">
            <v>UN.</v>
          </cell>
          <cell r="H1851" t="str">
            <v>Kg</v>
          </cell>
          <cell r="I1851">
            <v>2198.5</v>
          </cell>
          <cell r="K1851">
            <v>0</v>
          </cell>
          <cell r="L1851">
            <v>0</v>
          </cell>
          <cell r="N1851">
            <v>2198.5</v>
          </cell>
          <cell r="O1851">
            <v>0</v>
          </cell>
          <cell r="P1851">
            <v>0</v>
          </cell>
          <cell r="Q1851">
            <v>0</v>
          </cell>
          <cell r="X1851">
            <v>0</v>
          </cell>
          <cell r="Z1851" t="e">
            <v>#VALUE!</v>
          </cell>
          <cell r="AA1851" t="e">
            <v>#VALUE!</v>
          </cell>
          <cell r="AB1851">
            <v>0</v>
          </cell>
          <cell r="AC1851">
            <v>0</v>
          </cell>
        </row>
        <row r="1853">
          <cell r="D1853" t="str">
            <v>CODIGO</v>
          </cell>
          <cell r="E1853" t="str">
            <v>DESCRIPCION</v>
          </cell>
          <cell r="F1853" t="str">
            <v>UN</v>
          </cell>
          <cell r="G1853" t="str">
            <v>CANT</v>
          </cell>
          <cell r="H1853" t="str">
            <v>V/UNIT.</v>
          </cell>
          <cell r="I1853" t="str">
            <v>V/TOTAL</v>
          </cell>
          <cell r="K1853" t="str">
            <v>CANT TOTAL</v>
          </cell>
          <cell r="L1853" t="str">
            <v>Vr TOTAL</v>
          </cell>
          <cell r="Y1853" t="str">
            <v>CANT.</v>
          </cell>
          <cell r="Z1853" t="str">
            <v>V/TOTAL</v>
          </cell>
        </row>
        <row r="1854">
          <cell r="E1854" t="str">
            <v>MATERIALES</v>
          </cell>
          <cell r="I1854">
            <v>2198.5</v>
          </cell>
          <cell r="L1854">
            <v>0</v>
          </cell>
          <cell r="Z1854" t="e">
            <v>#VALUE!</v>
          </cell>
        </row>
        <row r="1855">
          <cell r="D1855" t="str">
            <v>MA01H5</v>
          </cell>
          <cell r="E1855" t="str">
            <v>Acero PDR60 N. 5</v>
          </cell>
          <cell r="F1855" t="str">
            <v>Kg</v>
          </cell>
          <cell r="G1855">
            <v>1</v>
          </cell>
          <cell r="H1855">
            <v>2150</v>
          </cell>
          <cell r="I1855">
            <v>2150</v>
          </cell>
          <cell r="J1855">
            <v>0</v>
          </cell>
          <cell r="K1855">
            <v>0</v>
          </cell>
          <cell r="L1855">
            <v>0</v>
          </cell>
          <cell r="Y1855" t="e">
            <v>#VALUE!</v>
          </cell>
          <cell r="Z1855" t="e">
            <v>#VALUE!</v>
          </cell>
        </row>
        <row r="1856">
          <cell r="D1856" t="str">
            <v>MA01AN18</v>
          </cell>
          <cell r="E1856" t="str">
            <v>Alambre Negro</v>
          </cell>
          <cell r="F1856" t="str">
            <v>Kg</v>
          </cell>
          <cell r="G1856">
            <v>2.5000000000000001E-2</v>
          </cell>
          <cell r="H1856">
            <v>1940</v>
          </cell>
          <cell r="I1856">
            <v>48.5</v>
          </cell>
          <cell r="J1856">
            <v>0</v>
          </cell>
          <cell r="K1856">
            <v>0</v>
          </cell>
          <cell r="L1856">
            <v>0</v>
          </cell>
          <cell r="Y1856" t="e">
            <v>#VALUE!</v>
          </cell>
          <cell r="Z1856" t="e">
            <v>#VALUE!</v>
          </cell>
        </row>
        <row r="1858">
          <cell r="E1858" t="str">
            <v>MANO DE OBRA</v>
          </cell>
          <cell r="I1858">
            <v>0</v>
          </cell>
          <cell r="L1858">
            <v>0</v>
          </cell>
          <cell r="Z1858">
            <v>0</v>
          </cell>
        </row>
        <row r="1860">
          <cell r="E1860" t="str">
            <v>VARIOS</v>
          </cell>
          <cell r="I1860">
            <v>0</v>
          </cell>
          <cell r="L1860">
            <v>0</v>
          </cell>
          <cell r="Z1860">
            <v>0</v>
          </cell>
        </row>
        <row r="1862">
          <cell r="E1862" t="str">
            <v>SUBTOTAL</v>
          </cell>
          <cell r="I1862">
            <v>2198.5</v>
          </cell>
          <cell r="L1862">
            <v>0</v>
          </cell>
          <cell r="Z1862" t="e">
            <v>#VALUE!</v>
          </cell>
        </row>
        <row r="1863">
          <cell r="E1863" t="str">
            <v>A.I.U</v>
          </cell>
          <cell r="I1863">
            <v>0</v>
          </cell>
          <cell r="L1863">
            <v>0</v>
          </cell>
          <cell r="Z1863">
            <v>0</v>
          </cell>
        </row>
        <row r="1864">
          <cell r="D1864" t="str">
            <v>AIUAADMON</v>
          </cell>
          <cell r="E1864" t="str">
            <v>Admon</v>
          </cell>
          <cell r="F1864">
            <v>0</v>
          </cell>
          <cell r="I1864">
            <v>0</v>
          </cell>
          <cell r="J1864">
            <v>0</v>
          </cell>
          <cell r="L1864">
            <v>0</v>
          </cell>
          <cell r="Z1864">
            <v>0</v>
          </cell>
        </row>
        <row r="1865">
          <cell r="D1865" t="str">
            <v>AIUAIMPRE</v>
          </cell>
          <cell r="E1865" t="str">
            <v>Imprevistos</v>
          </cell>
          <cell r="F1865">
            <v>0</v>
          </cell>
          <cell r="I1865">
            <v>0</v>
          </cell>
          <cell r="J1865">
            <v>0</v>
          </cell>
          <cell r="L1865">
            <v>0</v>
          </cell>
          <cell r="Z1865">
            <v>0</v>
          </cell>
        </row>
        <row r="1866">
          <cell r="D1866" t="str">
            <v>AIUAUTILI</v>
          </cell>
          <cell r="E1866" t="str">
            <v>Utilidad</v>
          </cell>
          <cell r="F1866">
            <v>0</v>
          </cell>
          <cell r="I1866">
            <v>0</v>
          </cell>
          <cell r="J1866">
            <v>0</v>
          </cell>
          <cell r="L1866">
            <v>0</v>
          </cell>
          <cell r="Z1866">
            <v>0</v>
          </cell>
        </row>
        <row r="1867">
          <cell r="D1867" t="str">
            <v>AIUAIVAUTI</v>
          </cell>
          <cell r="E1867" t="str">
            <v>IVA utilidad</v>
          </cell>
          <cell r="F1867">
            <v>0</v>
          </cell>
          <cell r="I1867">
            <v>0</v>
          </cell>
          <cell r="J1867">
            <v>0</v>
          </cell>
          <cell r="L1867">
            <v>0</v>
          </cell>
          <cell r="Z1867">
            <v>0</v>
          </cell>
        </row>
        <row r="1869">
          <cell r="E1869" t="str">
            <v>ITEM</v>
          </cell>
        </row>
        <row r="1870">
          <cell r="D1870" t="str">
            <v>HIH6</v>
          </cell>
          <cell r="E1870" t="str">
            <v>Hierro Figurado Nª 6</v>
          </cell>
          <cell r="G1870" t="str">
            <v>UN.</v>
          </cell>
          <cell r="H1870" t="str">
            <v>Kg</v>
          </cell>
          <cell r="I1870">
            <v>2198.5</v>
          </cell>
          <cell r="K1870">
            <v>0</v>
          </cell>
          <cell r="L1870">
            <v>0</v>
          </cell>
          <cell r="N1870">
            <v>2198.5</v>
          </cell>
          <cell r="O1870">
            <v>0</v>
          </cell>
          <cell r="P1870">
            <v>0</v>
          </cell>
          <cell r="Q1870">
            <v>0</v>
          </cell>
          <cell r="X1870">
            <v>0</v>
          </cell>
          <cell r="Z1870" t="e">
            <v>#VALUE!</v>
          </cell>
          <cell r="AA1870" t="e">
            <v>#VALUE!</v>
          </cell>
          <cell r="AB1870">
            <v>0</v>
          </cell>
          <cell r="AC1870">
            <v>0</v>
          </cell>
        </row>
        <row r="1872">
          <cell r="D1872" t="str">
            <v>CODIGO</v>
          </cell>
          <cell r="E1872" t="str">
            <v>DESCRIPCION</v>
          </cell>
          <cell r="F1872" t="str">
            <v>UN</v>
          </cell>
          <cell r="G1872" t="str">
            <v>CANT</v>
          </cell>
          <cell r="H1872" t="str">
            <v>V/UNIT.</v>
          </cell>
          <cell r="I1872" t="str">
            <v>V/TOTAL</v>
          </cell>
          <cell r="K1872" t="str">
            <v>CANT TOTAL</v>
          </cell>
          <cell r="L1872" t="str">
            <v>Vr TOTAL</v>
          </cell>
          <cell r="Y1872" t="str">
            <v>CANT.</v>
          </cell>
          <cell r="Z1872" t="str">
            <v>V/TOTAL</v>
          </cell>
        </row>
        <row r="1873">
          <cell r="E1873" t="str">
            <v>MATERIALES</v>
          </cell>
          <cell r="I1873">
            <v>2198.5</v>
          </cell>
          <cell r="L1873">
            <v>0</v>
          </cell>
          <cell r="Z1873" t="e">
            <v>#VALUE!</v>
          </cell>
        </row>
        <row r="1874">
          <cell r="D1874" t="str">
            <v>MA01H6</v>
          </cell>
          <cell r="E1874" t="str">
            <v>Acero PDR60 N. 6</v>
          </cell>
          <cell r="F1874" t="str">
            <v>Kg</v>
          </cell>
          <cell r="G1874">
            <v>1</v>
          </cell>
          <cell r="H1874">
            <v>2150</v>
          </cell>
          <cell r="I1874">
            <v>2150</v>
          </cell>
          <cell r="J1874">
            <v>0</v>
          </cell>
          <cell r="K1874">
            <v>0</v>
          </cell>
          <cell r="L1874">
            <v>0</v>
          </cell>
          <cell r="Y1874" t="e">
            <v>#VALUE!</v>
          </cell>
          <cell r="Z1874" t="e">
            <v>#VALUE!</v>
          </cell>
        </row>
        <row r="1875">
          <cell r="D1875" t="str">
            <v>MA01AN18</v>
          </cell>
          <cell r="E1875" t="str">
            <v>Alambre Negro</v>
          </cell>
          <cell r="F1875" t="str">
            <v>Kg</v>
          </cell>
          <cell r="G1875">
            <v>2.5000000000000001E-2</v>
          </cell>
          <cell r="H1875">
            <v>1940</v>
          </cell>
          <cell r="I1875">
            <v>48.5</v>
          </cell>
          <cell r="J1875">
            <v>0</v>
          </cell>
          <cell r="K1875">
            <v>0</v>
          </cell>
          <cell r="L1875">
            <v>0</v>
          </cell>
          <cell r="Y1875" t="e">
            <v>#VALUE!</v>
          </cell>
          <cell r="Z1875" t="e">
            <v>#VALUE!</v>
          </cell>
        </row>
        <row r="1877">
          <cell r="E1877" t="str">
            <v>MANO DE OBRA</v>
          </cell>
          <cell r="I1877">
            <v>0</v>
          </cell>
          <cell r="L1877">
            <v>0</v>
          </cell>
          <cell r="Z1877">
            <v>0</v>
          </cell>
        </row>
        <row r="1879">
          <cell r="E1879" t="str">
            <v>VARIOS</v>
          </cell>
          <cell r="I1879">
            <v>0</v>
          </cell>
          <cell r="L1879">
            <v>0</v>
          </cell>
          <cell r="Z1879">
            <v>0</v>
          </cell>
        </row>
        <row r="1881">
          <cell r="E1881" t="str">
            <v>SUBTOTAL</v>
          </cell>
          <cell r="I1881">
            <v>2198.5</v>
          </cell>
          <cell r="L1881">
            <v>0</v>
          </cell>
          <cell r="Z1881" t="e">
            <v>#VALUE!</v>
          </cell>
        </row>
        <row r="1882">
          <cell r="E1882" t="str">
            <v>A.I.U</v>
          </cell>
          <cell r="I1882">
            <v>0</v>
          </cell>
          <cell r="L1882">
            <v>0</v>
          </cell>
          <cell r="Z1882">
            <v>0</v>
          </cell>
        </row>
        <row r="1883">
          <cell r="D1883" t="str">
            <v>AIUAADMON</v>
          </cell>
          <cell r="E1883" t="str">
            <v>Admon</v>
          </cell>
          <cell r="F1883">
            <v>0</v>
          </cell>
          <cell r="I1883">
            <v>0</v>
          </cell>
          <cell r="J1883">
            <v>0</v>
          </cell>
          <cell r="L1883">
            <v>0</v>
          </cell>
          <cell r="Z1883">
            <v>0</v>
          </cell>
        </row>
        <row r="1884">
          <cell r="D1884" t="str">
            <v>AIUAIMPRE</v>
          </cell>
          <cell r="E1884" t="str">
            <v>Imprevistos</v>
          </cell>
          <cell r="F1884">
            <v>0</v>
          </cell>
          <cell r="I1884">
            <v>0</v>
          </cell>
          <cell r="J1884">
            <v>0</v>
          </cell>
          <cell r="L1884">
            <v>0</v>
          </cell>
          <cell r="Z1884">
            <v>0</v>
          </cell>
        </row>
        <row r="1885">
          <cell r="D1885" t="str">
            <v>AIUAUTILI</v>
          </cell>
          <cell r="E1885" t="str">
            <v>Utilidad</v>
          </cell>
          <cell r="F1885">
            <v>0</v>
          </cell>
          <cell r="I1885">
            <v>0</v>
          </cell>
          <cell r="J1885">
            <v>0</v>
          </cell>
          <cell r="L1885">
            <v>0</v>
          </cell>
          <cell r="Z1885">
            <v>0</v>
          </cell>
        </row>
        <row r="1886">
          <cell r="D1886" t="str">
            <v>AIUAIVAUTI</v>
          </cell>
          <cell r="E1886" t="str">
            <v>IVA utilidad</v>
          </cell>
          <cell r="F1886">
            <v>0</v>
          </cell>
          <cell r="I1886">
            <v>0</v>
          </cell>
          <cell r="J1886">
            <v>0</v>
          </cell>
          <cell r="L1886">
            <v>0</v>
          </cell>
          <cell r="Z1886">
            <v>0</v>
          </cell>
        </row>
        <row r="1888">
          <cell r="E1888" t="str">
            <v>ITEM</v>
          </cell>
        </row>
        <row r="1889">
          <cell r="D1889" t="str">
            <v>HIH7</v>
          </cell>
          <cell r="E1889" t="str">
            <v>Hierro Figurado Nª 7</v>
          </cell>
          <cell r="G1889" t="str">
            <v>UN.</v>
          </cell>
          <cell r="H1889" t="str">
            <v>Kg</v>
          </cell>
          <cell r="I1889">
            <v>2198.5</v>
          </cell>
          <cell r="K1889">
            <v>0</v>
          </cell>
          <cell r="L1889">
            <v>0</v>
          </cell>
          <cell r="N1889">
            <v>2198.5</v>
          </cell>
          <cell r="O1889">
            <v>0</v>
          </cell>
          <cell r="P1889">
            <v>0</v>
          </cell>
          <cell r="Q1889">
            <v>0</v>
          </cell>
          <cell r="X1889">
            <v>0</v>
          </cell>
          <cell r="Z1889" t="e">
            <v>#VALUE!</v>
          </cell>
          <cell r="AA1889" t="e">
            <v>#VALUE!</v>
          </cell>
          <cell r="AB1889">
            <v>0</v>
          </cell>
          <cell r="AC1889">
            <v>0</v>
          </cell>
        </row>
        <row r="1891">
          <cell r="D1891" t="str">
            <v>CODIGO</v>
          </cell>
          <cell r="E1891" t="str">
            <v>DESCRIPCION</v>
          </cell>
          <cell r="F1891" t="str">
            <v>UN</v>
          </cell>
          <cell r="G1891" t="str">
            <v>CANT</v>
          </cell>
          <cell r="H1891" t="str">
            <v>V/UNIT.</v>
          </cell>
          <cell r="I1891" t="str">
            <v>V/TOTAL</v>
          </cell>
          <cell r="K1891" t="str">
            <v>CANT TOTAL</v>
          </cell>
          <cell r="L1891" t="str">
            <v>Vr TOTAL</v>
          </cell>
          <cell r="Y1891" t="str">
            <v>CANT.</v>
          </cell>
          <cell r="Z1891" t="str">
            <v>V/TOTAL</v>
          </cell>
        </row>
        <row r="1892">
          <cell r="E1892" t="str">
            <v>MATERIALES</v>
          </cell>
          <cell r="I1892">
            <v>2198.5</v>
          </cell>
          <cell r="L1892">
            <v>0</v>
          </cell>
          <cell r="Z1892" t="e">
            <v>#VALUE!</v>
          </cell>
        </row>
        <row r="1893">
          <cell r="D1893" t="str">
            <v>MA01H7</v>
          </cell>
          <cell r="E1893" t="str">
            <v>Acero PDR60 N. 7</v>
          </cell>
          <cell r="F1893" t="str">
            <v>Kg</v>
          </cell>
          <cell r="G1893">
            <v>1</v>
          </cell>
          <cell r="H1893">
            <v>2150</v>
          </cell>
          <cell r="I1893">
            <v>2150</v>
          </cell>
          <cell r="J1893">
            <v>0</v>
          </cell>
          <cell r="K1893">
            <v>0</v>
          </cell>
          <cell r="L1893">
            <v>0</v>
          </cell>
          <cell r="Y1893" t="e">
            <v>#VALUE!</v>
          </cell>
          <cell r="Z1893" t="e">
            <v>#VALUE!</v>
          </cell>
        </row>
        <row r="1894">
          <cell r="D1894" t="str">
            <v>MA01AN18</v>
          </cell>
          <cell r="E1894" t="str">
            <v>Alambre Negro</v>
          </cell>
          <cell r="F1894" t="str">
            <v>Kg</v>
          </cell>
          <cell r="G1894">
            <v>2.5000000000000001E-2</v>
          </cell>
          <cell r="H1894">
            <v>1940</v>
          </cell>
          <cell r="I1894">
            <v>48.5</v>
          </cell>
          <cell r="J1894">
            <v>0</v>
          </cell>
          <cell r="K1894">
            <v>0</v>
          </cell>
          <cell r="L1894">
            <v>0</v>
          </cell>
          <cell r="Y1894" t="e">
            <v>#VALUE!</v>
          </cell>
          <cell r="Z1894" t="e">
            <v>#VALUE!</v>
          </cell>
        </row>
        <row r="1896">
          <cell r="E1896" t="str">
            <v>MANO DE OBRA</v>
          </cell>
          <cell r="I1896">
            <v>0</v>
          </cell>
          <cell r="L1896">
            <v>0</v>
          </cell>
          <cell r="Z1896">
            <v>0</v>
          </cell>
        </row>
        <row r="1898">
          <cell r="E1898" t="str">
            <v>VARIOS</v>
          </cell>
          <cell r="I1898">
            <v>0</v>
          </cell>
          <cell r="L1898">
            <v>0</v>
          </cell>
          <cell r="Z1898">
            <v>0</v>
          </cell>
        </row>
        <row r="1900">
          <cell r="E1900" t="str">
            <v>SUBTOTAL</v>
          </cell>
          <cell r="I1900">
            <v>2198.5</v>
          </cell>
          <cell r="L1900">
            <v>0</v>
          </cell>
          <cell r="Z1900" t="e">
            <v>#VALUE!</v>
          </cell>
        </row>
        <row r="1901">
          <cell r="E1901" t="str">
            <v>A.I.U</v>
          </cell>
          <cell r="I1901">
            <v>0</v>
          </cell>
          <cell r="L1901">
            <v>0</v>
          </cell>
          <cell r="Z1901">
            <v>0</v>
          </cell>
        </row>
        <row r="1902">
          <cell r="D1902" t="str">
            <v>AIUAADMON</v>
          </cell>
          <cell r="E1902" t="str">
            <v>Admon</v>
          </cell>
          <cell r="F1902">
            <v>0</v>
          </cell>
          <cell r="I1902">
            <v>0</v>
          </cell>
          <cell r="J1902">
            <v>0</v>
          </cell>
          <cell r="L1902">
            <v>0</v>
          </cell>
          <cell r="Z1902">
            <v>0</v>
          </cell>
        </row>
        <row r="1903">
          <cell r="D1903" t="str">
            <v>AIUAIMPRE</v>
          </cell>
          <cell r="E1903" t="str">
            <v>Imprevistos</v>
          </cell>
          <cell r="F1903">
            <v>0</v>
          </cell>
          <cell r="I1903">
            <v>0</v>
          </cell>
          <cell r="J1903">
            <v>0</v>
          </cell>
          <cell r="L1903">
            <v>0</v>
          </cell>
          <cell r="Z1903">
            <v>0</v>
          </cell>
        </row>
        <row r="1904">
          <cell r="D1904" t="str">
            <v>AIUAUTILI</v>
          </cell>
          <cell r="E1904" t="str">
            <v>Utilidad</v>
          </cell>
          <cell r="F1904">
            <v>0</v>
          </cell>
          <cell r="I1904">
            <v>0</v>
          </cell>
          <cell r="J1904">
            <v>0</v>
          </cell>
          <cell r="L1904">
            <v>0</v>
          </cell>
          <cell r="Z1904">
            <v>0</v>
          </cell>
        </row>
        <row r="1905">
          <cell r="D1905" t="str">
            <v>AIUAIVAUTI</v>
          </cell>
          <cell r="E1905" t="str">
            <v>IVA utilidad</v>
          </cell>
          <cell r="F1905">
            <v>0</v>
          </cell>
          <cell r="I1905">
            <v>0</v>
          </cell>
          <cell r="J1905">
            <v>0</v>
          </cell>
          <cell r="L1905">
            <v>0</v>
          </cell>
          <cell r="Z1905">
            <v>0</v>
          </cell>
        </row>
        <row r="1907">
          <cell r="E1907" t="str">
            <v>ITEM</v>
          </cell>
        </row>
        <row r="1908">
          <cell r="D1908" t="str">
            <v>HIH8</v>
          </cell>
          <cell r="E1908" t="str">
            <v>Hierro Figurado Nª 8</v>
          </cell>
          <cell r="G1908" t="str">
            <v>UN.</v>
          </cell>
          <cell r="H1908" t="str">
            <v>Kg</v>
          </cell>
          <cell r="I1908">
            <v>2198.5</v>
          </cell>
          <cell r="K1908">
            <v>0</v>
          </cell>
          <cell r="L1908">
            <v>0</v>
          </cell>
          <cell r="N1908">
            <v>2198.5</v>
          </cell>
          <cell r="O1908">
            <v>0</v>
          </cell>
          <cell r="P1908">
            <v>0</v>
          </cell>
          <cell r="Q1908">
            <v>0</v>
          </cell>
          <cell r="X1908">
            <v>0</v>
          </cell>
          <cell r="Z1908" t="e">
            <v>#VALUE!</v>
          </cell>
          <cell r="AA1908" t="e">
            <v>#VALUE!</v>
          </cell>
          <cell r="AB1908">
            <v>0</v>
          </cell>
          <cell r="AC1908">
            <v>0</v>
          </cell>
        </row>
        <row r="1910">
          <cell r="D1910" t="str">
            <v>CODIGO</v>
          </cell>
          <cell r="E1910" t="str">
            <v>DESCRIPCION</v>
          </cell>
          <cell r="F1910" t="str">
            <v>UN</v>
          </cell>
          <cell r="G1910" t="str">
            <v>CANT</v>
          </cell>
          <cell r="H1910" t="str">
            <v>V/UNIT.</v>
          </cell>
          <cell r="I1910" t="str">
            <v>V/TOTAL</v>
          </cell>
          <cell r="K1910" t="str">
            <v>CANT TOTAL</v>
          </cell>
          <cell r="L1910" t="str">
            <v>Vr TOTAL</v>
          </cell>
          <cell r="Y1910" t="str">
            <v>CANT.</v>
          </cell>
          <cell r="Z1910" t="str">
            <v>V/TOTAL</v>
          </cell>
        </row>
        <row r="1911">
          <cell r="E1911" t="str">
            <v>MATERIALES</v>
          </cell>
          <cell r="I1911">
            <v>2198.5</v>
          </cell>
          <cell r="L1911">
            <v>0</v>
          </cell>
          <cell r="Z1911" t="e">
            <v>#VALUE!</v>
          </cell>
        </row>
        <row r="1912">
          <cell r="D1912" t="str">
            <v>MA01H8</v>
          </cell>
          <cell r="E1912" t="str">
            <v>Acero PDR60 N. 8</v>
          </cell>
          <cell r="F1912" t="str">
            <v>Kg</v>
          </cell>
          <cell r="G1912">
            <v>1</v>
          </cell>
          <cell r="H1912">
            <v>2150</v>
          </cell>
          <cell r="I1912">
            <v>2150</v>
          </cell>
          <cell r="J1912">
            <v>0</v>
          </cell>
          <cell r="K1912">
            <v>0</v>
          </cell>
          <cell r="L1912">
            <v>0</v>
          </cell>
          <cell r="Y1912" t="e">
            <v>#VALUE!</v>
          </cell>
          <cell r="Z1912" t="e">
            <v>#VALUE!</v>
          </cell>
        </row>
        <row r="1913">
          <cell r="D1913" t="str">
            <v>MA01AN18</v>
          </cell>
          <cell r="E1913" t="str">
            <v>Alambre Negro</v>
          </cell>
          <cell r="F1913" t="str">
            <v>Kg</v>
          </cell>
          <cell r="G1913">
            <v>2.5000000000000001E-2</v>
          </cell>
          <cell r="H1913">
            <v>1940</v>
          </cell>
          <cell r="I1913">
            <v>48.5</v>
          </cell>
          <cell r="J1913">
            <v>0</v>
          </cell>
          <cell r="K1913">
            <v>0</v>
          </cell>
          <cell r="L1913">
            <v>0</v>
          </cell>
          <cell r="Y1913" t="e">
            <v>#VALUE!</v>
          </cell>
          <cell r="Z1913" t="e">
            <v>#VALUE!</v>
          </cell>
        </row>
        <row r="1915">
          <cell r="E1915" t="str">
            <v>MANO DE OBRA</v>
          </cell>
          <cell r="I1915">
            <v>0</v>
          </cell>
          <cell r="L1915">
            <v>0</v>
          </cell>
          <cell r="Z1915">
            <v>0</v>
          </cell>
        </row>
        <row r="1917">
          <cell r="E1917" t="str">
            <v>VARIOS</v>
          </cell>
          <cell r="I1917">
            <v>0</v>
          </cell>
          <cell r="L1917">
            <v>0</v>
          </cell>
          <cell r="Z1917">
            <v>0</v>
          </cell>
        </row>
        <row r="1919">
          <cell r="E1919" t="str">
            <v>SUBTOTAL</v>
          </cell>
          <cell r="I1919">
            <v>2198.5</v>
          </cell>
          <cell r="L1919">
            <v>0</v>
          </cell>
          <cell r="Z1919" t="e">
            <v>#VALUE!</v>
          </cell>
        </row>
        <row r="1920">
          <cell r="E1920" t="str">
            <v>A.I.U</v>
          </cell>
          <cell r="I1920">
            <v>0</v>
          </cell>
          <cell r="L1920">
            <v>0</v>
          </cell>
          <cell r="Z1920">
            <v>0</v>
          </cell>
        </row>
        <row r="1921">
          <cell r="D1921" t="str">
            <v>AIUAADMON</v>
          </cell>
          <cell r="E1921" t="str">
            <v>Admon</v>
          </cell>
          <cell r="F1921">
            <v>0</v>
          </cell>
          <cell r="I1921">
            <v>0</v>
          </cell>
          <cell r="J1921">
            <v>0</v>
          </cell>
          <cell r="L1921">
            <v>0</v>
          </cell>
          <cell r="Z1921">
            <v>0</v>
          </cell>
        </row>
        <row r="1922">
          <cell r="D1922" t="str">
            <v>AIUAIMPRE</v>
          </cell>
          <cell r="E1922" t="str">
            <v>Imprevistos</v>
          </cell>
          <cell r="F1922">
            <v>0</v>
          </cell>
          <cell r="I1922">
            <v>0</v>
          </cell>
          <cell r="J1922">
            <v>0</v>
          </cell>
          <cell r="L1922">
            <v>0</v>
          </cell>
          <cell r="Z1922">
            <v>0</v>
          </cell>
        </row>
        <row r="1923">
          <cell r="D1923" t="str">
            <v>AIUAUTILI</v>
          </cell>
          <cell r="E1923" t="str">
            <v>Utilidad</v>
          </cell>
          <cell r="F1923">
            <v>0</v>
          </cell>
          <cell r="I1923">
            <v>0</v>
          </cell>
          <cell r="J1923">
            <v>0</v>
          </cell>
          <cell r="L1923">
            <v>0</v>
          </cell>
          <cell r="Z1923">
            <v>0</v>
          </cell>
        </row>
        <row r="1924">
          <cell r="D1924" t="str">
            <v>AIUAIVAUTI</v>
          </cell>
          <cell r="E1924" t="str">
            <v>IVA utilidad</v>
          </cell>
          <cell r="F1924">
            <v>0</v>
          </cell>
          <cell r="I1924">
            <v>0</v>
          </cell>
          <cell r="J1924">
            <v>0</v>
          </cell>
          <cell r="L1924">
            <v>0</v>
          </cell>
          <cell r="Z1924">
            <v>0</v>
          </cell>
        </row>
        <row r="1926">
          <cell r="E1926" t="str">
            <v>ITEM</v>
          </cell>
        </row>
        <row r="1927">
          <cell r="D1927" t="str">
            <v>HIA2</v>
          </cell>
          <cell r="E1927" t="str">
            <v>Acero A-37 Nª 2 Chipa</v>
          </cell>
          <cell r="G1927" t="str">
            <v>UN.</v>
          </cell>
          <cell r="H1927" t="str">
            <v>Kg</v>
          </cell>
          <cell r="I1927">
            <v>1404</v>
          </cell>
          <cell r="K1927">
            <v>0</v>
          </cell>
          <cell r="L1927">
            <v>0</v>
          </cell>
          <cell r="N1927">
            <v>1404</v>
          </cell>
          <cell r="O1927">
            <v>0</v>
          </cell>
          <cell r="P1927">
            <v>0</v>
          </cell>
          <cell r="Q1927">
            <v>0</v>
          </cell>
          <cell r="X1927">
            <v>0</v>
          </cell>
          <cell r="Z1927" t="e">
            <v>#VALUE!</v>
          </cell>
          <cell r="AA1927" t="e">
            <v>#VALUE!</v>
          </cell>
          <cell r="AB1927">
            <v>0</v>
          </cell>
          <cell r="AC1927">
            <v>0</v>
          </cell>
        </row>
        <row r="1928">
          <cell r="I1928">
            <v>28080</v>
          </cell>
        </row>
        <row r="1929">
          <cell r="D1929" t="str">
            <v>CODIGO</v>
          </cell>
          <cell r="E1929" t="str">
            <v>DESCRIPCION</v>
          </cell>
          <cell r="F1929" t="str">
            <v>UN</v>
          </cell>
          <cell r="G1929" t="str">
            <v>CANT</v>
          </cell>
          <cell r="H1929" t="str">
            <v>V/UNIT.</v>
          </cell>
          <cell r="I1929" t="str">
            <v>V/TOTAL</v>
          </cell>
          <cell r="K1929" t="str">
            <v>CANT TOTAL</v>
          </cell>
          <cell r="L1929" t="str">
            <v>Vr TOTAL</v>
          </cell>
          <cell r="Y1929" t="str">
            <v>CANT.</v>
          </cell>
          <cell r="Z1929" t="str">
            <v>V/TOTAL</v>
          </cell>
        </row>
        <row r="1930">
          <cell r="E1930" t="str">
            <v>MATERIALES</v>
          </cell>
          <cell r="I1930">
            <v>1404</v>
          </cell>
          <cell r="L1930">
            <v>0</v>
          </cell>
          <cell r="Z1930" t="e">
            <v>#VALUE!</v>
          </cell>
        </row>
        <row r="1931">
          <cell r="D1931" t="str">
            <v>MA01A2</v>
          </cell>
          <cell r="E1931" t="str">
            <v>Acero A-2</v>
          </cell>
          <cell r="F1931" t="str">
            <v>Kg</v>
          </cell>
          <cell r="G1931">
            <v>1</v>
          </cell>
          <cell r="H1931">
            <v>1404</v>
          </cell>
          <cell r="I1931">
            <v>1404</v>
          </cell>
          <cell r="J1931">
            <v>0</v>
          </cell>
          <cell r="K1931">
            <v>0</v>
          </cell>
          <cell r="L1931">
            <v>0</v>
          </cell>
          <cell r="Y1931" t="e">
            <v>#VALUE!</v>
          </cell>
          <cell r="Z1931" t="e">
            <v>#VALUE!</v>
          </cell>
        </row>
        <row r="1934">
          <cell r="E1934" t="str">
            <v>MANO DE OBRA</v>
          </cell>
          <cell r="I1934">
            <v>0</v>
          </cell>
          <cell r="L1934">
            <v>0</v>
          </cell>
          <cell r="Z1934">
            <v>0</v>
          </cell>
        </row>
        <row r="1936">
          <cell r="E1936" t="str">
            <v>VARIOS</v>
          </cell>
          <cell r="I1936">
            <v>0</v>
          </cell>
          <cell r="L1936">
            <v>0</v>
          </cell>
          <cell r="Z1936">
            <v>0</v>
          </cell>
        </row>
        <row r="1938">
          <cell r="E1938" t="str">
            <v>SUBTOTAL</v>
          </cell>
          <cell r="I1938">
            <v>1404</v>
          </cell>
          <cell r="L1938">
            <v>0</v>
          </cell>
          <cell r="Z1938" t="e">
            <v>#VALUE!</v>
          </cell>
        </row>
        <row r="1939">
          <cell r="E1939" t="str">
            <v>A.I.U</v>
          </cell>
          <cell r="I1939">
            <v>0</v>
          </cell>
          <cell r="L1939">
            <v>0</v>
          </cell>
          <cell r="Z1939">
            <v>0</v>
          </cell>
        </row>
        <row r="1940">
          <cell r="D1940" t="str">
            <v>AIUAADMON</v>
          </cell>
          <cell r="E1940" t="str">
            <v>Admon</v>
          </cell>
          <cell r="F1940">
            <v>0</v>
          </cell>
          <cell r="I1940">
            <v>0</v>
          </cell>
          <cell r="J1940">
            <v>0</v>
          </cell>
          <cell r="L1940">
            <v>0</v>
          </cell>
          <cell r="Z1940">
            <v>0</v>
          </cell>
        </row>
        <row r="1941">
          <cell r="D1941" t="str">
            <v>AIUAIMPRE</v>
          </cell>
          <cell r="E1941" t="str">
            <v>Imprevistos</v>
          </cell>
          <cell r="F1941">
            <v>0</v>
          </cell>
          <cell r="I1941">
            <v>0</v>
          </cell>
          <cell r="J1941">
            <v>0</v>
          </cell>
          <cell r="L1941">
            <v>0</v>
          </cell>
          <cell r="Z1941">
            <v>0</v>
          </cell>
        </row>
        <row r="1942">
          <cell r="D1942" t="str">
            <v>AIUAUTILI</v>
          </cell>
          <cell r="E1942" t="str">
            <v>Utilidad</v>
          </cell>
          <cell r="F1942">
            <v>0</v>
          </cell>
          <cell r="I1942">
            <v>0</v>
          </cell>
          <cell r="J1942">
            <v>0</v>
          </cell>
          <cell r="L1942">
            <v>0</v>
          </cell>
          <cell r="Z1942">
            <v>0</v>
          </cell>
        </row>
        <row r="1943">
          <cell r="D1943" t="str">
            <v>AIUAIVAUTI</v>
          </cell>
          <cell r="E1943" t="str">
            <v>IVA utilidad</v>
          </cell>
          <cell r="F1943">
            <v>0</v>
          </cell>
          <cell r="I1943">
            <v>0</v>
          </cell>
          <cell r="J1943">
            <v>0</v>
          </cell>
          <cell r="L1943">
            <v>0</v>
          </cell>
          <cell r="Z1943">
            <v>0</v>
          </cell>
        </row>
        <row r="1945">
          <cell r="E1945" t="str">
            <v>ITEM</v>
          </cell>
        </row>
        <row r="1946">
          <cell r="D1946" t="str">
            <v>HIA3</v>
          </cell>
          <cell r="E1946" t="str">
            <v>Acero A-37 Nª 3 Chipa</v>
          </cell>
          <cell r="G1946" t="str">
            <v>UN.</v>
          </cell>
          <cell r="H1946" t="str">
            <v>Kg</v>
          </cell>
          <cell r="I1946">
            <v>1404</v>
          </cell>
          <cell r="K1946">
            <v>0</v>
          </cell>
          <cell r="L1946">
            <v>0</v>
          </cell>
          <cell r="N1946">
            <v>1404</v>
          </cell>
          <cell r="O1946">
            <v>0</v>
          </cell>
          <cell r="P1946">
            <v>0</v>
          </cell>
          <cell r="Q1946">
            <v>0</v>
          </cell>
          <cell r="X1946">
            <v>0</v>
          </cell>
          <cell r="Y1946" t="str">
            <v>Kg</v>
          </cell>
          <cell r="Z1946" t="e">
            <v>#VALUE!</v>
          </cell>
          <cell r="AA1946" t="e">
            <v>#VALUE!</v>
          </cell>
          <cell r="AB1946">
            <v>0</v>
          </cell>
          <cell r="AC1946">
            <v>0</v>
          </cell>
        </row>
        <row r="1948">
          <cell r="D1948" t="str">
            <v>CODIGO</v>
          </cell>
          <cell r="E1948" t="str">
            <v>DESCRIPCION</v>
          </cell>
          <cell r="F1948" t="str">
            <v>UN</v>
          </cell>
          <cell r="G1948" t="str">
            <v>CANT</v>
          </cell>
          <cell r="H1948" t="str">
            <v>V/UNIT.</v>
          </cell>
          <cell r="I1948" t="str">
            <v>V/TOTAL</v>
          </cell>
          <cell r="K1948" t="str">
            <v>CANT TOTAL</v>
          </cell>
          <cell r="L1948" t="str">
            <v>Vr TOTAL</v>
          </cell>
          <cell r="Y1948" t="str">
            <v>CANT.</v>
          </cell>
          <cell r="Z1948" t="str">
            <v>V/TOTAL</v>
          </cell>
        </row>
        <row r="1949">
          <cell r="E1949" t="str">
            <v>MATERIALES</v>
          </cell>
          <cell r="I1949">
            <v>1404</v>
          </cell>
          <cell r="L1949">
            <v>0</v>
          </cell>
          <cell r="Z1949" t="e">
            <v>#VALUE!</v>
          </cell>
        </row>
        <row r="1950">
          <cell r="D1950" t="str">
            <v>MA01A3</v>
          </cell>
          <cell r="E1950" t="str">
            <v>Acero A-3</v>
          </cell>
          <cell r="F1950" t="str">
            <v>Kg</v>
          </cell>
          <cell r="G1950">
            <v>1</v>
          </cell>
          <cell r="H1950">
            <v>1404</v>
          </cell>
          <cell r="I1950">
            <v>1404</v>
          </cell>
          <cell r="J1950">
            <v>0</v>
          </cell>
          <cell r="K1950">
            <v>0</v>
          </cell>
          <cell r="L1950">
            <v>0</v>
          </cell>
          <cell r="Y1950" t="e">
            <v>#VALUE!</v>
          </cell>
          <cell r="Z1950" t="e">
            <v>#VALUE!</v>
          </cell>
        </row>
        <row r="1953">
          <cell r="E1953" t="str">
            <v>MANO DE OBRA</v>
          </cell>
          <cell r="I1953">
            <v>0</v>
          </cell>
          <cell r="L1953">
            <v>0</v>
          </cell>
          <cell r="Z1953">
            <v>0</v>
          </cell>
        </row>
        <row r="1955">
          <cell r="E1955" t="str">
            <v>VARIOS</v>
          </cell>
          <cell r="I1955">
            <v>0</v>
          </cell>
          <cell r="L1955">
            <v>0</v>
          </cell>
          <cell r="Z1955">
            <v>0</v>
          </cell>
        </row>
        <row r="1957">
          <cell r="E1957" t="str">
            <v>SUBTOTAL</v>
          </cell>
          <cell r="I1957">
            <v>1404</v>
          </cell>
          <cell r="L1957">
            <v>0</v>
          </cell>
          <cell r="Z1957" t="e">
            <v>#VALUE!</v>
          </cell>
        </row>
        <row r="1958">
          <cell r="E1958" t="str">
            <v>A.I.U</v>
          </cell>
          <cell r="I1958">
            <v>0</v>
          </cell>
          <cell r="L1958">
            <v>0</v>
          </cell>
          <cell r="Z1958">
            <v>0</v>
          </cell>
        </row>
        <row r="1959">
          <cell r="D1959" t="str">
            <v>AIUAADMON</v>
          </cell>
          <cell r="E1959" t="str">
            <v>Admon</v>
          </cell>
          <cell r="F1959">
            <v>0</v>
          </cell>
          <cell r="I1959">
            <v>0</v>
          </cell>
          <cell r="J1959">
            <v>0</v>
          </cell>
          <cell r="L1959">
            <v>0</v>
          </cell>
          <cell r="Z1959">
            <v>0</v>
          </cell>
        </row>
        <row r="1960">
          <cell r="D1960" t="str">
            <v>AIUAIMPRE</v>
          </cell>
          <cell r="E1960" t="str">
            <v>Imprevistos</v>
          </cell>
          <cell r="F1960">
            <v>0</v>
          </cell>
          <cell r="I1960">
            <v>0</v>
          </cell>
          <cell r="J1960">
            <v>0</v>
          </cell>
          <cell r="L1960">
            <v>0</v>
          </cell>
          <cell r="Z1960">
            <v>0</v>
          </cell>
        </row>
        <row r="1961">
          <cell r="D1961" t="str">
            <v>AIUAUTILI</v>
          </cell>
          <cell r="E1961" t="str">
            <v>Utilidad</v>
          </cell>
          <cell r="F1961">
            <v>0</v>
          </cell>
          <cell r="I1961">
            <v>0</v>
          </cell>
          <cell r="J1961">
            <v>0</v>
          </cell>
          <cell r="L1961">
            <v>0</v>
          </cell>
          <cell r="Z1961">
            <v>0</v>
          </cell>
        </row>
        <row r="1962">
          <cell r="D1962" t="str">
            <v>AIUAIVAUTI</v>
          </cell>
          <cell r="E1962" t="str">
            <v>IVA utilidad</v>
          </cell>
          <cell r="F1962">
            <v>0</v>
          </cell>
          <cell r="I1962">
            <v>0</v>
          </cell>
          <cell r="J1962">
            <v>0</v>
          </cell>
          <cell r="L1962">
            <v>0</v>
          </cell>
          <cell r="Z1962">
            <v>0</v>
          </cell>
        </row>
        <row r="1964">
          <cell r="E1964" t="str">
            <v>ITEM</v>
          </cell>
        </row>
        <row r="1965">
          <cell r="D1965" t="str">
            <v>COIMPA14</v>
          </cell>
          <cell r="E1965" t="str">
            <v xml:space="preserve">Instalacion Comcreto Baja Resistencia 7-17,5 Mpa </v>
          </cell>
          <cell r="G1965" t="str">
            <v>UN.</v>
          </cell>
          <cell r="H1965" t="str">
            <v>M3</v>
          </cell>
          <cell r="I1965">
            <v>261150</v>
          </cell>
          <cell r="K1965">
            <v>2</v>
          </cell>
          <cell r="L1965">
            <v>522300</v>
          </cell>
          <cell r="N1965">
            <v>0</v>
          </cell>
          <cell r="O1965">
            <v>250000</v>
          </cell>
          <cell r="P1965">
            <v>11150</v>
          </cell>
          <cell r="Q1965">
            <v>0</v>
          </cell>
          <cell r="X1965">
            <v>522300</v>
          </cell>
          <cell r="Y1965" t="str">
            <v>M3</v>
          </cell>
          <cell r="Z1965" t="e">
            <v>#N/A</v>
          </cell>
          <cell r="AA1965">
            <v>0</v>
          </cell>
          <cell r="AB1965" t="e">
            <v>#N/A</v>
          </cell>
          <cell r="AC1965" t="e">
            <v>#N/A</v>
          </cell>
        </row>
        <row r="1967">
          <cell r="D1967" t="str">
            <v>CODIGO</v>
          </cell>
          <cell r="E1967" t="str">
            <v>DESCRIPCION</v>
          </cell>
          <cell r="F1967" t="str">
            <v>UN</v>
          </cell>
          <cell r="G1967" t="str">
            <v>CANT</v>
          </cell>
          <cell r="H1967" t="str">
            <v>V/UNIT.</v>
          </cell>
          <cell r="I1967" t="str">
            <v>V/TOTAL</v>
          </cell>
          <cell r="K1967" t="str">
            <v>CANT TOTAL</v>
          </cell>
          <cell r="L1967" t="str">
            <v>Vr TOTAL</v>
          </cell>
          <cell r="Y1967" t="str">
            <v>CANT.</v>
          </cell>
          <cell r="Z1967" t="str">
            <v>V/TOTAL</v>
          </cell>
        </row>
        <row r="1968">
          <cell r="E1968" t="str">
            <v>MATERIALES</v>
          </cell>
          <cell r="I1968">
            <v>0</v>
          </cell>
          <cell r="L1968">
            <v>0</v>
          </cell>
          <cell r="Z1968">
            <v>0</v>
          </cell>
        </row>
        <row r="1969">
          <cell r="I1969">
            <v>0</v>
          </cell>
          <cell r="J1969">
            <v>0</v>
          </cell>
          <cell r="K1969">
            <v>0</v>
          </cell>
          <cell r="L1969">
            <v>0</v>
          </cell>
          <cell r="Y1969">
            <v>0</v>
          </cell>
          <cell r="Z1969">
            <v>0</v>
          </cell>
        </row>
        <row r="1972">
          <cell r="E1972" t="str">
            <v>MANO DE OBRA</v>
          </cell>
          <cell r="I1972">
            <v>250000</v>
          </cell>
          <cell r="L1972">
            <v>500000</v>
          </cell>
          <cell r="Z1972" t="e">
            <v>#N/A</v>
          </cell>
        </row>
        <row r="1973">
          <cell r="D1973" t="str">
            <v>MOCOIMPA14</v>
          </cell>
          <cell r="E1973" t="str">
            <v>Instalacion Concretos Baja Resistencia</v>
          </cell>
          <cell r="F1973" t="str">
            <v>M3</v>
          </cell>
          <cell r="G1973">
            <v>1</v>
          </cell>
          <cell r="H1973">
            <v>250000</v>
          </cell>
          <cell r="I1973">
            <v>250000</v>
          </cell>
          <cell r="J1973">
            <v>0</v>
          </cell>
          <cell r="K1973">
            <v>2</v>
          </cell>
          <cell r="L1973">
            <v>500000</v>
          </cell>
          <cell r="Y1973" t="e">
            <v>#N/A</v>
          </cell>
          <cell r="Z1973" t="e">
            <v>#N/A</v>
          </cell>
        </row>
        <row r="1974">
          <cell r="E1974" t="str">
            <v>VARIOS</v>
          </cell>
          <cell r="I1974">
            <v>11150</v>
          </cell>
          <cell r="L1974">
            <v>22300</v>
          </cell>
          <cell r="Z1974" t="e">
            <v>#N/A</v>
          </cell>
        </row>
        <row r="1975">
          <cell r="D1975" t="str">
            <v>TC07H500</v>
          </cell>
          <cell r="E1975" t="str">
            <v>Herramienta y Varios</v>
          </cell>
          <cell r="F1975" t="str">
            <v>Gb</v>
          </cell>
          <cell r="G1975">
            <v>1</v>
          </cell>
          <cell r="H1975">
            <v>500</v>
          </cell>
          <cell r="I1975">
            <v>500</v>
          </cell>
          <cell r="J1975">
            <v>0</v>
          </cell>
          <cell r="K1975">
            <v>2</v>
          </cell>
          <cell r="L1975">
            <v>1000</v>
          </cell>
          <cell r="Y1975" t="e">
            <v>#N/A</v>
          </cell>
          <cell r="Z1975" t="e">
            <v>#N/A</v>
          </cell>
        </row>
        <row r="1976">
          <cell r="D1976" t="str">
            <v>AL07FTE</v>
          </cell>
          <cell r="E1976" t="str">
            <v>Formaleta Tipica Estructural</v>
          </cell>
          <cell r="F1976" t="str">
            <v>m2</v>
          </cell>
          <cell r="G1976">
            <v>1</v>
          </cell>
          <cell r="H1976">
            <v>4800</v>
          </cell>
          <cell r="I1976">
            <v>4800</v>
          </cell>
          <cell r="J1976">
            <v>0</v>
          </cell>
          <cell r="K1976">
            <v>2</v>
          </cell>
          <cell r="L1976">
            <v>9600</v>
          </cell>
          <cell r="Y1976" t="e">
            <v>#N/A</v>
          </cell>
          <cell r="Z1976" t="e">
            <v>#N/A</v>
          </cell>
        </row>
        <row r="1977">
          <cell r="D1977" t="str">
            <v>AL07VCG</v>
          </cell>
          <cell r="E1977" t="str">
            <v>Vibrador para concretos a Gasolina</v>
          </cell>
          <cell r="F1977" t="str">
            <v>Hr</v>
          </cell>
          <cell r="G1977">
            <v>0.13</v>
          </cell>
          <cell r="H1977">
            <v>45000</v>
          </cell>
          <cell r="I1977">
            <v>5850</v>
          </cell>
          <cell r="J1977">
            <v>0</v>
          </cell>
          <cell r="K1977">
            <v>0.26</v>
          </cell>
          <cell r="L1977">
            <v>11700</v>
          </cell>
          <cell r="Y1977" t="e">
            <v>#N/A</v>
          </cell>
          <cell r="Z1977" t="e">
            <v>#N/A</v>
          </cell>
        </row>
        <row r="1978">
          <cell r="E1978" t="str">
            <v>SUBTOTAL</v>
          </cell>
          <cell r="I1978">
            <v>261150</v>
          </cell>
          <cell r="L1978">
            <v>522300</v>
          </cell>
          <cell r="Z1978" t="e">
            <v>#N/A</v>
          </cell>
        </row>
        <row r="1979">
          <cell r="E1979" t="str">
            <v>A.I.U</v>
          </cell>
          <cell r="I1979">
            <v>0</v>
          </cell>
          <cell r="L1979">
            <v>0</v>
          </cell>
          <cell r="Z1979">
            <v>0</v>
          </cell>
        </row>
        <row r="1980">
          <cell r="D1980" t="str">
            <v>AIUAADMON</v>
          </cell>
          <cell r="E1980" t="str">
            <v>Admon</v>
          </cell>
          <cell r="F1980">
            <v>0</v>
          </cell>
          <cell r="I1980">
            <v>0</v>
          </cell>
          <cell r="J1980">
            <v>0</v>
          </cell>
          <cell r="L1980">
            <v>0</v>
          </cell>
          <cell r="Z1980">
            <v>0</v>
          </cell>
        </row>
        <row r="1981">
          <cell r="D1981" t="str">
            <v>AIUAIMPRE</v>
          </cell>
          <cell r="E1981" t="str">
            <v>Imprevistos</v>
          </cell>
          <cell r="F1981">
            <v>0</v>
          </cell>
          <cell r="I1981">
            <v>0</v>
          </cell>
          <cell r="J1981">
            <v>0</v>
          </cell>
          <cell r="L1981">
            <v>0</v>
          </cell>
          <cell r="Z1981">
            <v>0</v>
          </cell>
        </row>
        <row r="1982">
          <cell r="D1982" t="str">
            <v>AIUAUTILI</v>
          </cell>
          <cell r="E1982" t="str">
            <v>Utilidad</v>
          </cell>
          <cell r="F1982">
            <v>0</v>
          </cell>
          <cell r="I1982">
            <v>0</v>
          </cell>
          <cell r="J1982">
            <v>0</v>
          </cell>
          <cell r="L1982">
            <v>0</v>
          </cell>
          <cell r="Z1982">
            <v>0</v>
          </cell>
        </row>
        <row r="1983">
          <cell r="D1983" t="str">
            <v>AIUAIVAUTI</v>
          </cell>
          <cell r="E1983" t="str">
            <v>IVA utilidad</v>
          </cell>
          <cell r="F1983">
            <v>0</v>
          </cell>
          <cell r="I1983">
            <v>0</v>
          </cell>
          <cell r="J1983">
            <v>0</v>
          </cell>
          <cell r="L1983">
            <v>0</v>
          </cell>
          <cell r="Z1983">
            <v>0</v>
          </cell>
        </row>
        <row r="1985">
          <cell r="E1985" t="str">
            <v>ITEM</v>
          </cell>
        </row>
        <row r="1986">
          <cell r="D1986" t="str">
            <v>COMPA14</v>
          </cell>
          <cell r="E1986" t="str">
            <v>Comcreto resistencia 14.0 Mpa (140 Kg/cm2)</v>
          </cell>
          <cell r="G1986" t="str">
            <v>UN.</v>
          </cell>
          <cell r="H1986" t="str">
            <v>M3</v>
          </cell>
          <cell r="I1986">
            <v>187125</v>
          </cell>
          <cell r="K1986">
            <v>20</v>
          </cell>
          <cell r="L1986">
            <v>3742500</v>
          </cell>
          <cell r="N1986">
            <v>183525</v>
          </cell>
          <cell r="O1986">
            <v>0</v>
          </cell>
          <cell r="P1986">
            <v>3600</v>
          </cell>
          <cell r="Q1986">
            <v>0</v>
          </cell>
          <cell r="X1986">
            <v>3742500</v>
          </cell>
          <cell r="Y1986" t="str">
            <v>M3</v>
          </cell>
          <cell r="Z1986" t="e">
            <v>#N/A</v>
          </cell>
          <cell r="AA1986" t="e">
            <v>#N/A</v>
          </cell>
          <cell r="AB1986">
            <v>0</v>
          </cell>
          <cell r="AC1986" t="e">
            <v>#N/A</v>
          </cell>
        </row>
        <row r="1988">
          <cell r="D1988" t="str">
            <v>CODIGO</v>
          </cell>
          <cell r="E1988" t="str">
            <v>DESCRIPCION</v>
          </cell>
          <cell r="F1988" t="str">
            <v>UN</v>
          </cell>
          <cell r="G1988" t="str">
            <v>CANT</v>
          </cell>
          <cell r="H1988" t="str">
            <v>V/UNIT.</v>
          </cell>
          <cell r="I1988" t="str">
            <v>V/TOTAL</v>
          </cell>
          <cell r="K1988" t="str">
            <v>CANT TOTAL</v>
          </cell>
          <cell r="L1988" t="str">
            <v>Vr TOTAL</v>
          </cell>
          <cell r="Y1988" t="str">
            <v>CANT.</v>
          </cell>
          <cell r="Z1988" t="str">
            <v>V/TOTAL</v>
          </cell>
        </row>
        <row r="1989">
          <cell r="E1989" t="str">
            <v>MATERIALES</v>
          </cell>
          <cell r="I1989">
            <v>183525</v>
          </cell>
          <cell r="L1989">
            <v>3670500</v>
          </cell>
          <cell r="Z1989" t="e">
            <v>#N/A</v>
          </cell>
        </row>
        <row r="1990">
          <cell r="D1990" t="str">
            <v>MA04C2</v>
          </cell>
          <cell r="E1990" t="str">
            <v>Concreto 2000 psi</v>
          </cell>
          <cell r="F1990" t="str">
            <v>M3</v>
          </cell>
          <cell r="G1990">
            <v>1</v>
          </cell>
          <cell r="H1990">
            <v>183525</v>
          </cell>
          <cell r="I1990">
            <v>183525</v>
          </cell>
          <cell r="J1990">
            <v>0</v>
          </cell>
          <cell r="K1990">
            <v>20</v>
          </cell>
          <cell r="L1990">
            <v>3670500</v>
          </cell>
          <cell r="Y1990" t="e">
            <v>#N/A</v>
          </cell>
          <cell r="Z1990" t="e">
            <v>#N/A</v>
          </cell>
        </row>
        <row r="1993">
          <cell r="E1993" t="str">
            <v>MANO DE OBRA</v>
          </cell>
          <cell r="I1993">
            <v>0</v>
          </cell>
          <cell r="L1993">
            <v>0</v>
          </cell>
          <cell r="Z1993">
            <v>0</v>
          </cell>
        </row>
        <row r="1995">
          <cell r="E1995" t="str">
            <v>VARIOS</v>
          </cell>
          <cell r="I1995">
            <v>3600</v>
          </cell>
          <cell r="L1995">
            <v>72000</v>
          </cell>
          <cell r="Z1995" t="e">
            <v>#N/A</v>
          </cell>
        </row>
        <row r="1996">
          <cell r="D1996" t="str">
            <v>AL07VCG</v>
          </cell>
          <cell r="E1996" t="str">
            <v>Vibrador para concretos a Gasolina</v>
          </cell>
          <cell r="F1996" t="str">
            <v>Hr</v>
          </cell>
          <cell r="G1996">
            <v>0.08</v>
          </cell>
          <cell r="H1996">
            <v>45000</v>
          </cell>
          <cell r="I1996">
            <v>3600</v>
          </cell>
          <cell r="J1996">
            <v>0</v>
          </cell>
          <cell r="K1996">
            <v>1.6</v>
          </cell>
          <cell r="L1996">
            <v>72000</v>
          </cell>
          <cell r="Y1996" t="e">
            <v>#N/A</v>
          </cell>
          <cell r="Z1996" t="e">
            <v>#N/A</v>
          </cell>
        </row>
        <row r="1997">
          <cell r="E1997" t="str">
            <v>SUBTOTAL</v>
          </cell>
          <cell r="I1997">
            <v>187125</v>
          </cell>
          <cell r="L1997">
            <v>3742500</v>
          </cell>
          <cell r="Z1997" t="e">
            <v>#N/A</v>
          </cell>
        </row>
        <row r="1998">
          <cell r="E1998" t="str">
            <v>A.I.U</v>
          </cell>
          <cell r="I1998">
            <v>0</v>
          </cell>
          <cell r="L1998">
            <v>0</v>
          </cell>
          <cell r="Z1998">
            <v>0</v>
          </cell>
        </row>
        <row r="1999">
          <cell r="D1999" t="str">
            <v>AIUAADMON</v>
          </cell>
          <cell r="E1999" t="str">
            <v>Admon</v>
          </cell>
          <cell r="F1999">
            <v>0</v>
          </cell>
          <cell r="I1999">
            <v>0</v>
          </cell>
          <cell r="J1999">
            <v>0</v>
          </cell>
          <cell r="L1999">
            <v>0</v>
          </cell>
          <cell r="Z1999">
            <v>0</v>
          </cell>
        </row>
        <row r="2000">
          <cell r="D2000" t="str">
            <v>AIUAIMPRE</v>
          </cell>
          <cell r="E2000" t="str">
            <v>Imprevistos</v>
          </cell>
          <cell r="F2000">
            <v>0</v>
          </cell>
          <cell r="I2000">
            <v>0</v>
          </cell>
          <cell r="J2000">
            <v>0</v>
          </cell>
          <cell r="L2000">
            <v>0</v>
          </cell>
          <cell r="Z2000">
            <v>0</v>
          </cell>
        </row>
        <row r="2001">
          <cell r="D2001" t="str">
            <v>AIUAUTILI</v>
          </cell>
          <cell r="E2001" t="str">
            <v>Utilidad</v>
          </cell>
          <cell r="F2001">
            <v>0</v>
          </cell>
          <cell r="I2001">
            <v>0</v>
          </cell>
          <cell r="J2001">
            <v>0</v>
          </cell>
          <cell r="L2001">
            <v>0</v>
          </cell>
          <cell r="Z2001">
            <v>0</v>
          </cell>
        </row>
        <row r="2002">
          <cell r="D2002" t="str">
            <v>AIUAIVAUTI</v>
          </cell>
          <cell r="E2002" t="str">
            <v>IVA utilidad</v>
          </cell>
          <cell r="F2002">
            <v>0</v>
          </cell>
          <cell r="I2002">
            <v>0</v>
          </cell>
          <cell r="J2002">
            <v>0</v>
          </cell>
          <cell r="L2002">
            <v>0</v>
          </cell>
          <cell r="Z2002">
            <v>0</v>
          </cell>
        </row>
        <row r="2004">
          <cell r="E2004" t="str">
            <v>ITEM</v>
          </cell>
        </row>
        <row r="2005">
          <cell r="D2005" t="str">
            <v>COMPA17</v>
          </cell>
          <cell r="E2005" t="str">
            <v>Comcreto resistencia 17.5 Mpa (175 Kg/cm2)</v>
          </cell>
          <cell r="G2005" t="str">
            <v>UN.</v>
          </cell>
          <cell r="H2005" t="str">
            <v>M3</v>
          </cell>
          <cell r="I2005">
            <v>198060</v>
          </cell>
          <cell r="K2005">
            <v>0</v>
          </cell>
          <cell r="L2005">
            <v>0</v>
          </cell>
          <cell r="N2005">
            <v>194325</v>
          </cell>
          <cell r="O2005">
            <v>0</v>
          </cell>
          <cell r="P2005">
            <v>3735</v>
          </cell>
          <cell r="Q2005">
            <v>0</v>
          </cell>
          <cell r="X2005">
            <v>0</v>
          </cell>
          <cell r="Y2005" t="str">
            <v>M3</v>
          </cell>
          <cell r="Z2005" t="e">
            <v>#N/A</v>
          </cell>
          <cell r="AA2005" t="e">
            <v>#N/A</v>
          </cell>
          <cell r="AB2005">
            <v>0</v>
          </cell>
          <cell r="AC2005" t="e">
            <v>#N/A</v>
          </cell>
        </row>
        <row r="2007">
          <cell r="D2007" t="str">
            <v>CODIGO</v>
          </cell>
          <cell r="E2007" t="str">
            <v>DESCRIPCION</v>
          </cell>
          <cell r="F2007" t="str">
            <v>UN</v>
          </cell>
          <cell r="G2007" t="str">
            <v>CANT</v>
          </cell>
          <cell r="H2007" t="str">
            <v>V/UNIT.</v>
          </cell>
          <cell r="I2007" t="str">
            <v>V/TOTAL</v>
          </cell>
          <cell r="K2007" t="str">
            <v>CANT TOTAL</v>
          </cell>
          <cell r="L2007" t="str">
            <v>Vr TOTAL</v>
          </cell>
          <cell r="Y2007" t="str">
            <v>CANT.</v>
          </cell>
          <cell r="Z2007" t="str">
            <v>V/TOTAL</v>
          </cell>
        </row>
        <row r="2008">
          <cell r="E2008" t="str">
            <v>MATERIALES</v>
          </cell>
          <cell r="I2008">
            <v>194325</v>
          </cell>
          <cell r="L2008">
            <v>0</v>
          </cell>
          <cell r="Z2008" t="e">
            <v>#N/A</v>
          </cell>
        </row>
        <row r="2009">
          <cell r="D2009" t="str">
            <v>MA04C25</v>
          </cell>
          <cell r="E2009" t="str">
            <v>Concreto 2500 psi</v>
          </cell>
          <cell r="F2009" t="str">
            <v>M3</v>
          </cell>
          <cell r="G2009">
            <v>1</v>
          </cell>
          <cell r="H2009">
            <v>194325</v>
          </cell>
          <cell r="I2009">
            <v>194325</v>
          </cell>
          <cell r="J2009">
            <v>0</v>
          </cell>
          <cell r="K2009">
            <v>0</v>
          </cell>
          <cell r="L2009">
            <v>0</v>
          </cell>
          <cell r="Y2009" t="e">
            <v>#N/A</v>
          </cell>
          <cell r="Z2009" t="e">
            <v>#N/A</v>
          </cell>
        </row>
        <row r="2012">
          <cell r="E2012" t="str">
            <v>MANO DE OBRA</v>
          </cell>
          <cell r="I2012">
            <v>0</v>
          </cell>
          <cell r="L2012">
            <v>0</v>
          </cell>
          <cell r="Z2012">
            <v>0</v>
          </cell>
        </row>
        <row r="2014">
          <cell r="E2014" t="str">
            <v>VARIOS</v>
          </cell>
          <cell r="I2014">
            <v>3735</v>
          </cell>
          <cell r="L2014">
            <v>0</v>
          </cell>
          <cell r="Z2014" t="e">
            <v>#N/A</v>
          </cell>
        </row>
        <row r="2015">
          <cell r="D2015" t="str">
            <v>AL07VCG</v>
          </cell>
          <cell r="E2015" t="str">
            <v>Vibrador para concretos a Gasolina</v>
          </cell>
          <cell r="F2015" t="str">
            <v>Hr</v>
          </cell>
          <cell r="G2015">
            <v>8.3000000000000004E-2</v>
          </cell>
          <cell r="H2015">
            <v>45000</v>
          </cell>
          <cell r="I2015">
            <v>3735</v>
          </cell>
          <cell r="J2015">
            <v>0</v>
          </cell>
          <cell r="K2015">
            <v>0</v>
          </cell>
          <cell r="L2015">
            <v>0</v>
          </cell>
          <cell r="Y2015" t="e">
            <v>#N/A</v>
          </cell>
          <cell r="Z2015" t="e">
            <v>#N/A</v>
          </cell>
        </row>
        <row r="2016">
          <cell r="E2016" t="str">
            <v>SUBTOTAL</v>
          </cell>
          <cell r="I2016">
            <v>198060</v>
          </cell>
          <cell r="L2016">
            <v>0</v>
          </cell>
          <cell r="Z2016" t="e">
            <v>#N/A</v>
          </cell>
        </row>
        <row r="2017">
          <cell r="E2017" t="str">
            <v>A.I.U</v>
          </cell>
          <cell r="I2017">
            <v>0</v>
          </cell>
          <cell r="L2017">
            <v>0</v>
          </cell>
          <cell r="Z2017">
            <v>0</v>
          </cell>
        </row>
        <row r="2018">
          <cell r="D2018" t="str">
            <v>AIUAADMON</v>
          </cell>
          <cell r="E2018" t="str">
            <v>Admon</v>
          </cell>
          <cell r="F2018">
            <v>0</v>
          </cell>
          <cell r="I2018">
            <v>0</v>
          </cell>
          <cell r="J2018">
            <v>0</v>
          </cell>
          <cell r="L2018">
            <v>0</v>
          </cell>
          <cell r="Z2018">
            <v>0</v>
          </cell>
        </row>
        <row r="2019">
          <cell r="D2019" t="str">
            <v>AIUAIMPRE</v>
          </cell>
          <cell r="E2019" t="str">
            <v>Imprevistos</v>
          </cell>
          <cell r="F2019">
            <v>0</v>
          </cell>
          <cell r="I2019">
            <v>0</v>
          </cell>
          <cell r="J2019">
            <v>0</v>
          </cell>
          <cell r="L2019">
            <v>0</v>
          </cell>
          <cell r="Z2019">
            <v>0</v>
          </cell>
        </row>
        <row r="2020">
          <cell r="D2020" t="str">
            <v>AIUAUTILI</v>
          </cell>
          <cell r="E2020" t="str">
            <v>Utilidad</v>
          </cell>
          <cell r="F2020">
            <v>0</v>
          </cell>
          <cell r="I2020">
            <v>0</v>
          </cell>
          <cell r="J2020">
            <v>0</v>
          </cell>
          <cell r="L2020">
            <v>0</v>
          </cell>
          <cell r="Z2020">
            <v>0</v>
          </cell>
        </row>
        <row r="2021">
          <cell r="D2021" t="str">
            <v>AIUAIVAUTI</v>
          </cell>
          <cell r="E2021" t="str">
            <v>IVA utilidad</v>
          </cell>
          <cell r="F2021">
            <v>0</v>
          </cell>
          <cell r="I2021">
            <v>0</v>
          </cell>
          <cell r="J2021">
            <v>0</v>
          </cell>
          <cell r="L2021">
            <v>0</v>
          </cell>
          <cell r="Z2021">
            <v>0</v>
          </cell>
        </row>
        <row r="2023">
          <cell r="E2023" t="str">
            <v>ITEM</v>
          </cell>
        </row>
        <row r="2024">
          <cell r="D2024" t="str">
            <v>COMPA24</v>
          </cell>
          <cell r="E2024" t="str">
            <v>Comcreto resistencia 24.5 Mpa (245 Kg/cm2)</v>
          </cell>
          <cell r="G2024" t="str">
            <v>UN.</v>
          </cell>
          <cell r="H2024" t="str">
            <v>M3</v>
          </cell>
          <cell r="I2024">
            <v>219525</v>
          </cell>
          <cell r="K2024">
            <v>664</v>
          </cell>
          <cell r="L2024">
            <v>145764600</v>
          </cell>
          <cell r="N2024">
            <v>215775</v>
          </cell>
          <cell r="O2024">
            <v>0</v>
          </cell>
          <cell r="P2024">
            <v>3750</v>
          </cell>
          <cell r="Q2024">
            <v>0</v>
          </cell>
          <cell r="X2024">
            <v>145764600</v>
          </cell>
          <cell r="Y2024" t="str">
            <v>M3</v>
          </cell>
          <cell r="Z2024" t="e">
            <v>#N/A</v>
          </cell>
          <cell r="AA2024" t="e">
            <v>#N/A</v>
          </cell>
          <cell r="AB2024">
            <v>0</v>
          </cell>
          <cell r="AC2024" t="e">
            <v>#N/A</v>
          </cell>
        </row>
        <row r="2026">
          <cell r="D2026" t="str">
            <v>CODIGO</v>
          </cell>
          <cell r="E2026" t="str">
            <v>DESCRIPCION</v>
          </cell>
          <cell r="F2026" t="str">
            <v>UN</v>
          </cell>
          <cell r="G2026" t="str">
            <v>CANT</v>
          </cell>
          <cell r="H2026" t="str">
            <v>V/UNIT.</v>
          </cell>
          <cell r="I2026" t="str">
            <v>V/TOTAL</v>
          </cell>
          <cell r="K2026" t="str">
            <v>CANT TOTAL</v>
          </cell>
          <cell r="L2026" t="str">
            <v>Vr TOTAL</v>
          </cell>
          <cell r="Y2026" t="str">
            <v>CANT.</v>
          </cell>
          <cell r="Z2026" t="str">
            <v>V/TOTAL</v>
          </cell>
        </row>
        <row r="2027">
          <cell r="E2027" t="str">
            <v>MATERIALES</v>
          </cell>
          <cell r="I2027">
            <v>215775</v>
          </cell>
          <cell r="L2027">
            <v>143274600</v>
          </cell>
          <cell r="Z2027" t="e">
            <v>#N/A</v>
          </cell>
        </row>
        <row r="2028">
          <cell r="D2028" t="str">
            <v>MA04C35</v>
          </cell>
          <cell r="E2028" t="str">
            <v xml:space="preserve">Concreto 3500 psi </v>
          </cell>
          <cell r="F2028" t="str">
            <v>M3</v>
          </cell>
          <cell r="G2028">
            <v>1</v>
          </cell>
          <cell r="H2028">
            <v>215775</v>
          </cell>
          <cell r="I2028">
            <v>215775</v>
          </cell>
          <cell r="J2028">
            <v>0</v>
          </cell>
          <cell r="K2028">
            <v>664</v>
          </cell>
          <cell r="L2028">
            <v>143274600</v>
          </cell>
          <cell r="Y2028" t="e">
            <v>#N/A</v>
          </cell>
          <cell r="Z2028" t="e">
            <v>#N/A</v>
          </cell>
        </row>
        <row r="2031">
          <cell r="E2031" t="str">
            <v>MANO DE OBRA</v>
          </cell>
          <cell r="I2031">
            <v>0</v>
          </cell>
          <cell r="L2031">
            <v>0</v>
          </cell>
          <cell r="Z2031">
            <v>0</v>
          </cell>
        </row>
        <row r="2033">
          <cell r="E2033" t="str">
            <v>VARIOS</v>
          </cell>
          <cell r="I2033">
            <v>3750</v>
          </cell>
          <cell r="L2033">
            <v>2490000</v>
          </cell>
          <cell r="Z2033" t="e">
            <v>#N/A</v>
          </cell>
        </row>
        <row r="2034">
          <cell r="D2034" t="str">
            <v>AL07VCG</v>
          </cell>
          <cell r="E2034" t="str">
            <v>Vibrador para concretos a Gasolina</v>
          </cell>
          <cell r="F2034" t="str">
            <v>Hr</v>
          </cell>
          <cell r="G2034">
            <v>8.3333333333333329E-2</v>
          </cell>
          <cell r="H2034">
            <v>45000</v>
          </cell>
          <cell r="I2034">
            <v>3750</v>
          </cell>
          <cell r="J2034">
            <v>0</v>
          </cell>
          <cell r="K2034">
            <v>55.333333333333329</v>
          </cell>
          <cell r="L2034">
            <v>2490000</v>
          </cell>
          <cell r="Y2034" t="e">
            <v>#N/A</v>
          </cell>
          <cell r="Z2034" t="e">
            <v>#N/A</v>
          </cell>
        </row>
        <row r="2035">
          <cell r="E2035" t="str">
            <v>SUBTOTAL</v>
          </cell>
          <cell r="I2035">
            <v>219525</v>
          </cell>
          <cell r="L2035">
            <v>145764600</v>
          </cell>
          <cell r="Z2035" t="e">
            <v>#N/A</v>
          </cell>
        </row>
        <row r="2036">
          <cell r="E2036" t="str">
            <v>A.I.U</v>
          </cell>
          <cell r="I2036">
            <v>0</v>
          </cell>
          <cell r="L2036">
            <v>0</v>
          </cell>
          <cell r="Z2036">
            <v>0</v>
          </cell>
        </row>
        <row r="2037">
          <cell r="D2037" t="str">
            <v>AIUAADMON</v>
          </cell>
          <cell r="E2037" t="str">
            <v>Admon</v>
          </cell>
          <cell r="F2037">
            <v>0</v>
          </cell>
          <cell r="I2037">
            <v>0</v>
          </cell>
          <cell r="J2037">
            <v>0</v>
          </cell>
          <cell r="L2037">
            <v>0</v>
          </cell>
          <cell r="Z2037">
            <v>0</v>
          </cell>
        </row>
        <row r="2038">
          <cell r="D2038" t="str">
            <v>AIUAIMPRE</v>
          </cell>
          <cell r="E2038" t="str">
            <v>Imprevistos</v>
          </cell>
          <cell r="F2038">
            <v>0</v>
          </cell>
          <cell r="I2038">
            <v>0</v>
          </cell>
          <cell r="J2038">
            <v>0</v>
          </cell>
          <cell r="L2038">
            <v>0</v>
          </cell>
          <cell r="Z2038">
            <v>0</v>
          </cell>
        </row>
        <row r="2039">
          <cell r="D2039" t="str">
            <v>AIUAUTILI</v>
          </cell>
          <cell r="E2039" t="str">
            <v>Utilidad</v>
          </cell>
          <cell r="F2039">
            <v>0</v>
          </cell>
          <cell r="I2039">
            <v>0</v>
          </cell>
          <cell r="J2039">
            <v>0</v>
          </cell>
          <cell r="L2039">
            <v>0</v>
          </cell>
          <cell r="Z2039">
            <v>0</v>
          </cell>
        </row>
        <row r="2040">
          <cell r="D2040" t="str">
            <v>AIUAIVAUTI</v>
          </cell>
          <cell r="E2040" t="str">
            <v>IVA utilidad</v>
          </cell>
          <cell r="F2040">
            <v>0</v>
          </cell>
          <cell r="I2040">
            <v>0</v>
          </cell>
          <cell r="J2040">
            <v>0</v>
          </cell>
          <cell r="L2040">
            <v>0</v>
          </cell>
          <cell r="Z2040">
            <v>0</v>
          </cell>
        </row>
        <row r="2042">
          <cell r="E2042" t="str">
            <v>ITEM</v>
          </cell>
        </row>
        <row r="2043">
          <cell r="D2043" t="str">
            <v>COMPA28</v>
          </cell>
          <cell r="E2043" t="str">
            <v>Comcreto resistencia 26.0 Mpa (280 Kg/cm2)</v>
          </cell>
          <cell r="G2043" t="str">
            <v>UN.</v>
          </cell>
          <cell r="H2043" t="str">
            <v>M3</v>
          </cell>
          <cell r="I2043">
            <v>228525</v>
          </cell>
          <cell r="K2043">
            <v>15</v>
          </cell>
          <cell r="L2043">
            <v>3427875</v>
          </cell>
          <cell r="N2043">
            <v>224775</v>
          </cell>
          <cell r="O2043">
            <v>0</v>
          </cell>
          <cell r="P2043">
            <v>3750</v>
          </cell>
          <cell r="Q2043">
            <v>0</v>
          </cell>
          <cell r="X2043">
            <v>3427875</v>
          </cell>
          <cell r="Y2043" t="str">
            <v>M3</v>
          </cell>
          <cell r="Z2043" t="e">
            <v>#N/A</v>
          </cell>
          <cell r="AA2043" t="e">
            <v>#N/A</v>
          </cell>
          <cell r="AB2043">
            <v>0</v>
          </cell>
          <cell r="AC2043" t="e">
            <v>#N/A</v>
          </cell>
        </row>
        <row r="2045">
          <cell r="D2045" t="str">
            <v>CODIGO</v>
          </cell>
          <cell r="E2045" t="str">
            <v>DESCRIPCION</v>
          </cell>
          <cell r="F2045" t="str">
            <v>UN</v>
          </cell>
          <cell r="G2045" t="str">
            <v>CANT</v>
          </cell>
          <cell r="H2045" t="str">
            <v>V/UNIT.</v>
          </cell>
          <cell r="I2045" t="str">
            <v>V/TOTAL</v>
          </cell>
          <cell r="K2045" t="str">
            <v>CANT TOTAL</v>
          </cell>
          <cell r="L2045" t="str">
            <v>Vr TOTAL</v>
          </cell>
          <cell r="Y2045" t="str">
            <v>CANT.</v>
          </cell>
          <cell r="Z2045" t="str">
            <v>V/TOTAL</v>
          </cell>
        </row>
        <row r="2046">
          <cell r="E2046" t="str">
            <v>MATERIALES</v>
          </cell>
          <cell r="I2046">
            <v>224775</v>
          </cell>
          <cell r="L2046">
            <v>3371625</v>
          </cell>
          <cell r="Z2046" t="e">
            <v>#N/A</v>
          </cell>
        </row>
        <row r="2047">
          <cell r="D2047" t="str">
            <v>MA04C4</v>
          </cell>
          <cell r="E2047" t="str">
            <v>Concreto 4000 psi</v>
          </cell>
          <cell r="F2047" t="str">
            <v>M3</v>
          </cell>
          <cell r="G2047">
            <v>1</v>
          </cell>
          <cell r="H2047">
            <v>224775</v>
          </cell>
          <cell r="I2047">
            <v>224775</v>
          </cell>
          <cell r="J2047">
            <v>0</v>
          </cell>
          <cell r="K2047">
            <v>15</v>
          </cell>
          <cell r="L2047">
            <v>3371625</v>
          </cell>
          <cell r="Y2047" t="e">
            <v>#N/A</v>
          </cell>
          <cell r="Z2047" t="e">
            <v>#N/A</v>
          </cell>
        </row>
        <row r="2050">
          <cell r="E2050" t="str">
            <v>MANO DE OBRA</v>
          </cell>
          <cell r="I2050">
            <v>0</v>
          </cell>
          <cell r="L2050">
            <v>0</v>
          </cell>
          <cell r="Z2050">
            <v>0</v>
          </cell>
        </row>
        <row r="2052">
          <cell r="E2052" t="str">
            <v>VARIOS</v>
          </cell>
          <cell r="I2052">
            <v>3750</v>
          </cell>
          <cell r="L2052">
            <v>56250</v>
          </cell>
          <cell r="Z2052" t="e">
            <v>#N/A</v>
          </cell>
        </row>
        <row r="2053">
          <cell r="D2053" t="str">
            <v>AL07VCG</v>
          </cell>
          <cell r="E2053" t="str">
            <v>Vibrador para concretos a Gasolina</v>
          </cell>
          <cell r="F2053" t="str">
            <v>Hr</v>
          </cell>
          <cell r="G2053">
            <v>8.3333333333333329E-2</v>
          </cell>
          <cell r="H2053">
            <v>45000</v>
          </cell>
          <cell r="I2053">
            <v>3750</v>
          </cell>
          <cell r="J2053">
            <v>0</v>
          </cell>
          <cell r="K2053">
            <v>1.25</v>
          </cell>
          <cell r="L2053">
            <v>56250</v>
          </cell>
          <cell r="Y2053" t="e">
            <v>#N/A</v>
          </cell>
          <cell r="Z2053" t="e">
            <v>#N/A</v>
          </cell>
        </row>
        <row r="2054">
          <cell r="E2054" t="str">
            <v>SUBTOTAL</v>
          </cell>
          <cell r="I2054">
            <v>228525</v>
          </cell>
          <cell r="L2054">
            <v>3427875</v>
          </cell>
          <cell r="Z2054" t="e">
            <v>#N/A</v>
          </cell>
        </row>
        <row r="2055">
          <cell r="E2055" t="str">
            <v>A.I.U</v>
          </cell>
          <cell r="I2055">
            <v>0</v>
          </cell>
          <cell r="L2055">
            <v>0</v>
          </cell>
          <cell r="Z2055">
            <v>0</v>
          </cell>
        </row>
        <row r="2056">
          <cell r="D2056" t="str">
            <v>AIUAADMON</v>
          </cell>
          <cell r="E2056" t="str">
            <v>Admon</v>
          </cell>
          <cell r="F2056">
            <v>0</v>
          </cell>
          <cell r="I2056">
            <v>0</v>
          </cell>
          <cell r="J2056">
            <v>0</v>
          </cell>
          <cell r="L2056">
            <v>0</v>
          </cell>
          <cell r="Z2056">
            <v>0</v>
          </cell>
        </row>
        <row r="2057">
          <cell r="D2057" t="str">
            <v>AIUAIMPRE</v>
          </cell>
          <cell r="E2057" t="str">
            <v>Imprevistos</v>
          </cell>
          <cell r="F2057">
            <v>0</v>
          </cell>
          <cell r="I2057">
            <v>0</v>
          </cell>
          <cell r="J2057">
            <v>0</v>
          </cell>
          <cell r="L2057">
            <v>0</v>
          </cell>
          <cell r="Z2057">
            <v>0</v>
          </cell>
        </row>
        <row r="2058">
          <cell r="D2058" t="str">
            <v>AIUAUTILI</v>
          </cell>
          <cell r="E2058" t="str">
            <v>Utilidad</v>
          </cell>
          <cell r="F2058">
            <v>0</v>
          </cell>
          <cell r="I2058">
            <v>0</v>
          </cell>
          <cell r="J2058">
            <v>0</v>
          </cell>
          <cell r="L2058">
            <v>0</v>
          </cell>
          <cell r="Z2058">
            <v>0</v>
          </cell>
        </row>
        <row r="2059">
          <cell r="D2059" t="str">
            <v>AIUAIVAUTI</v>
          </cell>
          <cell r="E2059" t="str">
            <v>IVA utilidad</v>
          </cell>
          <cell r="F2059">
            <v>0</v>
          </cell>
          <cell r="I2059">
            <v>0</v>
          </cell>
          <cell r="J2059">
            <v>0</v>
          </cell>
          <cell r="L2059">
            <v>0</v>
          </cell>
          <cell r="Z2059">
            <v>0</v>
          </cell>
        </row>
        <row r="2061">
          <cell r="E2061" t="str">
            <v>ITEM</v>
          </cell>
        </row>
        <row r="2062">
          <cell r="D2062" t="str">
            <v>PETO</v>
          </cell>
          <cell r="E2062" t="str">
            <v>Topografia</v>
          </cell>
          <cell r="G2062" t="str">
            <v>UN.</v>
          </cell>
          <cell r="H2062" t="str">
            <v>Mes</v>
          </cell>
          <cell r="I2062" t="e">
            <v>#N/A</v>
          </cell>
          <cell r="K2062">
            <v>0</v>
          </cell>
          <cell r="L2062" t="e">
            <v>#N/A</v>
          </cell>
          <cell r="P2062" t="e">
            <v>#N/A</v>
          </cell>
          <cell r="Q2062" t="e">
            <v>#N/A</v>
          </cell>
          <cell r="X2062" t="e">
            <v>#N/A</v>
          </cell>
          <cell r="Z2062" t="e">
            <v>#VALUE!</v>
          </cell>
          <cell r="AC2062" t="e">
            <v>#VALUE!</v>
          </cell>
        </row>
        <row r="2064">
          <cell r="D2064" t="str">
            <v>CODIGO</v>
          </cell>
          <cell r="E2064" t="str">
            <v>DESCRIPCION</v>
          </cell>
          <cell r="F2064" t="str">
            <v>UN</v>
          </cell>
          <cell r="G2064" t="str">
            <v>CANT</v>
          </cell>
          <cell r="H2064" t="str">
            <v>V/UNIT.</v>
          </cell>
          <cell r="I2064" t="str">
            <v>V/TOTAL</v>
          </cell>
          <cell r="K2064" t="str">
            <v>CANT TOTAL</v>
          </cell>
          <cell r="L2064" t="str">
            <v>Vr TOTAL</v>
          </cell>
          <cell r="Y2064" t="str">
            <v>CANT.</v>
          </cell>
          <cell r="Z2064" t="str">
            <v>V/TOTAL</v>
          </cell>
        </row>
        <row r="2065">
          <cell r="E2065" t="str">
            <v>VARIOS</v>
          </cell>
          <cell r="I2065" t="e">
            <v>#N/A</v>
          </cell>
          <cell r="L2065" t="e">
            <v>#N/A</v>
          </cell>
          <cell r="Z2065" t="e">
            <v>#VALUE!</v>
          </cell>
        </row>
        <row r="2066">
          <cell r="D2066" t="str">
            <v>TC65T</v>
          </cell>
          <cell r="E2066" t="e">
            <v>#N/A</v>
          </cell>
          <cell r="F2066" t="e">
            <v>#N/A</v>
          </cell>
          <cell r="G2066">
            <v>1</v>
          </cell>
          <cell r="H2066" t="e">
            <v>#N/A</v>
          </cell>
          <cell r="I2066" t="e">
            <v>#N/A</v>
          </cell>
          <cell r="J2066" t="e">
            <v>#N/A</v>
          </cell>
          <cell r="K2066">
            <v>0</v>
          </cell>
          <cell r="L2066" t="e">
            <v>#N/A</v>
          </cell>
          <cell r="Y2066" t="e">
            <v>#VALUE!</v>
          </cell>
          <cell r="Z2066" t="e">
            <v>#VALUE!</v>
          </cell>
        </row>
        <row r="2068">
          <cell r="E2068" t="str">
            <v>SUBTOTAL</v>
          </cell>
          <cell r="I2068" t="e">
            <v>#N/A</v>
          </cell>
          <cell r="L2068" t="e">
            <v>#N/A</v>
          </cell>
          <cell r="Z2068" t="e">
            <v>#VALUE!</v>
          </cell>
        </row>
        <row r="2069">
          <cell r="E2069" t="str">
            <v>A.I.U</v>
          </cell>
          <cell r="I2069" t="e">
            <v>#N/A</v>
          </cell>
          <cell r="L2069" t="e">
            <v>#N/A</v>
          </cell>
          <cell r="Z2069" t="e">
            <v>#N/A</v>
          </cell>
        </row>
        <row r="2070">
          <cell r="D2070" t="str">
            <v>AIUAADMON</v>
          </cell>
          <cell r="E2070" t="str">
            <v>Admon</v>
          </cell>
          <cell r="F2070">
            <v>0</v>
          </cell>
          <cell r="I2070" t="e">
            <v>#N/A</v>
          </cell>
          <cell r="J2070">
            <v>0</v>
          </cell>
          <cell r="L2070" t="e">
            <v>#N/A</v>
          </cell>
          <cell r="Z2070" t="e">
            <v>#N/A</v>
          </cell>
        </row>
        <row r="2071">
          <cell r="D2071" t="str">
            <v>AIUAIMPRE</v>
          </cell>
          <cell r="E2071" t="str">
            <v>Imprevistos</v>
          </cell>
          <cell r="F2071">
            <v>0</v>
          </cell>
          <cell r="I2071" t="e">
            <v>#N/A</v>
          </cell>
          <cell r="J2071">
            <v>0</v>
          </cell>
          <cell r="L2071" t="e">
            <v>#N/A</v>
          </cell>
          <cell r="Z2071" t="e">
            <v>#N/A</v>
          </cell>
        </row>
        <row r="2072">
          <cell r="D2072" t="str">
            <v>AIUAUTILI</v>
          </cell>
          <cell r="E2072" t="str">
            <v>Utilidad</v>
          </cell>
          <cell r="F2072">
            <v>0</v>
          </cell>
          <cell r="I2072" t="e">
            <v>#N/A</v>
          </cell>
          <cell r="J2072">
            <v>0</v>
          </cell>
          <cell r="L2072" t="e">
            <v>#N/A</v>
          </cell>
          <cell r="Z2072" t="e">
            <v>#N/A</v>
          </cell>
        </row>
        <row r="2073">
          <cell r="D2073" t="str">
            <v>AIUAIVAUTI</v>
          </cell>
          <cell r="E2073" t="str">
            <v>IVA utilidad</v>
          </cell>
          <cell r="F2073">
            <v>0</v>
          </cell>
          <cell r="I2073" t="e">
            <v>#N/A</v>
          </cell>
          <cell r="J2073">
            <v>0</v>
          </cell>
          <cell r="L2073" t="e">
            <v>#N/A</v>
          </cell>
          <cell r="Z2073" t="e">
            <v>#N/A</v>
          </cell>
        </row>
        <row r="2075">
          <cell r="E2075" t="str">
            <v>ITEM</v>
          </cell>
        </row>
        <row r="2076">
          <cell r="D2076" t="str">
            <v>PEDO</v>
          </cell>
          <cell r="E2076" t="str">
            <v>Direccion Obra</v>
          </cell>
          <cell r="G2076" t="str">
            <v>UN.</v>
          </cell>
          <cell r="H2076" t="str">
            <v>Mes</v>
          </cell>
          <cell r="I2076" t="e">
            <v>#N/A</v>
          </cell>
          <cell r="K2076">
            <v>0</v>
          </cell>
          <cell r="L2076" t="e">
            <v>#N/A</v>
          </cell>
          <cell r="P2076" t="e">
            <v>#N/A</v>
          </cell>
          <cell r="Q2076" t="e">
            <v>#N/A</v>
          </cell>
          <cell r="X2076" t="e">
            <v>#N/A</v>
          </cell>
          <cell r="Z2076" t="e">
            <v>#VALUE!</v>
          </cell>
          <cell r="AC2076" t="e">
            <v>#VALUE!</v>
          </cell>
        </row>
        <row r="2078">
          <cell r="D2078" t="str">
            <v>CODIGO</v>
          </cell>
          <cell r="E2078" t="str">
            <v>DESCRIPCION</v>
          </cell>
          <cell r="F2078" t="str">
            <v>UN</v>
          </cell>
          <cell r="G2078" t="str">
            <v>CANT</v>
          </cell>
          <cell r="H2078" t="str">
            <v>V/UNIT.</v>
          </cell>
          <cell r="I2078" t="str">
            <v>V/TOTAL</v>
          </cell>
          <cell r="K2078" t="str">
            <v>CANT TOTAL</v>
          </cell>
          <cell r="L2078" t="str">
            <v>Vr TOTAL</v>
          </cell>
          <cell r="Y2078" t="str">
            <v>CANT.</v>
          </cell>
          <cell r="Z2078" t="str">
            <v>V/TOTAL</v>
          </cell>
        </row>
        <row r="2079">
          <cell r="E2079" t="str">
            <v>VARIOS</v>
          </cell>
          <cell r="I2079" t="e">
            <v>#N/A</v>
          </cell>
          <cell r="L2079" t="e">
            <v>#N/A</v>
          </cell>
          <cell r="Z2079" t="e">
            <v>#VALUE!</v>
          </cell>
        </row>
        <row r="2080">
          <cell r="D2080" t="str">
            <v>TC65DO</v>
          </cell>
          <cell r="E2080" t="e">
            <v>#N/A</v>
          </cell>
          <cell r="F2080" t="e">
            <v>#N/A</v>
          </cell>
          <cell r="G2080">
            <v>0.5</v>
          </cell>
          <cell r="H2080" t="e">
            <v>#N/A</v>
          </cell>
          <cell r="I2080" t="e">
            <v>#N/A</v>
          </cell>
          <cell r="J2080" t="e">
            <v>#N/A</v>
          </cell>
          <cell r="K2080">
            <v>0</v>
          </cell>
          <cell r="L2080" t="e">
            <v>#N/A</v>
          </cell>
          <cell r="Y2080" t="e">
            <v>#VALUE!</v>
          </cell>
          <cell r="Z2080" t="e">
            <v>#VALUE!</v>
          </cell>
        </row>
        <row r="2081">
          <cell r="D2081" t="str">
            <v>TC65RO</v>
          </cell>
          <cell r="E2081" t="e">
            <v>#N/A</v>
          </cell>
          <cell r="F2081" t="e">
            <v>#N/A</v>
          </cell>
          <cell r="G2081">
            <v>1</v>
          </cell>
          <cell r="H2081" t="e">
            <v>#N/A</v>
          </cell>
          <cell r="I2081" t="e">
            <v>#N/A</v>
          </cell>
          <cell r="J2081" t="e">
            <v>#N/A</v>
          </cell>
          <cell r="K2081">
            <v>0</v>
          </cell>
          <cell r="L2081" t="e">
            <v>#N/A</v>
          </cell>
          <cell r="Y2081" t="e">
            <v>#VALUE!</v>
          </cell>
          <cell r="Z2081" t="e">
            <v>#VALUE!</v>
          </cell>
        </row>
        <row r="2082">
          <cell r="D2082" t="str">
            <v>TC65IO</v>
          </cell>
          <cell r="E2082" t="e">
            <v>#N/A</v>
          </cell>
          <cell r="F2082" t="e">
            <v>#N/A</v>
          </cell>
          <cell r="G2082">
            <v>1</v>
          </cell>
          <cell r="H2082" t="e">
            <v>#N/A</v>
          </cell>
          <cell r="I2082" t="e">
            <v>#N/A</v>
          </cell>
          <cell r="J2082" t="e">
            <v>#N/A</v>
          </cell>
          <cell r="K2082">
            <v>0</v>
          </cell>
          <cell r="L2082" t="e">
            <v>#N/A</v>
          </cell>
          <cell r="Y2082" t="e">
            <v>#VALUE!</v>
          </cell>
          <cell r="Z2082" t="e">
            <v>#VALUE!</v>
          </cell>
        </row>
        <row r="2083">
          <cell r="D2083" t="str">
            <v>TC65SE</v>
          </cell>
          <cell r="E2083" t="e">
            <v>#N/A</v>
          </cell>
          <cell r="F2083" t="e">
            <v>#N/A</v>
          </cell>
          <cell r="G2083">
            <v>1</v>
          </cell>
          <cell r="H2083" t="e">
            <v>#N/A</v>
          </cell>
          <cell r="I2083" t="e">
            <v>#N/A</v>
          </cell>
          <cell r="J2083" t="e">
            <v>#N/A</v>
          </cell>
          <cell r="K2083">
            <v>0</v>
          </cell>
          <cell r="L2083" t="e">
            <v>#N/A</v>
          </cell>
          <cell r="Y2083" t="e">
            <v>#VALUE!</v>
          </cell>
          <cell r="Z2083" t="e">
            <v>#VALUE!</v>
          </cell>
        </row>
        <row r="2084">
          <cell r="E2084" t="str">
            <v>SUBTOTAL</v>
          </cell>
          <cell r="I2084" t="e">
            <v>#N/A</v>
          </cell>
          <cell r="L2084" t="e">
            <v>#N/A</v>
          </cell>
          <cell r="Z2084" t="e">
            <v>#VALUE!</v>
          </cell>
        </row>
        <row r="2085">
          <cell r="E2085" t="str">
            <v>A.I.U</v>
          </cell>
          <cell r="I2085" t="e">
            <v>#N/A</v>
          </cell>
          <cell r="L2085" t="e">
            <v>#N/A</v>
          </cell>
          <cell r="Z2085" t="e">
            <v>#N/A</v>
          </cell>
        </row>
        <row r="2086">
          <cell r="D2086" t="str">
            <v>AIUAADMON</v>
          </cell>
          <cell r="E2086" t="str">
            <v>Admon</v>
          </cell>
          <cell r="F2086">
            <v>0</v>
          </cell>
          <cell r="I2086" t="e">
            <v>#N/A</v>
          </cell>
          <cell r="J2086">
            <v>0</v>
          </cell>
          <cell r="L2086" t="e">
            <v>#N/A</v>
          </cell>
          <cell r="Z2086" t="e">
            <v>#N/A</v>
          </cell>
        </row>
        <row r="2087">
          <cell r="D2087" t="str">
            <v>AIUAIMPRE</v>
          </cell>
          <cell r="E2087" t="str">
            <v>Imprevistos</v>
          </cell>
          <cell r="F2087">
            <v>0</v>
          </cell>
          <cell r="I2087" t="e">
            <v>#N/A</v>
          </cell>
          <cell r="J2087">
            <v>0</v>
          </cell>
          <cell r="L2087" t="e">
            <v>#N/A</v>
          </cell>
          <cell r="Z2087" t="e">
            <v>#N/A</v>
          </cell>
        </row>
        <row r="2088">
          <cell r="D2088" t="str">
            <v>AIUAUTILI</v>
          </cell>
          <cell r="E2088" t="str">
            <v>Utilidad</v>
          </cell>
          <cell r="F2088">
            <v>0</v>
          </cell>
          <cell r="I2088" t="e">
            <v>#N/A</v>
          </cell>
          <cell r="J2088">
            <v>0</v>
          </cell>
          <cell r="L2088" t="e">
            <v>#N/A</v>
          </cell>
          <cell r="Z2088" t="e">
            <v>#N/A</v>
          </cell>
        </row>
        <row r="2089">
          <cell r="D2089" t="str">
            <v>AIUAIVAUTI</v>
          </cell>
          <cell r="E2089" t="str">
            <v>IVA utilidad</v>
          </cell>
          <cell r="F2089">
            <v>0</v>
          </cell>
          <cell r="I2089" t="e">
            <v>#N/A</v>
          </cell>
          <cell r="J2089">
            <v>0</v>
          </cell>
          <cell r="L2089" t="e">
            <v>#N/A</v>
          </cell>
          <cell r="Z2089" t="e">
            <v>#N/A</v>
          </cell>
        </row>
        <row r="2091">
          <cell r="E2091" t="str">
            <v>ITEM</v>
          </cell>
        </row>
        <row r="2092">
          <cell r="D2092" t="str">
            <v>PEDOC</v>
          </cell>
          <cell r="E2092" t="str">
            <v>Direccion Obra</v>
          </cell>
          <cell r="G2092" t="str">
            <v>UN.</v>
          </cell>
          <cell r="H2092" t="str">
            <v>Mes</v>
          </cell>
          <cell r="I2092" t="e">
            <v>#N/A</v>
          </cell>
          <cell r="K2092">
            <v>0</v>
          </cell>
          <cell r="L2092" t="e">
            <v>#N/A</v>
          </cell>
          <cell r="P2092" t="e">
            <v>#N/A</v>
          </cell>
          <cell r="Q2092" t="e">
            <v>#N/A</v>
          </cell>
          <cell r="X2092" t="e">
            <v>#N/A</v>
          </cell>
          <cell r="Z2092" t="e">
            <v>#VALUE!</v>
          </cell>
          <cell r="AC2092" t="e">
            <v>#VALUE!</v>
          </cell>
        </row>
        <row r="2094">
          <cell r="D2094" t="str">
            <v>CODIGO</v>
          </cell>
          <cell r="E2094" t="str">
            <v>DESCRIPCION</v>
          </cell>
          <cell r="F2094" t="str">
            <v>UN</v>
          </cell>
          <cell r="G2094" t="str">
            <v>CANT</v>
          </cell>
          <cell r="H2094" t="str">
            <v>V/UNIT.</v>
          </cell>
          <cell r="I2094" t="str">
            <v>V/TOTAL</v>
          </cell>
          <cell r="K2094" t="str">
            <v>CANT TOTAL</v>
          </cell>
          <cell r="L2094" t="str">
            <v>Vr TOTAL</v>
          </cell>
          <cell r="Y2094" t="str">
            <v>CANT.</v>
          </cell>
          <cell r="Z2094" t="str">
            <v>V/TOTAL</v>
          </cell>
        </row>
        <row r="2095">
          <cell r="E2095" t="str">
            <v>VARIOS</v>
          </cell>
          <cell r="I2095" t="e">
            <v>#N/A</v>
          </cell>
          <cell r="L2095" t="e">
            <v>#N/A</v>
          </cell>
          <cell r="Z2095" t="e">
            <v>#VALUE!</v>
          </cell>
        </row>
        <row r="2096">
          <cell r="D2096" t="str">
            <v>TC65DO</v>
          </cell>
          <cell r="E2096" t="e">
            <v>#N/A</v>
          </cell>
          <cell r="F2096" t="e">
            <v>#N/A</v>
          </cell>
          <cell r="G2096">
            <v>0.503</v>
          </cell>
          <cell r="H2096" t="e">
            <v>#N/A</v>
          </cell>
          <cell r="I2096" t="e">
            <v>#N/A</v>
          </cell>
          <cell r="J2096" t="e">
            <v>#N/A</v>
          </cell>
          <cell r="K2096">
            <v>0</v>
          </cell>
          <cell r="L2096" t="e">
            <v>#N/A</v>
          </cell>
          <cell r="Y2096" t="e">
            <v>#VALUE!</v>
          </cell>
          <cell r="Z2096" t="e">
            <v>#VALUE!</v>
          </cell>
        </row>
        <row r="2100">
          <cell r="E2100" t="str">
            <v>SUBTOTAL</v>
          </cell>
          <cell r="I2100" t="e">
            <v>#N/A</v>
          </cell>
          <cell r="L2100" t="e">
            <v>#N/A</v>
          </cell>
          <cell r="Z2100" t="e">
            <v>#VALUE!</v>
          </cell>
        </row>
        <row r="2101">
          <cell r="E2101" t="str">
            <v>A.I.U</v>
          </cell>
          <cell r="I2101" t="e">
            <v>#N/A</v>
          </cell>
          <cell r="L2101" t="e">
            <v>#N/A</v>
          </cell>
          <cell r="Z2101" t="e">
            <v>#N/A</v>
          </cell>
        </row>
        <row r="2102">
          <cell r="D2102" t="str">
            <v>AIUAADMON</v>
          </cell>
          <cell r="E2102" t="str">
            <v>Admon</v>
          </cell>
          <cell r="F2102">
            <v>0</v>
          </cell>
          <cell r="I2102" t="e">
            <v>#N/A</v>
          </cell>
          <cell r="J2102">
            <v>0</v>
          </cell>
          <cell r="L2102" t="e">
            <v>#N/A</v>
          </cell>
          <cell r="Z2102" t="e">
            <v>#N/A</v>
          </cell>
        </row>
        <row r="2103">
          <cell r="D2103" t="str">
            <v>AIUAIMPRE</v>
          </cell>
          <cell r="E2103" t="str">
            <v>Imprevistos</v>
          </cell>
          <cell r="F2103">
            <v>0</v>
          </cell>
          <cell r="I2103" t="e">
            <v>#N/A</v>
          </cell>
          <cell r="J2103">
            <v>0</v>
          </cell>
          <cell r="L2103" t="e">
            <v>#N/A</v>
          </cell>
          <cell r="Z2103" t="e">
            <v>#N/A</v>
          </cell>
        </row>
        <row r="2104">
          <cell r="D2104" t="str">
            <v>AIUAUTILI</v>
          </cell>
          <cell r="E2104" t="str">
            <v>Utilidad</v>
          </cell>
          <cell r="F2104">
            <v>0</v>
          </cell>
          <cell r="I2104" t="e">
            <v>#N/A</v>
          </cell>
          <cell r="J2104">
            <v>0</v>
          </cell>
          <cell r="L2104" t="e">
            <v>#N/A</v>
          </cell>
          <cell r="Z2104" t="e">
            <v>#N/A</v>
          </cell>
        </row>
        <row r="2105">
          <cell r="D2105" t="str">
            <v>AIUAIVAUTI</v>
          </cell>
          <cell r="E2105" t="str">
            <v>IVA utilidad</v>
          </cell>
          <cell r="F2105">
            <v>0</v>
          </cell>
          <cell r="I2105" t="e">
            <v>#N/A</v>
          </cell>
          <cell r="J2105">
            <v>0</v>
          </cell>
          <cell r="L2105" t="e">
            <v>#N/A</v>
          </cell>
          <cell r="Z2105" t="e">
            <v>#N/A</v>
          </cell>
        </row>
        <row r="2107">
          <cell r="E2107" t="str">
            <v>ITEM</v>
          </cell>
        </row>
        <row r="2108">
          <cell r="D2108" t="str">
            <v>PEAL</v>
          </cell>
          <cell r="E2108" t="str">
            <v>Almacen</v>
          </cell>
          <cell r="G2108" t="str">
            <v>UN.</v>
          </cell>
          <cell r="H2108" t="str">
            <v>Mes</v>
          </cell>
          <cell r="I2108" t="e">
            <v>#N/A</v>
          </cell>
          <cell r="K2108">
            <v>0</v>
          </cell>
          <cell r="L2108" t="e">
            <v>#N/A</v>
          </cell>
          <cell r="P2108" t="e">
            <v>#N/A</v>
          </cell>
          <cell r="Q2108" t="e">
            <v>#N/A</v>
          </cell>
          <cell r="X2108" t="e">
            <v>#N/A</v>
          </cell>
          <cell r="Z2108" t="e">
            <v>#VALUE!</v>
          </cell>
          <cell r="AC2108" t="e">
            <v>#VALUE!</v>
          </cell>
        </row>
        <row r="2110">
          <cell r="D2110" t="str">
            <v>CODIGO</v>
          </cell>
          <cell r="E2110" t="str">
            <v>DESCRIPCION</v>
          </cell>
          <cell r="F2110" t="str">
            <v>UN</v>
          </cell>
          <cell r="G2110" t="str">
            <v>CANT</v>
          </cell>
          <cell r="H2110" t="str">
            <v>V/UNIT.</v>
          </cell>
          <cell r="I2110" t="str">
            <v>V/TOTAL</v>
          </cell>
          <cell r="K2110" t="str">
            <v>CANT TOTAL</v>
          </cell>
          <cell r="L2110" t="str">
            <v>Vr TOTAL</v>
          </cell>
          <cell r="Y2110" t="str">
            <v>CANT.</v>
          </cell>
          <cell r="Z2110" t="str">
            <v>V/TOTAL</v>
          </cell>
        </row>
        <row r="2111">
          <cell r="E2111" t="str">
            <v>VARIOS</v>
          </cell>
          <cell r="I2111" t="e">
            <v>#N/A</v>
          </cell>
          <cell r="L2111" t="e">
            <v>#N/A</v>
          </cell>
          <cell r="Z2111" t="e">
            <v>#VALUE!</v>
          </cell>
        </row>
        <row r="2112">
          <cell r="D2112" t="str">
            <v>TC65ALMA</v>
          </cell>
          <cell r="E2112" t="e">
            <v>#N/A</v>
          </cell>
          <cell r="F2112" t="e">
            <v>#N/A</v>
          </cell>
          <cell r="G2112">
            <v>1</v>
          </cell>
          <cell r="H2112" t="e">
            <v>#N/A</v>
          </cell>
          <cell r="I2112" t="e">
            <v>#N/A</v>
          </cell>
          <cell r="J2112" t="e">
            <v>#N/A</v>
          </cell>
          <cell r="K2112">
            <v>0</v>
          </cell>
          <cell r="L2112" t="e">
            <v>#N/A</v>
          </cell>
          <cell r="Y2112" t="e">
            <v>#VALUE!</v>
          </cell>
          <cell r="Z2112" t="e">
            <v>#VALUE!</v>
          </cell>
        </row>
        <row r="2113">
          <cell r="D2113" t="str">
            <v>TC65AYAL</v>
          </cell>
          <cell r="E2113" t="e">
            <v>#N/A</v>
          </cell>
          <cell r="F2113" t="e">
            <v>#N/A</v>
          </cell>
          <cell r="G2113">
            <v>2</v>
          </cell>
          <cell r="H2113" t="e">
            <v>#N/A</v>
          </cell>
          <cell r="I2113" t="e">
            <v>#N/A</v>
          </cell>
          <cell r="J2113" t="e">
            <v>#N/A</v>
          </cell>
          <cell r="K2113">
            <v>0</v>
          </cell>
          <cell r="L2113" t="e">
            <v>#N/A</v>
          </cell>
          <cell r="Y2113" t="e">
            <v>#VALUE!</v>
          </cell>
          <cell r="Z2113" t="e">
            <v>#VALUE!</v>
          </cell>
        </row>
        <row r="2115">
          <cell r="E2115" t="str">
            <v>SUBTOTAL</v>
          </cell>
          <cell r="I2115" t="e">
            <v>#N/A</v>
          </cell>
          <cell r="L2115" t="e">
            <v>#N/A</v>
          </cell>
          <cell r="Z2115" t="e">
            <v>#VALUE!</v>
          </cell>
        </row>
        <row r="2116">
          <cell r="E2116" t="str">
            <v>A.I.U</v>
          </cell>
          <cell r="I2116" t="e">
            <v>#N/A</v>
          </cell>
          <cell r="L2116" t="e">
            <v>#N/A</v>
          </cell>
          <cell r="Z2116" t="e">
            <v>#N/A</v>
          </cell>
        </row>
        <row r="2117">
          <cell r="D2117" t="str">
            <v>AIUAADMON</v>
          </cell>
          <cell r="E2117" t="str">
            <v>Admon</v>
          </cell>
          <cell r="F2117">
            <v>0</v>
          </cell>
          <cell r="I2117" t="e">
            <v>#N/A</v>
          </cell>
          <cell r="J2117">
            <v>0</v>
          </cell>
          <cell r="L2117" t="e">
            <v>#N/A</v>
          </cell>
          <cell r="Z2117" t="e">
            <v>#N/A</v>
          </cell>
        </row>
        <row r="2118">
          <cell r="D2118" t="str">
            <v>AIUAIMPRE</v>
          </cell>
          <cell r="E2118" t="str">
            <v>Imprevistos</v>
          </cell>
          <cell r="F2118">
            <v>0</v>
          </cell>
          <cell r="I2118" t="e">
            <v>#N/A</v>
          </cell>
          <cell r="J2118">
            <v>0</v>
          </cell>
          <cell r="L2118" t="e">
            <v>#N/A</v>
          </cell>
          <cell r="Z2118" t="e">
            <v>#N/A</v>
          </cell>
        </row>
        <row r="2119">
          <cell r="D2119" t="str">
            <v>AIUAUTILI</v>
          </cell>
          <cell r="E2119" t="str">
            <v>Utilidad</v>
          </cell>
          <cell r="F2119">
            <v>0</v>
          </cell>
          <cell r="I2119" t="e">
            <v>#N/A</v>
          </cell>
          <cell r="J2119">
            <v>0</v>
          </cell>
          <cell r="L2119" t="e">
            <v>#N/A</v>
          </cell>
          <cell r="Z2119" t="e">
            <v>#N/A</v>
          </cell>
        </row>
        <row r="2120">
          <cell r="D2120" t="str">
            <v>AIUAIVAUTI</v>
          </cell>
          <cell r="E2120" t="str">
            <v>IVA utilidad</v>
          </cell>
          <cell r="F2120">
            <v>0</v>
          </cell>
          <cell r="I2120" t="e">
            <v>#N/A</v>
          </cell>
          <cell r="J2120">
            <v>0</v>
          </cell>
          <cell r="L2120" t="e">
            <v>#N/A</v>
          </cell>
          <cell r="Z2120" t="e">
            <v>#N/A</v>
          </cell>
        </row>
        <row r="2122">
          <cell r="E2122" t="str">
            <v>ITEM</v>
          </cell>
        </row>
        <row r="2123">
          <cell r="D2123" t="str">
            <v>PEVI</v>
          </cell>
          <cell r="E2123" t="str">
            <v>Vigilancia</v>
          </cell>
          <cell r="G2123" t="str">
            <v>UN.</v>
          </cell>
          <cell r="H2123" t="str">
            <v>Mes</v>
          </cell>
          <cell r="I2123" t="e">
            <v>#N/A</v>
          </cell>
          <cell r="K2123">
            <v>0</v>
          </cell>
          <cell r="L2123" t="e">
            <v>#N/A</v>
          </cell>
          <cell r="P2123" t="e">
            <v>#N/A</v>
          </cell>
          <cell r="Q2123" t="e">
            <v>#N/A</v>
          </cell>
          <cell r="X2123" t="e">
            <v>#N/A</v>
          </cell>
          <cell r="Z2123" t="e">
            <v>#VALUE!</v>
          </cell>
          <cell r="AC2123" t="e">
            <v>#VALUE!</v>
          </cell>
        </row>
        <row r="2125">
          <cell r="D2125" t="str">
            <v>CODIGO</v>
          </cell>
          <cell r="E2125" t="str">
            <v>DESCRIPCION</v>
          </cell>
          <cell r="F2125" t="str">
            <v>UN</v>
          </cell>
          <cell r="G2125" t="str">
            <v>CANT</v>
          </cell>
          <cell r="H2125" t="str">
            <v>V/UNIT.</v>
          </cell>
          <cell r="I2125" t="str">
            <v>V/TOTAL</v>
          </cell>
          <cell r="K2125" t="str">
            <v>CANT TOTAL</v>
          </cell>
          <cell r="L2125" t="str">
            <v>Vr TOTAL</v>
          </cell>
          <cell r="Y2125" t="str">
            <v>CANT.</v>
          </cell>
          <cell r="Z2125" t="str">
            <v>V/TOTAL</v>
          </cell>
        </row>
        <row r="2126">
          <cell r="E2126" t="str">
            <v>VARIOS</v>
          </cell>
          <cell r="I2126" t="e">
            <v>#N/A</v>
          </cell>
          <cell r="L2126" t="e">
            <v>#N/A</v>
          </cell>
          <cell r="Z2126" t="e">
            <v>#VALUE!</v>
          </cell>
        </row>
        <row r="2127">
          <cell r="D2127" t="str">
            <v>TC65VI</v>
          </cell>
          <cell r="E2127" t="e">
            <v>#N/A</v>
          </cell>
          <cell r="F2127" t="e">
            <v>#N/A</v>
          </cell>
          <cell r="G2127">
            <v>1</v>
          </cell>
          <cell r="H2127" t="e">
            <v>#N/A</v>
          </cell>
          <cell r="I2127" t="e">
            <v>#N/A</v>
          </cell>
          <cell r="J2127" t="e">
            <v>#N/A</v>
          </cell>
          <cell r="K2127">
            <v>0</v>
          </cell>
          <cell r="L2127" t="e">
            <v>#N/A</v>
          </cell>
          <cell r="Y2127" t="e">
            <v>#VALUE!</v>
          </cell>
          <cell r="Z2127" t="e">
            <v>#VALUE!</v>
          </cell>
        </row>
        <row r="2129">
          <cell r="E2129" t="str">
            <v>SUBTOTAL</v>
          </cell>
          <cell r="I2129" t="e">
            <v>#N/A</v>
          </cell>
          <cell r="L2129" t="e">
            <v>#N/A</v>
          </cell>
          <cell r="Z2129" t="e">
            <v>#VALUE!</v>
          </cell>
        </row>
        <row r="2130">
          <cell r="E2130" t="str">
            <v>A.I.U</v>
          </cell>
          <cell r="I2130" t="e">
            <v>#N/A</v>
          </cell>
          <cell r="L2130" t="e">
            <v>#N/A</v>
          </cell>
          <cell r="Z2130" t="e">
            <v>#VALUE!</v>
          </cell>
        </row>
        <row r="2131">
          <cell r="D2131" t="str">
            <v>AIUAADMON</v>
          </cell>
          <cell r="E2131" t="str">
            <v>Admon</v>
          </cell>
          <cell r="F2131">
            <v>0</v>
          </cell>
          <cell r="I2131" t="e">
            <v>#N/A</v>
          </cell>
          <cell r="L2131" t="e">
            <v>#N/A</v>
          </cell>
          <cell r="Z2131" t="e">
            <v>#VALUE!</v>
          </cell>
        </row>
        <row r="2132">
          <cell r="D2132" t="str">
            <v>AIUAIMPRE</v>
          </cell>
          <cell r="E2132" t="str">
            <v>Imprevistos</v>
          </cell>
          <cell r="F2132">
            <v>0</v>
          </cell>
          <cell r="I2132" t="e">
            <v>#N/A</v>
          </cell>
          <cell r="L2132" t="e">
            <v>#N/A</v>
          </cell>
          <cell r="Z2132" t="e">
            <v>#VALUE!</v>
          </cell>
        </row>
        <row r="2133">
          <cell r="D2133" t="str">
            <v>AIUAUTILI</v>
          </cell>
          <cell r="E2133" t="str">
            <v>Utilidad</v>
          </cell>
          <cell r="F2133">
            <v>0</v>
          </cell>
          <cell r="I2133" t="e">
            <v>#N/A</v>
          </cell>
          <cell r="L2133" t="e">
            <v>#N/A</v>
          </cell>
          <cell r="Z2133" t="e">
            <v>#VALUE!</v>
          </cell>
        </row>
        <row r="2134">
          <cell r="D2134" t="str">
            <v>AIUAIVAUTI</v>
          </cell>
          <cell r="E2134" t="str">
            <v>IVA utilidad</v>
          </cell>
          <cell r="F2134">
            <v>0</v>
          </cell>
          <cell r="I2134" t="e">
            <v>#N/A</v>
          </cell>
          <cell r="L2134" t="e">
            <v>#N/A</v>
          </cell>
          <cell r="Z2134" t="e">
            <v>#VALUE!</v>
          </cell>
        </row>
        <row r="2136">
          <cell r="E2136" t="str">
            <v>ITEM</v>
          </cell>
        </row>
        <row r="2137">
          <cell r="D2137" t="str">
            <v>PRPR</v>
          </cell>
          <cell r="E2137" t="e">
            <v>#N/A</v>
          </cell>
          <cell r="G2137" t="str">
            <v>UN.</v>
          </cell>
          <cell r="H2137" t="e">
            <v>#N/A</v>
          </cell>
          <cell r="I2137" t="e">
            <v>#N/A</v>
          </cell>
          <cell r="K2137">
            <v>0</v>
          </cell>
          <cell r="L2137" t="e">
            <v>#N/A</v>
          </cell>
          <cell r="P2137" t="e">
            <v>#N/A</v>
          </cell>
          <cell r="Q2137" t="e">
            <v>#N/A</v>
          </cell>
          <cell r="X2137" t="e">
            <v>#N/A</v>
          </cell>
          <cell r="Z2137" t="e">
            <v>#VALUE!</v>
          </cell>
          <cell r="AC2137" t="e">
            <v>#VALUE!</v>
          </cell>
        </row>
        <row r="2139">
          <cell r="D2139" t="str">
            <v>CODIGO</v>
          </cell>
          <cell r="E2139" t="str">
            <v>DESCRIPCION</v>
          </cell>
          <cell r="F2139" t="str">
            <v>UN</v>
          </cell>
          <cell r="G2139" t="str">
            <v>CANT</v>
          </cell>
          <cell r="H2139" t="str">
            <v>V/UNIT.</v>
          </cell>
          <cell r="I2139" t="str">
            <v>V/TOTAL</v>
          </cell>
          <cell r="K2139" t="str">
            <v>CANT TOTAL</v>
          </cell>
          <cell r="L2139" t="str">
            <v>Vr TOTAL</v>
          </cell>
          <cell r="Y2139" t="str">
            <v>CANT.</v>
          </cell>
          <cell r="Z2139" t="str">
            <v>V/TOTAL</v>
          </cell>
        </row>
        <row r="2140">
          <cell r="E2140" t="str">
            <v>VARIOS</v>
          </cell>
          <cell r="I2140" t="e">
            <v>#N/A</v>
          </cell>
          <cell r="L2140" t="e">
            <v>#N/A</v>
          </cell>
          <cell r="Z2140" t="e">
            <v>#VALUE!</v>
          </cell>
        </row>
        <row r="2141">
          <cell r="D2141" t="str">
            <v>TCPRPR</v>
          </cell>
          <cell r="E2141" t="e">
            <v>#N/A</v>
          </cell>
          <cell r="F2141" t="e">
            <v>#N/A</v>
          </cell>
          <cell r="G2141">
            <v>1.4999999999999999E-2</v>
          </cell>
          <cell r="H2141" t="e">
            <v>#N/A</v>
          </cell>
          <cell r="I2141" t="e">
            <v>#N/A</v>
          </cell>
          <cell r="J2141" t="e">
            <v>#N/A</v>
          </cell>
          <cell r="K2141">
            <v>0</v>
          </cell>
          <cell r="L2141" t="e">
            <v>#N/A</v>
          </cell>
          <cell r="Y2141" t="e">
            <v>#VALUE!</v>
          </cell>
          <cell r="Z2141" t="e">
            <v>#VALUE!</v>
          </cell>
        </row>
        <row r="2143">
          <cell r="E2143" t="str">
            <v>SUBTOTAL</v>
          </cell>
          <cell r="I2143" t="e">
            <v>#N/A</v>
          </cell>
          <cell r="L2143" t="e">
            <v>#N/A</v>
          </cell>
          <cell r="Z2143" t="e">
            <v>#VALUE!</v>
          </cell>
        </row>
        <row r="2144">
          <cell r="E2144" t="str">
            <v>A.I.U</v>
          </cell>
          <cell r="I2144" t="e">
            <v>#N/A</v>
          </cell>
          <cell r="L2144" t="e">
            <v>#N/A</v>
          </cell>
          <cell r="Z2144" t="e">
            <v>#VALUE!</v>
          </cell>
        </row>
        <row r="2145">
          <cell r="D2145" t="str">
            <v>AIUAADMON</v>
          </cell>
          <cell r="E2145" t="str">
            <v>Admon</v>
          </cell>
          <cell r="F2145">
            <v>0</v>
          </cell>
          <cell r="I2145" t="e">
            <v>#N/A</v>
          </cell>
          <cell r="L2145" t="e">
            <v>#N/A</v>
          </cell>
          <cell r="Z2145" t="e">
            <v>#VALUE!</v>
          </cell>
        </row>
        <row r="2146">
          <cell r="D2146" t="str">
            <v>AIUAIMPRE</v>
          </cell>
          <cell r="E2146" t="str">
            <v>Imprevistos</v>
          </cell>
          <cell r="F2146">
            <v>0</v>
          </cell>
          <cell r="I2146" t="e">
            <v>#N/A</v>
          </cell>
          <cell r="L2146" t="e">
            <v>#N/A</v>
          </cell>
          <cell r="Z2146" t="e">
            <v>#VALUE!</v>
          </cell>
        </row>
        <row r="2147">
          <cell r="D2147" t="str">
            <v>AIUAUTILI</v>
          </cell>
          <cell r="E2147" t="str">
            <v>Utilidad</v>
          </cell>
          <cell r="F2147">
            <v>0</v>
          </cell>
          <cell r="I2147" t="e">
            <v>#N/A</v>
          </cell>
          <cell r="L2147" t="e">
            <v>#N/A</v>
          </cell>
          <cell r="Z2147" t="e">
            <v>#VALUE!</v>
          </cell>
        </row>
        <row r="2148">
          <cell r="D2148" t="str">
            <v>AIUAIVAUTI</v>
          </cell>
          <cell r="E2148" t="str">
            <v>IVA utilidad</v>
          </cell>
          <cell r="F2148">
            <v>0</v>
          </cell>
          <cell r="I2148" t="e">
            <v>#N/A</v>
          </cell>
          <cell r="L2148" t="e">
            <v>#N/A</v>
          </cell>
          <cell r="Z2148" t="e">
            <v>#VALUE!</v>
          </cell>
        </row>
        <row r="2151">
          <cell r="E2151" t="str">
            <v>ITEM</v>
          </cell>
        </row>
        <row r="2152">
          <cell r="D2152" t="str">
            <v>MSAGU</v>
          </cell>
          <cell r="E2152" t="str">
            <v>Agua</v>
          </cell>
          <cell r="G2152" t="str">
            <v>UN.</v>
          </cell>
          <cell r="H2152" t="str">
            <v>Mes</v>
          </cell>
          <cell r="I2152" t="e">
            <v>#N/A</v>
          </cell>
          <cell r="K2152">
            <v>0</v>
          </cell>
          <cell r="L2152" t="e">
            <v>#N/A</v>
          </cell>
          <cell r="P2152" t="e">
            <v>#N/A</v>
          </cell>
          <cell r="Q2152" t="e">
            <v>#N/A</v>
          </cell>
          <cell r="X2152" t="e">
            <v>#N/A</v>
          </cell>
          <cell r="Z2152" t="e">
            <v>#VALUE!</v>
          </cell>
          <cell r="AC2152" t="e">
            <v>#VALUE!</v>
          </cell>
        </row>
        <row r="2154">
          <cell r="D2154" t="str">
            <v>CODIGO</v>
          </cell>
          <cell r="E2154" t="str">
            <v>DESCRIPCION</v>
          </cell>
          <cell r="F2154" t="str">
            <v>UN</v>
          </cell>
          <cell r="G2154" t="str">
            <v>CANT</v>
          </cell>
          <cell r="H2154" t="str">
            <v>V/UNIT.</v>
          </cell>
          <cell r="I2154" t="str">
            <v>V/TOTAL</v>
          </cell>
          <cell r="K2154" t="str">
            <v>CANT TOTAL</v>
          </cell>
          <cell r="L2154" t="str">
            <v>Vr TOTAL</v>
          </cell>
          <cell r="Y2154" t="str">
            <v>CANT.</v>
          </cell>
          <cell r="Z2154" t="str">
            <v>V/TOTAL</v>
          </cell>
        </row>
        <row r="2155">
          <cell r="E2155" t="str">
            <v>VARIOS</v>
          </cell>
          <cell r="I2155" t="e">
            <v>#N/A</v>
          </cell>
          <cell r="L2155" t="e">
            <v>#N/A</v>
          </cell>
          <cell r="Z2155" t="e">
            <v>#VALUE!</v>
          </cell>
        </row>
        <row r="2156">
          <cell r="D2156" t="str">
            <v>TCMSAGU</v>
          </cell>
          <cell r="E2156" t="e">
            <v>#N/A</v>
          </cell>
          <cell r="F2156" t="e">
            <v>#N/A</v>
          </cell>
          <cell r="G2156">
            <v>1</v>
          </cell>
          <cell r="H2156" t="e">
            <v>#N/A</v>
          </cell>
          <cell r="I2156" t="e">
            <v>#N/A</v>
          </cell>
          <cell r="J2156" t="e">
            <v>#N/A</v>
          </cell>
          <cell r="K2156">
            <v>0</v>
          </cell>
          <cell r="L2156" t="e">
            <v>#N/A</v>
          </cell>
          <cell r="Y2156" t="e">
            <v>#VALUE!</v>
          </cell>
          <cell r="Z2156" t="e">
            <v>#VALUE!</v>
          </cell>
        </row>
        <row r="2158">
          <cell r="E2158" t="str">
            <v>SUBTOTAL</v>
          </cell>
          <cell r="I2158" t="e">
            <v>#N/A</v>
          </cell>
          <cell r="L2158" t="e">
            <v>#N/A</v>
          </cell>
          <cell r="Z2158" t="e">
            <v>#VALUE!</v>
          </cell>
        </row>
        <row r="2159">
          <cell r="E2159" t="str">
            <v>A.I.U</v>
          </cell>
          <cell r="I2159" t="e">
            <v>#N/A</v>
          </cell>
          <cell r="L2159" t="e">
            <v>#N/A</v>
          </cell>
          <cell r="Z2159" t="e">
            <v>#VALUE!</v>
          </cell>
        </row>
        <row r="2160">
          <cell r="D2160" t="str">
            <v>AIUAADMON</v>
          </cell>
          <cell r="E2160" t="str">
            <v>Admon</v>
          </cell>
          <cell r="F2160">
            <v>0</v>
          </cell>
          <cell r="I2160" t="e">
            <v>#N/A</v>
          </cell>
          <cell r="L2160" t="e">
            <v>#N/A</v>
          </cell>
          <cell r="Z2160" t="e">
            <v>#VALUE!</v>
          </cell>
        </row>
        <row r="2161">
          <cell r="D2161" t="str">
            <v>AIUAIMPRE</v>
          </cell>
          <cell r="E2161" t="str">
            <v>Imprevistos</v>
          </cell>
          <cell r="F2161">
            <v>0</v>
          </cell>
          <cell r="I2161" t="e">
            <v>#N/A</v>
          </cell>
          <cell r="L2161" t="e">
            <v>#N/A</v>
          </cell>
          <cell r="Z2161" t="e">
            <v>#VALUE!</v>
          </cell>
        </row>
        <row r="2162">
          <cell r="D2162" t="str">
            <v>AIUAUTILI</v>
          </cell>
          <cell r="E2162" t="str">
            <v>Utilidad</v>
          </cell>
          <cell r="F2162">
            <v>0</v>
          </cell>
          <cell r="I2162" t="e">
            <v>#N/A</v>
          </cell>
          <cell r="L2162" t="e">
            <v>#N/A</v>
          </cell>
          <cell r="Z2162" t="e">
            <v>#VALUE!</v>
          </cell>
        </row>
        <row r="2163">
          <cell r="D2163" t="str">
            <v>AIUAIVAUTI</v>
          </cell>
          <cell r="E2163" t="str">
            <v>IVA utilidad</v>
          </cell>
          <cell r="F2163">
            <v>0</v>
          </cell>
          <cell r="I2163" t="e">
            <v>#N/A</v>
          </cell>
          <cell r="L2163" t="e">
            <v>#N/A</v>
          </cell>
          <cell r="Z2163" t="e">
            <v>#VALUE!</v>
          </cell>
        </row>
        <row r="2165">
          <cell r="E2165" t="str">
            <v>ITEM</v>
          </cell>
        </row>
        <row r="2166">
          <cell r="D2166" t="str">
            <v>MSENE</v>
          </cell>
          <cell r="E2166" t="str">
            <v>Luz</v>
          </cell>
          <cell r="G2166" t="str">
            <v>UN.</v>
          </cell>
          <cell r="H2166" t="str">
            <v>Mes</v>
          </cell>
          <cell r="I2166" t="e">
            <v>#N/A</v>
          </cell>
          <cell r="K2166">
            <v>0</v>
          </cell>
          <cell r="L2166" t="e">
            <v>#N/A</v>
          </cell>
          <cell r="P2166" t="e">
            <v>#N/A</v>
          </cell>
          <cell r="Q2166" t="e">
            <v>#N/A</v>
          </cell>
          <cell r="X2166" t="e">
            <v>#N/A</v>
          </cell>
          <cell r="Z2166" t="e">
            <v>#VALUE!</v>
          </cell>
          <cell r="AC2166" t="e">
            <v>#VALUE!</v>
          </cell>
        </row>
        <row r="2168">
          <cell r="D2168" t="str">
            <v>CODIGO</v>
          </cell>
          <cell r="E2168" t="str">
            <v>DESCRIPCION</v>
          </cell>
          <cell r="F2168" t="str">
            <v>UN</v>
          </cell>
          <cell r="G2168" t="str">
            <v>CANT</v>
          </cell>
          <cell r="H2168" t="str">
            <v>V/UNIT.</v>
          </cell>
          <cell r="I2168" t="str">
            <v>V/TOTAL</v>
          </cell>
          <cell r="K2168" t="str">
            <v>CANT TOTAL</v>
          </cell>
          <cell r="L2168" t="str">
            <v>Vr TOTAL</v>
          </cell>
          <cell r="Y2168" t="str">
            <v>CANT.</v>
          </cell>
          <cell r="Z2168" t="str">
            <v>V/TOTAL</v>
          </cell>
        </row>
        <row r="2169">
          <cell r="E2169" t="str">
            <v>VARIOS</v>
          </cell>
          <cell r="I2169" t="e">
            <v>#N/A</v>
          </cell>
          <cell r="L2169" t="e">
            <v>#N/A</v>
          </cell>
          <cell r="Z2169" t="e">
            <v>#VALUE!</v>
          </cell>
        </row>
        <row r="2170">
          <cell r="D2170" t="str">
            <v>TCMSENE</v>
          </cell>
          <cell r="E2170" t="e">
            <v>#N/A</v>
          </cell>
          <cell r="F2170" t="e">
            <v>#N/A</v>
          </cell>
          <cell r="G2170">
            <v>1</v>
          </cell>
          <cell r="H2170" t="e">
            <v>#N/A</v>
          </cell>
          <cell r="I2170" t="e">
            <v>#N/A</v>
          </cell>
          <cell r="J2170" t="e">
            <v>#N/A</v>
          </cell>
          <cell r="K2170">
            <v>0</v>
          </cell>
          <cell r="L2170" t="e">
            <v>#N/A</v>
          </cell>
          <cell r="Y2170" t="e">
            <v>#VALUE!</v>
          </cell>
          <cell r="Z2170" t="e">
            <v>#VALUE!</v>
          </cell>
        </row>
        <row r="2172">
          <cell r="E2172" t="str">
            <v>SUBTOTAL</v>
          </cell>
          <cell r="I2172" t="e">
            <v>#N/A</v>
          </cell>
          <cell r="L2172" t="e">
            <v>#N/A</v>
          </cell>
          <cell r="Z2172" t="e">
            <v>#VALUE!</v>
          </cell>
        </row>
        <row r="2173">
          <cell r="E2173" t="str">
            <v>A.I.U</v>
          </cell>
          <cell r="I2173" t="e">
            <v>#N/A</v>
          </cell>
          <cell r="L2173" t="e">
            <v>#N/A</v>
          </cell>
          <cell r="Z2173" t="e">
            <v>#VALUE!</v>
          </cell>
        </row>
        <row r="2174">
          <cell r="D2174" t="str">
            <v>AIUAADMON</v>
          </cell>
          <cell r="E2174" t="str">
            <v>Admon</v>
          </cell>
          <cell r="F2174">
            <v>0</v>
          </cell>
          <cell r="I2174" t="e">
            <v>#N/A</v>
          </cell>
          <cell r="L2174" t="e">
            <v>#N/A</v>
          </cell>
          <cell r="Z2174" t="e">
            <v>#VALUE!</v>
          </cell>
        </row>
        <row r="2175">
          <cell r="D2175" t="str">
            <v>AIUAIMPRE</v>
          </cell>
          <cell r="E2175" t="str">
            <v>Imprevistos</v>
          </cell>
          <cell r="F2175">
            <v>0</v>
          </cell>
          <cell r="I2175" t="e">
            <v>#N/A</v>
          </cell>
          <cell r="L2175" t="e">
            <v>#N/A</v>
          </cell>
          <cell r="Z2175" t="e">
            <v>#VALUE!</v>
          </cell>
        </row>
        <row r="2176">
          <cell r="D2176" t="str">
            <v>AIUAUTILI</v>
          </cell>
          <cell r="E2176" t="str">
            <v>Utilidad</v>
          </cell>
          <cell r="F2176">
            <v>0</v>
          </cell>
          <cell r="I2176" t="e">
            <v>#N/A</v>
          </cell>
          <cell r="L2176" t="e">
            <v>#N/A</v>
          </cell>
          <cell r="Z2176" t="e">
            <v>#VALUE!</v>
          </cell>
        </row>
        <row r="2177">
          <cell r="D2177" t="str">
            <v>AIUAIVAUTI</v>
          </cell>
          <cell r="E2177" t="str">
            <v>IVA utilidad</v>
          </cell>
          <cell r="F2177">
            <v>0</v>
          </cell>
          <cell r="I2177" t="e">
            <v>#N/A</v>
          </cell>
          <cell r="L2177" t="e">
            <v>#N/A</v>
          </cell>
          <cell r="Z2177" t="e">
            <v>#VALUE!</v>
          </cell>
        </row>
        <row r="2179">
          <cell r="E2179" t="str">
            <v>ITEM</v>
          </cell>
        </row>
        <row r="2180">
          <cell r="D2180" t="str">
            <v>MSPENE</v>
          </cell>
          <cell r="E2180" t="str">
            <v>Provisional electrica</v>
          </cell>
          <cell r="G2180" t="str">
            <v>UN.</v>
          </cell>
          <cell r="H2180" t="str">
            <v>Gb</v>
          </cell>
          <cell r="I2180" t="e">
            <v>#N/A</v>
          </cell>
          <cell r="K2180">
            <v>0</v>
          </cell>
          <cell r="L2180" t="e">
            <v>#N/A</v>
          </cell>
          <cell r="P2180" t="e">
            <v>#N/A</v>
          </cell>
          <cell r="Q2180" t="e">
            <v>#N/A</v>
          </cell>
          <cell r="X2180" t="e">
            <v>#N/A</v>
          </cell>
          <cell r="Z2180" t="e">
            <v>#VALUE!</v>
          </cell>
          <cell r="AC2180" t="e">
            <v>#VALUE!</v>
          </cell>
        </row>
        <row r="2182">
          <cell r="D2182" t="str">
            <v>CODIGO</v>
          </cell>
          <cell r="E2182" t="str">
            <v>DESCRIPCION</v>
          </cell>
          <cell r="F2182" t="str">
            <v>UN</v>
          </cell>
          <cell r="G2182" t="str">
            <v>CANT</v>
          </cell>
          <cell r="H2182" t="str">
            <v>V/UNIT.</v>
          </cell>
          <cell r="I2182" t="str">
            <v>V/TOTAL</v>
          </cell>
          <cell r="K2182" t="str">
            <v>CANT TOTAL</v>
          </cell>
          <cell r="L2182" t="str">
            <v>Vr TOTAL</v>
          </cell>
          <cell r="Y2182" t="str">
            <v>CANT.</v>
          </cell>
          <cell r="Z2182" t="str">
            <v>V/TOTAL</v>
          </cell>
        </row>
        <row r="2183">
          <cell r="E2183" t="str">
            <v>VARIOS</v>
          </cell>
          <cell r="I2183" t="e">
            <v>#N/A</v>
          </cell>
          <cell r="L2183" t="e">
            <v>#N/A</v>
          </cell>
          <cell r="Z2183" t="e">
            <v>#VALUE!</v>
          </cell>
        </row>
        <row r="2184">
          <cell r="D2184" t="str">
            <v>TCMSPENE</v>
          </cell>
          <cell r="E2184" t="e">
            <v>#N/A</v>
          </cell>
          <cell r="F2184" t="e">
            <v>#N/A</v>
          </cell>
          <cell r="G2184">
            <v>1</v>
          </cell>
          <cell r="H2184" t="e">
            <v>#N/A</v>
          </cell>
          <cell r="I2184" t="e">
            <v>#N/A</v>
          </cell>
          <cell r="J2184" t="e">
            <v>#N/A</v>
          </cell>
          <cell r="K2184">
            <v>0</v>
          </cell>
          <cell r="L2184" t="e">
            <v>#N/A</v>
          </cell>
          <cell r="Y2184" t="e">
            <v>#VALUE!</v>
          </cell>
          <cell r="Z2184" t="e">
            <v>#VALUE!</v>
          </cell>
        </row>
        <row r="2186">
          <cell r="E2186" t="str">
            <v>SUBTOTAL</v>
          </cell>
          <cell r="I2186" t="e">
            <v>#N/A</v>
          </cell>
          <cell r="L2186" t="e">
            <v>#N/A</v>
          </cell>
          <cell r="Z2186" t="e">
            <v>#VALUE!</v>
          </cell>
        </row>
        <row r="2187">
          <cell r="E2187" t="str">
            <v>A.I.U</v>
          </cell>
          <cell r="I2187" t="e">
            <v>#N/A</v>
          </cell>
          <cell r="L2187" t="e">
            <v>#N/A</v>
          </cell>
          <cell r="Z2187" t="e">
            <v>#VALUE!</v>
          </cell>
        </row>
        <row r="2188">
          <cell r="D2188" t="str">
            <v>AIUAADMON</v>
          </cell>
          <cell r="E2188" t="str">
            <v>Admon</v>
          </cell>
          <cell r="F2188">
            <v>0</v>
          </cell>
          <cell r="I2188" t="e">
            <v>#N/A</v>
          </cell>
          <cell r="L2188" t="e">
            <v>#N/A</v>
          </cell>
          <cell r="Z2188" t="e">
            <v>#VALUE!</v>
          </cell>
        </row>
        <row r="2189">
          <cell r="D2189" t="str">
            <v>AIUAIMPRE</v>
          </cell>
          <cell r="E2189" t="str">
            <v>Imprevistos</v>
          </cell>
          <cell r="F2189">
            <v>0</v>
          </cell>
          <cell r="I2189" t="e">
            <v>#N/A</v>
          </cell>
          <cell r="L2189" t="e">
            <v>#N/A</v>
          </cell>
          <cell r="Z2189" t="e">
            <v>#VALUE!</v>
          </cell>
        </row>
        <row r="2190">
          <cell r="D2190" t="str">
            <v>AIUAUTILI</v>
          </cell>
          <cell r="E2190" t="str">
            <v>Utilidad</v>
          </cell>
          <cell r="F2190">
            <v>0</v>
          </cell>
          <cell r="I2190" t="e">
            <v>#N/A</v>
          </cell>
          <cell r="L2190" t="e">
            <v>#N/A</v>
          </cell>
          <cell r="Z2190" t="e">
            <v>#VALUE!</v>
          </cell>
        </row>
        <row r="2191">
          <cell r="D2191" t="str">
            <v>AIUAIVAUTI</v>
          </cell>
          <cell r="E2191" t="str">
            <v>IVA utilidad</v>
          </cell>
          <cell r="F2191">
            <v>0</v>
          </cell>
          <cell r="I2191" t="e">
            <v>#N/A</v>
          </cell>
          <cell r="L2191" t="e">
            <v>#N/A</v>
          </cell>
          <cell r="Z2191" t="e">
            <v>#VALUE!</v>
          </cell>
        </row>
        <row r="2194">
          <cell r="E2194" t="str">
            <v>ITEM</v>
          </cell>
        </row>
        <row r="2195">
          <cell r="D2195" t="str">
            <v>MSTEL</v>
          </cell>
          <cell r="E2195" t="str">
            <v>Telefono</v>
          </cell>
          <cell r="G2195" t="str">
            <v>UN.</v>
          </cell>
          <cell r="H2195" t="str">
            <v>Mes</v>
          </cell>
          <cell r="I2195" t="e">
            <v>#N/A</v>
          </cell>
          <cell r="K2195">
            <v>0</v>
          </cell>
          <cell r="L2195" t="e">
            <v>#N/A</v>
          </cell>
          <cell r="P2195" t="e">
            <v>#N/A</v>
          </cell>
          <cell r="Q2195" t="e">
            <v>#N/A</v>
          </cell>
          <cell r="X2195" t="e">
            <v>#N/A</v>
          </cell>
          <cell r="Z2195" t="e">
            <v>#VALUE!</v>
          </cell>
          <cell r="AC2195" t="e">
            <v>#VALUE!</v>
          </cell>
        </row>
        <row r="2197">
          <cell r="D2197" t="str">
            <v>CODIGO</v>
          </cell>
          <cell r="E2197" t="str">
            <v>DESCRIPCION</v>
          </cell>
          <cell r="F2197" t="str">
            <v>UN</v>
          </cell>
          <cell r="G2197" t="str">
            <v>CANT</v>
          </cell>
          <cell r="H2197" t="str">
            <v>V/UNIT.</v>
          </cell>
          <cell r="I2197" t="str">
            <v>V/TOTAL</v>
          </cell>
          <cell r="K2197" t="str">
            <v>CANT TOTAL</v>
          </cell>
          <cell r="L2197" t="str">
            <v>Vr TOTAL</v>
          </cell>
          <cell r="Y2197" t="str">
            <v>CANT.</v>
          </cell>
          <cell r="Z2197" t="str">
            <v>V/TOTAL</v>
          </cell>
        </row>
        <row r="2198">
          <cell r="E2198" t="str">
            <v>VARIOS</v>
          </cell>
          <cell r="I2198" t="e">
            <v>#N/A</v>
          </cell>
          <cell r="L2198" t="e">
            <v>#N/A</v>
          </cell>
          <cell r="Z2198" t="e">
            <v>#VALUE!</v>
          </cell>
        </row>
        <row r="2199">
          <cell r="D2199" t="str">
            <v>TCMSTEL</v>
          </cell>
          <cell r="E2199" t="e">
            <v>#N/A</v>
          </cell>
          <cell r="F2199" t="e">
            <v>#N/A</v>
          </cell>
          <cell r="G2199">
            <v>1</v>
          </cell>
          <cell r="H2199" t="e">
            <v>#N/A</v>
          </cell>
          <cell r="I2199" t="e">
            <v>#N/A</v>
          </cell>
          <cell r="J2199" t="e">
            <v>#N/A</v>
          </cell>
          <cell r="K2199">
            <v>0</v>
          </cell>
          <cell r="L2199" t="e">
            <v>#N/A</v>
          </cell>
          <cell r="Y2199" t="e">
            <v>#VALUE!</v>
          </cell>
          <cell r="Z2199" t="e">
            <v>#VALUE!</v>
          </cell>
        </row>
        <row r="2201">
          <cell r="E2201" t="str">
            <v>SUBTOTAL</v>
          </cell>
          <cell r="I2201" t="e">
            <v>#N/A</v>
          </cell>
          <cell r="L2201" t="e">
            <v>#N/A</v>
          </cell>
          <cell r="Z2201" t="e">
            <v>#VALUE!</v>
          </cell>
        </row>
        <row r="2202">
          <cell r="E2202" t="str">
            <v>A.I.U</v>
          </cell>
          <cell r="I2202" t="e">
            <v>#N/A</v>
          </cell>
          <cell r="L2202" t="e">
            <v>#N/A</v>
          </cell>
          <cell r="Z2202" t="e">
            <v>#VALUE!</v>
          </cell>
        </row>
        <row r="2203">
          <cell r="D2203" t="str">
            <v>AIUAADMON</v>
          </cell>
          <cell r="E2203" t="str">
            <v>Admon</v>
          </cell>
          <cell r="F2203">
            <v>0</v>
          </cell>
          <cell r="I2203" t="e">
            <v>#N/A</v>
          </cell>
          <cell r="L2203" t="e">
            <v>#N/A</v>
          </cell>
          <cell r="Z2203" t="e">
            <v>#VALUE!</v>
          </cell>
        </row>
        <row r="2204">
          <cell r="D2204" t="str">
            <v>AIUAIMPRE</v>
          </cell>
          <cell r="E2204" t="str">
            <v>Imprevistos</v>
          </cell>
          <cell r="F2204">
            <v>0</v>
          </cell>
          <cell r="I2204" t="e">
            <v>#N/A</v>
          </cell>
          <cell r="L2204" t="e">
            <v>#N/A</v>
          </cell>
          <cell r="Z2204" t="e">
            <v>#VALUE!</v>
          </cell>
        </row>
        <row r="2205">
          <cell r="D2205" t="str">
            <v>AIUAUTILI</v>
          </cell>
          <cell r="E2205" t="str">
            <v>Utilidad</v>
          </cell>
          <cell r="F2205">
            <v>0</v>
          </cell>
          <cell r="I2205" t="e">
            <v>#N/A</v>
          </cell>
          <cell r="L2205" t="e">
            <v>#N/A</v>
          </cell>
          <cell r="Z2205" t="e">
            <v>#VALUE!</v>
          </cell>
        </row>
        <row r="2206">
          <cell r="D2206" t="str">
            <v>AIUAIVAUTI</v>
          </cell>
          <cell r="E2206" t="str">
            <v>IVA utilidad</v>
          </cell>
          <cell r="F2206">
            <v>0</v>
          </cell>
          <cell r="I2206" t="e">
            <v>#N/A</v>
          </cell>
          <cell r="L2206" t="e">
            <v>#N/A</v>
          </cell>
          <cell r="Z2206" t="e">
            <v>#VALUE!</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IDEROS (2)"/>
      <sheetName val="FACTORES"/>
      <sheetName val="SUMA TUBERIA"/>
      <sheetName val="TUBERIA"/>
      <sheetName val="TUB SUMID"/>
      <sheetName val="SUMIDEROS"/>
      <sheetName val="PAVIMENTO"/>
      <sheetName val="RESUMEN"/>
      <sheetName val="VILLA SAGRA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 TUB"/>
      <sheetName val="JAPON LLUVIAS"/>
      <sheetName val="TUBERIA"/>
      <sheetName val="TUB SUMID"/>
      <sheetName val="SUMIDEROS"/>
      <sheetName val="T-4"/>
      <sheetName val="DEM PAVIMENTO"/>
      <sheetName val="EXC-RELLPAVIMENTO"/>
      <sheetName val="REP PAVIMENTO"/>
      <sheetName val="SARDINELES"/>
      <sheetName val="ANDENES"/>
      <sheetName val="REP. DOM."/>
      <sheetName val="REP. ACOM."/>
      <sheetName val="FACT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refreshError="1"/>
      <sheetData sheetId="1" refreshError="1"/>
      <sheetData sheetId="2" refreshError="1">
        <row r="10">
          <cell r="AE10">
            <v>0</v>
          </cell>
        </row>
        <row r="14">
          <cell r="AE14">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Analisis Mano de Obra"/>
      <sheetName val="Analisis Herramienta Menor"/>
      <sheetName val="Analisis Factor Prestacional"/>
      <sheetName val="Analisis AIU"/>
      <sheetName val="Hoja1"/>
    </sheetNames>
    <sheetDataSet>
      <sheetData sheetId="0"/>
      <sheetData sheetId="1"/>
      <sheetData sheetId="2"/>
      <sheetData sheetId="3"/>
      <sheetData sheetId="4">
        <row r="2">
          <cell r="B2" t="str">
            <v>MANIZALES</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N95"/>
  <sheetViews>
    <sheetView tabSelected="1" view="pageBreakPreview" zoomScale="60" zoomScaleNormal="100" workbookViewId="0">
      <selection activeCell="B88" sqref="B88"/>
    </sheetView>
  </sheetViews>
  <sheetFormatPr baseColWidth="10" defaultRowHeight="15.75" x14ac:dyDescent="0.25"/>
  <cols>
    <col min="1" max="1" width="8.5703125" style="99" customWidth="1"/>
    <col min="2" max="2" width="74.140625" style="4" customWidth="1"/>
    <col min="3" max="3" width="11.42578125" style="4"/>
    <col min="4" max="4" width="15.85546875" style="4" bestFit="1" customWidth="1"/>
    <col min="5" max="5" width="21.28515625" style="4" customWidth="1"/>
    <col min="6" max="6" width="19.140625" style="4" customWidth="1"/>
    <col min="7" max="7" width="21.42578125" style="4" customWidth="1"/>
    <col min="8" max="8" width="33.28515625" style="102" customWidth="1"/>
    <col min="9" max="9" width="16.85546875" style="4" hidden="1" customWidth="1"/>
    <col min="10" max="10" width="35.5703125" style="4" hidden="1" customWidth="1"/>
    <col min="11" max="11" width="19.28515625" style="4" customWidth="1"/>
    <col min="12" max="12" width="20" style="4" hidden="1" customWidth="1"/>
    <col min="13" max="13" width="18.140625" style="104" hidden="1" customWidth="1"/>
    <col min="14" max="14" width="12.5703125" style="104" hidden="1" customWidth="1"/>
    <col min="15" max="16384" width="11.42578125" style="4"/>
  </cols>
  <sheetData>
    <row r="1" spans="1:14" x14ac:dyDescent="0.25">
      <c r="A1" s="1"/>
      <c r="B1" s="2"/>
      <c r="C1" s="2"/>
      <c r="D1" s="2"/>
      <c r="E1" s="2"/>
      <c r="F1" s="2"/>
      <c r="G1" s="2"/>
      <c r="H1" s="2"/>
      <c r="I1" s="2"/>
      <c r="J1" s="2"/>
      <c r="K1" s="3"/>
      <c r="M1" s="5"/>
      <c r="N1" s="4"/>
    </row>
    <row r="2" spans="1:14" x14ac:dyDescent="0.25">
      <c r="A2" s="6" t="s">
        <v>0</v>
      </c>
      <c r="B2" s="7"/>
      <c r="C2" s="7"/>
      <c r="D2" s="7"/>
      <c r="E2" s="7"/>
      <c r="F2" s="7"/>
      <c r="G2" s="7"/>
      <c r="H2" s="7"/>
      <c r="I2" s="7"/>
      <c r="J2" s="7"/>
      <c r="K2" s="8"/>
      <c r="M2" s="5"/>
      <c r="N2" s="4"/>
    </row>
    <row r="3" spans="1:14" x14ac:dyDescent="0.25">
      <c r="A3" s="6" t="s">
        <v>1</v>
      </c>
      <c r="B3" s="7"/>
      <c r="C3" s="7"/>
      <c r="D3" s="7"/>
      <c r="E3" s="7"/>
      <c r="F3" s="7"/>
      <c r="G3" s="7"/>
      <c r="H3" s="7"/>
      <c r="I3" s="7"/>
      <c r="J3" s="7"/>
      <c r="K3" s="8"/>
      <c r="M3" s="5"/>
      <c r="N3" s="4"/>
    </row>
    <row r="4" spans="1:14" x14ac:dyDescent="0.25">
      <c r="A4" s="9"/>
      <c r="B4" s="10"/>
      <c r="C4" s="10"/>
      <c r="D4" s="10"/>
      <c r="E4" s="10"/>
      <c r="F4" s="10"/>
      <c r="G4" s="10"/>
      <c r="H4" s="11"/>
      <c r="I4" s="10"/>
      <c r="J4" s="10"/>
      <c r="K4" s="12"/>
      <c r="M4" s="5"/>
      <c r="N4" s="4"/>
    </row>
    <row r="5" spans="1:14" x14ac:dyDescent="0.25">
      <c r="A5" s="9"/>
      <c r="B5" s="10"/>
      <c r="C5" s="10"/>
      <c r="D5" s="10"/>
      <c r="E5" s="10"/>
      <c r="F5" s="10"/>
      <c r="G5" s="10"/>
      <c r="H5" s="11"/>
      <c r="I5" s="10"/>
      <c r="J5" s="10"/>
      <c r="K5" s="12"/>
      <c r="M5" s="5"/>
      <c r="N5" s="4"/>
    </row>
    <row r="6" spans="1:14" x14ac:dyDescent="0.25">
      <c r="A6" s="9" t="s">
        <v>2</v>
      </c>
      <c r="B6" s="10"/>
      <c r="C6" s="10"/>
      <c r="D6" s="10"/>
      <c r="E6" s="10"/>
      <c r="F6" s="10"/>
      <c r="G6" s="10"/>
      <c r="H6" s="11"/>
      <c r="I6" s="10"/>
      <c r="J6" s="10"/>
      <c r="K6" s="12"/>
      <c r="M6" s="5"/>
      <c r="N6" s="4"/>
    </row>
    <row r="7" spans="1:14" x14ac:dyDescent="0.25">
      <c r="A7" s="9" t="s">
        <v>3</v>
      </c>
      <c r="B7" s="10"/>
      <c r="C7" s="10"/>
      <c r="D7" s="10"/>
      <c r="E7" s="10"/>
      <c r="F7" s="10"/>
      <c r="G7" s="10"/>
      <c r="H7" s="11"/>
      <c r="I7" s="10"/>
      <c r="J7" s="10"/>
      <c r="K7" s="12"/>
      <c r="M7" s="5"/>
      <c r="N7" s="4"/>
    </row>
    <row r="8" spans="1:14" x14ac:dyDescent="0.25">
      <c r="A8" s="9" t="s">
        <v>4</v>
      </c>
      <c r="B8" s="10"/>
      <c r="C8" s="10"/>
      <c r="D8" s="10"/>
      <c r="E8" s="10"/>
      <c r="F8" s="10"/>
      <c r="G8" s="10"/>
      <c r="H8" s="11"/>
      <c r="I8" s="10"/>
      <c r="J8" s="10"/>
      <c r="K8" s="12"/>
      <c r="M8" s="5"/>
      <c r="N8" s="4"/>
    </row>
    <row r="9" spans="1:14" s="16" customFormat="1" ht="15.75" customHeight="1" thickBot="1" x14ac:dyDescent="0.3">
      <c r="A9" s="13" t="s">
        <v>5</v>
      </c>
      <c r="B9" s="14"/>
      <c r="C9" s="14"/>
      <c r="D9" s="14"/>
      <c r="E9" s="14"/>
      <c r="F9" s="14"/>
      <c r="G9" s="14"/>
      <c r="H9" s="14"/>
      <c r="I9" s="14"/>
      <c r="J9" s="14"/>
      <c r="K9" s="15"/>
      <c r="M9" s="17"/>
    </row>
    <row r="10" spans="1:14" s="16" customFormat="1" x14ac:dyDescent="0.25">
      <c r="A10" s="18" t="s">
        <v>6</v>
      </c>
      <c r="B10" s="19" t="s">
        <v>7</v>
      </c>
      <c r="C10" s="20" t="s">
        <v>8</v>
      </c>
      <c r="D10" s="20" t="s">
        <v>9</v>
      </c>
      <c r="E10" s="21" t="s">
        <v>10</v>
      </c>
      <c r="F10" s="21" t="s">
        <v>11</v>
      </c>
      <c r="G10" s="21" t="s">
        <v>12</v>
      </c>
      <c r="H10" s="22" t="s">
        <v>13</v>
      </c>
      <c r="I10" s="23" t="s">
        <v>14</v>
      </c>
      <c r="J10" s="24" t="s">
        <v>15</v>
      </c>
      <c r="K10" s="24" t="s">
        <v>16</v>
      </c>
      <c r="M10" s="17"/>
    </row>
    <row r="11" spans="1:14" s="16" customFormat="1" ht="31.5" customHeight="1" x14ac:dyDescent="0.25">
      <c r="A11" s="25">
        <v>1</v>
      </c>
      <c r="B11" s="26" t="s">
        <v>17</v>
      </c>
      <c r="C11" s="27"/>
      <c r="D11" s="27"/>
      <c r="E11" s="28"/>
      <c r="F11" s="28"/>
      <c r="G11" s="28"/>
      <c r="H11" s="29"/>
      <c r="I11" s="30"/>
      <c r="J11" s="31"/>
      <c r="K11" s="31"/>
      <c r="M11" s="17"/>
    </row>
    <row r="12" spans="1:14" s="16" customFormat="1" ht="16.5" customHeight="1" x14ac:dyDescent="0.25">
      <c r="A12" s="32" t="s">
        <v>18</v>
      </c>
      <c r="B12" s="33" t="str">
        <f>+VLOOKUP(A12,'[1]APU-HE'!$B:$J,2,0)</f>
        <v>Localización y replanteo (Incluye: topografía y plano record)</v>
      </c>
      <c r="C12" s="34" t="str">
        <f>+VLOOKUP(A12,'[1]APU-HE'!$B:$J,3,0)</f>
        <v>ml</v>
      </c>
      <c r="D12" s="35">
        <f>+[1]Cantidades!D14</f>
        <v>6493</v>
      </c>
      <c r="E12" s="36">
        <f>+VLOOKUP(A12,'[1]APU-HE'!$B:$J,6,0)++VLOOKUP(A12,'[1]APU-HE'!$B:$J,8,0)+VLOOKUP(A12,'[1]APU-HE'!$B:$J,9,0)</f>
        <v>1402</v>
      </c>
      <c r="F12" s="36">
        <f>+VLOOKUP(A12,'[1]APU-HE'!$B:$J,7,0)</f>
        <v>0</v>
      </c>
      <c r="G12" s="37">
        <f>+VLOOKUP(A12,'[1]APU-HE'!$B:$J,4,0)</f>
        <v>1402</v>
      </c>
      <c r="H12" s="38">
        <f t="shared" ref="H12" si="0">ROUND(D12*G12,0)</f>
        <v>9103186</v>
      </c>
      <c r="I12" s="39">
        <f>+H12/$H$80</f>
        <v>8.8286957142989248E-3</v>
      </c>
      <c r="J12" s="40" t="s">
        <v>19</v>
      </c>
      <c r="K12" s="41">
        <f>+H12/$H$80</f>
        <v>8.8286957142989248E-3</v>
      </c>
      <c r="M12" s="17"/>
    </row>
    <row r="13" spans="1:14" s="16" customFormat="1" ht="18" x14ac:dyDescent="0.25">
      <c r="A13" s="32" t="s">
        <v>20</v>
      </c>
      <c r="B13" s="33" t="str">
        <f>+VLOOKUP(A13,'[1]APU-HE'!$B:$J,2,0)</f>
        <v>Rocería y Limpieza (Incluye transporte hasta vehículo de transporte distancia &lt; 80m)</v>
      </c>
      <c r="C13" s="34" t="str">
        <f>+VLOOKUP(A13,'[1]APU-HE'!$B:$J,3,0)</f>
        <v>m2</v>
      </c>
      <c r="D13" s="35">
        <f>+[1]Cantidades!D22</f>
        <v>1545</v>
      </c>
      <c r="E13" s="36">
        <f>+VLOOKUP(A13,'[1]APU-HE'!$B:$J,6,0)++VLOOKUP(A13,'[1]APU-HE'!$B:$J,8,0)+VLOOKUP(A13,'[1]APU-HE'!$B:$J,9,0)</f>
        <v>2373</v>
      </c>
      <c r="F13" s="36">
        <f>+VLOOKUP(A13,'[1]APU-HE'!$B:$J,7,0)</f>
        <v>0</v>
      </c>
      <c r="G13" s="37">
        <f>+VLOOKUP(A13,'[1]APU-HE'!$B:$J,4,0)</f>
        <v>2373</v>
      </c>
      <c r="H13" s="38">
        <f>ROUND(D13*G13,0)</f>
        <v>3666285</v>
      </c>
      <c r="I13" s="39">
        <f>+H13/$H$80</f>
        <v>3.5557347358274823E-3</v>
      </c>
      <c r="J13" s="40" t="s">
        <v>21</v>
      </c>
      <c r="K13" s="41">
        <f>+H13/$H$80</f>
        <v>3.5557347358274823E-3</v>
      </c>
      <c r="M13" s="17"/>
    </row>
    <row r="14" spans="1:14" s="16" customFormat="1" ht="18" x14ac:dyDescent="0.25">
      <c r="A14" s="32" t="s">
        <v>22</v>
      </c>
      <c r="B14" s="33" t="str">
        <f>+VLOOKUP(A14,'[1]APU-HE'!$B:$J,2,0)</f>
        <v>Suministro, transporte e instalacion señal preventiva, reglamentaria e informativa</v>
      </c>
      <c r="C14" s="34" t="str">
        <f>+VLOOKUP(A14,'[1]APU-HE'!$B:$J,3,0)</f>
        <v>un</v>
      </c>
      <c r="D14" s="35">
        <f>+[1]Cantidades!D30</f>
        <v>2</v>
      </c>
      <c r="E14" s="36">
        <f>+VLOOKUP(A14,'[1]APU-HE'!$B:$J,6,0)++VLOOKUP(A14,'[1]APU-HE'!$B:$J,8,0)+VLOOKUP(A14,'[1]APU-HE'!$B:$J,9,0)</f>
        <v>9518.4</v>
      </c>
      <c r="F14" s="36">
        <f>+VLOOKUP(A14,'[1]APU-HE'!$B:$J,7,0)</f>
        <v>240095.89881643062</v>
      </c>
      <c r="G14" s="37">
        <f>+VLOOKUP(A14,'[1]APU-HE'!$B:$J,4,0)</f>
        <v>249614.29881643062</v>
      </c>
      <c r="H14" s="38">
        <f t="shared" ref="H14:H15" si="1">ROUND(D14*G14,0)</f>
        <v>499229</v>
      </c>
      <c r="I14" s="39">
        <f>+H14/$H$80</f>
        <v>4.8417564276438359E-4</v>
      </c>
      <c r="J14" s="40" t="s">
        <v>23</v>
      </c>
      <c r="K14" s="41">
        <f>+H14/$H$80</f>
        <v>4.8417564276438359E-4</v>
      </c>
      <c r="M14" s="17"/>
    </row>
    <row r="15" spans="1:14" s="16" customFormat="1" ht="18" x14ac:dyDescent="0.25">
      <c r="A15" s="32" t="s">
        <v>24</v>
      </c>
      <c r="B15" s="33" t="str">
        <f>+VLOOKUP(A15,'[1]APU-HE'!$B:$J,2,0)</f>
        <v xml:space="preserve">Suministro, transporte e instalacion Bombones y Cinta a lo largo de la obra reutilizable </v>
      </c>
      <c r="C15" s="34" t="str">
        <f>+VLOOKUP(A15,'[1]APU-HE'!$B:$J,3,0)</f>
        <v>ml</v>
      </c>
      <c r="D15" s="35">
        <f>+[1]Cantidades!D37</f>
        <v>2800</v>
      </c>
      <c r="E15" s="36">
        <f>+VLOOKUP(A15,'[1]APU-HE'!$B:$J,6,0)++VLOOKUP(A15,'[1]APU-HE'!$B:$J,8,0)+VLOOKUP(A15,'[1]APU-HE'!$B:$J,9,0)</f>
        <v>1106.8499999999999</v>
      </c>
      <c r="F15" s="36">
        <f>+VLOOKUP(A15,'[1]APU-HE'!$B:$J,7,0)</f>
        <v>5736.4215814285717</v>
      </c>
      <c r="G15" s="37">
        <f>+VLOOKUP(A15,'[1]APU-HE'!$B:$J,4,0)</f>
        <v>6843.2715814285721</v>
      </c>
      <c r="H15" s="38">
        <f t="shared" si="1"/>
        <v>19161160</v>
      </c>
      <c r="I15" s="39">
        <f>+H15/$H$80</f>
        <v>1.8583389504838854E-2</v>
      </c>
      <c r="J15" s="40" t="s">
        <v>25</v>
      </c>
      <c r="K15" s="41">
        <f>+H15/$H$80</f>
        <v>1.8583389504838854E-2</v>
      </c>
      <c r="M15" s="17"/>
    </row>
    <row r="16" spans="1:14" s="16" customFormat="1" ht="18" x14ac:dyDescent="0.25">
      <c r="A16" s="42">
        <v>2</v>
      </c>
      <c r="B16" s="43" t="s">
        <v>26</v>
      </c>
      <c r="C16" s="44"/>
      <c r="D16" s="45"/>
      <c r="E16" s="45"/>
      <c r="F16" s="45"/>
      <c r="G16" s="45"/>
      <c r="H16" s="46"/>
      <c r="I16" s="47"/>
      <c r="J16" s="48"/>
      <c r="K16" s="49"/>
      <c r="L16" s="50">
        <f>+SUM(H12:H15)</f>
        <v>32429860</v>
      </c>
      <c r="M16" s="51">
        <f>+L16*(1+SUM($E$82:$E$84)+(0.05*0.19))</f>
        <v>42677695.760000005</v>
      </c>
      <c r="N16" s="52">
        <v>42677695.760000005</v>
      </c>
    </row>
    <row r="17" spans="1:14" s="16" customFormat="1" ht="18" x14ac:dyDescent="0.25">
      <c r="A17" s="32" t="s">
        <v>27</v>
      </c>
      <c r="B17" s="33" t="str">
        <f>+VLOOKUP(A17,'[1]APU-HE'!$B:$J,2,0)</f>
        <v xml:space="preserve"> Demolición en concreto hidráulico (pavimento y cunetas)</v>
      </c>
      <c r="C17" s="34" t="str">
        <f>+VLOOKUP(A17,'[1]APU-HE'!$B:$J,3,0)</f>
        <v>m3</v>
      </c>
      <c r="D17" s="35">
        <f>+[1]Cantidades!D52</f>
        <v>344.6</v>
      </c>
      <c r="E17" s="36">
        <f>+VLOOKUP(A17,'[1]APU-HE'!$B:$J,6,0)++VLOOKUP(A17,'[1]APU-HE'!$B:$J,8,0)+VLOOKUP(A17,'[1]APU-HE'!$B:$J,9,0)</f>
        <v>90250.967260000005</v>
      </c>
      <c r="F17" s="36">
        <f>+VLOOKUP(A17,'[1]APU-HE'!$B:$J,7,0)</f>
        <v>0</v>
      </c>
      <c r="G17" s="37">
        <f>+VLOOKUP(A17,'[1]APU-HE'!$B:$J,4,0)</f>
        <v>90250.967260000005</v>
      </c>
      <c r="H17" s="38">
        <f t="shared" ref="H17" si="2">ROUND(D17*G17,0)</f>
        <v>31100483</v>
      </c>
      <c r="I17" s="39">
        <f>+H17/$H$80</f>
        <v>3.0162703582539845E-2</v>
      </c>
      <c r="J17" s="40" t="s">
        <v>28</v>
      </c>
      <c r="K17" s="41">
        <f>+H17/$H$80</f>
        <v>3.0162703582539845E-2</v>
      </c>
      <c r="M17" s="17"/>
      <c r="N17" s="52"/>
    </row>
    <row r="18" spans="1:14" s="16" customFormat="1" ht="18" x14ac:dyDescent="0.25">
      <c r="A18" s="25">
        <v>3</v>
      </c>
      <c r="B18" s="43" t="s">
        <v>29</v>
      </c>
      <c r="C18" s="44"/>
      <c r="D18" s="45"/>
      <c r="E18" s="45"/>
      <c r="F18" s="45"/>
      <c r="G18" s="45"/>
      <c r="H18" s="46"/>
      <c r="I18" s="47"/>
      <c r="J18" s="48"/>
      <c r="K18" s="49"/>
      <c r="L18" s="50">
        <f>+H17</f>
        <v>31100483</v>
      </c>
      <c r="M18" s="51">
        <f>+L18*(1+SUM($E$82:$E$84)+(0.05*0.19))</f>
        <v>40928235.627999999</v>
      </c>
      <c r="N18" s="52">
        <v>40928235.627999999</v>
      </c>
    </row>
    <row r="19" spans="1:14" s="16" customFormat="1" ht="18" x14ac:dyDescent="0.25">
      <c r="A19" s="32" t="s">
        <v>30</v>
      </c>
      <c r="B19" s="33" t="str">
        <f>+VLOOKUP(A19,'[1]APU-HE'!$B:$J,2,0)</f>
        <v xml:space="preserve"> Excavación manual - Material Común de 0 - 2 m</v>
      </c>
      <c r="C19" s="34" t="str">
        <f>+VLOOKUP(A19,'[1]APU-HE'!$B:$J,3,0)</f>
        <v>m3</v>
      </c>
      <c r="D19" s="35">
        <f>+[1]Cantidades!D88</f>
        <v>2340.9609999999993</v>
      </c>
      <c r="E19" s="36">
        <f>+VLOOKUP(A19,'[1]APU-HE'!$B:$J,6,0)++VLOOKUP(A19,'[1]APU-HE'!$B:$J,8,0)+VLOOKUP(A19,'[1]APU-HE'!$B:$J,9,0)</f>
        <v>22599</v>
      </c>
      <c r="F19" s="36">
        <f>+VLOOKUP(A19,'[1]APU-HE'!$B:$J,7,0)</f>
        <v>0</v>
      </c>
      <c r="G19" s="37">
        <f>+VLOOKUP(A19,'[1]APU-HE'!$B:$J,4,0)</f>
        <v>22599</v>
      </c>
      <c r="H19" s="38">
        <f t="shared" ref="H19:H20" si="3">ROUND(D19*G19,0)</f>
        <v>52903378</v>
      </c>
      <c r="I19" s="39">
        <f>+H19/$H$80</f>
        <v>5.130817129525158E-2</v>
      </c>
      <c r="J19" s="40" t="s">
        <v>31</v>
      </c>
      <c r="K19" s="41">
        <f>+H19/$H$80</f>
        <v>5.130817129525158E-2</v>
      </c>
      <c r="M19" s="52"/>
      <c r="N19" s="52"/>
    </row>
    <row r="20" spans="1:14" s="16" customFormat="1" ht="18" x14ac:dyDescent="0.25">
      <c r="A20" s="32" t="s">
        <v>32</v>
      </c>
      <c r="B20" s="33" t="str">
        <f>+VLOOKUP(A20,'[1]APU-HE'!$B:$J,2,0)</f>
        <v xml:space="preserve"> Excavación manual - Material Conglomerado de 0 - 2 m</v>
      </c>
      <c r="C20" s="34" t="str">
        <f>+VLOOKUP(A20,'[1]APU-HE'!$B:$J,3,0)</f>
        <v>m3</v>
      </c>
      <c r="D20" s="35">
        <f>+[1]Cantidades!D93</f>
        <v>1560.6440000000002</v>
      </c>
      <c r="E20" s="36">
        <f>+VLOOKUP(A20,'[1]APU-HE'!$B:$J,6,0)++VLOOKUP(A20,'[1]APU-HE'!$B:$J,8,0)+VLOOKUP(A20,'[1]APU-HE'!$B:$J,9,0)</f>
        <v>24696</v>
      </c>
      <c r="F20" s="36">
        <f>+VLOOKUP(A20,'[1]APU-HE'!$B:$J,7,0)</f>
        <v>0</v>
      </c>
      <c r="G20" s="37">
        <f>+VLOOKUP(A20,'[1]APU-HE'!$B:$J,4,0)</f>
        <v>24696</v>
      </c>
      <c r="H20" s="38">
        <f t="shared" si="3"/>
        <v>38541664</v>
      </c>
      <c r="I20" s="39">
        <f>+H20/$H$80</f>
        <v>3.7379509083825063E-2</v>
      </c>
      <c r="J20" s="40" t="s">
        <v>33</v>
      </c>
      <c r="K20" s="41">
        <f>+H20/$H$80</f>
        <v>3.7379509083825063E-2</v>
      </c>
      <c r="M20" s="52"/>
      <c r="N20" s="52"/>
    </row>
    <row r="21" spans="1:14" s="16" customFormat="1" ht="18" x14ac:dyDescent="0.25">
      <c r="A21" s="25">
        <v>4</v>
      </c>
      <c r="B21" s="43" t="s">
        <v>34</v>
      </c>
      <c r="C21" s="44"/>
      <c r="D21" s="45"/>
      <c r="E21" s="45"/>
      <c r="F21" s="45"/>
      <c r="G21" s="45"/>
      <c r="H21" s="46"/>
      <c r="I21" s="47"/>
      <c r="J21" s="48"/>
      <c r="K21" s="49"/>
      <c r="L21" s="50">
        <f>+SUM(H19:H20)</f>
        <v>91445042</v>
      </c>
      <c r="M21" s="51">
        <f>+L21*(1+SUM($E$82:$E$84)+(0.05*0.19))</f>
        <v>120341675.272</v>
      </c>
      <c r="N21" s="52">
        <v>120341675.272</v>
      </c>
    </row>
    <row r="22" spans="1:14" s="16" customFormat="1" ht="31.5" x14ac:dyDescent="0.25">
      <c r="A22" s="53" t="s">
        <v>35</v>
      </c>
      <c r="B22" s="33" t="str">
        <f>+VLOOKUP(A22,'[1]APU-HE'!$B:$J,2,0)</f>
        <v xml:space="preserve">Manejo-Movilización, retiro y disposicion escombros/Sobrantes y material de excavación en Vehículo Automotor hasta una distancia de 10 Km </v>
      </c>
      <c r="C22" s="34" t="str">
        <f>+VLOOKUP(A22,'[1]APU-HE'!$B:$J,3,0)</f>
        <v>m3</v>
      </c>
      <c r="D22" s="35">
        <f>+[1]Cantidades!D105</f>
        <v>1155.4250000000002</v>
      </c>
      <c r="E22" s="36">
        <f>+VLOOKUP(A22,'[1]APU-HE'!$B:$J,6,0)++VLOOKUP(A22,'[1]APU-HE'!$B:$J,8,0)+VLOOKUP(A22,'[1]APU-HE'!$B:$J,9,0)</f>
        <v>20511</v>
      </c>
      <c r="F22" s="36">
        <f>+VLOOKUP(A22,'[1]APU-HE'!$B:$J,7,0)</f>
        <v>0</v>
      </c>
      <c r="G22" s="37">
        <f>+VLOOKUP(A22,'[1]APU-HE'!$B:$J,4,0)</f>
        <v>20511</v>
      </c>
      <c r="H22" s="38">
        <f t="shared" ref="H22" si="4">ROUND(D22*G22,0)</f>
        <v>23698922</v>
      </c>
      <c r="I22" s="39">
        <f>+H22/$H$80</f>
        <v>2.2984323411045816E-2</v>
      </c>
      <c r="J22" s="40" t="s">
        <v>36</v>
      </c>
      <c r="K22" s="41">
        <f>+H22/$H$80</f>
        <v>2.2984323411045816E-2</v>
      </c>
      <c r="M22" s="52"/>
      <c r="N22" s="52"/>
    </row>
    <row r="23" spans="1:14" s="16" customFormat="1" ht="18" x14ac:dyDescent="0.25">
      <c r="A23" s="25">
        <v>5</v>
      </c>
      <c r="B23" s="43" t="s">
        <v>37</v>
      </c>
      <c r="C23" s="44"/>
      <c r="D23" s="45"/>
      <c r="E23" s="45"/>
      <c r="F23" s="45"/>
      <c r="G23" s="45"/>
      <c r="H23" s="46"/>
      <c r="I23" s="47"/>
      <c r="J23" s="48"/>
      <c r="K23" s="49"/>
      <c r="L23" s="50">
        <f>+SUM(H22)</f>
        <v>23698922</v>
      </c>
      <c r="M23" s="51">
        <f>+L23*(1+SUM($E$82:$E$84)+(0.05*0.19))</f>
        <v>31187781.352000002</v>
      </c>
      <c r="N23" s="52">
        <v>31187781.352000002</v>
      </c>
    </row>
    <row r="24" spans="1:14" s="16" customFormat="1" ht="31.5" x14ac:dyDescent="0.25">
      <c r="A24" s="53" t="s">
        <v>38</v>
      </c>
      <c r="B24" s="33" t="str">
        <f>+VLOOKUP(A24,'[1]APU-HE'!$B:$J,2,0)</f>
        <v xml:space="preserve">Relleno, Conformacion y Compactacion con Material seleccionado proveniente de la excavacion, incluye cargue y descargue            </v>
      </c>
      <c r="C24" s="34" t="str">
        <f>+VLOOKUP(A24,'[1]APU-HE'!$B:$J,3,0)</f>
        <v>m3</v>
      </c>
      <c r="D24" s="35">
        <f>+[1]Cantidades!D113</f>
        <v>3063.3749999999995</v>
      </c>
      <c r="E24" s="36">
        <f>+VLOOKUP(A24,'[1]APU-HE'!$B:$J,6,0)++VLOOKUP(A24,'[1]APU-HE'!$B:$J,8,0)+VLOOKUP(A24,'[1]APU-HE'!$B:$J,9,0)</f>
        <v>20545</v>
      </c>
      <c r="F24" s="36">
        <f>+VLOOKUP(A24,'[1]APU-HE'!$B:$J,7,0)</f>
        <v>0</v>
      </c>
      <c r="G24" s="37">
        <f>+VLOOKUP(A24,'[1]APU-HE'!$B:$J,4,0)</f>
        <v>20545</v>
      </c>
      <c r="H24" s="38">
        <f t="shared" ref="H24:H25" si="5">ROUND(D24*G24,0)</f>
        <v>62937039</v>
      </c>
      <c r="I24" s="39">
        <f>+H24/$H$80</f>
        <v>6.1039285200803796E-2</v>
      </c>
      <c r="J24" s="40" t="s">
        <v>39</v>
      </c>
      <c r="K24" s="41">
        <f>+H24/$H$80</f>
        <v>6.1039285200803796E-2</v>
      </c>
      <c r="M24" s="51"/>
      <c r="N24" s="52"/>
    </row>
    <row r="25" spans="1:14" s="16" customFormat="1" ht="31.5" x14ac:dyDescent="0.25">
      <c r="A25" s="53" t="s">
        <v>40</v>
      </c>
      <c r="B25" s="33" t="str">
        <f>+VLOOKUP(A25,'[1]APU-HE'!$B:$J,2,0)</f>
        <v>Suministro, Transporte e Instalación Arena Gruesa para el atraque de tuberías incluye sobreacarreo distancia &gt; 10 km</v>
      </c>
      <c r="C25" s="34" t="str">
        <f>+VLOOKUP(A25,'[1]APU-HE'!$B:$J,3,0)</f>
        <v>m3</v>
      </c>
      <c r="D25" s="35">
        <f>+[1]Cantidades!D123</f>
        <v>162.32500000000002</v>
      </c>
      <c r="E25" s="36">
        <f>+VLOOKUP(A25,'[1]APU-HE'!$B:$J,6,0)++VLOOKUP(A25,'[1]APU-HE'!$B:$J,8,0)+VLOOKUP(A25,'[1]APU-HE'!$B:$J,9,0)</f>
        <v>42474.967259999998</v>
      </c>
      <c r="F25" s="36">
        <f>+VLOOKUP(A25,'[1]APU-HE'!$B:$J,7,0)</f>
        <v>120000</v>
      </c>
      <c r="G25" s="37">
        <f>+VLOOKUP(A25,'[1]APU-HE'!$B:$J,4,0)</f>
        <v>162474.96726</v>
      </c>
      <c r="H25" s="38">
        <f t="shared" si="5"/>
        <v>26373749</v>
      </c>
      <c r="I25" s="39">
        <f>+H25/$H$80</f>
        <v>2.5578495788869476E-2</v>
      </c>
      <c r="J25" s="40" t="s">
        <v>41</v>
      </c>
      <c r="K25" s="41">
        <f>+H25/$H$80</f>
        <v>2.5578495788869476E-2</v>
      </c>
      <c r="M25" s="52"/>
      <c r="N25" s="52"/>
    </row>
    <row r="26" spans="1:14" s="16" customFormat="1" ht="18" x14ac:dyDescent="0.25">
      <c r="A26" s="25">
        <v>6</v>
      </c>
      <c r="B26" s="43" t="s">
        <v>42</v>
      </c>
      <c r="C26" s="44"/>
      <c r="D26" s="54"/>
      <c r="E26" s="45"/>
      <c r="F26" s="45"/>
      <c r="G26" s="45"/>
      <c r="H26" s="46"/>
      <c r="I26" s="47"/>
      <c r="J26" s="48"/>
      <c r="K26" s="49"/>
      <c r="L26" s="50">
        <f>+SUM(H24:H25)</f>
        <v>89310788</v>
      </c>
      <c r="M26" s="51">
        <f>+L26*(1+SUM($E$82:$E$84)+(0.05*0.19))</f>
        <v>117532997.008</v>
      </c>
      <c r="N26" s="52">
        <v>117532997.008</v>
      </c>
    </row>
    <row r="27" spans="1:14" s="16" customFormat="1" ht="31.5" x14ac:dyDescent="0.25">
      <c r="A27" s="53" t="s">
        <v>43</v>
      </c>
      <c r="B27" s="33" t="str">
        <f>+VLOOKUP(A27,'[1]APU-HE'!$B:$J,2,0)</f>
        <v>Suministro transporte e instalacion Tuberia Polietileno Diam. Nominal 110 mm (4") PEAD PE 100 - PN 16 (incluye termofusión)</v>
      </c>
      <c r="C27" s="34" t="str">
        <f>+VLOOKUP(A27,'[1]APU-HE'!$B:$J,3,0)</f>
        <v>ml</v>
      </c>
      <c r="D27" s="35">
        <f>+[1]Cantidades!D133</f>
        <v>6937</v>
      </c>
      <c r="E27" s="36">
        <f>+VLOOKUP(A27,'[1]APU-HE'!$B:$J,6,0)++VLOOKUP(A27,'[1]APU-HE'!$B:$J,8,0)+VLOOKUP(A27,'[1]APU-HE'!$B:$J,9,0)</f>
        <v>8691.2967260000005</v>
      </c>
      <c r="F27" s="36">
        <f>+VLOOKUP(A27,'[1]APU-HE'!$B:$J,7,0)</f>
        <v>36418</v>
      </c>
      <c r="G27" s="37">
        <f>+SUM(E27:F27)</f>
        <v>45109.296726</v>
      </c>
      <c r="H27" s="38">
        <f t="shared" ref="H27:H35" si="6">ROUND(D27*G27,0)</f>
        <v>312923191</v>
      </c>
      <c r="I27" s="39">
        <f t="shared" ref="I27:I35" si="7">+H27/$H$80</f>
        <v>0.30348755208192429</v>
      </c>
      <c r="J27" s="40" t="s">
        <v>44</v>
      </c>
      <c r="K27" s="41">
        <f t="shared" ref="K27:K35" si="8">+H27/$H$80</f>
        <v>0.30348755208192429</v>
      </c>
      <c r="M27" s="52"/>
      <c r="N27" s="52"/>
    </row>
    <row r="28" spans="1:14" s="16" customFormat="1" ht="29.25" customHeight="1" x14ac:dyDescent="0.25">
      <c r="A28" s="53" t="s">
        <v>45</v>
      </c>
      <c r="B28" s="33" t="str">
        <f>+VLOOKUP(A28,'[1]APU-HE'!$B:$J,2,0)</f>
        <v>Suministro, transporte e instalación de unión de desmontaje autoportante HD 4"</v>
      </c>
      <c r="C28" s="34" t="str">
        <f>+VLOOKUP(A28,'[1]APU-HE'!$B:$J,3,0)</f>
        <v>un</v>
      </c>
      <c r="D28" s="35">
        <f>+[1]Cantidades!D142</f>
        <v>12</v>
      </c>
      <c r="E28" s="36">
        <f>+VLOOKUP(A28,'[1]APU-HE'!$B:$J,6,0)++VLOOKUP(A28,'[1]APU-HE'!$B:$J,8,0)+VLOOKUP(A28,'[1]APU-HE'!$B:$J,9,0)</f>
        <v>11151.296726</v>
      </c>
      <c r="F28" s="36">
        <f>+VLOOKUP(A28,'[1]APU-HE'!$B:$J,7,0)</f>
        <v>611590</v>
      </c>
      <c r="G28" s="37">
        <f>+VLOOKUP(A28,'[1]APU-HE'!$B:$J,4,0)</f>
        <v>622741.29672600003</v>
      </c>
      <c r="H28" s="38">
        <f t="shared" si="6"/>
        <v>7472896</v>
      </c>
      <c r="I28" s="39">
        <f t="shared" si="7"/>
        <v>7.2475641922071657E-3</v>
      </c>
      <c r="J28" s="40" t="s">
        <v>46</v>
      </c>
      <c r="K28" s="41">
        <f t="shared" si="8"/>
        <v>7.2475641922071657E-3</v>
      </c>
      <c r="M28" s="52"/>
      <c r="N28" s="52"/>
    </row>
    <row r="29" spans="1:14" s="16" customFormat="1" ht="31.5" x14ac:dyDescent="0.25">
      <c r="A29" s="53" t="s">
        <v>47</v>
      </c>
      <c r="B29" s="33" t="str">
        <f>+VLOOKUP(A29,'[1]APU-HE'!$B:$J,2,0)</f>
        <v xml:space="preserve">Suministro, transporte e instalación de válvula ventosa 2" triple acción plástica roscada incluye accesorios de instalación y tapa HF d=0.68 m </v>
      </c>
      <c r="C29" s="34" t="str">
        <f>+VLOOKUP(A29,'[1]APU-HE'!$B:$J,3,0)</f>
        <v>Un</v>
      </c>
      <c r="D29" s="35">
        <f>+[1]Cantidades!D149</f>
        <v>5</v>
      </c>
      <c r="E29" s="36">
        <f>+VLOOKUP(A29,'[1]APU-HE'!$B:$J,6,0)++VLOOKUP(A29,'[1]APU-HE'!$B:$J,8,0)+VLOOKUP(A29,'[1]APU-HE'!$B:$J,9,0)</f>
        <v>57306</v>
      </c>
      <c r="F29" s="36">
        <f>+VLOOKUP(A29,'[1]APU-HE'!$B:$J,7,0)</f>
        <v>1065331</v>
      </c>
      <c r="G29" s="37">
        <f>+VLOOKUP(A29,'[1]APU-HE'!$B:$J,4,0)</f>
        <v>1122637</v>
      </c>
      <c r="H29" s="38">
        <f t="shared" si="6"/>
        <v>5613185</v>
      </c>
      <c r="I29" s="39">
        <f t="shared" si="7"/>
        <v>5.4439294498724962E-3</v>
      </c>
      <c r="J29" s="40" t="s">
        <v>48</v>
      </c>
      <c r="K29" s="41">
        <f t="shared" si="8"/>
        <v>5.4439294498724962E-3</v>
      </c>
      <c r="M29" s="52"/>
      <c r="N29" s="52"/>
    </row>
    <row r="30" spans="1:14" s="16" customFormat="1" ht="31.5" x14ac:dyDescent="0.25">
      <c r="A30" s="53" t="s">
        <v>49</v>
      </c>
      <c r="B30" s="33" t="str">
        <f>+VLOOKUP(A30,'[1]APU-HE'!$B:$J,2,0)</f>
        <v>Construccion caja 1.10 m x 1.10 m x 1.50 m e= 0.20 m para válvula Ventosa  m en concreto 21 Mpa  producido en obra (Incluye acero de refuerzo)</v>
      </c>
      <c r="C30" s="34" t="str">
        <f>+VLOOKUP(A30,'[1]APU-HE'!$B:$J,3,0)</f>
        <v>Un</v>
      </c>
      <c r="D30" s="35">
        <f>+[1]Cantidades!D157</f>
        <v>5</v>
      </c>
      <c r="E30" s="36">
        <f>+VLOOKUP(A30,'[1]APU-HE'!$B:$J,6,0)++VLOOKUP(A30,'[1]APU-HE'!$B:$J,8,0)+VLOOKUP(A30,'[1]APU-HE'!$B:$J,9,0)</f>
        <v>210630.296726</v>
      </c>
      <c r="F30" s="36">
        <f>+VLOOKUP(A30,'[1]APU-HE'!$B:$J,7,0)</f>
        <v>1662369</v>
      </c>
      <c r="G30" s="37">
        <f>+VLOOKUP(A30,'[1]APU-HE'!$B:$J,4,0)</f>
        <v>1872999.296726</v>
      </c>
      <c r="H30" s="38">
        <f t="shared" si="6"/>
        <v>9364996</v>
      </c>
      <c r="I30" s="39">
        <f t="shared" si="7"/>
        <v>9.0826113021997539E-3</v>
      </c>
      <c r="J30" s="40" t="s">
        <v>50</v>
      </c>
      <c r="K30" s="41">
        <f t="shared" si="8"/>
        <v>9.0826113021997539E-3</v>
      </c>
      <c r="M30" s="52"/>
      <c r="N30" s="52"/>
    </row>
    <row r="31" spans="1:14" s="16" customFormat="1" ht="18" x14ac:dyDescent="0.25">
      <c r="A31" s="53" t="s">
        <v>51</v>
      </c>
      <c r="B31" s="33" t="str">
        <f>+VLOOKUP(A31,'[1]APU-HE'!$B:$J,2,0)</f>
        <v>Paso subterraneo de vía con tuberia de 4" polietileno con barreno manual</v>
      </c>
      <c r="C31" s="34" t="str">
        <f>+VLOOKUP(A31,'[1]APU-HE'!$B:$J,3,0)</f>
        <v>ml</v>
      </c>
      <c r="D31" s="35">
        <f>+[1]Cantidades!D165</f>
        <v>16.5</v>
      </c>
      <c r="E31" s="36">
        <f>+VLOOKUP(A31,'[1]APU-HE'!$B:$J,6,0)++VLOOKUP(A31,'[1]APU-HE'!$B:$J,8,0)+VLOOKUP(A31,'[1]APU-HE'!$B:$J,9,0)</f>
        <v>376797</v>
      </c>
      <c r="F31" s="36">
        <f>+VLOOKUP(A31,'[1]APU-HE'!$B:$J,7,0)</f>
        <v>0</v>
      </c>
      <c r="G31" s="37">
        <f>+VLOOKUP(A31,'[1]APU-HE'!$B:$J,4,0)</f>
        <v>376797</v>
      </c>
      <c r="H31" s="38">
        <f t="shared" si="6"/>
        <v>6217151</v>
      </c>
      <c r="I31" s="39">
        <f t="shared" si="7"/>
        <v>6.0296839358054723E-3</v>
      </c>
      <c r="J31" s="40" t="s">
        <v>52</v>
      </c>
      <c r="K31" s="41">
        <f t="shared" si="8"/>
        <v>6.0296839358054723E-3</v>
      </c>
      <c r="M31" s="52"/>
      <c r="N31" s="52"/>
    </row>
    <row r="32" spans="1:14" s="16" customFormat="1" ht="18" x14ac:dyDescent="0.25">
      <c r="A32" s="53" t="s">
        <v>53</v>
      </c>
      <c r="B32" s="33" t="str">
        <f>+VLOOKUP(A32,'[1]APU-HE'!$B:$J,2,0)</f>
        <v>Suministro, transporte e instalación Tee metálica BXJH HD 4"x2" (Incluye juego de tornillos)</v>
      </c>
      <c r="C32" s="34" t="str">
        <f>+VLOOKUP(A32,'[1]APU-HE'!$B:$J,3,0)</f>
        <v>un</v>
      </c>
      <c r="D32" s="35">
        <f>+[1]Cantidades!D173</f>
        <v>5</v>
      </c>
      <c r="E32" s="36">
        <f>+VLOOKUP(A32,'[1]APU-HE'!$B:$J,6,0)++VLOOKUP(A32,'[1]APU-HE'!$B:$J,8,0)+VLOOKUP(A32,'[1]APU-HE'!$B:$J,9,0)</f>
        <v>30406</v>
      </c>
      <c r="F32" s="36">
        <f>+VLOOKUP(A32,'[1]APU-HE'!$B:$J,7,0)</f>
        <v>369860</v>
      </c>
      <c r="G32" s="37">
        <f>+VLOOKUP(A32,'[1]APU-HE'!$B:$J,4,0)</f>
        <v>400266</v>
      </c>
      <c r="H32" s="38">
        <f t="shared" si="6"/>
        <v>2001330</v>
      </c>
      <c r="I32" s="39">
        <f t="shared" si="7"/>
        <v>1.9409834747854068E-3</v>
      </c>
      <c r="J32" s="40" t="s">
        <v>54</v>
      </c>
      <c r="K32" s="41">
        <f t="shared" si="8"/>
        <v>1.9409834747854068E-3</v>
      </c>
      <c r="M32" s="52"/>
      <c r="N32" s="52"/>
    </row>
    <row r="33" spans="1:14" s="16" customFormat="1" ht="21.75" customHeight="1" x14ac:dyDescent="0.25">
      <c r="A33" s="53" t="s">
        <v>55</v>
      </c>
      <c r="B33" s="33" t="str">
        <f>+VLOOKUP(A33,'[1]APU-HE'!$B:$J,2,0)</f>
        <v>Suministro, transporte e instalación Codo 45° PEAD  PE 100 PN 16 4" Termofusionado</v>
      </c>
      <c r="C33" s="34" t="str">
        <f>+VLOOKUP(A33,'[1]APU-HE'!$B:$J,3,0)</f>
        <v>un</v>
      </c>
      <c r="D33" s="35">
        <f>+[1]Cantidades!D182</f>
        <v>2</v>
      </c>
      <c r="E33" s="36">
        <f>+VLOOKUP(A33,'[1]APU-HE'!$B:$J,6,0)++VLOOKUP(A33,'[1]APU-HE'!$B:$J,8,0)+VLOOKUP(A33,'[1]APU-HE'!$B:$J,9,0)</f>
        <v>191136</v>
      </c>
      <c r="F33" s="36">
        <f>+VLOOKUP(A33,'[1]APU-HE'!$B:$J,7,0)</f>
        <v>117819</v>
      </c>
      <c r="G33" s="37">
        <f>+VLOOKUP(A33,'[1]APU-HE'!$B:$J,4,0)</f>
        <v>308955</v>
      </c>
      <c r="H33" s="38">
        <f t="shared" si="6"/>
        <v>617910</v>
      </c>
      <c r="I33" s="39">
        <f t="shared" si="7"/>
        <v>5.9927802956266619E-4</v>
      </c>
      <c r="J33" s="40" t="s">
        <v>56</v>
      </c>
      <c r="K33" s="41">
        <f t="shared" si="8"/>
        <v>5.9927802956266619E-4</v>
      </c>
      <c r="M33" s="52"/>
      <c r="N33" s="52"/>
    </row>
    <row r="34" spans="1:14" s="16" customFormat="1" ht="31.5" x14ac:dyDescent="0.25">
      <c r="A34" s="53" t="s">
        <v>57</v>
      </c>
      <c r="B34" s="33" t="str">
        <f>+VLOOKUP(A34,'[1]APU-HE'!$B:$J,2,0)</f>
        <v>Suministro, transporte e instalación de abrazadera metálica  para anclaje de tubería sobre muros de contención de la vía</v>
      </c>
      <c r="C34" s="34" t="str">
        <f>+VLOOKUP(A34,'[1]APU-HE'!$B:$J,3,0)</f>
        <v>ml</v>
      </c>
      <c r="D34" s="35">
        <f>+[1]Cantidades!D188</f>
        <v>60</v>
      </c>
      <c r="E34" s="36">
        <f>+VLOOKUP(A34,'[1]APU-HE'!$B:$J,6,0)++VLOOKUP(A34,'[1]APU-HE'!$B:$J,8,0)+VLOOKUP(A34,'[1]APU-HE'!$B:$J,9,0)</f>
        <v>2487</v>
      </c>
      <c r="F34" s="36">
        <f>+VLOOKUP(A34,'[1]APU-HE'!$B:$J,7,0)</f>
        <v>18493</v>
      </c>
      <c r="G34" s="37">
        <f>+VLOOKUP(A34,'[1]APU-HE'!$B:$J,4,0)</f>
        <v>20980</v>
      </c>
      <c r="H34" s="38">
        <f t="shared" si="6"/>
        <v>1258800</v>
      </c>
      <c r="I34" s="39">
        <f t="shared" si="7"/>
        <v>1.220843138342937E-3</v>
      </c>
      <c r="J34" s="40" t="s">
        <v>58</v>
      </c>
      <c r="K34" s="41">
        <f t="shared" si="8"/>
        <v>1.220843138342937E-3</v>
      </c>
      <c r="M34" s="52"/>
      <c r="N34" s="52"/>
    </row>
    <row r="35" spans="1:14" s="16" customFormat="1" ht="18" x14ac:dyDescent="0.25">
      <c r="A35" s="53" t="s">
        <v>59</v>
      </c>
      <c r="B35" s="33" t="str">
        <f>+VLOOKUP(A35,'[1]APU-HE'!$B:$J,2,0)</f>
        <v>Suministro, Transporte e Instalación de Anclaje de accesorios Tub. HG 1 1/2" y Concreto 21Mpa 3000PSI.</v>
      </c>
      <c r="C35" s="34" t="str">
        <f>+VLOOKUP(A35,'[1]APU-HE'!$B:$J,3,0)</f>
        <v>un</v>
      </c>
      <c r="D35" s="35">
        <f>+[1]Cantidades!D196</f>
        <v>12</v>
      </c>
      <c r="E35" s="36">
        <f>+VLOOKUP(A35,'[1]APU-HE'!$B:$J,6,0)++VLOOKUP(A35,'[1]APU-HE'!$B:$J,8,0)+VLOOKUP(A35,'[1]APU-HE'!$B:$J,9,0)</f>
        <v>9679</v>
      </c>
      <c r="F35" s="36">
        <f>+VLOOKUP(A35,'[1]APU-HE'!$B:$J,7,0)</f>
        <v>126222</v>
      </c>
      <c r="G35" s="37">
        <f>+VLOOKUP(A35,'[1]APU-HE'!$B:$J,4,0)</f>
        <v>135901</v>
      </c>
      <c r="H35" s="38">
        <f t="shared" si="6"/>
        <v>1630812</v>
      </c>
      <c r="I35" s="39">
        <f t="shared" si="7"/>
        <v>1.5816377821157624E-3</v>
      </c>
      <c r="J35" s="40" t="s">
        <v>60</v>
      </c>
      <c r="K35" s="41">
        <f t="shared" si="8"/>
        <v>1.5816377821157624E-3</v>
      </c>
      <c r="M35" s="52"/>
      <c r="N35" s="52"/>
    </row>
    <row r="36" spans="1:14" s="16" customFormat="1" ht="18" x14ac:dyDescent="0.25">
      <c r="A36" s="25">
        <v>7</v>
      </c>
      <c r="B36" s="43" t="s">
        <v>61</v>
      </c>
      <c r="C36" s="44"/>
      <c r="D36" s="54"/>
      <c r="E36" s="45"/>
      <c r="F36" s="45"/>
      <c r="G36" s="45"/>
      <c r="H36" s="46"/>
      <c r="I36" s="45"/>
      <c r="J36" s="48"/>
      <c r="K36" s="49"/>
      <c r="L36" s="50">
        <f>+SUM(H27:H35)</f>
        <v>347100271</v>
      </c>
      <c r="M36" s="51">
        <f>+L36*(1+SUM($E$82:$E$84)+(0.05*0.19))</f>
        <v>456783956.63600004</v>
      </c>
      <c r="N36" s="52">
        <v>456783956.63600004</v>
      </c>
    </row>
    <row r="37" spans="1:14" s="16" customFormat="1" ht="31.5" x14ac:dyDescent="0.25">
      <c r="A37" s="53" t="s">
        <v>62</v>
      </c>
      <c r="B37" s="33" t="str">
        <f>+VLOOKUP(A37,'[1]APU-HE'!$B:$J,2,0)</f>
        <v>Suministro, transporte e instalación de Valvula reductora de presion bridada Hierro Dúctil  de 4" - según norma ASTM-A536 incluye tornillería</v>
      </c>
      <c r="C37" s="34" t="str">
        <f>+VLOOKUP(A37,'[1]APU-HE'!$B:$J,3,0)</f>
        <v>un</v>
      </c>
      <c r="D37" s="35">
        <f>+[1]Cantidades!D205</f>
        <v>2</v>
      </c>
      <c r="E37" s="36">
        <f>+VLOOKUP(A37,'[1]APU-HE'!$B:$J,6,0)++VLOOKUP(A37,'[1]APU-HE'!$B:$J,8,0)+VLOOKUP(A37,'[1]APU-HE'!$B:$J,9,0)</f>
        <v>193670</v>
      </c>
      <c r="F37" s="36">
        <f>+VLOOKUP(A37,'[1]APU-HE'!$B:$J,7,0)</f>
        <v>5310139</v>
      </c>
      <c r="G37" s="37">
        <f>+VLOOKUP(A37,'[1]APU-HE'!$B:$J,4,0)</f>
        <v>5503809</v>
      </c>
      <c r="H37" s="38">
        <f t="shared" ref="H37:H46" si="9">ROUND(D37*G37,0)</f>
        <v>11007618</v>
      </c>
      <c r="I37" s="39">
        <f t="shared" ref="I37:I57" si="10">+H37/$H$80</f>
        <v>1.0675702974896888E-2</v>
      </c>
      <c r="J37" s="40" t="s">
        <v>63</v>
      </c>
      <c r="K37" s="41">
        <f t="shared" ref="K37:K57" si="11">+H37/$H$80</f>
        <v>1.0675702974896888E-2</v>
      </c>
      <c r="M37" s="52"/>
      <c r="N37" s="52"/>
    </row>
    <row r="38" spans="1:14" s="16" customFormat="1" ht="31.5" x14ac:dyDescent="0.25">
      <c r="A38" s="53" t="s">
        <v>64</v>
      </c>
      <c r="B38" s="33" t="str">
        <f>+VLOOKUP(A38,'[1]APU-HE'!$B:$J,2,0)</f>
        <v xml:space="preserve">Suministro, Transporte e Instalación Tapa Hierro Fundido  D=0.60 m. para Cámara de la válvula reductora de presión - Con sistema de seguridad - Incluye Aro-Tapa      </v>
      </c>
      <c r="C38" s="34" t="str">
        <f>+VLOOKUP(A38,'[1]APU-HE'!$B:$J,3,0)</f>
        <v>un</v>
      </c>
      <c r="D38" s="35">
        <f>+[1]Cantidades!D212</f>
        <v>2</v>
      </c>
      <c r="E38" s="36">
        <f>+VLOOKUP(A38,'[1]APU-HE'!$B:$J,6,0)++VLOOKUP(A38,'[1]APU-HE'!$B:$J,8,0)+VLOOKUP(A38,'[1]APU-HE'!$B:$J,9,0)</f>
        <v>57616</v>
      </c>
      <c r="F38" s="36">
        <f>+VLOOKUP(A38,'[1]APU-HE'!$B:$J,7,0)</f>
        <v>594419</v>
      </c>
      <c r="G38" s="37">
        <f>+VLOOKUP(A38,'[1]APU-HE'!$B:$J,4,0)</f>
        <v>652035</v>
      </c>
      <c r="H38" s="38">
        <f t="shared" si="9"/>
        <v>1304070</v>
      </c>
      <c r="I38" s="39">
        <f t="shared" si="10"/>
        <v>1.2647481024935445E-3</v>
      </c>
      <c r="J38" s="40" t="s">
        <v>65</v>
      </c>
      <c r="K38" s="41">
        <f t="shared" si="11"/>
        <v>1.2647481024935445E-3</v>
      </c>
      <c r="M38" s="52"/>
      <c r="N38" s="52"/>
    </row>
    <row r="39" spans="1:14" s="16" customFormat="1" ht="18" x14ac:dyDescent="0.25">
      <c r="A39" s="53" t="s">
        <v>66</v>
      </c>
      <c r="B39" s="33" t="str">
        <f>+VLOOKUP(A39,'[1]APU-HE'!$B:$J,2,0)</f>
        <v xml:space="preserve">Suministro, transporte e Instalación Collar de derivación en HD de 110 mm (4") x ½"            </v>
      </c>
      <c r="C39" s="34" t="str">
        <f>+VLOOKUP(A39,'[1]APU-HE'!$B:$J,3,0)</f>
        <v>un</v>
      </c>
      <c r="D39" s="35">
        <f>+[1]Cantidades!D220</f>
        <v>8</v>
      </c>
      <c r="E39" s="36">
        <f>+VLOOKUP(A39,'[1]APU-HE'!$B:$J,6,0)++VLOOKUP(A39,'[1]APU-HE'!$B:$J,8,0)+VLOOKUP(A39,'[1]APU-HE'!$B:$J,9,0)</f>
        <v>16801</v>
      </c>
      <c r="F39" s="36">
        <f>+VLOOKUP(A39,'[1]APU-HE'!$B:$J,7,0)</f>
        <v>50805</v>
      </c>
      <c r="G39" s="37">
        <f>+VLOOKUP(A39,'[1]APU-HE'!$B:$J,4,0)</f>
        <v>67606</v>
      </c>
      <c r="H39" s="38">
        <f t="shared" si="9"/>
        <v>540848</v>
      </c>
      <c r="I39" s="39">
        <f t="shared" si="10"/>
        <v>5.2453969628733776E-4</v>
      </c>
      <c r="J39" s="40" t="s">
        <v>67</v>
      </c>
      <c r="K39" s="41">
        <f t="shared" si="11"/>
        <v>5.2453969628733776E-4</v>
      </c>
      <c r="M39" s="52"/>
      <c r="N39" s="52"/>
    </row>
    <row r="40" spans="1:14" s="16" customFormat="1" ht="31.5" x14ac:dyDescent="0.25">
      <c r="A40" s="53" t="s">
        <v>68</v>
      </c>
      <c r="B40" s="33" t="str">
        <f>+VLOOKUP(A40,'[1]APU-HE'!$B:$J,2,0)</f>
        <v>Construccion Cámara 2 m x 1.5 e= 0.25 m para m válvula reductora de presión 4" en concreto 21 Mpa  producido en obra (Incluye acero de refuerzo y tubería de desagüe PVC 4")</v>
      </c>
      <c r="C40" s="34" t="str">
        <f>+VLOOKUP(A40,'[1]APU-HE'!$B:$J,3,0)</f>
        <v>un</v>
      </c>
      <c r="D40" s="35">
        <f>+[1]Cantidades!D228</f>
        <v>2</v>
      </c>
      <c r="E40" s="36">
        <f>+VLOOKUP(A40,'[1]APU-HE'!$B:$J,6,0)++VLOOKUP(A40,'[1]APU-HE'!$B:$J,8,0)+VLOOKUP(A40,'[1]APU-HE'!$B:$J,9,0)</f>
        <v>455939</v>
      </c>
      <c r="F40" s="36">
        <f>+VLOOKUP(A40,'[1]APU-HE'!$B:$J,7,0)</f>
        <v>2651262</v>
      </c>
      <c r="G40" s="37">
        <f>+VLOOKUP(A40,'[1]APU-HE'!$B:$J,4,0)</f>
        <v>3107201</v>
      </c>
      <c r="H40" s="38">
        <f t="shared" si="9"/>
        <v>6214402</v>
      </c>
      <c r="I40" s="39">
        <f t="shared" si="10"/>
        <v>6.0270178269817478E-3</v>
      </c>
      <c r="J40" s="40" t="s">
        <v>69</v>
      </c>
      <c r="K40" s="41">
        <f t="shared" si="11"/>
        <v>6.0270178269817478E-3</v>
      </c>
      <c r="M40" s="52"/>
      <c r="N40" s="52"/>
    </row>
    <row r="41" spans="1:14" s="16" customFormat="1" ht="31.5" x14ac:dyDescent="0.25">
      <c r="A41" s="53" t="s">
        <v>70</v>
      </c>
      <c r="B41" s="33" t="str">
        <f>+VLOOKUP(A41,'[1]APU-HE'!$B:$J,2,0)</f>
        <v xml:space="preserve">Suministro, transporte e instalación de niple tubería PVC sanitaria de 6" X 0.7 m para accionamiento de Válvula - Incluye Tapa tipo Chorote </v>
      </c>
      <c r="C41" s="34" t="str">
        <f>+VLOOKUP(A41,'[1]APU-HE'!$B:$J,3,0)</f>
        <v>un</v>
      </c>
      <c r="D41" s="35">
        <f>+[1]Cantidades!D236</f>
        <v>7</v>
      </c>
      <c r="E41" s="36">
        <f>+VLOOKUP(A41,'[1]APU-HE'!$B:$J,6,0)++VLOOKUP(A41,'[1]APU-HE'!$B:$J,8,0)+VLOOKUP(A41,'[1]APU-HE'!$B:$J,9,0)</f>
        <v>14080</v>
      </c>
      <c r="F41" s="36">
        <f>+VLOOKUP(A41,'[1]APU-HE'!$B:$J,7,0)</f>
        <v>83400</v>
      </c>
      <c r="G41" s="37">
        <f>+VLOOKUP(A41,'[1]APU-HE'!$B:$J,4,0)</f>
        <v>97480</v>
      </c>
      <c r="H41" s="38">
        <f t="shared" si="9"/>
        <v>682360</v>
      </c>
      <c r="I41" s="39">
        <f t="shared" si="10"/>
        <v>6.6178465513162257E-4</v>
      </c>
      <c r="J41" s="40" t="s">
        <v>71</v>
      </c>
      <c r="K41" s="41">
        <f t="shared" si="11"/>
        <v>6.6178465513162257E-4</v>
      </c>
      <c r="M41" s="52"/>
      <c r="N41" s="52"/>
    </row>
    <row r="42" spans="1:14" s="16" customFormat="1" ht="18" x14ac:dyDescent="0.25">
      <c r="A42" s="53" t="s">
        <v>72</v>
      </c>
      <c r="B42" s="33" t="str">
        <f>+VLOOKUP(A42,'[1]APU-HE'!$B:$J,2,0)</f>
        <v>Suministro, transporte e instalación de niple en HD BXB Ø4 " L= 0.65 m (Incluye juego de tornillos)</v>
      </c>
      <c r="C42" s="34" t="str">
        <f>+VLOOKUP(A42,'[1]APU-HE'!$B:$J,3,0)</f>
        <v>un</v>
      </c>
      <c r="D42" s="35">
        <f>+[1]Cantidades!D244</f>
        <v>4</v>
      </c>
      <c r="E42" s="36">
        <f>+VLOOKUP(A42,'[1]APU-HE'!$B:$J,6,0)++VLOOKUP(A42,'[1]APU-HE'!$B:$J,8,0)+VLOOKUP(A42,'[1]APU-HE'!$B:$J,9,0)</f>
        <v>14080</v>
      </c>
      <c r="F42" s="36">
        <f>+VLOOKUP(A42,'[1]APU-HE'!$B:$J,7,0)</f>
        <v>497991</v>
      </c>
      <c r="G42" s="37">
        <f>+VLOOKUP(A42,'[1]APU-HE'!$B:$J,4,0)</f>
        <v>512071</v>
      </c>
      <c r="H42" s="38">
        <f t="shared" si="9"/>
        <v>2048284</v>
      </c>
      <c r="I42" s="39">
        <f t="shared" si="10"/>
        <v>1.986521660929158E-3</v>
      </c>
      <c r="J42" s="55" t="s">
        <v>73</v>
      </c>
      <c r="K42" s="56">
        <f t="shared" si="11"/>
        <v>1.986521660929158E-3</v>
      </c>
      <c r="M42" s="52"/>
      <c r="N42" s="52"/>
    </row>
    <row r="43" spans="1:14" s="16" customFormat="1" ht="18" x14ac:dyDescent="0.25">
      <c r="A43" s="53" t="s">
        <v>74</v>
      </c>
      <c r="B43" s="33" t="str">
        <f>+VLOOKUP(A43,'[1]APU-HE'!$B:$J,2,0)</f>
        <v>Suministro, transporte e instalación de niple en HD BXB Ø 4" L= 1.05 m (Incluye juego de tornillos)</v>
      </c>
      <c r="C43" s="34" t="str">
        <f>+VLOOKUP(A43,'[1]APU-HE'!$B:$J,3,0)</f>
        <v>un</v>
      </c>
      <c r="D43" s="35">
        <f>+[1]Cantidades!D252</f>
        <v>2</v>
      </c>
      <c r="E43" s="36">
        <f>+VLOOKUP(A43,'[1]APU-HE'!$B:$J,6,0)++VLOOKUP(A43,'[1]APU-HE'!$B:$J,8,0)+VLOOKUP(A43,'[1]APU-HE'!$B:$J,9,0)</f>
        <v>14080</v>
      </c>
      <c r="F43" s="36">
        <f>+VLOOKUP(A43,'[1]APU-HE'!$B:$J,7,0)</f>
        <v>515163</v>
      </c>
      <c r="G43" s="37">
        <f>+VLOOKUP(A43,'[1]APU-HE'!$B:$J,4,0)</f>
        <v>529243</v>
      </c>
      <c r="H43" s="38">
        <f t="shared" si="9"/>
        <v>1058486</v>
      </c>
      <c r="I43" s="39">
        <f t="shared" si="10"/>
        <v>1.0265692485955369E-3</v>
      </c>
      <c r="J43" s="55"/>
      <c r="K43" s="56">
        <f t="shared" si="11"/>
        <v>1.0265692485955369E-3</v>
      </c>
      <c r="M43" s="52"/>
      <c r="N43" s="52"/>
    </row>
    <row r="44" spans="1:14" s="16" customFormat="1" ht="18" x14ac:dyDescent="0.25">
      <c r="A44" s="53" t="s">
        <v>75</v>
      </c>
      <c r="B44" s="33" t="str">
        <f>+VLOOKUP(A44,'[1]APU-HE'!$B:$J,2,0)</f>
        <v>Suministro, transporte e instalación de niple en HD BXB Ø 4" L= 0.4 m (Incluye juego de tornillos)</v>
      </c>
      <c r="C44" s="34" t="str">
        <f>+VLOOKUP(A44,'[1]APU-HE'!$B:$J,3,0)</f>
        <v>un</v>
      </c>
      <c r="D44" s="35">
        <f>+[1]Cantidades!D260</f>
        <v>2</v>
      </c>
      <c r="E44" s="36">
        <f>+VLOOKUP(A44,'[1]APU-HE'!$B:$J,6,0)++VLOOKUP(A44,'[1]APU-HE'!$B:$J,8,0)+VLOOKUP(A44,'[1]APU-HE'!$B:$J,9,0)</f>
        <v>14080</v>
      </c>
      <c r="F44" s="36">
        <f>+VLOOKUP(A44,'[1]APU-HE'!$B:$J,7,0)</f>
        <v>418735</v>
      </c>
      <c r="G44" s="37">
        <f>+VLOOKUP(A44,'[1]APU-HE'!$B:$J,4,0)</f>
        <v>432815</v>
      </c>
      <c r="H44" s="38">
        <f t="shared" si="9"/>
        <v>865630</v>
      </c>
      <c r="I44" s="39">
        <f t="shared" si="10"/>
        <v>8.3952847620257106E-4</v>
      </c>
      <c r="J44" s="55"/>
      <c r="K44" s="56">
        <f t="shared" si="11"/>
        <v>8.3952847620257106E-4</v>
      </c>
      <c r="M44" s="52"/>
      <c r="N44" s="52"/>
    </row>
    <row r="45" spans="1:14" s="16" customFormat="1" ht="18" x14ac:dyDescent="0.25">
      <c r="A45" s="53" t="s">
        <v>76</v>
      </c>
      <c r="B45" s="33" t="str">
        <f>+VLOOKUP(A45,'[1]APU-HE'!$B:$J,2,0)</f>
        <v xml:space="preserve">Suministro, transporte e instalación de niple en HG Ø 1/2" L= 0.15 m </v>
      </c>
      <c r="C45" s="34" t="str">
        <f>+VLOOKUP(A45,'[1]APU-HE'!$B:$J,3,0)</f>
        <v>un</v>
      </c>
      <c r="D45" s="35">
        <f>+[1]Cantidades!D268</f>
        <v>16</v>
      </c>
      <c r="E45" s="36">
        <f>+VLOOKUP(A45,'[1]APU-HE'!$B:$J,6,0)++VLOOKUP(A45,'[1]APU-HE'!$B:$J,8,0)+VLOOKUP(A45,'[1]APU-HE'!$B:$J,9,0)</f>
        <v>14080</v>
      </c>
      <c r="F45" s="36">
        <f>+VLOOKUP(A45,'[1]APU-HE'!$B:$J,7,0)</f>
        <v>4623</v>
      </c>
      <c r="G45" s="37">
        <f>+VLOOKUP(A45,'[1]APU-HE'!$B:$J,4,0)</f>
        <v>18703</v>
      </c>
      <c r="H45" s="38">
        <f t="shared" si="9"/>
        <v>299248</v>
      </c>
      <c r="I45" s="39">
        <f t="shared" si="10"/>
        <v>2.9022471199781314E-4</v>
      </c>
      <c r="J45" s="40" t="s">
        <v>77</v>
      </c>
      <c r="K45" s="41">
        <f t="shared" si="11"/>
        <v>2.9022471199781314E-4</v>
      </c>
      <c r="M45" s="52"/>
      <c r="N45" s="52"/>
    </row>
    <row r="46" spans="1:14" s="16" customFormat="1" ht="31.5" x14ac:dyDescent="0.25">
      <c r="A46" s="53" t="s">
        <v>78</v>
      </c>
      <c r="B46" s="33" t="str">
        <f>+VLOOKUP(A46,'[1]APU-HE'!$B:$J,2,0)</f>
        <v>Suministro, transporte e instalación válvula de compuerta elástica BxB con vástago no ascendente Ø 4" (Incluye juego de tornillos)</v>
      </c>
      <c r="C46" s="34" t="str">
        <f>+VLOOKUP(A46,'[1]APU-HE'!$B:$J,3,0)</f>
        <v>un</v>
      </c>
      <c r="D46" s="35">
        <f>+[1]Cantidades!D276</f>
        <v>4</v>
      </c>
      <c r="E46" s="36">
        <f>+VLOOKUP(A46,'[1]APU-HE'!$B:$J,6,0)++VLOOKUP(A46,'[1]APU-HE'!$B:$J,8,0)+VLOOKUP(A46,'[1]APU-HE'!$B:$J,9,0)</f>
        <v>14080</v>
      </c>
      <c r="F46" s="36">
        <f>+VLOOKUP(A46,'[1]APU-HE'!$B:$J,7,0)</f>
        <v>944465</v>
      </c>
      <c r="G46" s="37">
        <f>+VLOOKUP(A46,'[1]APU-HE'!$B:$J,4,0)</f>
        <v>958545</v>
      </c>
      <c r="H46" s="38">
        <f t="shared" si="9"/>
        <v>3834180</v>
      </c>
      <c r="I46" s="39">
        <f t="shared" si="10"/>
        <v>3.718567162513284E-3</v>
      </c>
      <c r="J46" s="40" t="s">
        <v>79</v>
      </c>
      <c r="K46" s="41">
        <f t="shared" si="11"/>
        <v>3.718567162513284E-3</v>
      </c>
      <c r="M46" s="52"/>
      <c r="N46" s="52"/>
    </row>
    <row r="47" spans="1:14" s="16" customFormat="1" ht="31.5" x14ac:dyDescent="0.25">
      <c r="A47" s="53" t="s">
        <v>80</v>
      </c>
      <c r="B47" s="33" t="str">
        <f>+VLOOKUP(A47,'[1]APU-HE'!$B:$J,2,0)</f>
        <v>Suministro, transporte e instalación de Filtro en yee en HD Ø 4" con llave de bola extremos bridados (Incluye juego de tornillos)</v>
      </c>
      <c r="C47" s="34" t="str">
        <f>+VLOOKUP(A47,'[1]APU-HE'!$B:$J,3,0)</f>
        <v>un</v>
      </c>
      <c r="D47" s="35">
        <f>+[1]Cantidades!D285</f>
        <v>4</v>
      </c>
      <c r="E47" s="36">
        <f>+VLOOKUP(A47,'[1]APU-HE'!$B:$J,6,0)++VLOOKUP(A47,'[1]APU-HE'!$B:$J,8,0)+VLOOKUP(A47,'[1]APU-HE'!$B:$J,9,0)</f>
        <v>14080</v>
      </c>
      <c r="F47" s="36">
        <f>+VLOOKUP(A47,'[1]APU-HE'!$B:$J,7,0)</f>
        <v>937860</v>
      </c>
      <c r="G47" s="37">
        <f>+VLOOKUP(A47,'[1]APU-HE'!$B:$J,4,0)</f>
        <v>951940</v>
      </c>
      <c r="H47" s="38">
        <f>ROUND(D47*G47,0)</f>
        <v>3807760</v>
      </c>
      <c r="I47" s="39">
        <f t="shared" si="10"/>
        <v>3.6929438103405635E-3</v>
      </c>
      <c r="J47" s="40" t="s">
        <v>81</v>
      </c>
      <c r="K47" s="41">
        <f t="shared" si="11"/>
        <v>3.6929438103405635E-3</v>
      </c>
      <c r="M47" s="52"/>
      <c r="N47" s="52"/>
    </row>
    <row r="48" spans="1:14" s="16" customFormat="1" ht="18" x14ac:dyDescent="0.25">
      <c r="A48" s="53" t="s">
        <v>82</v>
      </c>
      <c r="B48" s="33" t="str">
        <f>+VLOOKUP(A48,'[1]APU-HE'!$B:$J,2,0)</f>
        <v>Suministro, transporte e instalación de codo en HD 90° B X B 4" (Incluye juego de tornillos)</v>
      </c>
      <c r="C48" s="34" t="str">
        <f>+VLOOKUP(A48,'[1]APU-HE'!$B:$J,3,0)</f>
        <v>un</v>
      </c>
      <c r="D48" s="35">
        <f>+[1]Cantidades!D293</f>
        <v>4</v>
      </c>
      <c r="E48" s="36">
        <f>+VLOOKUP(A48,'[1]APU-HE'!$B:$J,6,0)++VLOOKUP(A48,'[1]APU-HE'!$B:$J,8,0)+VLOOKUP(A48,'[1]APU-HE'!$B:$J,9,0)</f>
        <v>14080</v>
      </c>
      <c r="F48" s="36">
        <f>+VLOOKUP(A48,'[1]APU-HE'!$B:$J,7,0)</f>
        <v>383598</v>
      </c>
      <c r="G48" s="37">
        <f>+VLOOKUP(A48,'[1]APU-HE'!$B:$J,4,0)</f>
        <v>397678</v>
      </c>
      <c r="H48" s="38">
        <f>ROUND(D48*G48,0)</f>
        <v>1590712</v>
      </c>
      <c r="I48" s="39">
        <f t="shared" si="10"/>
        <v>1.5427469258657213E-3</v>
      </c>
      <c r="J48" s="40" t="s">
        <v>83</v>
      </c>
      <c r="K48" s="41">
        <f t="shared" si="11"/>
        <v>1.5427469258657213E-3</v>
      </c>
      <c r="M48" s="52"/>
      <c r="N48" s="52"/>
    </row>
    <row r="49" spans="1:14" s="16" customFormat="1" ht="18" x14ac:dyDescent="0.25">
      <c r="A49" s="53" t="s">
        <v>84</v>
      </c>
      <c r="B49" s="33" t="str">
        <f>+VLOOKUP(A49,'[1]APU-HE'!$B:$J,2,0)</f>
        <v>Suministro, transporte e instalación de válvula ventosa plástica Ø 1/2" roscada</v>
      </c>
      <c r="C49" s="34" t="str">
        <f>+VLOOKUP(A49,'[1]APU-HE'!$B:$J,3,0)</f>
        <v>Un</v>
      </c>
      <c r="D49" s="35">
        <f>+[1]Cantidades!D301</f>
        <v>4</v>
      </c>
      <c r="E49" s="36">
        <f>+VLOOKUP(A49,'[1]APU-HE'!$B:$J,6,0)++VLOOKUP(A49,'[1]APU-HE'!$B:$J,8,0)+VLOOKUP(A49,'[1]APU-HE'!$B:$J,9,0)</f>
        <v>12719</v>
      </c>
      <c r="F49" s="36">
        <f>+VLOOKUP(A49,'[1]APU-HE'!$B:$J,7,0)</f>
        <v>254926</v>
      </c>
      <c r="G49" s="37">
        <f>+VLOOKUP(A49,'[1]APU-HE'!$B:$J,4,0)</f>
        <v>267645</v>
      </c>
      <c r="H49" s="38">
        <f>ROUND(D49*G49,0)</f>
        <v>1070580</v>
      </c>
      <c r="I49" s="39">
        <f t="shared" si="10"/>
        <v>1.0382985756650631E-3</v>
      </c>
      <c r="J49" s="40" t="s">
        <v>85</v>
      </c>
      <c r="K49" s="41">
        <f t="shared" si="11"/>
        <v>1.0382985756650631E-3</v>
      </c>
      <c r="M49" s="52"/>
      <c r="N49" s="52"/>
    </row>
    <row r="50" spans="1:14" s="16" customFormat="1" ht="18" x14ac:dyDescent="0.25">
      <c r="A50" s="53" t="s">
        <v>86</v>
      </c>
      <c r="B50" s="33" t="str">
        <f>+VLOOKUP(A50,'[1]APU-HE'!$B:$J,2,0)</f>
        <v xml:space="preserve">Suministro, transporte e instalación de válvula de bola en acero inoxidable 1/2" </v>
      </c>
      <c r="C50" s="34" t="str">
        <f>+VLOOKUP(A50,'[1]APU-HE'!$B:$J,3,0)</f>
        <v>Un</v>
      </c>
      <c r="D50" s="35">
        <f>+[1]Cantidades!D309</f>
        <v>8</v>
      </c>
      <c r="E50" s="36">
        <f>+VLOOKUP(A50,'[1]APU-HE'!$B:$J,6,0)++VLOOKUP(A50,'[1]APU-HE'!$B:$J,8,0)+VLOOKUP(A50,'[1]APU-HE'!$B:$J,9,0)</f>
        <v>8637</v>
      </c>
      <c r="F50" s="36">
        <f>+VLOOKUP(A50,'[1]APU-HE'!$B:$J,7,0)</f>
        <v>125488</v>
      </c>
      <c r="G50" s="37">
        <f>+VLOOKUP(A50,'[1]APU-HE'!$B:$J,4,0)</f>
        <v>134125</v>
      </c>
      <c r="H50" s="38">
        <f>ROUND(D50*G50,0)</f>
        <v>1073000</v>
      </c>
      <c r="I50" s="39">
        <f t="shared" si="10"/>
        <v>1.0406456048951155E-3</v>
      </c>
      <c r="J50" s="40" t="s">
        <v>87</v>
      </c>
      <c r="K50" s="41">
        <f t="shared" si="11"/>
        <v>1.0406456048951155E-3</v>
      </c>
      <c r="M50" s="52"/>
      <c r="N50" s="52"/>
    </row>
    <row r="51" spans="1:14" s="16" customFormat="1" ht="31.5" x14ac:dyDescent="0.25">
      <c r="A51" s="53" t="s">
        <v>88</v>
      </c>
      <c r="B51" s="33" t="str">
        <f>+VLOOKUP(A51,'[1]APU-HE'!$B:$J,2,0)</f>
        <v>Suministro, transporte e instalación de macromedidor mecánico en HD Ø 4" bridado (Incluye telemetría y juego de tornillos)</v>
      </c>
      <c r="C51" s="34" t="str">
        <f>+VLOOKUP(A51,'[1]APU-HE'!$B:$J,3,0)</f>
        <v>Un</v>
      </c>
      <c r="D51" s="35">
        <f>+[1]Cantidades!D317</f>
        <v>1</v>
      </c>
      <c r="E51" s="36">
        <f>+VLOOKUP(A51,'[1]APU-HE'!$B:$J,6,0)++VLOOKUP(A51,'[1]APU-HE'!$B:$J,8,0)+VLOOKUP(A51,'[1]APU-HE'!$B:$J,9,0)</f>
        <v>84827</v>
      </c>
      <c r="F51" s="36">
        <f>+VLOOKUP(A51,'[1]APU-HE'!$B:$J,7,0)</f>
        <v>11719697</v>
      </c>
      <c r="G51" s="37">
        <f>+VLOOKUP(A51,'[1]APU-HE'!$B:$J,4,0)</f>
        <v>11804524</v>
      </c>
      <c r="H51" s="38">
        <f>ROUND(D51*G51,0)</f>
        <v>11804524</v>
      </c>
      <c r="I51" s="39">
        <f t="shared" si="10"/>
        <v>1.144857970035313E-2</v>
      </c>
      <c r="J51" s="40" t="s">
        <v>89</v>
      </c>
      <c r="K51" s="41">
        <f t="shared" si="11"/>
        <v>1.144857970035313E-2</v>
      </c>
      <c r="M51" s="52"/>
      <c r="N51" s="52"/>
    </row>
    <row r="52" spans="1:14" s="16" customFormat="1" ht="18" x14ac:dyDescent="0.25">
      <c r="A52" s="53" t="s">
        <v>90</v>
      </c>
      <c r="B52" s="33" t="str">
        <f>+VLOOKUP(A52,'[1]APU-HE'!$B:$J,2,0)</f>
        <v>Suministro, transporte e instalación Valvula de globo de 4" en HD, Extremos Bridados, incluye tornillería</v>
      </c>
      <c r="C52" s="34" t="str">
        <f>+VLOOKUP(A52,'[1]APU-HE'!$B:$J,3,0)</f>
        <v>un</v>
      </c>
      <c r="D52" s="35">
        <f>+[1]Cantidades!D324</f>
        <v>1</v>
      </c>
      <c r="E52" s="36">
        <f>+VLOOKUP(A52,'[1]APU-HE'!$B:$J,6,0)++VLOOKUP(A52,'[1]APU-HE'!$B:$J,8,0)+VLOOKUP(A52,'[1]APU-HE'!$B:$J,9,0)</f>
        <v>102143</v>
      </c>
      <c r="F52" s="36">
        <f>+VLOOKUP(A52,'[1]APU-HE'!$B:$J,7,0)</f>
        <v>3451509</v>
      </c>
      <c r="G52" s="37">
        <f>+VLOOKUP(A52,'[1]APU-HE'!$B:$J,4,0)</f>
        <v>3553652</v>
      </c>
      <c r="H52" s="38">
        <f t="shared" ref="H52" si="12">ROUND(D52*G52,0)</f>
        <v>3553652</v>
      </c>
      <c r="I52" s="39">
        <f t="shared" si="10"/>
        <v>3.4464979824107519E-3</v>
      </c>
      <c r="J52" s="40" t="s">
        <v>91</v>
      </c>
      <c r="K52" s="41">
        <f t="shared" si="11"/>
        <v>3.4464979824107519E-3</v>
      </c>
      <c r="M52" s="52"/>
      <c r="N52" s="52"/>
    </row>
    <row r="53" spans="1:14" s="16" customFormat="1" ht="18" x14ac:dyDescent="0.25">
      <c r="A53" s="53" t="s">
        <v>92</v>
      </c>
      <c r="B53" s="33" t="str">
        <f>+VLOOKUP(A53,'[1]APU-HE'!$B:$J,2,0)</f>
        <v>Suministro, transporte e instalación Tee metálica BXB HD 4"x4" (Incluye juego de tornillos)</v>
      </c>
      <c r="C53" s="34" t="str">
        <f>+VLOOKUP(A53,'[1]APU-HE'!$B:$J,3,0)</f>
        <v>un</v>
      </c>
      <c r="D53" s="35">
        <f>+[1]Cantidades!D332</f>
        <v>2</v>
      </c>
      <c r="E53" s="36">
        <f>+VLOOKUP(A53,'[1]APU-HE'!$B:$J,6,0)++VLOOKUP(A53,'[1]APU-HE'!$B:$J,8,0)+VLOOKUP(A53,'[1]APU-HE'!$B:$J,9,0)</f>
        <v>30406</v>
      </c>
      <c r="F53" s="36">
        <f>+VLOOKUP(A53,'[1]APU-HE'!$B:$J,7,0)</f>
        <v>653860</v>
      </c>
      <c r="G53" s="37">
        <f>+VLOOKUP(A53,'[1]APU-HE'!$B:$J,4,0)</f>
        <v>684266</v>
      </c>
      <c r="H53" s="38">
        <f>ROUND(D53*G53,0)</f>
        <v>1368532</v>
      </c>
      <c r="I53" s="39">
        <f t="shared" si="10"/>
        <v>1.3272663662239723E-3</v>
      </c>
      <c r="J53" s="40" t="s">
        <v>93</v>
      </c>
      <c r="K53" s="41">
        <f t="shared" si="11"/>
        <v>1.3272663662239723E-3</v>
      </c>
      <c r="M53" s="52"/>
      <c r="N53" s="52"/>
    </row>
    <row r="54" spans="1:14" s="16" customFormat="1" ht="18" x14ac:dyDescent="0.25">
      <c r="A54" s="53" t="s">
        <v>94</v>
      </c>
      <c r="B54" s="33" t="str">
        <f>+VLOOKUP(A54,'[1]APU-HE'!$B:$J,2,0)</f>
        <v>Suministro, transporte e instalación de niple pasamuro  en HD  Ø 4" Z=0.3  L= 0.8 m (Incluye juego de tornillos)</v>
      </c>
      <c r="C54" s="34" t="str">
        <f>+VLOOKUP(A54,'[1]APU-HE'!$B:$J,3,0)</f>
        <v>un</v>
      </c>
      <c r="D54" s="35">
        <f>+[1]Cantidades!D340</f>
        <v>2</v>
      </c>
      <c r="E54" s="36">
        <f>+VLOOKUP(A54,'[1]APU-HE'!$B:$J,6,0)++VLOOKUP(A54,'[1]APU-HE'!$B:$J,8,0)+VLOOKUP(A54,'[1]APU-HE'!$B:$J,9,0)</f>
        <v>14080</v>
      </c>
      <c r="F54" s="36">
        <f>+VLOOKUP(A54,'[1]APU-HE'!$B:$J,7,0)</f>
        <v>515163</v>
      </c>
      <c r="G54" s="37">
        <f>+VLOOKUP(A54,'[1]APU-HE'!$B:$J,4,0)</f>
        <v>529243</v>
      </c>
      <c r="H54" s="38">
        <f>ROUND(D54*G54,0)</f>
        <v>1058486</v>
      </c>
      <c r="I54" s="39">
        <f t="shared" si="10"/>
        <v>1.0265692485955369E-3</v>
      </c>
      <c r="J54" s="40" t="s">
        <v>95</v>
      </c>
      <c r="K54" s="41">
        <f t="shared" si="11"/>
        <v>1.0265692485955369E-3</v>
      </c>
      <c r="M54" s="52"/>
      <c r="N54" s="52"/>
    </row>
    <row r="55" spans="1:14" s="16" customFormat="1" ht="31.5" x14ac:dyDescent="0.25">
      <c r="A55" s="53" t="s">
        <v>96</v>
      </c>
      <c r="B55" s="33" t="str">
        <f>+VLOOKUP(A55,'[1]APU-HE'!$B:$J,2,0)</f>
        <v>Suministro, transporte e instalación de filtro en afirmado (0.8 m x 0.8 m x 1 m) para cámara de válvula reductora de presión incluye vibrocompactador</v>
      </c>
      <c r="C55" s="34" t="str">
        <f>+VLOOKUP(A55,'[1]APU-HE'!$B:$J,3,0)</f>
        <v>Un</v>
      </c>
      <c r="D55" s="35">
        <f>+[1]Cantidades!D348</f>
        <v>1</v>
      </c>
      <c r="E55" s="36">
        <f>+VLOOKUP(A55,'[1]APU-HE'!$B:$J,6,0)++VLOOKUP(A55,'[1]APU-HE'!$B:$J,8,0)+VLOOKUP(A55,'[1]APU-HE'!$B:$J,9,0)</f>
        <v>58690</v>
      </c>
      <c r="F55" s="36">
        <f>+VLOOKUP(A55,'[1]APU-HE'!$B:$J,7,0)</f>
        <v>66047</v>
      </c>
      <c r="G55" s="37">
        <f>+VLOOKUP(A55,'[1]APU-HE'!$B:$J,4,0)</f>
        <v>124737</v>
      </c>
      <c r="H55" s="38">
        <f>ROUND(D55*G55,0)</f>
        <v>124737</v>
      </c>
      <c r="I55" s="39">
        <f t="shared" si="10"/>
        <v>1.2097577895414913E-4</v>
      </c>
      <c r="J55" s="40" t="s">
        <v>97</v>
      </c>
      <c r="K55" s="41">
        <f t="shared" si="11"/>
        <v>1.2097577895414913E-4</v>
      </c>
      <c r="M55" s="52"/>
      <c r="N55" s="52"/>
    </row>
    <row r="56" spans="1:14" s="16" customFormat="1" ht="18" x14ac:dyDescent="0.25">
      <c r="A56" s="53" t="s">
        <v>98</v>
      </c>
      <c r="B56" s="33" t="str">
        <f>+VLOOKUP(A56,'[1]APU-HE'!$B:$J,2,0)</f>
        <v>Suministro, transporte e instalación Portaflanche Polietileno PE 100 PN 16 - 110 mm 4" incluye termofusión</v>
      </c>
      <c r="C56" s="34" t="str">
        <f>+VLOOKUP(A56,'[1]APU-HE'!$B:$J,3,0)</f>
        <v>un</v>
      </c>
      <c r="D56" s="35">
        <f>+[1]Cantidades!D357</f>
        <v>3</v>
      </c>
      <c r="E56" s="36">
        <f>+VLOOKUP(A56,'[1]APU-HE'!$B:$J,6,0)++VLOOKUP(A56,'[1]APU-HE'!$B:$J,8,0)+VLOOKUP(A56,'[1]APU-HE'!$B:$J,9,0)</f>
        <v>163925</v>
      </c>
      <c r="F56" s="36">
        <f>+VLOOKUP(A56,'[1]APU-HE'!$B:$J,7,0)</f>
        <v>48874</v>
      </c>
      <c r="G56" s="37">
        <f>+VLOOKUP(A56,'[1]APU-HE'!$B:$J,4,0)</f>
        <v>212799</v>
      </c>
      <c r="H56" s="38">
        <f t="shared" ref="H56" si="13">ROUND(D56*G56,0)</f>
        <v>638397</v>
      </c>
      <c r="I56" s="39">
        <f t="shared" si="10"/>
        <v>6.1914728073460116E-4</v>
      </c>
      <c r="J56" s="40" t="s">
        <v>99</v>
      </c>
      <c r="K56" s="41">
        <f t="shared" si="11"/>
        <v>6.1914728073460116E-4</v>
      </c>
      <c r="M56" s="52"/>
      <c r="N56" s="52"/>
    </row>
    <row r="57" spans="1:14" s="16" customFormat="1" ht="18" x14ac:dyDescent="0.25">
      <c r="A57" s="53" t="s">
        <v>100</v>
      </c>
      <c r="B57" s="33" t="str">
        <f>+VLOOKUP(A57,'[1]APU-HE'!$B:$J,2,0)</f>
        <v>Suministro, transporte e instalación Brida loca metalica  4" en HD</v>
      </c>
      <c r="C57" s="34" t="str">
        <f>+VLOOKUP(A57,'[1]APU-HE'!$B:$J,3,0)</f>
        <v>un</v>
      </c>
      <c r="D57" s="35">
        <f>+[1]Cantidades!D365</f>
        <v>3</v>
      </c>
      <c r="E57" s="36">
        <f>+VLOOKUP(A57,'[1]APU-HE'!$B:$J,6,0)++VLOOKUP(A57,'[1]APU-HE'!$B:$J,8,0)+VLOOKUP(A57,'[1]APU-HE'!$B:$J,9,0)</f>
        <v>11358</v>
      </c>
      <c r="F57" s="36">
        <f>+VLOOKUP(A57,'[1]APU-HE'!$B:$J,7,0)</f>
        <v>157191</v>
      </c>
      <c r="G57" s="37">
        <f>+VLOOKUP(A57,'[1]APU-HE'!$B:$J,4,0)</f>
        <v>168549</v>
      </c>
      <c r="H57" s="38">
        <f>ROUND(D57*G57,0)</f>
        <v>505647</v>
      </c>
      <c r="I57" s="39">
        <f t="shared" si="10"/>
        <v>4.9040011945796868E-4</v>
      </c>
      <c r="J57" s="40" t="s">
        <v>101</v>
      </c>
      <c r="K57" s="41">
        <f t="shared" si="11"/>
        <v>4.9040011945796868E-4</v>
      </c>
      <c r="M57" s="52"/>
      <c r="N57" s="52"/>
    </row>
    <row r="58" spans="1:14" s="16" customFormat="1" ht="18" x14ac:dyDescent="0.25">
      <c r="A58" s="25">
        <v>8</v>
      </c>
      <c r="B58" s="43" t="s">
        <v>102</v>
      </c>
      <c r="C58" s="44"/>
      <c r="D58" s="54"/>
      <c r="E58" s="45"/>
      <c r="F58" s="45"/>
      <c r="G58" s="45"/>
      <c r="H58" s="46"/>
      <c r="I58" s="47"/>
      <c r="J58" s="48"/>
      <c r="K58" s="49"/>
      <c r="L58" s="50">
        <f>+SUM(H37:H57)</f>
        <v>54451153</v>
      </c>
      <c r="M58" s="51">
        <f>+L58*(1+SUM($E$82:$E$84)+(0.05*0.19))</f>
        <v>71657717.348000005</v>
      </c>
      <c r="N58" s="52">
        <v>71657717.348000005</v>
      </c>
    </row>
    <row r="59" spans="1:14" s="16" customFormat="1" ht="18" x14ac:dyDescent="0.25">
      <c r="A59" s="53" t="s">
        <v>103</v>
      </c>
      <c r="B59" s="33" t="str">
        <f>+VLOOKUP(A59,'[1]APU-HE'!$B:$J,2,0)</f>
        <v>Suministro, transporte e instalación reducción HD 4"x3" bridada (Incluye juego de tornillos)</v>
      </c>
      <c r="C59" s="34" t="str">
        <f>+VLOOKUP(A59,'[1]APU-HE'!$B:$J,3,0)</f>
        <v>un</v>
      </c>
      <c r="D59" s="35">
        <f>+[1]Cantidades!D373</f>
        <v>1</v>
      </c>
      <c r="E59" s="36">
        <f>+VLOOKUP(A59,'[1]APU-HE'!$B:$J,6,0)++VLOOKUP(A59,'[1]APU-HE'!$B:$J,8,0)+VLOOKUP(A59,'[1]APU-HE'!$B:$J,9,0)</f>
        <v>11358</v>
      </c>
      <c r="F59" s="36">
        <f>+VLOOKUP(A59,'[1]APU-HE'!$B:$J,7,0)</f>
        <v>350046</v>
      </c>
      <c r="G59" s="37">
        <f>+VLOOKUP(A59,'[1]APU-HE'!$B:$J,4,0)</f>
        <v>361404</v>
      </c>
      <c r="H59" s="38">
        <f>ROUND(D59*G59,0)</f>
        <v>361404</v>
      </c>
      <c r="I59" s="39">
        <f t="shared" ref="I59:I66" si="14">+H59/$H$80</f>
        <v>3.5050650903216619E-4</v>
      </c>
      <c r="J59" s="40" t="s">
        <v>104</v>
      </c>
      <c r="K59" s="41">
        <f t="shared" ref="K59:K66" si="15">+H59/$H$80</f>
        <v>3.5050650903216619E-4</v>
      </c>
      <c r="M59" s="52"/>
      <c r="N59" s="52"/>
    </row>
    <row r="60" spans="1:14" s="16" customFormat="1" ht="31.5" x14ac:dyDescent="0.25">
      <c r="A60" s="53" t="s">
        <v>105</v>
      </c>
      <c r="B60" s="33" t="str">
        <f>+VLOOKUP(A60,'[1]APU-HE'!$B:$J,2,0)</f>
        <v>Suministro, transporte e instalación válvula de compuerta elástica vástago no ascendente en HD 3" extremos bridados (Incluye juego de tornillos)</v>
      </c>
      <c r="C60" s="34" t="str">
        <f>+VLOOKUP(A60,'[1]APU-HE'!$B:$J,3,0)</f>
        <v>un</v>
      </c>
      <c r="D60" s="35">
        <f>+[1]Cantidades!D380</f>
        <v>1</v>
      </c>
      <c r="E60" s="36">
        <f>+VLOOKUP(A60,'[1]APU-HE'!$B:$J,6,0)++VLOOKUP(A60,'[1]APU-HE'!$B:$J,8,0)+VLOOKUP(A60,'[1]APU-HE'!$B:$J,9,0)</f>
        <v>16801</v>
      </c>
      <c r="F60" s="36">
        <f>+VLOOKUP(A60,'[1]APU-HE'!$B:$J,7,0)</f>
        <v>752930</v>
      </c>
      <c r="G60" s="37">
        <f>+VLOOKUP(A60,'[1]APU-HE'!$B:$J,4,0)</f>
        <v>769731</v>
      </c>
      <c r="H60" s="38">
        <f t="shared" ref="H60:H66" si="16">ROUND(D60*G60,0)</f>
        <v>769731</v>
      </c>
      <c r="I60" s="39">
        <f t="shared" si="14"/>
        <v>7.4652113895761613E-4</v>
      </c>
      <c r="J60" s="40" t="s">
        <v>106</v>
      </c>
      <c r="K60" s="41">
        <f t="shared" si="15"/>
        <v>7.4652113895761613E-4</v>
      </c>
      <c r="M60" s="52"/>
      <c r="N60" s="52"/>
    </row>
    <row r="61" spans="1:14" s="16" customFormat="1" ht="18" x14ac:dyDescent="0.25">
      <c r="A61" s="53" t="s">
        <v>107</v>
      </c>
      <c r="B61" s="33" t="str">
        <f>+VLOOKUP(A61,'[1]APU-HE'!$B:$J,2,0)</f>
        <v>Suministro, transporte e instalación Adaptador HD universal 3" extremos bridados (Incluye juego de tornillos)</v>
      </c>
      <c r="C61" s="34" t="str">
        <f>+VLOOKUP(A61,'[1]APU-HE'!$B:$J,3,0)</f>
        <v>un</v>
      </c>
      <c r="D61" s="35">
        <f>+[1]Cantidades!D387</f>
        <v>1</v>
      </c>
      <c r="E61" s="36">
        <f>+VLOOKUP(A61,'[1]APU-HE'!$B:$J,6,0)++VLOOKUP(A61,'[1]APU-HE'!$B:$J,8,0)+VLOOKUP(A61,'[1]APU-HE'!$B:$J,9,0)</f>
        <v>11358</v>
      </c>
      <c r="F61" s="36">
        <f>+VLOOKUP(A61,'[1]APU-HE'!$B:$J,7,0)</f>
        <v>211349</v>
      </c>
      <c r="G61" s="37">
        <f>+VLOOKUP(A61,'[1]APU-HE'!$B:$J,4,0)</f>
        <v>222707</v>
      </c>
      <c r="H61" s="38">
        <f t="shared" si="16"/>
        <v>222707</v>
      </c>
      <c r="I61" s="39">
        <f t="shared" si="14"/>
        <v>2.159916688996985E-4</v>
      </c>
      <c r="J61" s="40" t="s">
        <v>108</v>
      </c>
      <c r="K61" s="41">
        <f t="shared" si="15"/>
        <v>2.159916688996985E-4</v>
      </c>
      <c r="M61" s="52"/>
      <c r="N61" s="52"/>
    </row>
    <row r="62" spans="1:14" s="16" customFormat="1" ht="18" x14ac:dyDescent="0.25">
      <c r="A62" s="53" t="s">
        <v>109</v>
      </c>
      <c r="B62" s="33" t="str">
        <f>+VLOOKUP(A62,'[1]APU-HE'!$B:$J,2,0)</f>
        <v>Suministro, transporte e instalación Tee 3" HD Junta hidráulica</v>
      </c>
      <c r="C62" s="34" t="str">
        <f>+VLOOKUP(A62,'[1]APU-HE'!$B:$J,3,0)</f>
        <v>un</v>
      </c>
      <c r="D62" s="35">
        <f>+[1]Cantidades!D394</f>
        <v>2</v>
      </c>
      <c r="E62" s="36">
        <f>+VLOOKUP(A62,'[1]APU-HE'!$B:$J,6,0)++VLOOKUP(A62,'[1]APU-HE'!$B:$J,8,0)+VLOOKUP(A62,'[1]APU-HE'!$B:$J,9,0)</f>
        <v>11358</v>
      </c>
      <c r="F62" s="36">
        <f>+VLOOKUP(A62,'[1]APU-HE'!$B:$J,7,0)</f>
        <v>140970</v>
      </c>
      <c r="G62" s="37">
        <f>+VLOOKUP(A62,'[1]APU-HE'!$B:$J,4,0)</f>
        <v>152328</v>
      </c>
      <c r="H62" s="38">
        <f t="shared" si="16"/>
        <v>304656</v>
      </c>
      <c r="I62" s="39">
        <f t="shared" si="14"/>
        <v>2.9546964343422769E-4</v>
      </c>
      <c r="J62" s="40" t="s">
        <v>110</v>
      </c>
      <c r="K62" s="41">
        <f t="shared" si="15"/>
        <v>2.9546964343422769E-4</v>
      </c>
      <c r="M62" s="52"/>
      <c r="N62" s="52"/>
    </row>
    <row r="63" spans="1:14" s="16" customFormat="1" ht="18" x14ac:dyDescent="0.25">
      <c r="A63" s="53" t="s">
        <v>111</v>
      </c>
      <c r="B63" s="33" t="str">
        <f>+VLOOKUP(A63,'[1]APU-HE'!$B:$J,2,0)</f>
        <v>Suministro, transporte e instalación válvula de compuerta elástica  3" HD Junta hidráulica</v>
      </c>
      <c r="C63" s="34" t="str">
        <f>+VLOOKUP(A63,'[1]APU-HE'!$B:$J,3,0)</f>
        <v>un</v>
      </c>
      <c r="D63" s="35">
        <f>+[1]Cantidades!D401</f>
        <v>4</v>
      </c>
      <c r="E63" s="36">
        <f>+VLOOKUP(A63,'[1]APU-HE'!$B:$J,6,0)++VLOOKUP(A63,'[1]APU-HE'!$B:$J,8,0)+VLOOKUP(A63,'[1]APU-HE'!$B:$J,9,0)</f>
        <v>11358</v>
      </c>
      <c r="F63" s="36">
        <f>+VLOOKUP(A63,'[1]APU-HE'!$B:$J,7,0)</f>
        <v>529945</v>
      </c>
      <c r="G63" s="37">
        <f>+VLOOKUP(A63,'[1]APU-HE'!$B:$J,4,0)</f>
        <v>541303</v>
      </c>
      <c r="H63" s="38">
        <f t="shared" si="16"/>
        <v>2165212</v>
      </c>
      <c r="I63" s="39">
        <f t="shared" si="14"/>
        <v>2.0999239063058369E-3</v>
      </c>
      <c r="J63" s="40" t="s">
        <v>112</v>
      </c>
      <c r="K63" s="41">
        <f t="shared" si="15"/>
        <v>2.0999239063058369E-3</v>
      </c>
      <c r="M63" s="52"/>
      <c r="N63" s="52"/>
    </row>
    <row r="64" spans="1:14" s="16" customFormat="1" ht="18" x14ac:dyDescent="0.25">
      <c r="A64" s="53" t="s">
        <v>113</v>
      </c>
      <c r="B64" s="33" t="str">
        <f>+VLOOKUP(A64,'[1]APU-HE'!$B:$J,2,0)</f>
        <v>Suministro, transporte e instalación codo 3" 45° HD Junta hidráulica</v>
      </c>
      <c r="C64" s="34" t="str">
        <f>+VLOOKUP(A64,'[1]APU-HE'!$B:$J,3,0)</f>
        <v>un</v>
      </c>
      <c r="D64" s="35">
        <f>+[1]Cantidades!D408</f>
        <v>3</v>
      </c>
      <c r="E64" s="36">
        <f>+VLOOKUP(A64,'[1]APU-HE'!$B:$J,6,0)++VLOOKUP(A64,'[1]APU-HE'!$B:$J,8,0)+VLOOKUP(A64,'[1]APU-HE'!$B:$J,9,0)</f>
        <v>18780</v>
      </c>
      <c r="F64" s="36">
        <f>+VLOOKUP(A64,'[1]APU-HE'!$B:$J,7,0)</f>
        <v>107260</v>
      </c>
      <c r="G64" s="37">
        <f>+VLOOKUP(A64,'[1]APU-HE'!$B:$J,4,0)</f>
        <v>126040</v>
      </c>
      <c r="H64" s="38">
        <f t="shared" si="16"/>
        <v>378120</v>
      </c>
      <c r="I64" s="39">
        <f t="shared" si="14"/>
        <v>3.6671846796173445E-4</v>
      </c>
      <c r="J64" s="40" t="s">
        <v>114</v>
      </c>
      <c r="K64" s="41">
        <f t="shared" si="15"/>
        <v>3.6671846796173445E-4</v>
      </c>
      <c r="M64" s="52"/>
      <c r="N64" s="52"/>
    </row>
    <row r="65" spans="1:14" s="16" customFormat="1" ht="31.5" x14ac:dyDescent="0.25">
      <c r="A65" s="53" t="s">
        <v>115</v>
      </c>
      <c r="B65" s="33" t="str">
        <f>+VLOOKUP(A65,'[1]APU-HE'!$B:$J,2,0)</f>
        <v xml:space="preserve">Suministro, transporte e instalación tubería PVC-P unión mecánica 3" RDE 21 PSI 200 según norma NTC 382 y NTC 2295 </v>
      </c>
      <c r="C65" s="34" t="str">
        <f>+VLOOKUP(A65,'[1]APU-HE'!$B:$J,3,0)</f>
        <v>ml</v>
      </c>
      <c r="D65" s="35">
        <f>+[1]Cantidades!D415</f>
        <v>216</v>
      </c>
      <c r="E65" s="36">
        <f>+VLOOKUP(A65,'[1]APU-HE'!$B:$J,6,0)++VLOOKUP(A65,'[1]APU-HE'!$B:$J,8,0)+VLOOKUP(A65,'[1]APU-HE'!$B:$J,9,0)</f>
        <v>11358</v>
      </c>
      <c r="F65" s="36">
        <f>+VLOOKUP(A65,'[1]APU-HE'!$B:$J,7,0)</f>
        <v>27922</v>
      </c>
      <c r="G65" s="37">
        <f>+VLOOKUP(A65,'[1]APU-HE'!$B:$J,4,0)</f>
        <v>39280</v>
      </c>
      <c r="H65" s="38">
        <f t="shared" si="16"/>
        <v>8484480</v>
      </c>
      <c r="I65" s="39">
        <f t="shared" si="14"/>
        <v>8.2286456866919929E-3</v>
      </c>
      <c r="J65" s="40" t="s">
        <v>116</v>
      </c>
      <c r="K65" s="41">
        <f t="shared" si="15"/>
        <v>8.2286456866919929E-3</v>
      </c>
      <c r="M65" s="52"/>
      <c r="N65" s="52"/>
    </row>
    <row r="66" spans="1:14" s="16" customFormat="1" ht="31.5" x14ac:dyDescent="0.25">
      <c r="A66" s="53" t="s">
        <v>117</v>
      </c>
      <c r="B66" s="33" t="str">
        <f>+VLOOKUP(A66,'[1]APU-HE'!$B:$J,2,0)</f>
        <v>Construccion Cámara 1 m x 1m x 1.2 e= 0.15 m para accesorios de red de distribución en concreto 21 Mpa  producido en obra (Incluye acero de refuerzo y tubería de desagüe PVC 4")</v>
      </c>
      <c r="C66" s="34" t="str">
        <f>+VLOOKUP(A66,'[1]APU-HE'!$B:$J,3,0)</f>
        <v>un</v>
      </c>
      <c r="D66" s="35">
        <f>+[1]Cantidades!D422</f>
        <v>5</v>
      </c>
      <c r="E66" s="36">
        <f>+VLOOKUP(A66,'[1]APU-HE'!$B:$J,6,0)++VLOOKUP(A66,'[1]APU-HE'!$B:$J,8,0)+VLOOKUP(A66,'[1]APU-HE'!$B:$J,9,0)</f>
        <v>129411</v>
      </c>
      <c r="F66" s="36">
        <f>+VLOOKUP(A66,'[1]APU-HE'!$B:$J,7,0)</f>
        <v>682119</v>
      </c>
      <c r="G66" s="37">
        <f>+VLOOKUP(A66,'[1]APU-HE'!$B:$J,4,0)</f>
        <v>811530</v>
      </c>
      <c r="H66" s="38">
        <f t="shared" si="16"/>
        <v>4057650</v>
      </c>
      <c r="I66" s="39">
        <f t="shared" si="14"/>
        <v>3.9352988245132019E-3</v>
      </c>
      <c r="J66" s="40" t="s">
        <v>118</v>
      </c>
      <c r="K66" s="41">
        <f t="shared" si="15"/>
        <v>3.9352988245132019E-3</v>
      </c>
      <c r="M66" s="52"/>
      <c r="N66" s="52"/>
    </row>
    <row r="67" spans="1:14" s="16" customFormat="1" ht="18" x14ac:dyDescent="0.25">
      <c r="A67" s="25">
        <v>9</v>
      </c>
      <c r="B67" s="43" t="s">
        <v>119</v>
      </c>
      <c r="C67" s="44"/>
      <c r="D67" s="54"/>
      <c r="E67" s="45"/>
      <c r="F67" s="45"/>
      <c r="G67" s="45"/>
      <c r="H67" s="46"/>
      <c r="I67" s="47"/>
      <c r="J67" s="48"/>
      <c r="K67" s="49"/>
      <c r="L67" s="50">
        <f>+SUM(H59:H66)</f>
        <v>16743960</v>
      </c>
      <c r="M67" s="51">
        <f>+L67*(1+SUM($E$82:$E$84)+(0.05*0.19))</f>
        <v>22035051.359999999</v>
      </c>
      <c r="N67" s="52">
        <v>22035051.359999999</v>
      </c>
    </row>
    <row r="68" spans="1:14" s="16" customFormat="1" ht="18" x14ac:dyDescent="0.25">
      <c r="A68" s="53" t="s">
        <v>120</v>
      </c>
      <c r="B68" s="33" t="str">
        <f>+VLOOKUP(A68,'[1]APU-HE'!$B:$J,2,0)</f>
        <v>Suministro, transporte e instalación de concreto hidraulico 21 Mpa para reconstruccion de andenes y cunetas</v>
      </c>
      <c r="C68" s="57" t="str">
        <f>+VLOOKUP(A68,'[1]APU-HE'!$B:$J,3,0)</f>
        <v>m3</v>
      </c>
      <c r="D68" s="35">
        <f>+[1]Cantidades!D434</f>
        <v>378.56000000000006</v>
      </c>
      <c r="E68" s="36">
        <f>+VLOOKUP(A68,'[1]APU-HE'!$B:$J,6,0)++VLOOKUP(A68,'[1]APU-HE'!$B:$J,8,0)+VLOOKUP(A68,'[1]APU-HE'!$B:$J,9,0)</f>
        <v>166242</v>
      </c>
      <c r="F68" s="36">
        <f>+VLOOKUP(A68,'[1]APU-HE'!$B:$J,7,0)</f>
        <v>457834</v>
      </c>
      <c r="G68" s="37">
        <f>+VLOOKUP(A68,'[1]APU-HE'!$B:$J,4,0)</f>
        <v>624076</v>
      </c>
      <c r="H68" s="38">
        <f>ROUND(D68*G68,0)</f>
        <v>236250211</v>
      </c>
      <c r="I68" s="39">
        <f>+H68/$H$80</f>
        <v>0.22912650860456071</v>
      </c>
      <c r="J68" s="40" t="s">
        <v>121</v>
      </c>
      <c r="K68" s="41">
        <f>+H68/$H$80</f>
        <v>0.22912650860456071</v>
      </c>
      <c r="M68" s="52"/>
      <c r="N68" s="52"/>
    </row>
    <row r="69" spans="1:14" s="16" customFormat="1" ht="31.5" x14ac:dyDescent="0.25">
      <c r="A69" s="53" t="s">
        <v>122</v>
      </c>
      <c r="B69" s="33" t="str">
        <f>+VLOOKUP(A69,'[1]APU-HE'!$B:$J,2,0)</f>
        <v>Suministro, transporte e instalación de concreto hidraulico MR 42 kg/cm2 para reconstruccion de pavimento e= 0.2 m</v>
      </c>
      <c r="C69" s="57" t="str">
        <f>+VLOOKUP(A69,'[1]APU-HE'!$B:$J,3,0)</f>
        <v>m3</v>
      </c>
      <c r="D69" s="35">
        <f>+[1]Cantidades!D443</f>
        <v>16</v>
      </c>
      <c r="E69" s="36">
        <f>+VLOOKUP(A69,'[1]APU-HE'!$B:$J,6,0)++VLOOKUP(A69,'[1]APU-HE'!$B:$J,8,0)+VLOOKUP(A69,'[1]APU-HE'!$B:$J,9,0)</f>
        <v>122590</v>
      </c>
      <c r="F69" s="36">
        <f>+VLOOKUP(A69,'[1]APU-HE'!$B:$J,7,0)</f>
        <v>527880</v>
      </c>
      <c r="G69" s="37">
        <f>+VLOOKUP(A69,'[1]APU-HE'!$B:$J,4,0)</f>
        <v>650470</v>
      </c>
      <c r="H69" s="38">
        <f>ROUND(D69*G69,0)</f>
        <v>10407520</v>
      </c>
      <c r="I69" s="39">
        <f>+H69/$H$80</f>
        <v>1.0093699856344838E-2</v>
      </c>
      <c r="J69" s="40" t="s">
        <v>123</v>
      </c>
      <c r="K69" s="41">
        <f>+H69/$H$80</f>
        <v>1.0093699856344838E-2</v>
      </c>
      <c r="M69" s="52"/>
      <c r="N69" s="52"/>
    </row>
    <row r="70" spans="1:14" s="16" customFormat="1" ht="18" x14ac:dyDescent="0.25">
      <c r="A70" s="25">
        <v>10</v>
      </c>
      <c r="B70" s="43" t="s">
        <v>124</v>
      </c>
      <c r="C70" s="44"/>
      <c r="D70" s="54"/>
      <c r="E70" s="45"/>
      <c r="F70" s="45"/>
      <c r="G70" s="45"/>
      <c r="H70" s="46"/>
      <c r="I70" s="47"/>
      <c r="J70" s="48"/>
      <c r="K70" s="49"/>
      <c r="L70" s="50">
        <f>+SUM(H68:H69)</f>
        <v>246657731</v>
      </c>
      <c r="M70" s="51">
        <f>+L70*(1+SUM($E$82:$E$84)+(0.05*0.19))</f>
        <v>324601573.99599999</v>
      </c>
      <c r="N70" s="52">
        <v>324601573.99599999</v>
      </c>
    </row>
    <row r="71" spans="1:14" s="16" customFormat="1" ht="18" x14ac:dyDescent="0.25">
      <c r="A71" s="53" t="s">
        <v>125</v>
      </c>
      <c r="B71" s="33" t="str">
        <f>+VLOOKUP(A71,'[1]APU-HE'!$B:$J,2,0)</f>
        <v>Suministro, transporte e instalación de subbase compactada e=0.20 m</v>
      </c>
      <c r="C71" s="57" t="str">
        <f>+VLOOKUP(A71,'[1]APU-HE'!$B:$J,3,0)</f>
        <v>m3</v>
      </c>
      <c r="D71" s="35">
        <f>+[1]Cantidades!D453</f>
        <v>653.90000000000009</v>
      </c>
      <c r="E71" s="36">
        <f>+VLOOKUP(A71,'[1]APU-HE'!$B:$J,6,0)++VLOOKUP(A71,'[1]APU-HE'!$B:$J,8,0)+VLOOKUP(A71,'[1]APU-HE'!$B:$J,9,0)</f>
        <v>44210</v>
      </c>
      <c r="F71" s="36">
        <f>+VLOOKUP(A71,'[1]APU-HE'!$B:$J,7,0)</f>
        <v>79256</v>
      </c>
      <c r="G71" s="37">
        <f>+VLOOKUP(A71,'[1]APU-HE'!$B:$J,4,0)</f>
        <v>123466</v>
      </c>
      <c r="H71" s="38">
        <f>ROUND(D71*G71,0)</f>
        <v>80734417</v>
      </c>
      <c r="I71" s="39">
        <f>+H71/$H$80</f>
        <v>7.8300015111667745E-2</v>
      </c>
      <c r="J71" s="40" t="s">
        <v>126</v>
      </c>
      <c r="K71" s="41">
        <f>+H71/$H$80</f>
        <v>7.8300015111667745E-2</v>
      </c>
      <c r="M71" s="52"/>
      <c r="N71" s="52"/>
    </row>
    <row r="72" spans="1:14" s="16" customFormat="1" ht="18" x14ac:dyDescent="0.25">
      <c r="A72" s="25">
        <v>11</v>
      </c>
      <c r="B72" s="43" t="s">
        <v>127</v>
      </c>
      <c r="C72" s="44"/>
      <c r="D72" s="54"/>
      <c r="E72" s="45"/>
      <c r="F72" s="45"/>
      <c r="G72" s="45"/>
      <c r="H72" s="46"/>
      <c r="I72" s="47"/>
      <c r="J72" s="48"/>
      <c r="K72" s="49"/>
      <c r="L72" s="50">
        <f>+SUM(H71)</f>
        <v>80734417</v>
      </c>
      <c r="M72" s="51">
        <f>+L72*(1+SUM($E$82:$E$84)+(0.05*0.19))</f>
        <v>106246492.772</v>
      </c>
      <c r="N72" s="52">
        <v>106246492.772</v>
      </c>
    </row>
    <row r="73" spans="1:14" s="62" customFormat="1" ht="31.5" x14ac:dyDescent="0.25">
      <c r="A73" s="58" t="s">
        <v>128</v>
      </c>
      <c r="B73" s="33" t="str">
        <f>+VLOOKUP(A73,'[1]APU-HE'!$B:$J,2,0)</f>
        <v>Suministro, transporte e instalación de purgas, incluye TEE HD 4X2 B*B, válvula de compuerta elástica HD 2" Bridada y demás accesorios</v>
      </c>
      <c r="C73" s="57" t="str">
        <f>+VLOOKUP(A73,'[1]APU-HE'!$B:$J,3,0)</f>
        <v>un</v>
      </c>
      <c r="D73" s="35">
        <f>+[1]Cantidades!D461</f>
        <v>4</v>
      </c>
      <c r="E73" s="36">
        <f>+VLOOKUP(A73,'[1]APU-HE'!$B:$J,6,0)++VLOOKUP(A73,'[1]APU-HE'!$B:$J,8,0)+VLOOKUP(A73,'[1]APU-HE'!$B:$J,9,0)</f>
        <v>11048</v>
      </c>
      <c r="F73" s="36">
        <f>+VLOOKUP(A73,'[1]APU-HE'!$B:$J,7,0)</f>
        <v>1390940</v>
      </c>
      <c r="G73" s="37">
        <f>+VLOOKUP(A73,'[1]APU-HE'!$B:$J,4,0)</f>
        <v>1401988</v>
      </c>
      <c r="H73" s="38">
        <f>ROUND(D73*G73,0)</f>
        <v>5607952</v>
      </c>
      <c r="I73" s="39">
        <f>+H73/$H$80</f>
        <v>5.4388542416242058E-3</v>
      </c>
      <c r="J73" s="59">
        <v>12.1</v>
      </c>
      <c r="K73" s="60">
        <f>+H73/$H$80</f>
        <v>5.4388542416242058E-3</v>
      </c>
      <c r="L73" s="16"/>
      <c r="M73" s="61"/>
      <c r="N73" s="52"/>
    </row>
    <row r="74" spans="1:14" s="62" customFormat="1" ht="32.25" thickBot="1" x14ac:dyDescent="0.3">
      <c r="A74" s="63" t="s">
        <v>129</v>
      </c>
      <c r="B74" s="64" t="str">
        <f>+VLOOKUP(A74,'[1]APU-HE'!$B:$J,2,0)</f>
        <v>Suministro, transporte e instalación caja de Purga en concreto de 21 MPA (1.30x1.30x1.30) Y ESPESOR 0.15m (Incluye acero de refuerzo y tubería de desagüe PVC 4")</v>
      </c>
      <c r="C74" s="65" t="str">
        <f>+VLOOKUP(A74,'[1]APU-HE'!$B:$J,3,0)</f>
        <v>un</v>
      </c>
      <c r="D74" s="35">
        <f>+[1]Cantidades!D467</f>
        <v>4</v>
      </c>
      <c r="E74" s="66">
        <f>+VLOOKUP(A74,'[1]APU-HE'!$B:$J,6,0)++VLOOKUP(A74,'[1]APU-HE'!$B:$J,8,0)+VLOOKUP(A74,'[1]APU-HE'!$B:$J,9,0)</f>
        <v>102200</v>
      </c>
      <c r="F74" s="66">
        <f>+VLOOKUP(A74,'[1]APU-HE'!$B:$J,7,0)</f>
        <v>847949</v>
      </c>
      <c r="G74" s="67">
        <f>+VLOOKUP(A74,'[1]APU-HE'!$B:$J,4,0)</f>
        <v>950149</v>
      </c>
      <c r="H74" s="68">
        <f>ROUND(D74*G74,0)</f>
        <v>3800596</v>
      </c>
      <c r="I74" s="69">
        <f>+H74/$H$80</f>
        <v>3.6859958279421771E-3</v>
      </c>
      <c r="J74" s="70">
        <v>12.2</v>
      </c>
      <c r="K74" s="71">
        <f>+H74/$H$80</f>
        <v>3.6859958279421771E-3</v>
      </c>
      <c r="L74" s="16"/>
      <c r="M74" s="61"/>
      <c r="N74" s="52"/>
    </row>
    <row r="75" spans="1:14" s="62" customFormat="1" ht="18" x14ac:dyDescent="0.25">
      <c r="A75" s="25">
        <v>12</v>
      </c>
      <c r="B75" s="43" t="s">
        <v>130</v>
      </c>
      <c r="C75" s="44"/>
      <c r="D75" s="54"/>
      <c r="E75" s="45"/>
      <c r="F75" s="45"/>
      <c r="G75" s="45"/>
      <c r="H75" s="46"/>
      <c r="I75" s="47"/>
      <c r="J75" s="48"/>
      <c r="K75" s="49"/>
      <c r="L75" s="50">
        <f>+SUM(H73:H74)</f>
        <v>9408548</v>
      </c>
      <c r="M75" s="51">
        <f>+L75*(1+SUM($E$82:$E$84)+(0.05*0.19))</f>
        <v>12381649.168000001</v>
      </c>
      <c r="N75" s="52">
        <v>12381649.168000001</v>
      </c>
    </row>
    <row r="76" spans="1:14" s="62" customFormat="1" ht="18" x14ac:dyDescent="0.25">
      <c r="A76" s="58" t="s">
        <v>131</v>
      </c>
      <c r="B76" s="64" t="str">
        <f>+VLOOKUP(A76,'[1]APU-HE'!$B:$J,2,0)</f>
        <v>Suministro, transporte e instalación Filtro frances 35x35 tubo 65mm  (reposición)</v>
      </c>
      <c r="C76" s="65" t="str">
        <f>+VLOOKUP(A76,'[1]APU-HE'!$B:$J,3,0)</f>
        <v>ml</v>
      </c>
      <c r="D76" s="35">
        <f>+[1]Cantidades!D474</f>
        <v>100</v>
      </c>
      <c r="E76" s="66">
        <f>+VLOOKUP(A76,'[1]APU-HE'!$B:$J,6,0)++VLOOKUP(A76,'[1]APU-HE'!$B:$J,8,0)+VLOOKUP(A76,'[1]APU-HE'!$B:$J,9,0)</f>
        <v>13916</v>
      </c>
      <c r="F76" s="66">
        <f>+VLOOKUP(A76,'[1]APU-HE'!$B:$J,7,0)</f>
        <v>48282</v>
      </c>
      <c r="G76" s="67">
        <f>+VLOOKUP(A76,'[1]APU-HE'!$B:$J,4,0)</f>
        <v>62198</v>
      </c>
      <c r="H76" s="68">
        <f>ROUND(D76*G76,0)</f>
        <v>6219800</v>
      </c>
      <c r="I76" s="72"/>
      <c r="J76" s="73"/>
      <c r="K76" s="71">
        <f>+H76/$H$80</f>
        <v>6.0322530599502691E-3</v>
      </c>
      <c r="L76" s="16"/>
      <c r="M76" s="61"/>
      <c r="N76" s="52"/>
    </row>
    <row r="77" spans="1:14" s="62" customFormat="1" ht="18" x14ac:dyDescent="0.25">
      <c r="A77" s="58" t="s">
        <v>132</v>
      </c>
      <c r="B77" s="64" t="str">
        <f>+VLOOKUP(A77,'[1]APU-HE'!$B:$J,2,0)</f>
        <v>Suministro, transporte e instalación tubería polietileno 1/2" gas (reposición)</v>
      </c>
      <c r="C77" s="65" t="str">
        <f>+VLOOKUP(A77,'[1]APU-HE'!$B:$J,3,0)</f>
        <v>ml</v>
      </c>
      <c r="D77" s="35">
        <f>+[1]Cantidades!D480</f>
        <v>40</v>
      </c>
      <c r="E77" s="66">
        <f>+VLOOKUP(A77,'[1]APU-HE'!$B:$J,6,0)++VLOOKUP(A77,'[1]APU-HE'!$B:$J,8,0)+VLOOKUP(A77,'[1]APU-HE'!$B:$J,9,0)</f>
        <v>4128</v>
      </c>
      <c r="F77" s="66">
        <f>+VLOOKUP(A77,'[1]APU-HE'!$B:$J,7,0)</f>
        <v>2020</v>
      </c>
      <c r="G77" s="67">
        <f>+VLOOKUP(A77,'[1]APU-HE'!$B:$J,4,0)</f>
        <v>6148</v>
      </c>
      <c r="H77" s="68">
        <f>ROUND(D77*G77,0)</f>
        <v>245920</v>
      </c>
      <c r="I77" s="72"/>
      <c r="J77" s="73"/>
      <c r="K77" s="71">
        <f>+H77/$H$80</f>
        <v>2.3850472241920484E-4</v>
      </c>
      <c r="L77" s="16"/>
      <c r="M77" s="61"/>
      <c r="N77" s="52"/>
    </row>
    <row r="78" spans="1:14" s="62" customFormat="1" ht="18" x14ac:dyDescent="0.25">
      <c r="A78" s="58" t="s">
        <v>133</v>
      </c>
      <c r="B78" s="64" t="str">
        <f>+VLOOKUP(A78,'[1]APU-HE'!$B:$J,2,0)</f>
        <v>Rocería y reposición arbol de tallo pequeño al borde de la cuneta</v>
      </c>
      <c r="C78" s="65" t="str">
        <f>+VLOOKUP(A78,'[1]APU-HE'!$B:$J,3,0)</f>
        <v>ml</v>
      </c>
      <c r="D78" s="35">
        <f>+[1]Cantidades!D486</f>
        <v>50</v>
      </c>
      <c r="E78" s="66">
        <f>+VLOOKUP(A78,'[1]APU-HE'!$B:$J,6,0)++VLOOKUP(A78,'[1]APU-HE'!$B:$J,8,0)+VLOOKUP(A78,'[1]APU-HE'!$B:$J,9,0)</f>
        <v>4392</v>
      </c>
      <c r="F78" s="66">
        <f>+VLOOKUP(A78,'[1]APU-HE'!$B:$J,7,0)</f>
        <v>4500</v>
      </c>
      <c r="G78" s="67">
        <f>+VLOOKUP(A78,'[1]APU-HE'!$B:$J,4,0)</f>
        <v>8892</v>
      </c>
      <c r="H78" s="68">
        <f t="shared" ref="H78:H79" si="17">ROUND(D78*G78,0)</f>
        <v>444600</v>
      </c>
      <c r="I78" s="72"/>
      <c r="J78" s="73"/>
      <c r="K78" s="71">
        <f t="shared" ref="K78:K79" si="18">+H78/$H$80</f>
        <v>4.3119388251292484E-4</v>
      </c>
      <c r="L78" s="16"/>
      <c r="M78" s="61"/>
      <c r="N78" s="52"/>
    </row>
    <row r="79" spans="1:14" s="62" customFormat="1" ht="18.75" thickBot="1" x14ac:dyDescent="0.3">
      <c r="A79" s="58" t="s">
        <v>134</v>
      </c>
      <c r="B79" s="64" t="str">
        <f>+VLOOKUP(A79,'[1]APU-HE'!$B:$J,2,0)</f>
        <v>Rocería y reposición planta de café al borde de la cuneta</v>
      </c>
      <c r="C79" s="65" t="str">
        <f>+VLOOKUP(A79,'[1]APU-HE'!$B:$J,3,0)</f>
        <v>ml</v>
      </c>
      <c r="D79" s="35">
        <f>+[1]Cantidades!D492</f>
        <v>100</v>
      </c>
      <c r="E79" s="66">
        <f>+VLOOKUP(A79,'[1]APU-HE'!$B:$J,6,0)++VLOOKUP(A79,'[1]APU-HE'!$B:$J,8,0)+VLOOKUP(A79,'[1]APU-HE'!$B:$J,9,0)</f>
        <v>4392</v>
      </c>
      <c r="F79" s="66">
        <f>+VLOOKUP(A79,'[1]APU-HE'!$B:$J,7,0)</f>
        <v>6600</v>
      </c>
      <c r="G79" s="67">
        <f>+VLOOKUP(A79,'[1]APU-HE'!$B:$J,4,0)</f>
        <v>10992</v>
      </c>
      <c r="H79" s="68">
        <f t="shared" si="17"/>
        <v>1099200</v>
      </c>
      <c r="I79" s="72"/>
      <c r="J79" s="73"/>
      <c r="K79" s="71">
        <f t="shared" si="18"/>
        <v>1.0660555907741948E-3</v>
      </c>
      <c r="L79" s="16"/>
      <c r="M79" s="61"/>
      <c r="N79" s="52"/>
    </row>
    <row r="80" spans="1:14" s="62" customFormat="1" ht="18" x14ac:dyDescent="0.25">
      <c r="A80" s="74"/>
      <c r="B80" s="75" t="s">
        <v>135</v>
      </c>
      <c r="C80" s="75"/>
      <c r="D80" s="75"/>
      <c r="E80" s="75"/>
      <c r="F80" s="75"/>
      <c r="G80" s="75"/>
      <c r="H80" s="76">
        <f>SUM(H12:H79)</f>
        <v>1031090695</v>
      </c>
      <c r="I80" s="77"/>
      <c r="J80" s="78"/>
      <c r="K80" s="79">
        <f>+SUM(K12:K79)</f>
        <v>1</v>
      </c>
      <c r="L80" s="50">
        <f>+SUM(H76:H79)</f>
        <v>8009520</v>
      </c>
      <c r="M80" s="51">
        <f>+L80*(1+SUM($E$82:$E$84)+(0.05*0.19))</f>
        <v>10540528.32</v>
      </c>
      <c r="N80" s="52">
        <v>10540528.32</v>
      </c>
    </row>
    <row r="81" spans="1:14" s="16" customFormat="1" x14ac:dyDescent="0.25">
      <c r="A81" s="80"/>
      <c r="B81" s="81"/>
      <c r="C81" s="81"/>
      <c r="D81" s="81"/>
      <c r="E81" s="81"/>
      <c r="F81" s="81"/>
      <c r="G81" s="81"/>
      <c r="H81" s="82"/>
      <c r="I81" s="83">
        <f>SUM(I12:I74)</f>
        <v>0.99223199274434348</v>
      </c>
      <c r="J81" s="84"/>
      <c r="K81" s="85"/>
      <c r="M81" s="52"/>
      <c r="N81" s="52"/>
    </row>
    <row r="82" spans="1:14" s="16" customFormat="1" ht="18" customHeight="1" x14ac:dyDescent="0.25">
      <c r="A82" s="86"/>
      <c r="B82" s="87" t="s">
        <v>136</v>
      </c>
      <c r="C82" s="87"/>
      <c r="D82" s="88" t="s">
        <v>137</v>
      </c>
      <c r="E82" s="89">
        <f>+'[1]A.I.U para obra civil'!G58+'[1]PGIO OBRA CIVIL'!F13</f>
        <v>0.2465</v>
      </c>
      <c r="F82" s="90"/>
      <c r="G82" s="90"/>
      <c r="H82" s="91">
        <f>ROUND(($H$80*E82),0)</f>
        <v>254163856</v>
      </c>
      <c r="I82" s="83"/>
      <c r="J82" s="84"/>
      <c r="K82" s="85"/>
      <c r="L82" s="16">
        <f>+SUM(L11:L80)</f>
        <v>1031090695</v>
      </c>
      <c r="M82" s="51">
        <f>+SUM(M1:M80)</f>
        <v>1356915354.6200001</v>
      </c>
      <c r="N82" s="52">
        <v>1356915354.6200001</v>
      </c>
    </row>
    <row r="83" spans="1:14" s="16" customFormat="1" ht="18" customHeight="1" x14ac:dyDescent="0.25">
      <c r="A83" s="86"/>
      <c r="B83" s="87" t="s">
        <v>138</v>
      </c>
      <c r="C83" s="87"/>
      <c r="D83" s="88" t="s">
        <v>137</v>
      </c>
      <c r="E83" s="89">
        <f>+'[1]A.I.U para obra civil'!G60</f>
        <v>0.01</v>
      </c>
      <c r="F83" s="92"/>
      <c r="G83" s="92"/>
      <c r="H83" s="91">
        <f>ROUND(($H$80*E83),0)</f>
        <v>10310907</v>
      </c>
      <c r="I83" s="83"/>
      <c r="J83" s="84"/>
      <c r="K83" s="85"/>
      <c r="M83" s="93"/>
      <c r="N83" s="52"/>
    </row>
    <row r="84" spans="1:14" s="16" customFormat="1" ht="18" customHeight="1" x14ac:dyDescent="0.25">
      <c r="A84" s="86"/>
      <c r="B84" s="87" t="s">
        <v>139</v>
      </c>
      <c r="C84" s="87"/>
      <c r="D84" s="88" t="s">
        <v>137</v>
      </c>
      <c r="E84" s="92">
        <f>+'[1]A.I.U para obra civil'!G61</f>
        <v>0.05</v>
      </c>
      <c r="F84" s="92"/>
      <c r="G84" s="92"/>
      <c r="H84" s="91">
        <f>ROUND(($H$80*E84),0)</f>
        <v>51554535</v>
      </c>
      <c r="I84" s="83"/>
      <c r="J84" s="84"/>
      <c r="K84" s="85"/>
      <c r="M84" s="93"/>
      <c r="N84" s="52"/>
    </row>
    <row r="85" spans="1:14" s="16" customFormat="1" ht="18" customHeight="1" x14ac:dyDescent="0.25">
      <c r="A85" s="86"/>
      <c r="B85" s="94" t="s">
        <v>140</v>
      </c>
      <c r="C85" s="87"/>
      <c r="D85" s="88" t="s">
        <v>137</v>
      </c>
      <c r="E85" s="92">
        <v>0.19</v>
      </c>
      <c r="F85" s="88"/>
      <c r="G85" s="88"/>
      <c r="H85" s="91">
        <f>ROUND(H84*E85,0)</f>
        <v>9795362</v>
      </c>
      <c r="I85" s="83"/>
      <c r="J85" s="84"/>
      <c r="K85" s="85"/>
      <c r="M85" s="93"/>
      <c r="N85" s="52"/>
    </row>
    <row r="86" spans="1:14" s="16" customFormat="1" ht="16.5" customHeight="1" x14ac:dyDescent="0.25">
      <c r="A86" s="80"/>
      <c r="B86" s="95" t="s">
        <v>141</v>
      </c>
      <c r="C86" s="95"/>
      <c r="D86" s="96"/>
      <c r="E86" s="97"/>
      <c r="F86" s="97"/>
      <c r="G86" s="97"/>
      <c r="H86" s="98">
        <f>+SUM(H80:H85)</f>
        <v>1356915355</v>
      </c>
      <c r="I86" s="83"/>
      <c r="J86" s="84"/>
      <c r="K86" s="85"/>
      <c r="M86" s="93"/>
      <c r="N86" s="52"/>
    </row>
    <row r="87" spans="1:14" x14ac:dyDescent="0.25">
      <c r="B87" s="100"/>
      <c r="C87" s="100"/>
      <c r="D87" s="100"/>
      <c r="E87" s="100"/>
      <c r="F87" s="100"/>
      <c r="G87" s="101"/>
      <c r="I87" s="103"/>
      <c r="J87" s="16"/>
      <c r="K87" s="16"/>
    </row>
    <row r="88" spans="1:14" x14ac:dyDescent="0.25">
      <c r="B88" s="105"/>
      <c r="C88" s="106"/>
      <c r="D88" s="100"/>
      <c r="E88" s="100"/>
      <c r="F88" s="107"/>
      <c r="G88" s="100"/>
      <c r="H88" s="108"/>
      <c r="J88" s="16"/>
      <c r="K88" s="16"/>
    </row>
    <row r="89" spans="1:14" x14ac:dyDescent="0.25">
      <c r="B89" s="109"/>
      <c r="C89" s="106"/>
      <c r="D89" s="100"/>
      <c r="E89" s="100"/>
      <c r="F89" s="100"/>
      <c r="G89" s="100"/>
      <c r="H89" s="108"/>
      <c r="J89" s="16"/>
      <c r="K89" s="16"/>
    </row>
    <row r="90" spans="1:14" x14ac:dyDescent="0.25">
      <c r="B90" s="109"/>
      <c r="C90" s="106"/>
      <c r="D90" s="100"/>
      <c r="E90" s="100"/>
      <c r="F90" s="100"/>
      <c r="G90" s="106"/>
      <c r="H90" s="108"/>
    </row>
    <row r="91" spans="1:14" x14ac:dyDescent="0.25">
      <c r="B91" s="110"/>
      <c r="C91" s="110"/>
      <c r="D91" s="106"/>
      <c r="E91" s="100"/>
      <c r="F91" s="100"/>
      <c r="G91" s="111"/>
      <c r="H91" s="108"/>
    </row>
    <row r="92" spans="1:14" x14ac:dyDescent="0.25">
      <c r="B92" s="110"/>
      <c r="C92" s="110"/>
      <c r="D92" s="106"/>
      <c r="E92" s="100"/>
      <c r="F92" s="100"/>
      <c r="G92" s="111"/>
      <c r="H92" s="108"/>
    </row>
    <row r="93" spans="1:14" x14ac:dyDescent="0.25">
      <c r="B93" s="111"/>
      <c r="C93" s="111"/>
      <c r="D93" s="106"/>
      <c r="E93" s="100"/>
      <c r="F93" s="100"/>
      <c r="G93" s="111"/>
      <c r="H93" s="108"/>
    </row>
    <row r="94" spans="1:14" x14ac:dyDescent="0.25">
      <c r="B94" s="112"/>
      <c r="C94" s="113"/>
      <c r="D94" s="106"/>
      <c r="E94" s="100"/>
      <c r="F94" s="100"/>
      <c r="G94" s="100"/>
      <c r="H94" s="108"/>
    </row>
    <row r="95" spans="1:14" s="102" customFormat="1" x14ac:dyDescent="0.25">
      <c r="A95" s="99"/>
      <c r="B95" s="114"/>
      <c r="C95" s="100"/>
      <c r="D95" s="100"/>
      <c r="E95" s="100"/>
      <c r="F95" s="100"/>
      <c r="G95" s="100"/>
      <c r="I95" s="4"/>
      <c r="J95" s="4"/>
      <c r="K95" s="4"/>
      <c r="L95" s="4"/>
      <c r="M95" s="104"/>
      <c r="N95" s="104"/>
    </row>
  </sheetData>
  <mergeCells count="25">
    <mergeCell ref="G80:G81"/>
    <mergeCell ref="H80:H81"/>
    <mergeCell ref="J80:J86"/>
    <mergeCell ref="K80:K86"/>
    <mergeCell ref="I81:I86"/>
    <mergeCell ref="I10:I11"/>
    <mergeCell ref="J10:J11"/>
    <mergeCell ref="K10:K11"/>
    <mergeCell ref="J42:J44"/>
    <mergeCell ref="K42:K44"/>
    <mergeCell ref="B80:B81"/>
    <mergeCell ref="C80:C81"/>
    <mergeCell ref="D80:D81"/>
    <mergeCell ref="E80:E81"/>
    <mergeCell ref="F80:F81"/>
    <mergeCell ref="A1:K1"/>
    <mergeCell ref="A2:K2"/>
    <mergeCell ref="A3:K3"/>
    <mergeCell ref="A9:K9"/>
    <mergeCell ref="C10:C11"/>
    <mergeCell ref="D10:D11"/>
    <mergeCell ref="E10:E11"/>
    <mergeCell ref="F10:F11"/>
    <mergeCell ref="G10:G11"/>
    <mergeCell ref="H10:H11"/>
  </mergeCells>
  <printOptions horizontalCentered="1"/>
  <pageMargins left="0.23622047244094491" right="0.23622047244094491" top="0.74803149606299213" bottom="0.74803149606299213" header="0.31496062992125984" footer="0.31496062992125984"/>
  <pageSetup scale="41" orientation="portrait" r:id="rId1"/>
  <rowBreaks count="1" manualBreakCount="1">
    <brk id="63"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PPTO</vt:lpstr>
      <vt:lpstr>PPTO!Área_de_impresión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Calderon Castaño</dc:creator>
  <cp:lastModifiedBy>Luisa Fernanda Calderon Castaño</cp:lastModifiedBy>
  <cp:lastPrinted>2022-02-18T16:00:50Z</cp:lastPrinted>
  <dcterms:created xsi:type="dcterms:W3CDTF">2022-02-18T15:57:05Z</dcterms:created>
  <dcterms:modified xsi:type="dcterms:W3CDTF">2022-02-18T16:01:15Z</dcterms:modified>
</cp:coreProperties>
</file>